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B2\Desktop\"/>
    </mc:Choice>
  </mc:AlternateContent>
  <bookViews>
    <workbookView xWindow="0" yWindow="0" windowWidth="22180" windowHeight="9160"/>
  </bookViews>
  <sheets>
    <sheet name="Site Info" sheetId="7" r:id="rId1"/>
    <sheet name="Devices" sheetId="1" r:id="rId2"/>
    <sheet name="Hunt" sheetId="2" r:id="rId3"/>
    <sheet name="CTI RP" sheetId="3" r:id="rId4"/>
    <sheet name="VG Patterns" sheetId="4" r:id="rId5"/>
    <sheet name="GVM" sheetId="6" r:id="rId6"/>
    <sheet name="Other Patterns" sheetId="5" r:id="rId7"/>
  </sheets>
  <definedNames>
    <definedName name="_xlnm._FilterDatabase" localSheetId="1" hidden="1">Devices!$A$1:$M$32</definedName>
  </definedNames>
  <calcPr calcId="152510"/>
</workbook>
</file>

<file path=xl/calcChain.xml><?xml version="1.0" encoding="utf-8"?>
<calcChain xmlns="http://schemas.openxmlformats.org/spreadsheetml/2006/main">
  <c r="C21" i="7" l="1"/>
  <c r="C28" i="7"/>
  <c r="C27" i="7"/>
  <c r="C18" i="7"/>
  <c r="C14" i="7"/>
  <c r="C10" i="7"/>
  <c r="C26" i="7"/>
  <c r="C22" i="7"/>
  <c r="C23" i="7"/>
  <c r="C25" i="7"/>
  <c r="C24" i="7"/>
  <c r="C20" i="7"/>
</calcChain>
</file>

<file path=xl/sharedStrings.xml><?xml version="1.0" encoding="utf-8"?>
<sst xmlns="http://schemas.openxmlformats.org/spreadsheetml/2006/main" count="1303" uniqueCount="424">
  <si>
    <t>Location</t>
  </si>
  <si>
    <t>Site Name</t>
  </si>
  <si>
    <t>ISC-West</t>
  </si>
  <si>
    <t>Location Code</t>
  </si>
  <si>
    <t>75-ISCW</t>
  </si>
  <si>
    <t>Please populate unshaded fields, all will fill as data is copy and pasted</t>
  </si>
  <si>
    <t>Time Zone</t>
  </si>
  <si>
    <t>Hours of Operation</t>
  </si>
  <si>
    <t>MLN</t>
  </si>
  <si>
    <t>1-602-286-7910</t>
  </si>
  <si>
    <t>Onsite Contact</t>
  </si>
  <si>
    <t>Old</t>
  </si>
  <si>
    <t>Legacy CUCM</t>
  </si>
  <si>
    <t>b0</t>
  </si>
  <si>
    <t>Legacy CUC</t>
  </si>
  <si>
    <t>a7</t>
  </si>
  <si>
    <t>Legacy Device Pool</t>
  </si>
  <si>
    <t>DP-</t>
  </si>
  <si>
    <t>New</t>
  </si>
  <si>
    <t>EDC CUCM (COMMON)</t>
  </si>
  <si>
    <t>R8</t>
  </si>
  <si>
    <t>EDC CUC (COMMON)</t>
  </si>
  <si>
    <t>S8</t>
  </si>
  <si>
    <t>EDC Device Pool</t>
  </si>
  <si>
    <t>-R8</t>
  </si>
  <si>
    <t>EDC CUCM (CORE)</t>
  </si>
  <si>
    <t>R9</t>
  </si>
  <si>
    <t>EDC CUC (CORE)</t>
  </si>
  <si>
    <t>S9</t>
  </si>
  <si>
    <t>-R9</t>
  </si>
  <si>
    <t>Counts</t>
  </si>
  <si>
    <t>Total Number of Common Devices</t>
  </si>
  <si>
    <t>Total Number of Core Devices</t>
  </si>
  <si>
    <t>Total Number of Core Hunt Pilots</t>
  </si>
  <si>
    <t>Total Number of Core CTI RP</t>
  </si>
  <si>
    <t>Total Number of Analog VG Devices</t>
  </si>
  <si>
    <t>Total Number of VG Patterns (Analog Endpoints)</t>
  </si>
  <si>
    <t>Total Number of PSTN GW</t>
  </si>
  <si>
    <t>Total Number of Core GVMs</t>
  </si>
  <si>
    <t>Total Number of Other Patterns</t>
  </si>
  <si>
    <t>device</t>
  </si>
  <si>
    <t>cluster</t>
  </si>
  <si>
    <t>role</t>
  </si>
  <si>
    <t>model</t>
  </si>
  <si>
    <t>location</t>
  </si>
  <si>
    <t>DP</t>
  </si>
  <si>
    <t>last reg</t>
  </si>
  <si>
    <t>description</t>
  </si>
  <si>
    <t>end user(s)</t>
  </si>
  <si>
    <t>owner</t>
  </si>
  <si>
    <t>extension(s)</t>
  </si>
  <si>
    <t>hunt pilot(s)</t>
  </si>
  <si>
    <t>CSF0DNCZ</t>
  </si>
  <si>
    <t>CORE</t>
  </si>
  <si>
    <t>Cisco Unified Client Services Framework</t>
  </si>
  <si>
    <t>LOC-75-ISCW</t>
  </si>
  <si>
    <t>DP-75-ISCW-2</t>
  </si>
  <si>
    <t>ITSS_75-ISCW_ JANICE JONES-1602-286-7284</t>
  </si>
  <si>
    <t>DNCZ</t>
  </si>
  <si>
    <t>CSF0CPP5</t>
  </si>
  <si>
    <t>DP-75-ISCW</t>
  </si>
  <si>
    <t>ITSS-DC_75-ISCW_S_TIM LINSKEY-1602-286-7658</t>
  </si>
  <si>
    <t>CPP5</t>
  </si>
  <si>
    <t>CSF0CA8H</t>
  </si>
  <si>
    <t>ITSS_75-ISCW_Ed Vinchinski-1602-286-7520</t>
  </si>
  <si>
    <t>CA8H</t>
  </si>
  <si>
    <t>CSF0BK2H</t>
  </si>
  <si>
    <t>BK2H -1602-286-7283</t>
  </si>
  <si>
    <t>BK2H</t>
  </si>
  <si>
    <t>CSF0AR46</t>
  </si>
  <si>
    <t>ITSS_75-ISCW_Robert Rabb-1602-286-7503</t>
  </si>
  <si>
    <t>AR46</t>
  </si>
  <si>
    <t>CSF0ALVR</t>
  </si>
  <si>
    <t>ITSS_75-ISCW_Kari Kelch-1602-286-7217</t>
  </si>
  <si>
    <t>ALVR</t>
  </si>
  <si>
    <t>16021055867, 16021055868, 16021055869, 16022867250</t>
  </si>
  <si>
    <t>CSF0A7RS</t>
  </si>
  <si>
    <t>ITSS_75-ISCW_Clint Dunn -1602-286-7508</t>
  </si>
  <si>
    <t>A7RS</t>
  </si>
  <si>
    <t>CSF0A3TS</t>
  </si>
  <si>
    <t>ITSS-DC_75-ISCW_S_MICHAEL WONG-1602-286-7611</t>
  </si>
  <si>
    <t>A3TS</t>
  </si>
  <si>
    <t>SEPD4D748FF9E0D</t>
  </si>
  <si>
    <t>Cisco 7942</t>
  </si>
  <si>
    <t>ITSS_75-ISCW_ CONF RM D1019-1602-286-7595</t>
  </si>
  <si>
    <t>SEPD4D748FF9DB7</t>
  </si>
  <si>
    <t>ITSS_75-ISCW_ CONF RM D1022-1602-286-7594</t>
  </si>
  <si>
    <t>SEPD4D748FE7651</t>
  </si>
  <si>
    <t>Cisco 7962</t>
  </si>
  <si>
    <t>ITSS_75-ISCW_David  Hedding-1602-286-7566</t>
  </si>
  <si>
    <t>LJ5Q</t>
  </si>
  <si>
    <t>SEPD4D748FE75AD</t>
  </si>
  <si>
    <t>ITSS_75-ISCW_Jose Mendoza-1602-286-7530</t>
  </si>
  <si>
    <t>LULP</t>
  </si>
  <si>
    <t>SEPD4D748FE73DF</t>
  </si>
  <si>
    <t>CSO_75-ISCW_S_Monica Daniels-1602-286-7285</t>
  </si>
  <si>
    <t>U5E9</t>
  </si>
  <si>
    <t>SEPD4D748FE7363</t>
  </si>
  <si>
    <t>ITSS_75-ISCW_ISC West Facilities-1602-286-7570</t>
  </si>
  <si>
    <t>SEPD4D748FE72C6</t>
  </si>
  <si>
    <t>ITSS_75-ISCW_Ed Vinchinski--1602-286-7520</t>
  </si>
  <si>
    <t>SEPD4D748FE72AC</t>
  </si>
  <si>
    <t>ITSS_75-ISCW_ OPEN-1602-286-7500</t>
  </si>
  <si>
    <t>SEPD4D748FE72A6</t>
  </si>
  <si>
    <t>ITSS_75-ISCW_Tom  Wolfe-1602-286-7507</t>
  </si>
  <si>
    <t>HJNV</t>
  </si>
  <si>
    <t>SEPD4D748FE7291</t>
  </si>
  <si>
    <t>ITSS_75-ISCW_Clint Dunn-1602-286-7508</t>
  </si>
  <si>
    <t>SEPD4D748FE7290</t>
  </si>
  <si>
    <t>CSO_75-ISCW_S_HS2Q-1602-286-7290</t>
  </si>
  <si>
    <t>HS2Q</t>
  </si>
  <si>
    <t>SEPD4D748FE726F</t>
  </si>
  <si>
    <t>SEPD4D748FE7266</t>
  </si>
  <si>
    <t>ITSS_75-ISCW_Aron  Leonard-1602-286-7567</t>
  </si>
  <si>
    <t>H7C0</t>
  </si>
  <si>
    <t>SEPD4D748FE6F52</t>
  </si>
  <si>
    <t>SEPD4D748FE6EBB</t>
  </si>
  <si>
    <t>ITSS_75-ISCW_ Sandy  Pert-1602-286-7293</t>
  </si>
  <si>
    <t>I64I</t>
  </si>
  <si>
    <t>SEPD4D748FE6E7A</t>
  </si>
  <si>
    <t>ITSS_75-ISCW_Kirk  Beebe-1602-286-7562</t>
  </si>
  <si>
    <t>HJNQ</t>
  </si>
  <si>
    <t>SEPD4D748FE6E43</t>
  </si>
  <si>
    <t>ITSS-DC_75-ISCW_S_CONF RM A11A-1602-286-7220</t>
  </si>
  <si>
    <t>SEPD4D748FE6C05</t>
  </si>
  <si>
    <t>ITSS-DC_75-ISCW_S_STEVE BLACK-1602-286-7646</t>
  </si>
  <si>
    <t>HIW4</t>
  </si>
  <si>
    <t>SEPD4D748FE4D93</t>
  </si>
  <si>
    <t>ITSS_75-ISCW_AJ Palmer-1602-286-7557</t>
  </si>
  <si>
    <t>EFCC</t>
  </si>
  <si>
    <t>SEPD4D748FE4D31</t>
  </si>
  <si>
    <t>ITSS_75-ISCW_Victor Hartline-1602-286-7560</t>
  </si>
  <si>
    <t>RDCR</t>
  </si>
  <si>
    <t>SEPD4D748FE4BD5</t>
  </si>
  <si>
    <t>Claims Walkup -1602-286-7291</t>
  </si>
  <si>
    <t>SEPD4D748FE4B3F</t>
  </si>
  <si>
    <t>ITSS_75-ISCW_Ed Lustig-1602-286-7512</t>
  </si>
  <si>
    <t>EKBJ</t>
  </si>
  <si>
    <t>SEPD4D748FE3DFB</t>
  </si>
  <si>
    <t>ITSS_75-ISCW_Shared-1602-286-7218</t>
  </si>
  <si>
    <t>16021051017, 16022867218</t>
  </si>
  <si>
    <t>SEPD4D748FE3C20</t>
  </si>
  <si>
    <t>ITSS-DC_75-ISCW_S_Tyson Lee-1602-286-7665</t>
  </si>
  <si>
    <t>FPUM</t>
  </si>
  <si>
    <t>SEPD4D748FE3847</t>
  </si>
  <si>
    <t>ITSS_75-ISCW_ Peggy Parker -1602-286-7289</t>
  </si>
  <si>
    <t>UMPI</t>
  </si>
  <si>
    <t>SEPD4D748FE32E0</t>
  </si>
  <si>
    <t>ITSS_75-ISCW_ISC West Facilities-1602-286-7556</t>
  </si>
  <si>
    <t>SEPD4D748FE31C5</t>
  </si>
  <si>
    <t>ITSS_75-ISCW_Lynda Brown-1602-286-7287</t>
  </si>
  <si>
    <t>HP14</t>
  </si>
  <si>
    <t>SEPD4D74841F61E</t>
  </si>
  <si>
    <t>ITSS_75-ISCW_ CIOS WALKUP-1602-286-7262</t>
  </si>
  <si>
    <t>SEPD4D74841F398</t>
  </si>
  <si>
    <t>ITSS_75-ISCW_ CIOS WALKUP-1602-286-7261</t>
  </si>
  <si>
    <t>SEPD4D74841F352</t>
  </si>
  <si>
    <t>ITSS-DC_75-ISCW_S_F-107 # 2-1602-286-7534</t>
  </si>
  <si>
    <t>SEPD4D74841A78B</t>
  </si>
  <si>
    <t>ITSS_75-ISCW_ Tyler Harrison-1602-286-7223</t>
  </si>
  <si>
    <t>HXM7</t>
  </si>
  <si>
    <t>SEPD4D74841923A</t>
  </si>
  <si>
    <t>ITSS_75-ISCW_CIOS WALKUP-1602-286-7263</t>
  </si>
  <si>
    <t>SEPD4D74841921D</t>
  </si>
  <si>
    <t>ITSS_75-ISCW_ CIOS WALKUP-1602-286-7264</t>
  </si>
  <si>
    <t>SEPD4D748416223</t>
  </si>
  <si>
    <t>ITSS-DC_75-ISCW_S_TAPE AREA-1602-286-7737</t>
  </si>
  <si>
    <t>SEPD4D748416109</t>
  </si>
  <si>
    <t>75-ISCW_E1S7-16022867522</t>
  </si>
  <si>
    <t>E1S7</t>
  </si>
  <si>
    <t>SEPD4D7484160F3</t>
  </si>
  <si>
    <t>ITSS_75-ISCW_Shared-1602-286-7202</t>
  </si>
  <si>
    <t>SEPD4D7484160AD</t>
  </si>
  <si>
    <t>ITSS-DC_75-ISCW_S_ HMCI CORDLESS/ BD-147-1602-286-7684</t>
  </si>
  <si>
    <t>SEPD4D74841608C</t>
  </si>
  <si>
    <t>ITSS_75-ISCW_David Padilla-1602-286-7230</t>
  </si>
  <si>
    <t>NYYB</t>
  </si>
  <si>
    <t>SEPD4D748415C86</t>
  </si>
  <si>
    <t>SEPD4D748415B83</t>
  </si>
  <si>
    <t>ITSS-DC_75-ISCW_S_John Hinson-1602-286-7011</t>
  </si>
  <si>
    <t>TX1N</t>
  </si>
  <si>
    <t>SEPD4D748415A1A</t>
  </si>
  <si>
    <t>E7UO -1602-286-7514</t>
  </si>
  <si>
    <t>E7UO</t>
  </si>
  <si>
    <t>SEPD4D748415775</t>
  </si>
  <si>
    <t>ITSS_75-ISCW_Sara Blissenbach-1602-286-7231</t>
  </si>
  <si>
    <t>UMPJ</t>
  </si>
  <si>
    <t>SEPD4D74841513E</t>
  </si>
  <si>
    <t>THCR -1602-286-7288</t>
  </si>
  <si>
    <t>THCR</t>
  </si>
  <si>
    <t>SEPD4D748414F96</t>
  </si>
  <si>
    <t>ITSS-DC_75-ISCW_S_Paging Interface F-131-1602-286-7586</t>
  </si>
  <si>
    <t>SEPD4D748414F2B</t>
  </si>
  <si>
    <t>ITSS_75-ISCW_Shipping/Receiving Dock-1602-286-7240</t>
  </si>
  <si>
    <t>SEPD4D748414BD3</t>
  </si>
  <si>
    <t>ITSS_75-ISCW_Security Phot Id-1602-286-7913</t>
  </si>
  <si>
    <t>SEPD4D748414B4E</t>
  </si>
  <si>
    <t>ITSS-DC_75-ISCW_S_JONAS KNUTSON-1602-286-7659</t>
  </si>
  <si>
    <t>LPWE</t>
  </si>
  <si>
    <t>SEPD4D7484143D5</t>
  </si>
  <si>
    <t>ITSS_75-ISCW_Bob Jacobo-1602-286-7214</t>
  </si>
  <si>
    <t>GOD6</t>
  </si>
  <si>
    <t>16021051017, 16022867214</t>
  </si>
  <si>
    <t>16021055866, 16021055867, 16021055869, 16022867250</t>
  </si>
  <si>
    <t>SEPD4D7484143C0</t>
  </si>
  <si>
    <t>ITSS_75-ISCW_Kari  Kelch-1602-286-7217</t>
  </si>
  <si>
    <t>16021051017, 16022867217</t>
  </si>
  <si>
    <t>SEPD4D74840DF92</t>
  </si>
  <si>
    <t>ITSS_75-ISCW_Security Carl Duggins-1602-286-7915</t>
  </si>
  <si>
    <t>SEPD4D74840BB50</t>
  </si>
  <si>
    <t>ITSS_75-ISCW_Gwa Housephone Booth-147-1602-286-7919</t>
  </si>
  <si>
    <t>SEPD4D74840BB34</t>
  </si>
  <si>
    <t>ITSS-DC_75-ISCW_S_CONF RM D1265-1602-286-7599</t>
  </si>
  <si>
    <t>SEPD4D74840BA96</t>
  </si>
  <si>
    <t>ITSS_75-ISCW_Control Rm F123-1602-286-7519</t>
  </si>
  <si>
    <t>SEPD4D74840BA85</t>
  </si>
  <si>
    <t>ITSS-DC_75-ISCW_S_CONF RM D1271-1602-286-7597</t>
  </si>
  <si>
    <t>SEPD4D74840BA79</t>
  </si>
  <si>
    <t>ITSS_75-ISCW_Cios Trng Rm Wireless-1602-286-7257</t>
  </si>
  <si>
    <t>SEPD4D74840BA12</t>
  </si>
  <si>
    <t>ITSS_75-ISCW_Control Rm F107-1602-286-7519</t>
  </si>
  <si>
    <t>SEPD4D74840B83C</t>
  </si>
  <si>
    <t>ITSS_75-ISCW_Gpcca Rm. H107-1602-286-7511</t>
  </si>
  <si>
    <t>SEPD4D74840B7A6</t>
  </si>
  <si>
    <t>ITSS_75-ISCW_ Security Rover-1602-286-7912</t>
  </si>
  <si>
    <t>SEPD4D74840B766</t>
  </si>
  <si>
    <t>ITSS_75-ISCW_Security Frnt.Desk-1602-286-7910</t>
  </si>
  <si>
    <t>SEPD4D74840B75E</t>
  </si>
  <si>
    <t>ITSS_75-ISCW_ISC West Facilities-1602-286-7558</t>
  </si>
  <si>
    <t>SEPD0C282D0C953</t>
  </si>
  <si>
    <t>ITSS-DC_75-ISCW_S_MICHAEL WONG-1602-286-7941</t>
  </si>
  <si>
    <t>SEPD0C282D03BF4</t>
  </si>
  <si>
    <t>ITSS_75-ISCW_Joel Risley-1602-286-7216</t>
  </si>
  <si>
    <t>JE3M</t>
  </si>
  <si>
    <t>SEPD0C282D02A8D</t>
  </si>
  <si>
    <t>ITSS-DC_75-ISCW_S_Jonas Knutson-1602-286-7942</t>
  </si>
  <si>
    <t>SEPA418758AD68E</t>
  </si>
  <si>
    <t>ITSS_75-ISCW-Timothy Paul-1602-286-7815</t>
  </si>
  <si>
    <t>GOB5</t>
  </si>
  <si>
    <t>SEPA418758A3A82</t>
  </si>
  <si>
    <t>ITSS_75-ISCW_Michael Lininger-1602-286-7564</t>
  </si>
  <si>
    <t>EFWK</t>
  </si>
  <si>
    <t>SEPA41875282414</t>
  </si>
  <si>
    <t>ITSS_75-ISCW_ ALISON VINCENT-1602-286-7286</t>
  </si>
  <si>
    <t>TZUB</t>
  </si>
  <si>
    <t>SEP64D814A565F1</t>
  </si>
  <si>
    <t>ITSS-DC_75-ISCW_S_Cesar Vasquez-1602-286-7614</t>
  </si>
  <si>
    <t>FY0I</t>
  </si>
  <si>
    <t>SEP64D814A5249A</t>
  </si>
  <si>
    <t>ITSS_75-ISCW_ Jayne Michlich-1602-286-7281</t>
  </si>
  <si>
    <t>SNU1</t>
  </si>
  <si>
    <t>SEP64A0E7F7FF0D</t>
  </si>
  <si>
    <t>75-ISCW_ MGR OFFICE A105D_16022867601</t>
  </si>
  <si>
    <t>SEP64A0E7F7FEE0</t>
  </si>
  <si>
    <t>75-ISCW_ MGR OFFICE A105F_16022867600</t>
  </si>
  <si>
    <t>SEP64A0E7F7F350</t>
  </si>
  <si>
    <t>75-ISCW_ MGR OFFICE A105G_16022867604</t>
  </si>
  <si>
    <t>SEP64A0E7F7DD29</t>
  </si>
  <si>
    <t>ITSS-DC_75-ISCW_S_ CORDLESS CPU-  BH-9-1602-286-7648</t>
  </si>
  <si>
    <t>SEP64A0E7F7AB02</t>
  </si>
  <si>
    <t>ITSS-DC_75-ISCW_S_ MGR OFFICE A105K-101-1602-286-7609</t>
  </si>
  <si>
    <t>SEP64A0E7F70D48</t>
  </si>
  <si>
    <t>ITSS-DC_75-ISCW_S_Elvin Lightfoot-1602-286-7619</t>
  </si>
  <si>
    <t>KP2C</t>
  </si>
  <si>
    <t>SEP64A0E7F65185</t>
  </si>
  <si>
    <t>ITSS_75-ISCW_ Kyle Birk-1602-286-7282</t>
  </si>
  <si>
    <t>SEP58971E28AFFE</t>
  </si>
  <si>
    <t>75-ISCW_WPMP-16022867513</t>
  </si>
  <si>
    <t>WPMP</t>
  </si>
  <si>
    <t>SEP54781A1DE718</t>
  </si>
  <si>
    <t>ITSS-DC_75-ISCW_S_Security West Side-1602-286-7920</t>
  </si>
  <si>
    <t>SEP2C3F38C87DA2</t>
  </si>
  <si>
    <t>ITSS-DC_75-ISCW_S_CIOS Room A103A-1602-286-7219</t>
  </si>
  <si>
    <t>SEP2C3F38C8789F</t>
  </si>
  <si>
    <t>75-ISCW_ MGR OFFICE A105C_16022867602</t>
  </si>
  <si>
    <t>SEP2C3F38C86A6E</t>
  </si>
  <si>
    <t>ITSS-DC_75-ISCW_S_CONF RM D1274-1602-286-7596</t>
  </si>
  <si>
    <t>SEP2C3F38C86764</t>
  </si>
  <si>
    <t>ITSS-DC_75-ISCW_S-MGR OFFICE A105J-1602-286-7731</t>
  </si>
  <si>
    <t>SEP2C3F38C85B04</t>
  </si>
  <si>
    <t>ITSS-DC_75-ISCW_S_ MGR OFFICE A105K-101-1602-286-7730</t>
  </si>
  <si>
    <t>SEP2C3F38C852B5</t>
  </si>
  <si>
    <t>ITSS-DC_75-ISCW_S_ IBM CE-1602-286-7736</t>
  </si>
  <si>
    <t>SEP2C3F38C830DF</t>
  </si>
  <si>
    <t>ITSS-DC_75-ISCW_S_NETWORK STA O-121-1602-286-7641</t>
  </si>
  <si>
    <t>SEP2C3F38C82D83</t>
  </si>
  <si>
    <t>ITSS-DC_75-ISCW_S_ SERVER AREA - AN-121-1602-286-7770</t>
  </si>
  <si>
    <t>SEP2C3F38C82AE1</t>
  </si>
  <si>
    <t>ITSS-DC_75-ISCW_S_CONF RM D1268-1602-286-7598</t>
  </si>
  <si>
    <t>SEP2C3F38C8269C</t>
  </si>
  <si>
    <t>ITSS-DC_75-ISCW_S_ IBM CE-1602-286-7735</t>
  </si>
  <si>
    <t>SEP2C3F38C80B1E</t>
  </si>
  <si>
    <t>ITSS_75-ISCW_S_CCW DATA CTR.-1602-286-7472</t>
  </si>
  <si>
    <t>16021050843, 16022867472</t>
  </si>
  <si>
    <t>SEP24B657B16544</t>
  </si>
  <si>
    <t>ITSS-DC_75-ISCW_S_WAYNE COLE-1602-286-7603</t>
  </si>
  <si>
    <t>LKTB</t>
  </si>
  <si>
    <t>SEP24B657B161DF</t>
  </si>
  <si>
    <t>ITSS_75-ISCW_Diana Stahnke-1602-286-7203</t>
  </si>
  <si>
    <t>CYRW</t>
  </si>
  <si>
    <t>16021051017, 16022867203</t>
  </si>
  <si>
    <t>16021055866, 16021055867, 16021055868, 16022867250</t>
  </si>
  <si>
    <t>SEP24B657B15BA9</t>
  </si>
  <si>
    <t>SEP24B657B15B6B</t>
  </si>
  <si>
    <t>ITSS_75-ISCW_Brent Alexander-1602-286-7228</t>
  </si>
  <si>
    <t>UI50</t>
  </si>
  <si>
    <t>16021051017, 16021055991, 16022867228</t>
  </si>
  <si>
    <t>16021055866, 16021055868, 16021055869, 16022867250</t>
  </si>
  <si>
    <t>SEP24B657B1590F</t>
  </si>
  <si>
    <t>SEP24B657B14A64</t>
  </si>
  <si>
    <t>ITSS_75-ISCW_Adrienne Lewis-1602-286-7229</t>
  </si>
  <si>
    <t>UJ8L</t>
  </si>
  <si>
    <t>SEP0C85253E8BDC</t>
  </si>
  <si>
    <t>ITSS_75-ISCW_ CONF RM D1028-1602-286-7592</t>
  </si>
  <si>
    <t>SEP0C85253E7D4B</t>
  </si>
  <si>
    <t>ITSS_75-ISCW_CONF RM D1025-1602-286-7593</t>
  </si>
  <si>
    <t>16021055960, 16022867593</t>
  </si>
  <si>
    <t>SEP0008308BB4F1</t>
  </si>
  <si>
    <t>ITSS_75-ISCW_ CONF RM C131-16022867591</t>
  </si>
  <si>
    <t>CSF0UMPJ</t>
  </si>
  <si>
    <t>CSF0UJ8L</t>
  </si>
  <si>
    <t>CSF0UI50</t>
  </si>
  <si>
    <t>CSF0U5E9</t>
  </si>
  <si>
    <t>ITSS_75-ISCW_ Monica Daniels-1602-286-7285</t>
  </si>
  <si>
    <t>CSF0TZUB</t>
  </si>
  <si>
    <t>CSF0THCR</t>
  </si>
  <si>
    <t>CSF0SNU1</t>
  </si>
  <si>
    <t>CSF0RDCR</t>
  </si>
  <si>
    <t>CSF0LULP</t>
  </si>
  <si>
    <t>CSF0LPWE</t>
  </si>
  <si>
    <t>CSF0LKTB</t>
  </si>
  <si>
    <t>CSF0LJ5Q</t>
  </si>
  <si>
    <t>ITSS_75-ISCW_David Hedding-1602-286-7566</t>
  </si>
  <si>
    <t>CSF0KP2C</t>
  </si>
  <si>
    <t>CSF0I64I</t>
  </si>
  <si>
    <t>ITSS_75-ISCW_Sandy Pert-1602-286-7293</t>
  </si>
  <si>
    <t>CSF0HP14</t>
  </si>
  <si>
    <t>CSF0HJNV</t>
  </si>
  <si>
    <t>ITSS_75-ISCW_Tom Wolfe-1602-286-7507</t>
  </si>
  <si>
    <t>CSF0HJNQ</t>
  </si>
  <si>
    <t>ITSS_75-ISCW_Kirk Beebe-1602-286-7562</t>
  </si>
  <si>
    <t>CSF0HIW4</t>
  </si>
  <si>
    <t>CSF0H7C0</t>
  </si>
  <si>
    <t>ITSS_75-ISCW_Aron Leonard-1602-286-7567</t>
  </si>
  <si>
    <t>CSF0GOD6</t>
  </si>
  <si>
    <t>ITSS_75-ISCW_Bob Jacobo -1602-286-7214</t>
  </si>
  <si>
    <t>CSF0GOB5</t>
  </si>
  <si>
    <t>ITSS_75-ISCW_Timothy Paul-1602-286-7815</t>
  </si>
  <si>
    <t>CSF0FY0I</t>
  </si>
  <si>
    <t>CSF0FPUM</t>
  </si>
  <si>
    <t>hunt pilot</t>
  </si>
  <si>
    <t>hunt list</t>
  </si>
  <si>
    <t>hunt fwd no answer</t>
  </si>
  <si>
    <t>hunt fwd busy</t>
  </si>
  <si>
    <t>line group</t>
  </si>
  <si>
    <t>line group members</t>
  </si>
  <si>
    <t>Comments</t>
  </si>
  <si>
    <t>pattern</t>
  </si>
  <si>
    <t>line #</t>
  </si>
  <si>
    <t>pattern type</t>
  </si>
  <si>
    <t>env</t>
  </si>
  <si>
    <t>Device</t>
  </si>
  <si>
    <t>b0 (operations)</t>
  </si>
  <si>
    <t>prod</t>
  </si>
  <si>
    <t>CTI_GVM_DL2GRD</t>
  </si>
  <si>
    <t>GVM-GWES-TOC-ACTIVITIES-HR-SUNL</t>
  </si>
  <si>
    <t>CTI_ITSS_DC_FPS</t>
  </si>
  <si>
    <t>GVM_ITSS_DC_FPS_PHAZ_Q</t>
  </si>
  <si>
    <t>mailbox</t>
  </si>
  <si>
    <t>first name</t>
  </si>
  <si>
    <t>last name</t>
  </si>
  <si>
    <t>mailbox type</t>
  </si>
  <si>
    <t>CoS</t>
  </si>
  <si>
    <t>department</t>
  </si>
  <si>
    <t>CUC cluster</t>
  </si>
  <si>
    <t>messages</t>
  </si>
  <si>
    <t>size</t>
  </si>
  <si>
    <t>extension</t>
  </si>
  <si>
    <t>alt extension(s)</t>
  </si>
  <si>
    <t>created on</t>
  </si>
  <si>
    <t>warning quota</t>
  </si>
  <si>
    <t>send quota</t>
  </si>
  <si>
    <t>receive quota</t>
  </si>
  <si>
    <t>partition</t>
  </si>
  <si>
    <t>CSS</t>
  </si>
  <si>
    <t>CPG</t>
  </si>
  <si>
    <t>called mask</t>
  </si>
  <si>
    <t>calling mask</t>
  </si>
  <si>
    <t>*.2867XXX</t>
  </si>
  <si>
    <t>Translation</t>
  </si>
  <si>
    <t>PT-Feature-75-ISCW</t>
  </si>
  <si>
    <t>CSS-Internal</t>
  </si>
  <si>
    <t>Direct Transfer to VM 7to11</t>
  </si>
  <si>
    <t>11[5-9]XXXX</t>
  </si>
  <si>
    <t>PT-75-ISCW</t>
  </si>
  <si>
    <t>CSS-Device-75-ISCW</t>
  </si>
  <si>
    <t>7-to-11 Digit Site Specific</t>
  </si>
  <si>
    <t>CSS-Line-CoS5-LD</t>
  </si>
  <si>
    <t>3 to 1800 translation</t>
  </si>
  <si>
    <t>r3</t>
  </si>
  <si>
    <t>r8</t>
  </si>
  <si>
    <t>10300XX</t>
  </si>
  <si>
    <t>CallPark</t>
  </si>
  <si>
    <t>10400XX</t>
  </si>
  <si>
    <t>7-to-11 digit site specific call pickup</t>
  </si>
  <si>
    <t>1602286XXXX</t>
  </si>
  <si>
    <t>Route</t>
  </si>
  <si>
    <t>SFNET dial</t>
  </si>
  <si>
    <t>Call Pick Up Group</t>
  </si>
  <si>
    <t>CPG_75-ISCW_3</t>
  </si>
  <si>
    <t>ITSS ISCW Pickup Group 3</t>
  </si>
  <si>
    <t>CPG_75-ISCW_7</t>
  </si>
  <si>
    <t>ITSS ISCW Pickup Group 7</t>
  </si>
  <si>
    <t>CPG_ITSS-DC_75-ISCW_03</t>
  </si>
  <si>
    <t>CPG_ITSS-DC_75-ISCW_07</t>
  </si>
  <si>
    <t>CPG_ITSS-DC_75-ISCW_10</t>
  </si>
  <si>
    <t>Paging 75-ISCW</t>
  </si>
  <si>
    <t>[2-4]XXXXXX</t>
  </si>
  <si>
    <t>CSS-Internal-SIPT</t>
  </si>
  <si>
    <t>7-to-11 digit dialing for SIP Trunking Services</t>
  </si>
  <si>
    <t>[235-8]11</t>
  </si>
  <si>
    <t>Services</t>
  </si>
  <si>
    <t>[23578]11</t>
  </si>
  <si>
    <t>[5-9]XXXXXX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</si>
</sst>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333333"/>
      <name val="Arial"/>
      <family val="2"/>
    </font>
    <font>
      <strike/>
      <sz val="11"/>
      <color rgb="FF333333"/>
      <name val="Arial"/>
      <family val="2"/>
    </font>
    <font>
      <strike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Font="1"/>
    <xf numFmtId="49" fontId="16" fillId="0" borderId="0" xfId="0" applyNumberFormat="1" applyFont="1"/>
    <xf numFmtId="0" fontId="16" fillId="0" borderId="0" xfId="0" applyFont="1"/>
    <xf numFmtId="0" fontId="0" fillId="0" borderId="0" xfId="0" applyFont="1" applyBorder="1"/>
    <xf numFmtId="0" fontId="0" fillId="33" borderId="0" xfId="0" applyFont="1" applyFill="1"/>
    <xf numFmtId="0" fontId="0" fillId="33" borderId="0" xfId="0" applyFont="1" applyFill="1" applyBorder="1"/>
    <xf numFmtId="0" fontId="0" fillId="33" borderId="0" xfId="0" applyFont="1" applyFill="1" applyAlignment="1">
      <alignment wrapText="1"/>
    </xf>
    <xf numFmtId="0" fontId="0" fillId="34" borderId="0" xfId="0" applyFont="1" applyFill="1" applyBorder="1"/>
    <xf numFmtId="0" fontId="0" fillId="35" borderId="0" xfId="0" applyFont="1" applyFill="1"/>
    <xf numFmtId="0" fontId="0" fillId="35" borderId="0" xfId="0" applyFont="1" applyFill="1" applyBorder="1"/>
    <xf numFmtId="0" fontId="0" fillId="35" borderId="0" xfId="0" applyFont="1" applyFill="1" applyAlignment="1">
      <alignment wrapText="1"/>
    </xf>
    <xf numFmtId="0" fontId="19" fillId="0" borderId="0" xfId="0" applyFont="1" applyAlignment="1">
      <alignment vertical="center"/>
    </xf>
    <xf numFmtId="0" fontId="0" fillId="0" borderId="0" xfId="0" applyFont="1" applyFill="1"/>
    <xf numFmtId="0" fontId="0" fillId="0" borderId="0" xfId="0" quotePrefix="1" applyFont="1"/>
    <xf numFmtId="0" fontId="18" fillId="35" borderId="0" xfId="0" applyFont="1" applyFill="1" applyBorder="1"/>
    <xf numFmtId="14" fontId="0" fillId="0" borderId="0" xfId="0" applyNumberFormat="1" applyFont="1"/>
    <xf numFmtId="0" fontId="20" fillId="0" borderId="0" xfId="0" applyFont="1"/>
    <xf numFmtId="0" fontId="16" fillId="0" borderId="16" xfId="0" applyFont="1" applyBorder="1"/>
    <xf numFmtId="0" fontId="20" fillId="37" borderId="16" xfId="0" applyFont="1" applyFill="1" applyBorder="1" applyAlignment="1">
      <alignment vertical="center" wrapText="1"/>
    </xf>
    <xf numFmtId="0" fontId="0" fillId="0" borderId="16" xfId="0" applyBorder="1"/>
    <xf numFmtId="0" fontId="20" fillId="37" borderId="16" xfId="0" applyFont="1" applyFill="1" applyBorder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6" fillId="33" borderId="0" xfId="0" applyFont="1" applyFill="1" applyAlignment="1">
      <alignment horizontal="center" vertical="center" textRotation="90"/>
    </xf>
    <xf numFmtId="0" fontId="0" fillId="36" borderId="10" xfId="0" applyFont="1" applyFill="1" applyBorder="1" applyAlignment="1">
      <alignment horizontal="left" wrapText="1"/>
    </xf>
    <xf numFmtId="0" fontId="0" fillId="36" borderId="11" xfId="0" applyFont="1" applyFill="1" applyBorder="1" applyAlignment="1">
      <alignment horizontal="left" wrapText="1"/>
    </xf>
    <xf numFmtId="0" fontId="0" fillId="36" borderId="12" xfId="0" applyFont="1" applyFill="1" applyBorder="1" applyAlignment="1">
      <alignment horizontal="left" wrapText="1"/>
    </xf>
    <xf numFmtId="0" fontId="0" fillId="36" borderId="13" xfId="0" applyFont="1" applyFill="1" applyBorder="1" applyAlignment="1">
      <alignment horizontal="left" wrapText="1"/>
    </xf>
    <xf numFmtId="0" fontId="0" fillId="36" borderId="14" xfId="0" applyFont="1" applyFill="1" applyBorder="1" applyAlignment="1">
      <alignment horizontal="left" wrapText="1"/>
    </xf>
    <xf numFmtId="0" fontId="0" fillId="36" borderId="15" xfId="0" applyFont="1" applyFill="1" applyBorder="1" applyAlignment="1">
      <alignment horizontal="left" wrapText="1"/>
    </xf>
    <xf numFmtId="0" fontId="0" fillId="0" borderId="0" xfId="0" applyFill="1"/>
    <xf numFmtId="14" fontId="0" fillId="0" borderId="0" xfId="0" applyNumberFormat="1" applyFill="1"/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26" sqref="E26"/>
    </sheetView>
  </sheetViews>
  <sheetFormatPr defaultColWidth="8.81640625" defaultRowHeight="14.5" x14ac:dyDescent="0.35"/>
  <cols>
    <col min="1" max="1" width="2.26953125" style="14" customWidth="1"/>
    <col min="2" max="2" width="43.453125" style="2" customWidth="1"/>
    <col min="3" max="3" width="27.1796875" style="5" customWidth="1"/>
    <col min="4" max="4" width="1.54296875" style="14" customWidth="1"/>
    <col min="5" max="10" width="8.81640625" style="2"/>
    <col min="11" max="11" width="10.54296875" style="2" hidden="1" customWidth="1"/>
    <col min="12" max="16384" width="8.81640625" style="2"/>
  </cols>
  <sheetData>
    <row r="1" spans="1:11" x14ac:dyDescent="0.35">
      <c r="A1" s="25" t="s">
        <v>0</v>
      </c>
      <c r="B1" s="6" t="s">
        <v>1</v>
      </c>
      <c r="C1" s="9" t="s">
        <v>2</v>
      </c>
      <c r="D1" s="6"/>
    </row>
    <row r="2" spans="1:11" ht="14.5" customHeight="1" x14ac:dyDescent="0.35">
      <c r="A2" s="25"/>
      <c r="B2" s="6" t="s">
        <v>3</v>
      </c>
      <c r="C2" s="9" t="s">
        <v>4</v>
      </c>
      <c r="D2" s="6"/>
      <c r="F2" s="26" t="s">
        <v>5</v>
      </c>
      <c r="G2" s="27"/>
    </row>
    <row r="3" spans="1:11" x14ac:dyDescent="0.35">
      <c r="A3" s="25"/>
      <c r="B3" s="6" t="s">
        <v>6</v>
      </c>
      <c r="C3" s="9"/>
      <c r="D3" s="6"/>
      <c r="F3" s="28"/>
      <c r="G3" s="29"/>
    </row>
    <row r="4" spans="1:11" x14ac:dyDescent="0.35">
      <c r="A4" s="25"/>
      <c r="B4" s="6" t="s">
        <v>7</v>
      </c>
      <c r="C4" s="9"/>
      <c r="D4" s="6"/>
      <c r="F4" s="28"/>
      <c r="G4" s="29"/>
    </row>
    <row r="5" spans="1:11" x14ac:dyDescent="0.35">
      <c r="A5" s="25"/>
      <c r="B5" s="6" t="s">
        <v>8</v>
      </c>
      <c r="C5" s="18" t="s">
        <v>9</v>
      </c>
      <c r="D5" s="6"/>
      <c r="F5" s="30"/>
      <c r="G5" s="31"/>
    </row>
    <row r="6" spans="1:11" x14ac:dyDescent="0.35">
      <c r="A6" s="25"/>
      <c r="B6" s="8" t="s">
        <v>10</v>
      </c>
      <c r="C6" s="9"/>
      <c r="D6" s="6"/>
    </row>
    <row r="7" spans="1:11" ht="7" customHeight="1" x14ac:dyDescent="0.35">
      <c r="A7" s="6"/>
      <c r="B7" s="6"/>
      <c r="C7" s="7"/>
      <c r="D7" s="6"/>
    </row>
    <row r="8" spans="1:11" x14ac:dyDescent="0.35">
      <c r="A8" s="25" t="s">
        <v>11</v>
      </c>
      <c r="B8" s="10" t="s">
        <v>12</v>
      </c>
      <c r="C8" s="9" t="s">
        <v>13</v>
      </c>
      <c r="D8" s="6"/>
    </row>
    <row r="9" spans="1:11" x14ac:dyDescent="0.35">
      <c r="A9" s="25"/>
      <c r="B9" s="10" t="s">
        <v>14</v>
      </c>
      <c r="C9" s="9" t="s">
        <v>15</v>
      </c>
      <c r="D9" s="6"/>
    </row>
    <row r="10" spans="1:11" x14ac:dyDescent="0.35">
      <c r="A10" s="25"/>
      <c r="B10" s="10" t="s">
        <v>16</v>
      </c>
      <c r="C10" s="16" t="str">
        <f>CONCATENATE(K10,C2)</f>
        <v>DP-75-ISCW</v>
      </c>
      <c r="D10" s="6"/>
      <c r="K10" s="2" t="s">
        <v>17</v>
      </c>
    </row>
    <row r="11" spans="1:11" ht="7" customHeight="1" x14ac:dyDescent="0.35">
      <c r="A11" s="6"/>
      <c r="B11" s="6"/>
      <c r="C11" s="7"/>
      <c r="D11" s="6"/>
    </row>
    <row r="12" spans="1:11" x14ac:dyDescent="0.35">
      <c r="A12" s="25" t="s">
        <v>18</v>
      </c>
      <c r="B12" s="10" t="s">
        <v>19</v>
      </c>
      <c r="C12" s="11" t="s">
        <v>20</v>
      </c>
      <c r="D12" s="6"/>
    </row>
    <row r="13" spans="1:11" x14ac:dyDescent="0.35">
      <c r="A13" s="25"/>
      <c r="B13" s="10" t="s">
        <v>21</v>
      </c>
      <c r="C13" s="11" t="s">
        <v>22</v>
      </c>
      <c r="D13" s="6"/>
    </row>
    <row r="14" spans="1:11" x14ac:dyDescent="0.35">
      <c r="A14" s="25"/>
      <c r="B14" s="10" t="s">
        <v>23</v>
      </c>
      <c r="C14" s="16" t="str">
        <f>CONCATENATE(K10,C2,K14)</f>
        <v>DP-75-ISCW-R8</v>
      </c>
      <c r="D14" s="6"/>
      <c r="K14" s="15" t="s">
        <v>24</v>
      </c>
    </row>
    <row r="15" spans="1:11" ht="9" customHeight="1" x14ac:dyDescent="0.35">
      <c r="A15" s="25"/>
      <c r="B15" s="6"/>
      <c r="C15" s="7"/>
      <c r="D15" s="6"/>
    </row>
    <row r="16" spans="1:11" x14ac:dyDescent="0.35">
      <c r="A16" s="25"/>
      <c r="B16" s="10" t="s">
        <v>25</v>
      </c>
      <c r="C16" s="11" t="s">
        <v>26</v>
      </c>
      <c r="D16" s="6"/>
    </row>
    <row r="17" spans="1:11" x14ac:dyDescent="0.35">
      <c r="A17" s="25"/>
      <c r="B17" s="10" t="s">
        <v>27</v>
      </c>
      <c r="C17" s="11" t="s">
        <v>28</v>
      </c>
      <c r="D17" s="6"/>
    </row>
    <row r="18" spans="1:11" x14ac:dyDescent="0.35">
      <c r="A18" s="25"/>
      <c r="B18" s="10" t="s">
        <v>23</v>
      </c>
      <c r="C18" s="16" t="str">
        <f>CONCATENATE(K10,C2,K18)</f>
        <v>DP-75-ISCW-R9</v>
      </c>
      <c r="D18" s="6"/>
      <c r="K18" s="15" t="s">
        <v>29</v>
      </c>
    </row>
    <row r="19" spans="1:11" ht="9" customHeight="1" x14ac:dyDescent="0.35">
      <c r="A19" s="6"/>
      <c r="B19" s="6"/>
      <c r="C19" s="7"/>
      <c r="D19" s="6"/>
    </row>
    <row r="20" spans="1:11" x14ac:dyDescent="0.35">
      <c r="A20" s="25" t="s">
        <v>30</v>
      </c>
      <c r="B20" s="12" t="s">
        <v>31</v>
      </c>
      <c r="C20" s="11">
        <f>COUNTIF(Devices!C:C,"Common")</f>
        <v>0</v>
      </c>
      <c r="D20" s="6"/>
      <c r="K20" s="17"/>
    </row>
    <row r="21" spans="1:11" x14ac:dyDescent="0.35">
      <c r="A21" s="25"/>
      <c r="B21" s="12" t="s">
        <v>32</v>
      </c>
      <c r="C21" s="11">
        <f>COUNTIF(Devices!C:C,"CORE")+COUNTIF(Devices!C:C,"PROX")+COUNTIF(Devices!C:C,"EXEC")</f>
        <v>128</v>
      </c>
      <c r="D21" s="6"/>
      <c r="H21" s="13"/>
      <c r="K21" s="17"/>
    </row>
    <row r="22" spans="1:11" x14ac:dyDescent="0.35">
      <c r="A22" s="25"/>
      <c r="B22" s="12" t="s">
        <v>33</v>
      </c>
      <c r="C22" s="11">
        <f>COUNTIF(Hunt!A:A,"&gt;0")</f>
        <v>5</v>
      </c>
      <c r="D22" s="6"/>
      <c r="H22" s="13"/>
    </row>
    <row r="23" spans="1:11" x14ac:dyDescent="0.35">
      <c r="A23" s="25"/>
      <c r="B23" s="12" t="s">
        <v>34</v>
      </c>
      <c r="C23" s="11">
        <f>COUNTIF('CTI RP'!A:A,"&gt;0")</f>
        <v>2</v>
      </c>
      <c r="D23" s="6"/>
      <c r="H23" s="13"/>
    </row>
    <row r="24" spans="1:11" x14ac:dyDescent="0.35">
      <c r="A24" s="25"/>
      <c r="B24" s="12" t="s">
        <v>35</v>
      </c>
      <c r="C24" s="11">
        <f>COUNTIF(Devices!D:D,"SIP Trunk")</f>
        <v>0</v>
      </c>
      <c r="D24" s="6"/>
      <c r="H24" s="13"/>
    </row>
    <row r="25" spans="1:11" x14ac:dyDescent="0.35">
      <c r="A25" s="25"/>
      <c r="B25" s="12" t="s">
        <v>36</v>
      </c>
      <c r="C25" s="11">
        <f>COUNTIF('VG Patterns'!A:A,"&gt;0")</f>
        <v>0</v>
      </c>
      <c r="D25" s="6"/>
      <c r="H25" s="13"/>
    </row>
    <row r="26" spans="1:11" x14ac:dyDescent="0.35">
      <c r="A26" s="25"/>
      <c r="B26" s="12" t="s">
        <v>37</v>
      </c>
      <c r="C26" s="11">
        <f>COUNTIF(Devices!A:A,"*PSTN*")</f>
        <v>0</v>
      </c>
      <c r="D26" s="6"/>
      <c r="H26" s="13"/>
    </row>
    <row r="27" spans="1:11" x14ac:dyDescent="0.35">
      <c r="A27" s="25"/>
      <c r="B27" s="12" t="s">
        <v>38</v>
      </c>
      <c r="C27" s="11">
        <f>COUNTIF(GVM!K:K,"&gt;0")</f>
        <v>0</v>
      </c>
      <c r="D27" s="6"/>
    </row>
    <row r="28" spans="1:11" x14ac:dyDescent="0.35">
      <c r="A28" s="25"/>
      <c r="B28" s="12" t="s">
        <v>39</v>
      </c>
      <c r="C28" s="11">
        <f>COUNTIF('Other Patterns'!D:D,"prod")</f>
        <v>21</v>
      </c>
      <c r="D28" s="6"/>
    </row>
    <row r="29" spans="1:11" ht="9.65" customHeight="1" x14ac:dyDescent="0.35">
      <c r="A29" s="6"/>
      <c r="B29" s="8"/>
      <c r="C29" s="7"/>
      <c r="D29" s="6"/>
    </row>
  </sheetData>
  <mergeCells count="5">
    <mergeCell ref="A12:A18"/>
    <mergeCell ref="A8:A10"/>
    <mergeCell ref="A1:A6"/>
    <mergeCell ref="A20:A28"/>
    <mergeCell ref="F2:G5"/>
  </mergeCells>
  <pageMargins left="0.7" right="0.7" top="0.75" bottom="0.75" header="0.3" footer="0.3"/>
  <pageSetup orientation="portrait" r:id="rId1"/>
  <ignoredErrors>
    <ignoredError sqref="C20:C21 C26:C28 C24:C25 C23 C22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zoomScaleNormal="100" workbookViewId="0">
      <selection activeCell="A107" sqref="A107:XFD129"/>
    </sheetView>
  </sheetViews>
  <sheetFormatPr defaultRowHeight="14.5" x14ac:dyDescent="0.35"/>
  <cols>
    <col min="1" max="1" width="22" bestFit="1" customWidth="1"/>
    <col min="2" max="2" width="6.453125" bestFit="1" customWidth="1"/>
    <col min="3" max="3" width="9.453125" bestFit="1" customWidth="1"/>
    <col min="4" max="4" width="14.54296875" customWidth="1"/>
    <col min="5" max="5" width="12.453125" bestFit="1" customWidth="1"/>
    <col min="6" max="6" width="22.1796875" bestFit="1" customWidth="1"/>
    <col min="7" max="7" width="10.54296875" bestFit="1" customWidth="1"/>
    <col min="8" max="8" width="50.81640625" bestFit="1" customWidth="1"/>
    <col min="9" max="9" width="17" customWidth="1"/>
    <col min="10" max="10" width="11.7265625" bestFit="1" customWidth="1"/>
    <col min="11" max="11" width="29.1796875" customWidth="1"/>
    <col min="12" max="12" width="85.453125" bestFit="1" customWidth="1"/>
  </cols>
  <sheetData>
    <row r="1" spans="1:12" s="4" customFormat="1" x14ac:dyDescent="0.35">
      <c r="A1" s="4" t="s">
        <v>40</v>
      </c>
      <c r="B1" s="4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</row>
    <row r="2" spans="1:12" s="32" customFormat="1" x14ac:dyDescent="0.35">
      <c r="A2" s="32" t="s">
        <v>52</v>
      </c>
      <c r="B2" s="32" t="s">
        <v>13</v>
      </c>
      <c r="C2" s="32" t="s">
        <v>53</v>
      </c>
      <c r="D2" s="32" t="s">
        <v>54</v>
      </c>
      <c r="E2" s="32" t="s">
        <v>55</v>
      </c>
      <c r="F2" s="32" t="s">
        <v>56</v>
      </c>
      <c r="H2" s="32" t="s">
        <v>57</v>
      </c>
      <c r="I2" s="32" t="s">
        <v>58</v>
      </c>
      <c r="J2" s="32" t="s">
        <v>58</v>
      </c>
      <c r="K2" s="32">
        <v>16022867284</v>
      </c>
    </row>
    <row r="3" spans="1:12" s="32" customFormat="1" x14ac:dyDescent="0.35">
      <c r="A3" s="32" t="s">
        <v>59</v>
      </c>
      <c r="B3" s="32" t="s">
        <v>13</v>
      </c>
      <c r="C3" s="32" t="s">
        <v>53</v>
      </c>
      <c r="D3" s="32" t="s">
        <v>54</v>
      </c>
      <c r="E3" s="32" t="s">
        <v>55</v>
      </c>
      <c r="F3" s="32" t="s">
        <v>60</v>
      </c>
      <c r="G3" s="33">
        <v>43061</v>
      </c>
      <c r="H3" s="32" t="s">
        <v>61</v>
      </c>
      <c r="I3" s="32" t="s">
        <v>62</v>
      </c>
      <c r="J3" s="32" t="s">
        <v>62</v>
      </c>
      <c r="K3" s="32">
        <v>16022867658</v>
      </c>
    </row>
    <row r="4" spans="1:12" s="32" customFormat="1" x14ac:dyDescent="0.35">
      <c r="A4" s="32" t="s">
        <v>63</v>
      </c>
      <c r="B4" s="32" t="s">
        <v>13</v>
      </c>
      <c r="C4" s="32" t="s">
        <v>53</v>
      </c>
      <c r="D4" s="32" t="s">
        <v>54</v>
      </c>
      <c r="E4" s="32" t="s">
        <v>55</v>
      </c>
      <c r="F4" s="32" t="s">
        <v>56</v>
      </c>
      <c r="G4" s="33">
        <v>43052</v>
      </c>
      <c r="H4" s="32" t="s">
        <v>64</v>
      </c>
      <c r="I4" s="32" t="s">
        <v>65</v>
      </c>
      <c r="J4" s="32" t="s">
        <v>65</v>
      </c>
      <c r="K4" s="32">
        <v>16022867520</v>
      </c>
    </row>
    <row r="5" spans="1:12" s="32" customFormat="1" x14ac:dyDescent="0.35">
      <c r="A5" s="32" t="s">
        <v>66</v>
      </c>
      <c r="B5" s="32" t="s">
        <v>13</v>
      </c>
      <c r="C5" s="32" t="s">
        <v>53</v>
      </c>
      <c r="D5" s="32" t="s">
        <v>54</v>
      </c>
      <c r="E5" s="32" t="s">
        <v>55</v>
      </c>
      <c r="F5" s="32" t="s">
        <v>56</v>
      </c>
      <c r="H5" s="32" t="s">
        <v>67</v>
      </c>
      <c r="I5" s="32" t="s">
        <v>68</v>
      </c>
      <c r="J5" s="32" t="s">
        <v>68</v>
      </c>
      <c r="K5" s="32">
        <v>16022867283</v>
      </c>
    </row>
    <row r="6" spans="1:12" s="32" customFormat="1" x14ac:dyDescent="0.35">
      <c r="A6" s="32" t="s">
        <v>69</v>
      </c>
      <c r="B6" s="32" t="s">
        <v>13</v>
      </c>
      <c r="C6" s="32" t="s">
        <v>53</v>
      </c>
      <c r="D6" s="32" t="s">
        <v>54</v>
      </c>
      <c r="E6" s="32" t="s">
        <v>55</v>
      </c>
      <c r="F6" s="32" t="s">
        <v>56</v>
      </c>
      <c r="G6" s="33">
        <v>43060</v>
      </c>
      <c r="H6" s="32" t="s">
        <v>70</v>
      </c>
      <c r="I6" s="32" t="s">
        <v>71</v>
      </c>
      <c r="J6" s="32" t="s">
        <v>71</v>
      </c>
      <c r="K6" s="32">
        <v>16022867503</v>
      </c>
    </row>
    <row r="7" spans="1:12" s="32" customFormat="1" x14ac:dyDescent="0.35">
      <c r="A7" s="32" t="s">
        <v>72</v>
      </c>
      <c r="B7" s="32" t="s">
        <v>13</v>
      </c>
      <c r="C7" s="32" t="s">
        <v>53</v>
      </c>
      <c r="D7" s="32" t="s">
        <v>54</v>
      </c>
      <c r="E7" s="32" t="s">
        <v>55</v>
      </c>
      <c r="F7" s="32" t="s">
        <v>56</v>
      </c>
      <c r="H7" s="32" t="s">
        <v>73</v>
      </c>
      <c r="I7" s="32" t="s">
        <v>74</v>
      </c>
      <c r="J7" s="32" t="s">
        <v>74</v>
      </c>
      <c r="K7" s="32">
        <v>16022867217</v>
      </c>
      <c r="L7" s="32" t="s">
        <v>75</v>
      </c>
    </row>
    <row r="8" spans="1:12" s="32" customFormat="1" x14ac:dyDescent="0.35">
      <c r="A8" s="32" t="s">
        <v>76</v>
      </c>
      <c r="B8" s="32" t="s">
        <v>13</v>
      </c>
      <c r="C8" s="32" t="s">
        <v>53</v>
      </c>
      <c r="D8" s="32" t="s">
        <v>54</v>
      </c>
      <c r="E8" s="32" t="s">
        <v>55</v>
      </c>
      <c r="F8" s="32" t="s">
        <v>56</v>
      </c>
      <c r="H8" s="32" t="s">
        <v>77</v>
      </c>
      <c r="I8" s="32" t="s">
        <v>78</v>
      </c>
      <c r="J8" s="32" t="s">
        <v>78</v>
      </c>
      <c r="K8" s="32">
        <v>16022867508</v>
      </c>
    </row>
    <row r="9" spans="1:12" x14ac:dyDescent="0.35">
      <c r="A9" t="s">
        <v>79</v>
      </c>
      <c r="B9" t="s">
        <v>13</v>
      </c>
      <c r="C9" t="s">
        <v>53</v>
      </c>
      <c r="D9" t="s">
        <v>54</v>
      </c>
      <c r="E9" t="s">
        <v>55</v>
      </c>
      <c r="F9" t="s">
        <v>60</v>
      </c>
      <c r="G9" s="1">
        <v>43061</v>
      </c>
      <c r="H9" t="s">
        <v>80</v>
      </c>
      <c r="I9" t="s">
        <v>81</v>
      </c>
      <c r="J9" t="s">
        <v>81</v>
      </c>
      <c r="K9">
        <v>16022867611</v>
      </c>
    </row>
    <row r="10" spans="1:12" x14ac:dyDescent="0.35">
      <c r="A10" t="s">
        <v>82</v>
      </c>
      <c r="B10" t="s">
        <v>13</v>
      </c>
      <c r="C10" t="s">
        <v>53</v>
      </c>
      <c r="D10" t="s">
        <v>83</v>
      </c>
      <c r="E10" t="s">
        <v>55</v>
      </c>
      <c r="F10" t="s">
        <v>56</v>
      </c>
      <c r="G10" s="1">
        <v>43065</v>
      </c>
      <c r="H10" t="s">
        <v>84</v>
      </c>
      <c r="K10">
        <v>16022867595</v>
      </c>
    </row>
    <row r="11" spans="1:12" x14ac:dyDescent="0.35">
      <c r="A11" t="s">
        <v>85</v>
      </c>
      <c r="B11" t="s">
        <v>13</v>
      </c>
      <c r="C11" t="s">
        <v>53</v>
      </c>
      <c r="D11" t="s">
        <v>83</v>
      </c>
      <c r="E11" t="s">
        <v>55</v>
      </c>
      <c r="F11" t="s">
        <v>56</v>
      </c>
      <c r="G11" s="1">
        <v>43065</v>
      </c>
      <c r="H11" t="s">
        <v>86</v>
      </c>
      <c r="K11">
        <v>16022867594</v>
      </c>
    </row>
    <row r="12" spans="1:12" x14ac:dyDescent="0.35">
      <c r="A12" t="s">
        <v>87</v>
      </c>
      <c r="B12" t="s">
        <v>13</v>
      </c>
      <c r="C12" t="s">
        <v>53</v>
      </c>
      <c r="D12" t="s">
        <v>88</v>
      </c>
      <c r="E12" t="s">
        <v>55</v>
      </c>
      <c r="F12" t="s">
        <v>56</v>
      </c>
      <c r="G12" s="1">
        <v>43065</v>
      </c>
      <c r="H12" t="s">
        <v>89</v>
      </c>
      <c r="I12" t="s">
        <v>90</v>
      </c>
      <c r="J12" t="s">
        <v>90</v>
      </c>
      <c r="K12">
        <v>16022867566</v>
      </c>
    </row>
    <row r="13" spans="1:12" x14ac:dyDescent="0.35">
      <c r="A13" t="s">
        <v>91</v>
      </c>
      <c r="B13" t="s">
        <v>13</v>
      </c>
      <c r="C13" t="s">
        <v>53</v>
      </c>
      <c r="D13" t="s">
        <v>88</v>
      </c>
      <c r="E13" t="s">
        <v>55</v>
      </c>
      <c r="F13" t="s">
        <v>56</v>
      </c>
      <c r="G13" s="1">
        <v>43065</v>
      </c>
      <c r="H13" t="s">
        <v>92</v>
      </c>
      <c r="I13" t="s">
        <v>93</v>
      </c>
      <c r="J13" t="s">
        <v>93</v>
      </c>
      <c r="K13">
        <v>16022867530</v>
      </c>
    </row>
    <row r="14" spans="1:12" x14ac:dyDescent="0.35">
      <c r="A14" t="s">
        <v>94</v>
      </c>
      <c r="B14" t="s">
        <v>13</v>
      </c>
      <c r="C14" t="s">
        <v>53</v>
      </c>
      <c r="D14" t="s">
        <v>88</v>
      </c>
      <c r="E14" t="s">
        <v>55</v>
      </c>
      <c r="F14" t="s">
        <v>56</v>
      </c>
      <c r="G14" s="1">
        <v>43065</v>
      </c>
      <c r="H14" t="s">
        <v>95</v>
      </c>
      <c r="I14" t="s">
        <v>96</v>
      </c>
      <c r="J14" t="s">
        <v>96</v>
      </c>
      <c r="K14">
        <v>16022867285</v>
      </c>
    </row>
    <row r="15" spans="1:12" x14ac:dyDescent="0.35">
      <c r="A15" t="s">
        <v>97</v>
      </c>
      <c r="B15" t="s">
        <v>13</v>
      </c>
      <c r="C15" t="s">
        <v>53</v>
      </c>
      <c r="D15" t="s">
        <v>88</v>
      </c>
      <c r="E15" t="s">
        <v>55</v>
      </c>
      <c r="F15" t="s">
        <v>56</v>
      </c>
      <c r="G15" s="1">
        <v>43065</v>
      </c>
      <c r="H15" t="s">
        <v>98</v>
      </c>
      <c r="K15">
        <v>16022867570</v>
      </c>
    </row>
    <row r="16" spans="1:12" x14ac:dyDescent="0.35">
      <c r="A16" t="s">
        <v>99</v>
      </c>
      <c r="B16" t="s">
        <v>13</v>
      </c>
      <c r="C16" t="s">
        <v>53</v>
      </c>
      <c r="D16" t="s">
        <v>88</v>
      </c>
      <c r="E16" t="s">
        <v>55</v>
      </c>
      <c r="F16" t="s">
        <v>56</v>
      </c>
      <c r="G16" s="1">
        <v>43065</v>
      </c>
      <c r="H16" t="s">
        <v>100</v>
      </c>
      <c r="I16" t="s">
        <v>65</v>
      </c>
      <c r="J16" t="s">
        <v>65</v>
      </c>
      <c r="K16">
        <v>16022867520</v>
      </c>
    </row>
    <row r="17" spans="1:11" x14ac:dyDescent="0.35">
      <c r="A17" t="s">
        <v>101</v>
      </c>
      <c r="B17" t="s">
        <v>13</v>
      </c>
      <c r="C17" t="s">
        <v>53</v>
      </c>
      <c r="D17" t="s">
        <v>88</v>
      </c>
      <c r="E17" t="s">
        <v>55</v>
      </c>
      <c r="F17" t="s">
        <v>56</v>
      </c>
      <c r="G17" s="1">
        <v>43065</v>
      </c>
      <c r="H17" t="s">
        <v>102</v>
      </c>
      <c r="K17">
        <v>16022867500</v>
      </c>
    </row>
    <row r="18" spans="1:11" x14ac:dyDescent="0.35">
      <c r="A18" t="s">
        <v>103</v>
      </c>
      <c r="B18" t="s">
        <v>13</v>
      </c>
      <c r="C18" t="s">
        <v>53</v>
      </c>
      <c r="D18" t="s">
        <v>88</v>
      </c>
      <c r="E18" t="s">
        <v>55</v>
      </c>
      <c r="F18" t="s">
        <v>56</v>
      </c>
      <c r="G18" s="1">
        <v>43065</v>
      </c>
      <c r="H18" t="s">
        <v>104</v>
      </c>
      <c r="I18" t="s">
        <v>105</v>
      </c>
      <c r="J18" t="s">
        <v>105</v>
      </c>
      <c r="K18">
        <v>16022867507</v>
      </c>
    </row>
    <row r="19" spans="1:11" x14ac:dyDescent="0.35">
      <c r="A19" t="s">
        <v>106</v>
      </c>
      <c r="B19" t="s">
        <v>13</v>
      </c>
      <c r="C19" t="s">
        <v>53</v>
      </c>
      <c r="D19" t="s">
        <v>88</v>
      </c>
      <c r="E19" t="s">
        <v>55</v>
      </c>
      <c r="F19" t="s">
        <v>56</v>
      </c>
      <c r="G19" s="1">
        <v>43065</v>
      </c>
      <c r="H19" t="s">
        <v>107</v>
      </c>
      <c r="I19" t="s">
        <v>78</v>
      </c>
      <c r="J19" t="s">
        <v>78</v>
      </c>
      <c r="K19">
        <v>16022867508</v>
      </c>
    </row>
    <row r="20" spans="1:11" x14ac:dyDescent="0.35">
      <c r="A20" t="s">
        <v>108</v>
      </c>
      <c r="B20" t="s">
        <v>13</v>
      </c>
      <c r="C20" t="s">
        <v>53</v>
      </c>
      <c r="D20" t="s">
        <v>88</v>
      </c>
      <c r="E20" t="s">
        <v>55</v>
      </c>
      <c r="F20" t="s">
        <v>56</v>
      </c>
      <c r="G20" s="1">
        <v>43065</v>
      </c>
      <c r="H20" t="s">
        <v>109</v>
      </c>
      <c r="I20" t="s">
        <v>110</v>
      </c>
      <c r="J20" t="s">
        <v>110</v>
      </c>
      <c r="K20">
        <v>16022867290</v>
      </c>
    </row>
    <row r="21" spans="1:11" x14ac:dyDescent="0.35">
      <c r="A21" t="s">
        <v>111</v>
      </c>
      <c r="B21" t="s">
        <v>13</v>
      </c>
      <c r="C21" t="s">
        <v>53</v>
      </c>
      <c r="D21" t="s">
        <v>88</v>
      </c>
      <c r="E21" t="s">
        <v>55</v>
      </c>
      <c r="F21" t="s">
        <v>56</v>
      </c>
      <c r="G21" s="1">
        <v>43065</v>
      </c>
      <c r="H21" t="s">
        <v>70</v>
      </c>
      <c r="I21" t="s">
        <v>71</v>
      </c>
      <c r="J21" t="s">
        <v>71</v>
      </c>
      <c r="K21">
        <v>16022867503</v>
      </c>
    </row>
    <row r="22" spans="1:11" x14ac:dyDescent="0.35">
      <c r="A22" t="s">
        <v>112</v>
      </c>
      <c r="B22" t="s">
        <v>13</v>
      </c>
      <c r="C22" t="s">
        <v>53</v>
      </c>
      <c r="D22" t="s">
        <v>88</v>
      </c>
      <c r="E22" t="s">
        <v>55</v>
      </c>
      <c r="F22" t="s">
        <v>56</v>
      </c>
      <c r="G22" s="1">
        <v>43065</v>
      </c>
      <c r="H22" t="s">
        <v>113</v>
      </c>
      <c r="I22" t="s">
        <v>114</v>
      </c>
      <c r="J22" t="s">
        <v>114</v>
      </c>
      <c r="K22">
        <v>16022867567</v>
      </c>
    </row>
    <row r="23" spans="1:11" x14ac:dyDescent="0.35">
      <c r="A23" t="s">
        <v>115</v>
      </c>
      <c r="B23" t="s">
        <v>13</v>
      </c>
      <c r="C23" t="s">
        <v>53</v>
      </c>
      <c r="D23" t="s">
        <v>88</v>
      </c>
      <c r="E23" t="s">
        <v>55</v>
      </c>
      <c r="F23" t="s">
        <v>60</v>
      </c>
      <c r="G23" s="1">
        <v>43065</v>
      </c>
      <c r="H23" t="s">
        <v>80</v>
      </c>
      <c r="I23" t="s">
        <v>81</v>
      </c>
      <c r="J23" t="s">
        <v>81</v>
      </c>
      <c r="K23">
        <v>16022867611</v>
      </c>
    </row>
    <row r="24" spans="1:11" x14ac:dyDescent="0.35">
      <c r="A24" t="s">
        <v>116</v>
      </c>
      <c r="B24" t="s">
        <v>13</v>
      </c>
      <c r="C24" t="s">
        <v>53</v>
      </c>
      <c r="D24" t="s">
        <v>88</v>
      </c>
      <c r="E24" t="s">
        <v>55</v>
      </c>
      <c r="F24" t="s">
        <v>56</v>
      </c>
      <c r="G24" s="1">
        <v>43065</v>
      </c>
      <c r="H24" t="s">
        <v>117</v>
      </c>
      <c r="I24" t="s">
        <v>118</v>
      </c>
      <c r="J24" t="s">
        <v>118</v>
      </c>
      <c r="K24">
        <v>16022867293</v>
      </c>
    </row>
    <row r="25" spans="1:11" x14ac:dyDescent="0.35">
      <c r="A25" t="s">
        <v>119</v>
      </c>
      <c r="B25" t="s">
        <v>13</v>
      </c>
      <c r="C25" t="s">
        <v>53</v>
      </c>
      <c r="D25" t="s">
        <v>88</v>
      </c>
      <c r="E25" t="s">
        <v>55</v>
      </c>
      <c r="F25" t="s">
        <v>56</v>
      </c>
      <c r="G25" s="1">
        <v>43065</v>
      </c>
      <c r="H25" t="s">
        <v>120</v>
      </c>
      <c r="I25" t="s">
        <v>121</v>
      </c>
      <c r="J25" t="s">
        <v>121</v>
      </c>
      <c r="K25">
        <v>16022867562</v>
      </c>
    </row>
    <row r="26" spans="1:11" x14ac:dyDescent="0.35">
      <c r="A26" t="s">
        <v>122</v>
      </c>
      <c r="B26" t="s">
        <v>13</v>
      </c>
      <c r="C26" t="s">
        <v>53</v>
      </c>
      <c r="D26" t="s">
        <v>88</v>
      </c>
      <c r="E26" t="s">
        <v>55</v>
      </c>
      <c r="F26" t="s">
        <v>60</v>
      </c>
      <c r="G26" s="1">
        <v>43065</v>
      </c>
      <c r="H26" t="s">
        <v>123</v>
      </c>
      <c r="K26">
        <v>16022867220</v>
      </c>
    </row>
    <row r="27" spans="1:11" x14ac:dyDescent="0.35">
      <c r="A27" t="s">
        <v>124</v>
      </c>
      <c r="B27" t="s">
        <v>13</v>
      </c>
      <c r="C27" t="s">
        <v>53</v>
      </c>
      <c r="D27" t="s">
        <v>88</v>
      </c>
      <c r="E27" t="s">
        <v>55</v>
      </c>
      <c r="F27" t="s">
        <v>60</v>
      </c>
      <c r="G27" s="1">
        <v>43065</v>
      </c>
      <c r="H27" t="s">
        <v>125</v>
      </c>
      <c r="I27" t="s">
        <v>126</v>
      </c>
      <c r="J27" t="s">
        <v>126</v>
      </c>
      <c r="K27">
        <v>16022867646</v>
      </c>
    </row>
    <row r="28" spans="1:11" x14ac:dyDescent="0.35">
      <c r="A28" t="s">
        <v>127</v>
      </c>
      <c r="B28" t="s">
        <v>13</v>
      </c>
      <c r="C28" t="s">
        <v>53</v>
      </c>
      <c r="D28" t="s">
        <v>88</v>
      </c>
      <c r="E28" t="s">
        <v>55</v>
      </c>
      <c r="F28" t="s">
        <v>56</v>
      </c>
      <c r="G28" s="1">
        <v>43065</v>
      </c>
      <c r="H28" t="s">
        <v>128</v>
      </c>
      <c r="I28" t="s">
        <v>129</v>
      </c>
      <c r="J28" t="s">
        <v>129</v>
      </c>
      <c r="K28">
        <v>16022867557</v>
      </c>
    </row>
    <row r="29" spans="1:11" x14ac:dyDescent="0.35">
      <c r="A29" t="s">
        <v>130</v>
      </c>
      <c r="B29" t="s">
        <v>13</v>
      </c>
      <c r="C29" t="s">
        <v>53</v>
      </c>
      <c r="D29" t="s">
        <v>88</v>
      </c>
      <c r="E29" t="s">
        <v>55</v>
      </c>
      <c r="F29" t="s">
        <v>56</v>
      </c>
      <c r="G29" s="1">
        <v>43065</v>
      </c>
      <c r="H29" t="s">
        <v>131</v>
      </c>
      <c r="I29" t="s">
        <v>132</v>
      </c>
      <c r="J29" t="s">
        <v>132</v>
      </c>
      <c r="K29">
        <v>16022867560</v>
      </c>
    </row>
    <row r="30" spans="1:11" x14ac:dyDescent="0.35">
      <c r="A30" t="s">
        <v>133</v>
      </c>
      <c r="B30" t="s">
        <v>13</v>
      </c>
      <c r="C30" t="s">
        <v>53</v>
      </c>
      <c r="D30" t="s">
        <v>88</v>
      </c>
      <c r="E30" t="s">
        <v>55</v>
      </c>
      <c r="F30" t="s">
        <v>56</v>
      </c>
      <c r="G30" s="1">
        <v>43065</v>
      </c>
      <c r="H30" t="s">
        <v>134</v>
      </c>
      <c r="K30">
        <v>16022867291</v>
      </c>
    </row>
    <row r="31" spans="1:11" x14ac:dyDescent="0.35">
      <c r="A31" t="s">
        <v>135</v>
      </c>
      <c r="B31" t="s">
        <v>13</v>
      </c>
      <c r="C31" t="s">
        <v>53</v>
      </c>
      <c r="D31" t="s">
        <v>88</v>
      </c>
      <c r="E31" t="s">
        <v>55</v>
      </c>
      <c r="F31" t="s">
        <v>56</v>
      </c>
      <c r="G31" s="1">
        <v>43065</v>
      </c>
      <c r="H31" t="s">
        <v>136</v>
      </c>
      <c r="I31" t="s">
        <v>137</v>
      </c>
      <c r="J31" t="s">
        <v>137</v>
      </c>
      <c r="K31">
        <v>16022867512</v>
      </c>
    </row>
    <row r="32" spans="1:11" x14ac:dyDescent="0.35">
      <c r="A32" t="s">
        <v>138</v>
      </c>
      <c r="B32" t="s">
        <v>13</v>
      </c>
      <c r="C32" t="s">
        <v>53</v>
      </c>
      <c r="D32" t="s">
        <v>88</v>
      </c>
      <c r="E32" t="s">
        <v>55</v>
      </c>
      <c r="F32" t="s">
        <v>56</v>
      </c>
      <c r="G32" s="1">
        <v>43065</v>
      </c>
      <c r="H32" t="s">
        <v>139</v>
      </c>
      <c r="K32" t="s">
        <v>140</v>
      </c>
    </row>
    <row r="33" spans="1:11" x14ac:dyDescent="0.35">
      <c r="A33" t="s">
        <v>141</v>
      </c>
      <c r="B33" t="s">
        <v>13</v>
      </c>
      <c r="C33" t="s">
        <v>53</v>
      </c>
      <c r="D33" t="s">
        <v>88</v>
      </c>
      <c r="E33" t="s">
        <v>55</v>
      </c>
      <c r="F33" t="s">
        <v>60</v>
      </c>
      <c r="G33" s="1">
        <v>43065</v>
      </c>
      <c r="H33" t="s">
        <v>142</v>
      </c>
      <c r="I33" t="s">
        <v>143</v>
      </c>
      <c r="J33" t="s">
        <v>143</v>
      </c>
      <c r="K33">
        <v>16022867665</v>
      </c>
    </row>
    <row r="34" spans="1:11" x14ac:dyDescent="0.35">
      <c r="A34" t="s">
        <v>144</v>
      </c>
      <c r="B34" t="s">
        <v>13</v>
      </c>
      <c r="C34" t="s">
        <v>53</v>
      </c>
      <c r="D34" t="s">
        <v>88</v>
      </c>
      <c r="E34" t="s">
        <v>55</v>
      </c>
      <c r="F34" t="s">
        <v>56</v>
      </c>
      <c r="G34" s="1">
        <v>43065</v>
      </c>
      <c r="H34" t="s">
        <v>145</v>
      </c>
      <c r="I34" t="s">
        <v>146</v>
      </c>
      <c r="J34" t="s">
        <v>146</v>
      </c>
      <c r="K34">
        <v>16022867289</v>
      </c>
    </row>
    <row r="35" spans="1:11" x14ac:dyDescent="0.35">
      <c r="A35" t="s">
        <v>147</v>
      </c>
      <c r="B35" t="s">
        <v>13</v>
      </c>
      <c r="C35" t="s">
        <v>53</v>
      </c>
      <c r="D35" t="s">
        <v>88</v>
      </c>
      <c r="E35" t="s">
        <v>55</v>
      </c>
      <c r="F35" t="s">
        <v>56</v>
      </c>
      <c r="G35" s="1">
        <v>43065</v>
      </c>
      <c r="H35" t="s">
        <v>148</v>
      </c>
      <c r="K35">
        <v>16022867556</v>
      </c>
    </row>
    <row r="36" spans="1:11" x14ac:dyDescent="0.35">
      <c r="A36" t="s">
        <v>149</v>
      </c>
      <c r="B36" t="s">
        <v>13</v>
      </c>
      <c r="C36" t="s">
        <v>53</v>
      </c>
      <c r="D36" t="s">
        <v>88</v>
      </c>
      <c r="E36" t="s">
        <v>55</v>
      </c>
      <c r="F36" t="s">
        <v>56</v>
      </c>
      <c r="G36" s="1">
        <v>43065</v>
      </c>
      <c r="H36" t="s">
        <v>150</v>
      </c>
      <c r="I36" t="s">
        <v>151</v>
      </c>
      <c r="J36" t="s">
        <v>151</v>
      </c>
      <c r="K36">
        <v>16022867287</v>
      </c>
    </row>
    <row r="37" spans="1:11" s="32" customFormat="1" x14ac:dyDescent="0.35">
      <c r="A37" s="32" t="s">
        <v>152</v>
      </c>
      <c r="B37" s="32" t="s">
        <v>13</v>
      </c>
      <c r="C37" s="32" t="s">
        <v>53</v>
      </c>
      <c r="D37" s="32" t="s">
        <v>83</v>
      </c>
      <c r="E37" s="32" t="s">
        <v>55</v>
      </c>
      <c r="F37" s="32" t="s">
        <v>56</v>
      </c>
      <c r="G37" s="33">
        <v>42765</v>
      </c>
      <c r="H37" s="32" t="s">
        <v>153</v>
      </c>
      <c r="K37" s="32">
        <v>16022867262</v>
      </c>
    </row>
    <row r="38" spans="1:11" s="32" customFormat="1" x14ac:dyDescent="0.35">
      <c r="A38" s="32" t="s">
        <v>154</v>
      </c>
      <c r="B38" s="32" t="s">
        <v>13</v>
      </c>
      <c r="C38" s="32" t="s">
        <v>53</v>
      </c>
      <c r="D38" s="32" t="s">
        <v>83</v>
      </c>
      <c r="E38" s="32" t="s">
        <v>55</v>
      </c>
      <c r="F38" s="32" t="s">
        <v>56</v>
      </c>
      <c r="G38" s="33">
        <v>42765</v>
      </c>
      <c r="H38" s="32" t="s">
        <v>155</v>
      </c>
      <c r="K38" s="32">
        <v>16022867261</v>
      </c>
    </row>
    <row r="39" spans="1:11" s="32" customFormat="1" x14ac:dyDescent="0.35">
      <c r="A39" s="32" t="s">
        <v>156</v>
      </c>
      <c r="B39" s="32" t="s">
        <v>13</v>
      </c>
      <c r="C39" s="32" t="s">
        <v>53</v>
      </c>
      <c r="D39" s="32" t="s">
        <v>83</v>
      </c>
      <c r="E39" s="32" t="s">
        <v>55</v>
      </c>
      <c r="F39" s="32" t="s">
        <v>60</v>
      </c>
      <c r="G39" s="33">
        <v>43065</v>
      </c>
      <c r="H39" s="32" t="s">
        <v>157</v>
      </c>
      <c r="K39" s="32">
        <v>16022867534</v>
      </c>
    </row>
    <row r="40" spans="1:11" s="32" customFormat="1" x14ac:dyDescent="0.35">
      <c r="A40" s="32" t="s">
        <v>158</v>
      </c>
      <c r="B40" s="32" t="s">
        <v>13</v>
      </c>
      <c r="C40" s="32" t="s">
        <v>53</v>
      </c>
      <c r="D40" s="32" t="s">
        <v>83</v>
      </c>
      <c r="E40" s="32" t="s">
        <v>55</v>
      </c>
      <c r="F40" s="32" t="s">
        <v>56</v>
      </c>
      <c r="G40" s="33">
        <v>43065</v>
      </c>
      <c r="H40" s="32" t="s">
        <v>159</v>
      </c>
      <c r="I40" s="32" t="s">
        <v>160</v>
      </c>
      <c r="J40" s="32" t="s">
        <v>160</v>
      </c>
      <c r="K40" s="32">
        <v>16022867223</v>
      </c>
    </row>
    <row r="41" spans="1:11" s="32" customFormat="1" x14ac:dyDescent="0.35">
      <c r="A41" s="32" t="s">
        <v>161</v>
      </c>
      <c r="B41" s="32" t="s">
        <v>13</v>
      </c>
      <c r="C41" s="32" t="s">
        <v>53</v>
      </c>
      <c r="D41" s="32" t="s">
        <v>83</v>
      </c>
      <c r="E41" s="32" t="s">
        <v>55</v>
      </c>
      <c r="F41" s="32" t="s">
        <v>56</v>
      </c>
      <c r="G41" s="33">
        <v>42765</v>
      </c>
      <c r="H41" s="32" t="s">
        <v>162</v>
      </c>
      <c r="K41" s="32">
        <v>16022867263</v>
      </c>
    </row>
    <row r="42" spans="1:11" s="32" customFormat="1" x14ac:dyDescent="0.35">
      <c r="A42" s="32" t="s">
        <v>163</v>
      </c>
      <c r="B42" s="32" t="s">
        <v>13</v>
      </c>
      <c r="C42" s="32" t="s">
        <v>53</v>
      </c>
      <c r="D42" s="32" t="s">
        <v>83</v>
      </c>
      <c r="E42" s="32" t="s">
        <v>55</v>
      </c>
      <c r="F42" s="32" t="s">
        <v>56</v>
      </c>
      <c r="G42" s="33">
        <v>42765</v>
      </c>
      <c r="H42" s="32" t="s">
        <v>164</v>
      </c>
      <c r="K42" s="32">
        <v>16022867264</v>
      </c>
    </row>
    <row r="43" spans="1:11" x14ac:dyDescent="0.35">
      <c r="A43" t="s">
        <v>165</v>
      </c>
      <c r="B43" t="s">
        <v>13</v>
      </c>
      <c r="C43" t="s">
        <v>53</v>
      </c>
      <c r="D43" t="s">
        <v>88</v>
      </c>
      <c r="E43" t="s">
        <v>55</v>
      </c>
      <c r="F43" t="s">
        <v>60</v>
      </c>
      <c r="G43" s="1">
        <v>43065</v>
      </c>
      <c r="H43" t="s">
        <v>166</v>
      </c>
      <c r="K43">
        <v>16022867737</v>
      </c>
    </row>
    <row r="44" spans="1:11" x14ac:dyDescent="0.35">
      <c r="A44" t="s">
        <v>167</v>
      </c>
      <c r="B44" t="s">
        <v>13</v>
      </c>
      <c r="C44" t="s">
        <v>53</v>
      </c>
      <c r="D44" t="s">
        <v>88</v>
      </c>
      <c r="E44" t="s">
        <v>55</v>
      </c>
      <c r="F44" t="s">
        <v>56</v>
      </c>
      <c r="G44" s="1">
        <v>43065</v>
      </c>
      <c r="H44" t="s">
        <v>168</v>
      </c>
      <c r="I44" t="s">
        <v>169</v>
      </c>
      <c r="J44" t="s">
        <v>169</v>
      </c>
      <c r="K44">
        <v>16022867522</v>
      </c>
    </row>
    <row r="45" spans="1:11" x14ac:dyDescent="0.35">
      <c r="A45" t="s">
        <v>170</v>
      </c>
      <c r="B45" t="s">
        <v>13</v>
      </c>
      <c r="C45" t="s">
        <v>53</v>
      </c>
      <c r="D45" t="s">
        <v>88</v>
      </c>
      <c r="E45" t="s">
        <v>55</v>
      </c>
      <c r="F45" t="s">
        <v>56</v>
      </c>
      <c r="G45" s="1">
        <v>43065</v>
      </c>
      <c r="H45" t="s">
        <v>171</v>
      </c>
      <c r="K45">
        <v>16022867202</v>
      </c>
    </row>
    <row r="46" spans="1:11" x14ac:dyDescent="0.35">
      <c r="A46" t="s">
        <v>172</v>
      </c>
      <c r="B46" t="s">
        <v>13</v>
      </c>
      <c r="C46" t="s">
        <v>53</v>
      </c>
      <c r="D46" t="s">
        <v>88</v>
      </c>
      <c r="E46" t="s">
        <v>55</v>
      </c>
      <c r="F46" t="s">
        <v>60</v>
      </c>
      <c r="G46" s="1">
        <v>43065</v>
      </c>
      <c r="H46" t="s">
        <v>173</v>
      </c>
      <c r="K46">
        <v>16022867684</v>
      </c>
    </row>
    <row r="47" spans="1:11" x14ac:dyDescent="0.35">
      <c r="A47" t="s">
        <v>174</v>
      </c>
      <c r="B47" t="s">
        <v>13</v>
      </c>
      <c r="C47" t="s">
        <v>53</v>
      </c>
      <c r="D47" t="s">
        <v>88</v>
      </c>
      <c r="E47" t="s">
        <v>55</v>
      </c>
      <c r="F47" t="s">
        <v>56</v>
      </c>
      <c r="G47" s="1">
        <v>43065</v>
      </c>
      <c r="H47" t="s">
        <v>175</v>
      </c>
      <c r="I47" t="s">
        <v>176</v>
      </c>
      <c r="J47" t="s">
        <v>176</v>
      </c>
      <c r="K47">
        <v>16022867230</v>
      </c>
    </row>
    <row r="48" spans="1:11" x14ac:dyDescent="0.35">
      <c r="A48" t="s">
        <v>177</v>
      </c>
      <c r="B48" t="s">
        <v>13</v>
      </c>
      <c r="C48" t="s">
        <v>53</v>
      </c>
      <c r="D48" t="s">
        <v>88</v>
      </c>
      <c r="E48" t="s">
        <v>55</v>
      </c>
      <c r="F48" t="s">
        <v>56</v>
      </c>
      <c r="G48" s="1">
        <v>43065</v>
      </c>
      <c r="H48" t="s">
        <v>57</v>
      </c>
      <c r="I48" t="s">
        <v>58</v>
      </c>
      <c r="J48" t="s">
        <v>58</v>
      </c>
      <c r="K48">
        <v>16022867284</v>
      </c>
    </row>
    <row r="49" spans="1:12" x14ac:dyDescent="0.35">
      <c r="A49" t="s">
        <v>178</v>
      </c>
      <c r="B49" t="s">
        <v>13</v>
      </c>
      <c r="C49" t="s">
        <v>53</v>
      </c>
      <c r="D49" t="s">
        <v>88</v>
      </c>
      <c r="E49" t="s">
        <v>55</v>
      </c>
      <c r="F49" t="s">
        <v>60</v>
      </c>
      <c r="G49" s="1">
        <v>43065</v>
      </c>
      <c r="H49" t="s">
        <v>179</v>
      </c>
      <c r="I49" t="s">
        <v>180</v>
      </c>
      <c r="J49" t="s">
        <v>180</v>
      </c>
      <c r="K49">
        <v>16022867011</v>
      </c>
    </row>
    <row r="50" spans="1:12" x14ac:dyDescent="0.35">
      <c r="A50" t="s">
        <v>181</v>
      </c>
      <c r="B50" t="s">
        <v>13</v>
      </c>
      <c r="C50" t="s">
        <v>53</v>
      </c>
      <c r="D50" t="s">
        <v>88</v>
      </c>
      <c r="E50" t="s">
        <v>55</v>
      </c>
      <c r="F50" t="s">
        <v>56</v>
      </c>
      <c r="G50" s="1">
        <v>43065</v>
      </c>
      <c r="H50" t="s">
        <v>182</v>
      </c>
      <c r="I50" t="s">
        <v>183</v>
      </c>
      <c r="J50" t="s">
        <v>183</v>
      </c>
      <c r="K50">
        <v>16022867514</v>
      </c>
    </row>
    <row r="51" spans="1:12" x14ac:dyDescent="0.35">
      <c r="A51" t="s">
        <v>184</v>
      </c>
      <c r="B51" t="s">
        <v>13</v>
      </c>
      <c r="C51" t="s">
        <v>53</v>
      </c>
      <c r="D51" t="s">
        <v>88</v>
      </c>
      <c r="E51" t="s">
        <v>55</v>
      </c>
      <c r="F51" t="s">
        <v>56</v>
      </c>
      <c r="G51" s="1">
        <v>43065</v>
      </c>
      <c r="H51" t="s">
        <v>185</v>
      </c>
      <c r="I51" t="s">
        <v>186</v>
      </c>
      <c r="J51" t="s">
        <v>186</v>
      </c>
      <c r="K51">
        <v>16022867231</v>
      </c>
    </row>
    <row r="52" spans="1:12" x14ac:dyDescent="0.35">
      <c r="A52" t="s">
        <v>187</v>
      </c>
      <c r="B52" t="s">
        <v>13</v>
      </c>
      <c r="C52" t="s">
        <v>53</v>
      </c>
      <c r="D52" t="s">
        <v>88</v>
      </c>
      <c r="E52" t="s">
        <v>55</v>
      </c>
      <c r="F52" t="s">
        <v>56</v>
      </c>
      <c r="G52" s="1">
        <v>43065</v>
      </c>
      <c r="H52" t="s">
        <v>188</v>
      </c>
      <c r="I52" t="s">
        <v>189</v>
      </c>
      <c r="J52" t="s">
        <v>189</v>
      </c>
      <c r="K52">
        <v>16022867288</v>
      </c>
    </row>
    <row r="53" spans="1:12" x14ac:dyDescent="0.35">
      <c r="A53" t="s">
        <v>190</v>
      </c>
      <c r="B53" t="s">
        <v>13</v>
      </c>
      <c r="C53" t="s">
        <v>53</v>
      </c>
      <c r="D53" t="s">
        <v>88</v>
      </c>
      <c r="E53" t="s">
        <v>55</v>
      </c>
      <c r="F53" t="s">
        <v>60</v>
      </c>
      <c r="G53" s="1">
        <v>43065</v>
      </c>
      <c r="H53" t="s">
        <v>191</v>
      </c>
      <c r="K53">
        <v>16022867586</v>
      </c>
    </row>
    <row r="54" spans="1:12" x14ac:dyDescent="0.35">
      <c r="A54" t="s">
        <v>192</v>
      </c>
      <c r="B54" t="s">
        <v>13</v>
      </c>
      <c r="C54" t="s">
        <v>53</v>
      </c>
      <c r="D54" t="s">
        <v>88</v>
      </c>
      <c r="E54" t="s">
        <v>55</v>
      </c>
      <c r="F54" t="s">
        <v>56</v>
      </c>
      <c r="G54" s="1">
        <v>43065</v>
      </c>
      <c r="H54" t="s">
        <v>193</v>
      </c>
      <c r="K54">
        <v>16022867240</v>
      </c>
    </row>
    <row r="55" spans="1:12" x14ac:dyDescent="0.35">
      <c r="A55" t="s">
        <v>194</v>
      </c>
      <c r="B55" t="s">
        <v>13</v>
      </c>
      <c r="C55" t="s">
        <v>53</v>
      </c>
      <c r="D55" t="s">
        <v>88</v>
      </c>
      <c r="E55" t="s">
        <v>55</v>
      </c>
      <c r="F55" t="s">
        <v>56</v>
      </c>
      <c r="G55" s="1">
        <v>43065</v>
      </c>
      <c r="H55" t="s">
        <v>195</v>
      </c>
      <c r="K55">
        <v>16022867913</v>
      </c>
    </row>
    <row r="56" spans="1:12" x14ac:dyDescent="0.35">
      <c r="A56" t="s">
        <v>196</v>
      </c>
      <c r="B56" t="s">
        <v>13</v>
      </c>
      <c r="C56" t="s">
        <v>53</v>
      </c>
      <c r="D56" t="s">
        <v>88</v>
      </c>
      <c r="E56" t="s">
        <v>55</v>
      </c>
      <c r="F56" t="s">
        <v>60</v>
      </c>
      <c r="G56" s="1">
        <v>43065</v>
      </c>
      <c r="H56" t="s">
        <v>197</v>
      </c>
      <c r="I56" t="s">
        <v>198</v>
      </c>
      <c r="J56" t="s">
        <v>198</v>
      </c>
      <c r="K56">
        <v>16022867659</v>
      </c>
    </row>
    <row r="57" spans="1:12" x14ac:dyDescent="0.35">
      <c r="A57" t="s">
        <v>199</v>
      </c>
      <c r="B57" t="s">
        <v>13</v>
      </c>
      <c r="C57" t="s">
        <v>53</v>
      </c>
      <c r="D57" t="s">
        <v>88</v>
      </c>
      <c r="E57" t="s">
        <v>55</v>
      </c>
      <c r="F57" t="s">
        <v>56</v>
      </c>
      <c r="G57" s="1">
        <v>43065</v>
      </c>
      <c r="H57" t="s">
        <v>200</v>
      </c>
      <c r="I57" t="s">
        <v>201</v>
      </c>
      <c r="J57" t="s">
        <v>201</v>
      </c>
      <c r="K57" t="s">
        <v>202</v>
      </c>
      <c r="L57" t="s">
        <v>203</v>
      </c>
    </row>
    <row r="58" spans="1:12" x14ac:dyDescent="0.35">
      <c r="A58" t="s">
        <v>204</v>
      </c>
      <c r="B58" t="s">
        <v>13</v>
      </c>
      <c r="C58" t="s">
        <v>53</v>
      </c>
      <c r="D58" t="s">
        <v>88</v>
      </c>
      <c r="E58" t="s">
        <v>55</v>
      </c>
      <c r="F58" t="s">
        <v>56</v>
      </c>
      <c r="G58" s="1">
        <v>43065</v>
      </c>
      <c r="H58" t="s">
        <v>205</v>
      </c>
      <c r="I58" t="s">
        <v>74</v>
      </c>
      <c r="J58" t="s">
        <v>74</v>
      </c>
      <c r="K58" t="s">
        <v>206</v>
      </c>
      <c r="L58" t="s">
        <v>75</v>
      </c>
    </row>
    <row r="59" spans="1:12" x14ac:dyDescent="0.35">
      <c r="A59" t="s">
        <v>207</v>
      </c>
      <c r="B59" t="s">
        <v>13</v>
      </c>
      <c r="C59" t="s">
        <v>53</v>
      </c>
      <c r="D59" t="s">
        <v>83</v>
      </c>
      <c r="E59" t="s">
        <v>55</v>
      </c>
      <c r="F59" t="s">
        <v>56</v>
      </c>
      <c r="G59" s="1">
        <v>43065</v>
      </c>
      <c r="H59" t="s">
        <v>208</v>
      </c>
      <c r="K59">
        <v>16022867915</v>
      </c>
    </row>
    <row r="60" spans="1:12" x14ac:dyDescent="0.35">
      <c r="A60" t="s">
        <v>209</v>
      </c>
      <c r="B60" t="s">
        <v>13</v>
      </c>
      <c r="C60" t="s">
        <v>53</v>
      </c>
      <c r="D60" t="s">
        <v>83</v>
      </c>
      <c r="E60" t="s">
        <v>55</v>
      </c>
      <c r="F60" t="s">
        <v>56</v>
      </c>
      <c r="G60" s="1">
        <v>43065</v>
      </c>
      <c r="H60" t="s">
        <v>210</v>
      </c>
      <c r="K60">
        <v>16022867919</v>
      </c>
    </row>
    <row r="61" spans="1:12" x14ac:dyDescent="0.35">
      <c r="A61" t="s">
        <v>211</v>
      </c>
      <c r="B61" t="s">
        <v>13</v>
      </c>
      <c r="C61" t="s">
        <v>53</v>
      </c>
      <c r="D61" t="s">
        <v>83</v>
      </c>
      <c r="E61" t="s">
        <v>55</v>
      </c>
      <c r="F61" t="s">
        <v>60</v>
      </c>
      <c r="G61" s="1">
        <v>43065</v>
      </c>
      <c r="H61" t="s">
        <v>212</v>
      </c>
      <c r="K61">
        <v>16022867599</v>
      </c>
    </row>
    <row r="62" spans="1:12" x14ac:dyDescent="0.35">
      <c r="A62" t="s">
        <v>213</v>
      </c>
      <c r="B62" t="s">
        <v>13</v>
      </c>
      <c r="C62" t="s">
        <v>53</v>
      </c>
      <c r="D62" t="s">
        <v>83</v>
      </c>
      <c r="E62" t="s">
        <v>55</v>
      </c>
      <c r="F62" t="s">
        <v>56</v>
      </c>
      <c r="G62" s="1">
        <v>43065</v>
      </c>
      <c r="H62" t="s">
        <v>214</v>
      </c>
      <c r="K62">
        <v>16022867519</v>
      </c>
    </row>
    <row r="63" spans="1:12" x14ac:dyDescent="0.35">
      <c r="A63" t="s">
        <v>215</v>
      </c>
      <c r="B63" t="s">
        <v>13</v>
      </c>
      <c r="C63" t="s">
        <v>53</v>
      </c>
      <c r="D63" t="s">
        <v>83</v>
      </c>
      <c r="E63" t="s">
        <v>55</v>
      </c>
      <c r="F63" t="s">
        <v>60</v>
      </c>
      <c r="G63" s="1">
        <v>43065</v>
      </c>
      <c r="H63" t="s">
        <v>216</v>
      </c>
      <c r="K63">
        <v>16022867597</v>
      </c>
    </row>
    <row r="64" spans="1:12" x14ac:dyDescent="0.35">
      <c r="A64" t="s">
        <v>217</v>
      </c>
      <c r="B64" t="s">
        <v>13</v>
      </c>
      <c r="C64" t="s">
        <v>53</v>
      </c>
      <c r="D64" t="s">
        <v>83</v>
      </c>
      <c r="E64" t="s">
        <v>55</v>
      </c>
      <c r="F64" t="s">
        <v>56</v>
      </c>
      <c r="G64" s="1">
        <v>43065</v>
      </c>
      <c r="H64" t="s">
        <v>218</v>
      </c>
      <c r="K64">
        <v>16022867257</v>
      </c>
    </row>
    <row r="65" spans="1:11" x14ac:dyDescent="0.35">
      <c r="A65" t="s">
        <v>219</v>
      </c>
      <c r="B65" t="s">
        <v>13</v>
      </c>
      <c r="C65" t="s">
        <v>53</v>
      </c>
      <c r="D65" t="s">
        <v>83</v>
      </c>
      <c r="E65" t="s">
        <v>55</v>
      </c>
      <c r="F65" t="s">
        <v>56</v>
      </c>
      <c r="G65" s="1">
        <v>43065</v>
      </c>
      <c r="H65" t="s">
        <v>220</v>
      </c>
      <c r="K65">
        <v>16022867519</v>
      </c>
    </row>
    <row r="66" spans="1:11" x14ac:dyDescent="0.35">
      <c r="A66" t="s">
        <v>221</v>
      </c>
      <c r="B66" t="s">
        <v>13</v>
      </c>
      <c r="C66" t="s">
        <v>53</v>
      </c>
      <c r="D66" t="s">
        <v>83</v>
      </c>
      <c r="E66" t="s">
        <v>55</v>
      </c>
      <c r="F66" t="s">
        <v>56</v>
      </c>
      <c r="G66" s="1">
        <v>43065</v>
      </c>
      <c r="H66" t="s">
        <v>222</v>
      </c>
      <c r="K66">
        <v>16022867511</v>
      </c>
    </row>
    <row r="67" spans="1:11" x14ac:dyDescent="0.35">
      <c r="A67" t="s">
        <v>223</v>
      </c>
      <c r="B67" t="s">
        <v>13</v>
      </c>
      <c r="C67" t="s">
        <v>53</v>
      </c>
      <c r="D67" t="s">
        <v>83</v>
      </c>
      <c r="E67" t="s">
        <v>55</v>
      </c>
      <c r="F67" t="s">
        <v>56</v>
      </c>
      <c r="G67" s="1">
        <v>43065</v>
      </c>
      <c r="H67" t="s">
        <v>224</v>
      </c>
      <c r="K67">
        <v>16022867912</v>
      </c>
    </row>
    <row r="68" spans="1:11" x14ac:dyDescent="0.35">
      <c r="A68" t="s">
        <v>225</v>
      </c>
      <c r="B68" t="s">
        <v>13</v>
      </c>
      <c r="C68" t="s">
        <v>53</v>
      </c>
      <c r="D68" t="s">
        <v>83</v>
      </c>
      <c r="E68" t="s">
        <v>55</v>
      </c>
      <c r="F68" t="s">
        <v>56</v>
      </c>
      <c r="G68" s="1">
        <v>43065</v>
      </c>
      <c r="H68" t="s">
        <v>226</v>
      </c>
      <c r="K68">
        <v>16022867910</v>
      </c>
    </row>
    <row r="69" spans="1:11" x14ac:dyDescent="0.35">
      <c r="A69" t="s">
        <v>227</v>
      </c>
      <c r="B69" t="s">
        <v>13</v>
      </c>
      <c r="C69" t="s">
        <v>53</v>
      </c>
      <c r="D69" t="s">
        <v>83</v>
      </c>
      <c r="E69" t="s">
        <v>55</v>
      </c>
      <c r="F69" t="s">
        <v>56</v>
      </c>
      <c r="G69" s="1">
        <v>43065</v>
      </c>
      <c r="H69" t="s">
        <v>228</v>
      </c>
      <c r="K69">
        <v>16022867558</v>
      </c>
    </row>
    <row r="70" spans="1:11" x14ac:dyDescent="0.35">
      <c r="A70" t="s">
        <v>229</v>
      </c>
      <c r="B70" t="s">
        <v>13</v>
      </c>
      <c r="C70" t="s">
        <v>53</v>
      </c>
      <c r="D70" t="s">
        <v>88</v>
      </c>
      <c r="E70" t="s">
        <v>55</v>
      </c>
      <c r="F70" t="s">
        <v>60</v>
      </c>
      <c r="G70" s="1">
        <v>43065</v>
      </c>
      <c r="H70" t="s">
        <v>230</v>
      </c>
      <c r="I70" t="s">
        <v>81</v>
      </c>
      <c r="J70" t="s">
        <v>81</v>
      </c>
      <c r="K70">
        <v>16022867941</v>
      </c>
    </row>
    <row r="71" spans="1:11" x14ac:dyDescent="0.35">
      <c r="A71" t="s">
        <v>231</v>
      </c>
      <c r="B71" t="s">
        <v>13</v>
      </c>
      <c r="C71" t="s">
        <v>53</v>
      </c>
      <c r="D71" t="s">
        <v>88</v>
      </c>
      <c r="E71" t="s">
        <v>55</v>
      </c>
      <c r="F71" t="s">
        <v>56</v>
      </c>
      <c r="G71" s="1">
        <v>43065</v>
      </c>
      <c r="H71" t="s">
        <v>232</v>
      </c>
      <c r="I71" t="s">
        <v>233</v>
      </c>
      <c r="J71" t="s">
        <v>233</v>
      </c>
      <c r="K71">
        <v>16022867216</v>
      </c>
    </row>
    <row r="72" spans="1:11" x14ac:dyDescent="0.35">
      <c r="A72" t="s">
        <v>234</v>
      </c>
      <c r="B72" t="s">
        <v>13</v>
      </c>
      <c r="C72" t="s">
        <v>53</v>
      </c>
      <c r="D72" t="s">
        <v>88</v>
      </c>
      <c r="E72" t="s">
        <v>55</v>
      </c>
      <c r="F72" t="s">
        <v>60</v>
      </c>
      <c r="G72" s="1">
        <v>43065</v>
      </c>
      <c r="H72" t="s">
        <v>235</v>
      </c>
      <c r="I72" t="s">
        <v>198</v>
      </c>
      <c r="J72" t="s">
        <v>198</v>
      </c>
      <c r="K72">
        <v>16022867942</v>
      </c>
    </row>
    <row r="73" spans="1:11" x14ac:dyDescent="0.35">
      <c r="A73" t="s">
        <v>236</v>
      </c>
      <c r="B73" t="s">
        <v>13</v>
      </c>
      <c r="C73" t="s">
        <v>53</v>
      </c>
      <c r="D73" t="s">
        <v>88</v>
      </c>
      <c r="E73" t="s">
        <v>55</v>
      </c>
      <c r="F73" t="s">
        <v>56</v>
      </c>
      <c r="G73" s="1">
        <v>43065</v>
      </c>
      <c r="H73" t="s">
        <v>237</v>
      </c>
      <c r="I73" t="s">
        <v>238</v>
      </c>
      <c r="J73" t="s">
        <v>238</v>
      </c>
      <c r="K73">
        <v>16022867815</v>
      </c>
    </row>
    <row r="74" spans="1:11" x14ac:dyDescent="0.35">
      <c r="A74" t="s">
        <v>239</v>
      </c>
      <c r="B74" t="s">
        <v>13</v>
      </c>
      <c r="C74" t="s">
        <v>53</v>
      </c>
      <c r="D74" t="s">
        <v>88</v>
      </c>
      <c r="E74" t="s">
        <v>55</v>
      </c>
      <c r="F74" t="s">
        <v>56</v>
      </c>
      <c r="G74" s="1">
        <v>43065</v>
      </c>
      <c r="H74" t="s">
        <v>240</v>
      </c>
      <c r="I74" t="s">
        <v>241</v>
      </c>
      <c r="J74" t="s">
        <v>241</v>
      </c>
      <c r="K74">
        <v>16022867564</v>
      </c>
    </row>
    <row r="75" spans="1:11" x14ac:dyDescent="0.35">
      <c r="A75" t="s">
        <v>242</v>
      </c>
      <c r="B75" t="s">
        <v>13</v>
      </c>
      <c r="C75" t="s">
        <v>53</v>
      </c>
      <c r="D75" t="s">
        <v>88</v>
      </c>
      <c r="E75" t="s">
        <v>55</v>
      </c>
      <c r="F75" t="s">
        <v>56</v>
      </c>
      <c r="G75" s="1">
        <v>43065</v>
      </c>
      <c r="H75" t="s">
        <v>243</v>
      </c>
      <c r="I75" t="s">
        <v>244</v>
      </c>
      <c r="J75" t="s">
        <v>244</v>
      </c>
      <c r="K75">
        <v>16022867286</v>
      </c>
    </row>
    <row r="76" spans="1:11" x14ac:dyDescent="0.35">
      <c r="A76" t="s">
        <v>245</v>
      </c>
      <c r="B76" t="s">
        <v>13</v>
      </c>
      <c r="C76" t="s">
        <v>53</v>
      </c>
      <c r="D76" t="s">
        <v>88</v>
      </c>
      <c r="E76" t="s">
        <v>55</v>
      </c>
      <c r="F76" t="s">
        <v>60</v>
      </c>
      <c r="G76" s="1">
        <v>43065</v>
      </c>
      <c r="H76" t="s">
        <v>246</v>
      </c>
      <c r="I76" t="s">
        <v>247</v>
      </c>
      <c r="J76" t="s">
        <v>247</v>
      </c>
      <c r="K76">
        <v>16022867614</v>
      </c>
    </row>
    <row r="77" spans="1:11" x14ac:dyDescent="0.35">
      <c r="A77" t="s">
        <v>248</v>
      </c>
      <c r="B77" t="s">
        <v>13</v>
      </c>
      <c r="C77" t="s">
        <v>53</v>
      </c>
      <c r="D77" t="s">
        <v>88</v>
      </c>
      <c r="E77" t="s">
        <v>55</v>
      </c>
      <c r="F77" t="s">
        <v>56</v>
      </c>
      <c r="G77" s="1">
        <v>43065</v>
      </c>
      <c r="H77" t="s">
        <v>249</v>
      </c>
      <c r="I77" t="s">
        <v>250</v>
      </c>
      <c r="J77" t="s">
        <v>250</v>
      </c>
      <c r="K77">
        <v>16022867281</v>
      </c>
    </row>
    <row r="78" spans="1:11" x14ac:dyDescent="0.35">
      <c r="A78" t="s">
        <v>251</v>
      </c>
      <c r="B78" t="s">
        <v>13</v>
      </c>
      <c r="C78" t="s">
        <v>53</v>
      </c>
      <c r="D78" t="s">
        <v>88</v>
      </c>
      <c r="E78" t="s">
        <v>55</v>
      </c>
      <c r="F78" t="s">
        <v>56</v>
      </c>
      <c r="G78" s="1">
        <v>43065</v>
      </c>
      <c r="H78" t="s">
        <v>252</v>
      </c>
      <c r="K78">
        <v>16022867601</v>
      </c>
    </row>
    <row r="79" spans="1:11" x14ac:dyDescent="0.35">
      <c r="A79" t="s">
        <v>253</v>
      </c>
      <c r="B79" t="s">
        <v>13</v>
      </c>
      <c r="C79" t="s">
        <v>53</v>
      </c>
      <c r="D79" t="s">
        <v>88</v>
      </c>
      <c r="E79" t="s">
        <v>55</v>
      </c>
      <c r="F79" t="s">
        <v>56</v>
      </c>
      <c r="G79" s="1">
        <v>43065</v>
      </c>
      <c r="H79" t="s">
        <v>254</v>
      </c>
      <c r="K79">
        <v>16022867600</v>
      </c>
    </row>
    <row r="80" spans="1:11" x14ac:dyDescent="0.35">
      <c r="A80" t="s">
        <v>255</v>
      </c>
      <c r="B80" t="s">
        <v>13</v>
      </c>
      <c r="C80" t="s">
        <v>53</v>
      </c>
      <c r="D80" t="s">
        <v>88</v>
      </c>
      <c r="E80" t="s">
        <v>55</v>
      </c>
      <c r="F80" t="s">
        <v>56</v>
      </c>
      <c r="G80" s="1">
        <v>43065</v>
      </c>
      <c r="H80" t="s">
        <v>256</v>
      </c>
      <c r="K80">
        <v>16022867604</v>
      </c>
    </row>
    <row r="81" spans="1:11" x14ac:dyDescent="0.35">
      <c r="A81" t="s">
        <v>257</v>
      </c>
      <c r="B81" t="s">
        <v>13</v>
      </c>
      <c r="C81" t="s">
        <v>53</v>
      </c>
      <c r="D81" t="s">
        <v>83</v>
      </c>
      <c r="E81" t="s">
        <v>55</v>
      </c>
      <c r="F81" t="s">
        <v>60</v>
      </c>
      <c r="G81" s="1">
        <v>43065</v>
      </c>
      <c r="H81" t="s">
        <v>258</v>
      </c>
      <c r="K81">
        <v>16022867648</v>
      </c>
    </row>
    <row r="82" spans="1:11" x14ac:dyDescent="0.35">
      <c r="A82" t="s">
        <v>259</v>
      </c>
      <c r="B82" t="s">
        <v>13</v>
      </c>
      <c r="C82" t="s">
        <v>53</v>
      </c>
      <c r="D82" t="s">
        <v>88</v>
      </c>
      <c r="E82" t="s">
        <v>55</v>
      </c>
      <c r="F82" t="s">
        <v>56</v>
      </c>
      <c r="G82" s="1">
        <v>43065</v>
      </c>
      <c r="H82" t="s">
        <v>260</v>
      </c>
      <c r="K82">
        <v>16022867609</v>
      </c>
    </row>
    <row r="83" spans="1:11" x14ac:dyDescent="0.35">
      <c r="A83" t="s">
        <v>261</v>
      </c>
      <c r="B83" t="s">
        <v>13</v>
      </c>
      <c r="C83" t="s">
        <v>53</v>
      </c>
      <c r="D83" t="s">
        <v>88</v>
      </c>
      <c r="E83" t="s">
        <v>55</v>
      </c>
      <c r="F83" t="s">
        <v>60</v>
      </c>
      <c r="G83" s="1">
        <v>43065</v>
      </c>
      <c r="H83" t="s">
        <v>262</v>
      </c>
      <c r="I83" t="s">
        <v>263</v>
      </c>
      <c r="J83" t="s">
        <v>263</v>
      </c>
      <c r="K83">
        <v>16022867619</v>
      </c>
    </row>
    <row r="84" spans="1:11" s="32" customFormat="1" x14ac:dyDescent="0.35">
      <c r="A84" s="32" t="s">
        <v>264</v>
      </c>
      <c r="B84" s="32" t="s">
        <v>13</v>
      </c>
      <c r="C84" s="32" t="s">
        <v>53</v>
      </c>
      <c r="D84" s="32" t="s">
        <v>88</v>
      </c>
      <c r="E84" s="32" t="s">
        <v>55</v>
      </c>
      <c r="F84" s="32" t="s">
        <v>56</v>
      </c>
      <c r="G84" s="33">
        <v>43065</v>
      </c>
      <c r="H84" s="32" t="s">
        <v>265</v>
      </c>
      <c r="K84" s="32">
        <v>16022867282</v>
      </c>
    </row>
    <row r="85" spans="1:11" x14ac:dyDescent="0.35">
      <c r="A85" t="s">
        <v>266</v>
      </c>
      <c r="B85" t="s">
        <v>13</v>
      </c>
      <c r="C85" t="s">
        <v>53</v>
      </c>
      <c r="D85" t="s">
        <v>88</v>
      </c>
      <c r="E85" t="s">
        <v>55</v>
      </c>
      <c r="F85" t="s">
        <v>56</v>
      </c>
      <c r="G85" s="1">
        <v>43065</v>
      </c>
      <c r="H85" t="s">
        <v>267</v>
      </c>
      <c r="I85" t="s">
        <v>268</v>
      </c>
      <c r="J85" t="s">
        <v>268</v>
      </c>
      <c r="K85">
        <v>16022867513</v>
      </c>
    </row>
    <row r="86" spans="1:11" x14ac:dyDescent="0.35">
      <c r="A86" t="s">
        <v>269</v>
      </c>
      <c r="B86" t="s">
        <v>13</v>
      </c>
      <c r="C86" t="s">
        <v>53</v>
      </c>
      <c r="D86" t="s">
        <v>88</v>
      </c>
      <c r="E86" t="s">
        <v>55</v>
      </c>
      <c r="F86" t="s">
        <v>60</v>
      </c>
      <c r="G86" s="1">
        <v>43065</v>
      </c>
      <c r="H86" t="s">
        <v>270</v>
      </c>
      <c r="K86">
        <v>16022867920</v>
      </c>
    </row>
    <row r="87" spans="1:11" x14ac:dyDescent="0.35">
      <c r="A87" t="s">
        <v>271</v>
      </c>
      <c r="B87" t="s">
        <v>13</v>
      </c>
      <c r="C87" t="s">
        <v>53</v>
      </c>
      <c r="D87" t="s">
        <v>88</v>
      </c>
      <c r="E87" t="s">
        <v>55</v>
      </c>
      <c r="F87" t="s">
        <v>60</v>
      </c>
      <c r="G87" s="1">
        <v>43065</v>
      </c>
      <c r="H87" t="s">
        <v>272</v>
      </c>
      <c r="K87">
        <v>16022867219</v>
      </c>
    </row>
    <row r="88" spans="1:11" x14ac:dyDescent="0.35">
      <c r="A88" t="s">
        <v>273</v>
      </c>
      <c r="B88" t="s">
        <v>13</v>
      </c>
      <c r="C88" t="s">
        <v>53</v>
      </c>
      <c r="D88" t="s">
        <v>88</v>
      </c>
      <c r="E88" t="s">
        <v>55</v>
      </c>
      <c r="F88" t="s">
        <v>56</v>
      </c>
      <c r="G88" s="1">
        <v>43065</v>
      </c>
      <c r="H88" t="s">
        <v>274</v>
      </c>
      <c r="K88">
        <v>16022867602</v>
      </c>
    </row>
    <row r="89" spans="1:11" x14ac:dyDescent="0.35">
      <c r="A89" t="s">
        <v>275</v>
      </c>
      <c r="B89" t="s">
        <v>13</v>
      </c>
      <c r="C89" t="s">
        <v>53</v>
      </c>
      <c r="D89" t="s">
        <v>83</v>
      </c>
      <c r="E89" t="s">
        <v>55</v>
      </c>
      <c r="F89" t="s">
        <v>60</v>
      </c>
      <c r="G89" s="1">
        <v>43065</v>
      </c>
      <c r="H89" t="s">
        <v>276</v>
      </c>
      <c r="K89">
        <v>16022867596</v>
      </c>
    </row>
    <row r="90" spans="1:11" x14ac:dyDescent="0.35">
      <c r="A90" t="s">
        <v>277</v>
      </c>
      <c r="B90" t="s">
        <v>13</v>
      </c>
      <c r="C90" t="s">
        <v>53</v>
      </c>
      <c r="D90" t="s">
        <v>83</v>
      </c>
      <c r="E90" t="s">
        <v>55</v>
      </c>
      <c r="F90" t="s">
        <v>60</v>
      </c>
      <c r="G90" s="1">
        <v>43065</v>
      </c>
      <c r="H90" t="s">
        <v>278</v>
      </c>
      <c r="K90">
        <v>16022867731</v>
      </c>
    </row>
    <row r="91" spans="1:11" x14ac:dyDescent="0.35">
      <c r="A91" t="s">
        <v>279</v>
      </c>
      <c r="B91" t="s">
        <v>13</v>
      </c>
      <c r="C91" t="s">
        <v>53</v>
      </c>
      <c r="D91" t="s">
        <v>83</v>
      </c>
      <c r="E91" t="s">
        <v>55</v>
      </c>
      <c r="F91" t="s">
        <v>60</v>
      </c>
      <c r="G91" s="1">
        <v>43065</v>
      </c>
      <c r="H91" t="s">
        <v>280</v>
      </c>
      <c r="K91">
        <v>16022867730</v>
      </c>
    </row>
    <row r="92" spans="1:11" x14ac:dyDescent="0.35">
      <c r="A92" t="s">
        <v>281</v>
      </c>
      <c r="B92" t="s">
        <v>13</v>
      </c>
      <c r="C92" t="s">
        <v>53</v>
      </c>
      <c r="D92" t="s">
        <v>83</v>
      </c>
      <c r="E92" t="s">
        <v>55</v>
      </c>
      <c r="F92" t="s">
        <v>60</v>
      </c>
      <c r="G92" s="1">
        <v>43065</v>
      </c>
      <c r="H92" t="s">
        <v>282</v>
      </c>
      <c r="K92">
        <v>16022867736</v>
      </c>
    </row>
    <row r="93" spans="1:11" x14ac:dyDescent="0.35">
      <c r="A93" t="s">
        <v>283</v>
      </c>
      <c r="B93" t="s">
        <v>13</v>
      </c>
      <c r="C93" t="s">
        <v>53</v>
      </c>
      <c r="D93" t="s">
        <v>83</v>
      </c>
      <c r="E93" t="s">
        <v>55</v>
      </c>
      <c r="F93" t="s">
        <v>60</v>
      </c>
      <c r="G93" s="1">
        <v>43065</v>
      </c>
      <c r="H93" t="s">
        <v>284</v>
      </c>
      <c r="K93">
        <v>16022867641</v>
      </c>
    </row>
    <row r="94" spans="1:11" x14ac:dyDescent="0.35">
      <c r="A94" t="s">
        <v>285</v>
      </c>
      <c r="B94" t="s">
        <v>13</v>
      </c>
      <c r="C94" t="s">
        <v>53</v>
      </c>
      <c r="D94" t="s">
        <v>83</v>
      </c>
      <c r="E94" t="s">
        <v>55</v>
      </c>
      <c r="F94" t="s">
        <v>60</v>
      </c>
      <c r="G94" s="1">
        <v>43065</v>
      </c>
      <c r="H94" t="s">
        <v>286</v>
      </c>
      <c r="K94">
        <v>16022867770</v>
      </c>
    </row>
    <row r="95" spans="1:11" x14ac:dyDescent="0.35">
      <c r="A95" t="s">
        <v>287</v>
      </c>
      <c r="B95" t="s">
        <v>13</v>
      </c>
      <c r="C95" t="s">
        <v>53</v>
      </c>
      <c r="D95" t="s">
        <v>83</v>
      </c>
      <c r="E95" t="s">
        <v>55</v>
      </c>
      <c r="F95" t="s">
        <v>60</v>
      </c>
      <c r="G95" s="1">
        <v>43065</v>
      </c>
      <c r="H95" t="s">
        <v>288</v>
      </c>
      <c r="K95">
        <v>16022867598</v>
      </c>
    </row>
    <row r="96" spans="1:11" x14ac:dyDescent="0.35">
      <c r="A96" t="s">
        <v>289</v>
      </c>
      <c r="B96" t="s">
        <v>13</v>
      </c>
      <c r="C96" t="s">
        <v>53</v>
      </c>
      <c r="D96" t="s">
        <v>83</v>
      </c>
      <c r="E96" t="s">
        <v>55</v>
      </c>
      <c r="F96" t="s">
        <v>60</v>
      </c>
      <c r="G96" s="1">
        <v>43065</v>
      </c>
      <c r="H96" t="s">
        <v>290</v>
      </c>
      <c r="K96">
        <v>16022867735</v>
      </c>
    </row>
    <row r="97" spans="1:12" x14ac:dyDescent="0.35">
      <c r="A97" t="s">
        <v>291</v>
      </c>
      <c r="B97" t="s">
        <v>13</v>
      </c>
      <c r="C97" t="s">
        <v>53</v>
      </c>
      <c r="D97" t="s">
        <v>88</v>
      </c>
      <c r="E97" t="s">
        <v>55</v>
      </c>
      <c r="F97" t="s">
        <v>60</v>
      </c>
      <c r="G97" s="1">
        <v>43065</v>
      </c>
      <c r="H97" t="s">
        <v>292</v>
      </c>
      <c r="K97" t="s">
        <v>293</v>
      </c>
    </row>
    <row r="98" spans="1:12" x14ac:dyDescent="0.35">
      <c r="A98" t="s">
        <v>294</v>
      </c>
      <c r="B98" t="s">
        <v>13</v>
      </c>
      <c r="C98" t="s">
        <v>53</v>
      </c>
      <c r="D98" t="s">
        <v>88</v>
      </c>
      <c r="E98" t="s">
        <v>55</v>
      </c>
      <c r="F98" t="s">
        <v>60</v>
      </c>
      <c r="G98" s="1">
        <v>43065</v>
      </c>
      <c r="H98" t="s">
        <v>295</v>
      </c>
      <c r="I98" t="s">
        <v>296</v>
      </c>
      <c r="J98" t="s">
        <v>296</v>
      </c>
      <c r="K98">
        <v>16022867603</v>
      </c>
    </row>
    <row r="99" spans="1:12" x14ac:dyDescent="0.35">
      <c r="A99" t="s">
        <v>297</v>
      </c>
      <c r="B99" t="s">
        <v>13</v>
      </c>
      <c r="C99" t="s">
        <v>53</v>
      </c>
      <c r="D99" t="s">
        <v>88</v>
      </c>
      <c r="E99" t="s">
        <v>55</v>
      </c>
      <c r="F99" t="s">
        <v>56</v>
      </c>
      <c r="G99" s="1">
        <v>43065</v>
      </c>
      <c r="H99" t="s">
        <v>298</v>
      </c>
      <c r="I99" t="s">
        <v>299</v>
      </c>
      <c r="J99" t="s">
        <v>299</v>
      </c>
      <c r="K99" t="s">
        <v>300</v>
      </c>
      <c r="L99" t="s">
        <v>301</v>
      </c>
    </row>
    <row r="100" spans="1:12" x14ac:dyDescent="0.35">
      <c r="A100" t="s">
        <v>302</v>
      </c>
      <c r="B100" t="s">
        <v>13</v>
      </c>
      <c r="C100" t="s">
        <v>53</v>
      </c>
      <c r="D100" t="s">
        <v>88</v>
      </c>
      <c r="E100" t="s">
        <v>55</v>
      </c>
      <c r="F100" t="s">
        <v>60</v>
      </c>
      <c r="G100" s="1">
        <v>43065</v>
      </c>
      <c r="H100" t="s">
        <v>61</v>
      </c>
      <c r="I100" t="s">
        <v>62</v>
      </c>
      <c r="J100" t="s">
        <v>62</v>
      </c>
      <c r="K100">
        <v>16022867658</v>
      </c>
    </row>
    <row r="101" spans="1:12" x14ac:dyDescent="0.35">
      <c r="A101" t="s">
        <v>303</v>
      </c>
      <c r="B101" t="s">
        <v>13</v>
      </c>
      <c r="C101" t="s">
        <v>53</v>
      </c>
      <c r="D101" t="s">
        <v>88</v>
      </c>
      <c r="E101" t="s">
        <v>55</v>
      </c>
      <c r="F101" t="s">
        <v>56</v>
      </c>
      <c r="G101" s="1">
        <v>43065</v>
      </c>
      <c r="H101" t="s">
        <v>304</v>
      </c>
      <c r="I101" t="s">
        <v>305</v>
      </c>
      <c r="J101" t="s">
        <v>305</v>
      </c>
      <c r="K101" t="s">
        <v>306</v>
      </c>
      <c r="L101" t="s">
        <v>307</v>
      </c>
    </row>
    <row r="102" spans="1:12" x14ac:dyDescent="0.35">
      <c r="A102" t="s">
        <v>308</v>
      </c>
      <c r="B102" t="s">
        <v>13</v>
      </c>
      <c r="C102" t="s">
        <v>53</v>
      </c>
      <c r="D102" t="s">
        <v>88</v>
      </c>
      <c r="E102" t="s">
        <v>55</v>
      </c>
      <c r="F102" t="s">
        <v>56</v>
      </c>
      <c r="G102" s="1">
        <v>43065</v>
      </c>
      <c r="H102" t="s">
        <v>67</v>
      </c>
      <c r="I102" t="s">
        <v>68</v>
      </c>
      <c r="J102" t="s">
        <v>68</v>
      </c>
      <c r="K102">
        <v>16022867283</v>
      </c>
    </row>
    <row r="103" spans="1:12" x14ac:dyDescent="0.35">
      <c r="A103" t="s">
        <v>309</v>
      </c>
      <c r="B103" t="s">
        <v>13</v>
      </c>
      <c r="C103" t="s">
        <v>53</v>
      </c>
      <c r="D103" t="s">
        <v>88</v>
      </c>
      <c r="E103" t="s">
        <v>55</v>
      </c>
      <c r="F103" t="s">
        <v>56</v>
      </c>
      <c r="G103" s="1">
        <v>43065</v>
      </c>
      <c r="H103" t="s">
        <v>310</v>
      </c>
      <c r="I103" t="s">
        <v>311</v>
      </c>
      <c r="J103" t="s">
        <v>311</v>
      </c>
      <c r="K103">
        <v>16022867229</v>
      </c>
    </row>
    <row r="104" spans="1:12" x14ac:dyDescent="0.35">
      <c r="A104" t="s">
        <v>312</v>
      </c>
      <c r="B104" t="s">
        <v>13</v>
      </c>
      <c r="C104" t="s">
        <v>53</v>
      </c>
      <c r="D104" t="s">
        <v>83</v>
      </c>
      <c r="E104" t="s">
        <v>55</v>
      </c>
      <c r="F104" t="s">
        <v>56</v>
      </c>
      <c r="G104" s="1">
        <v>43065</v>
      </c>
      <c r="H104" t="s">
        <v>313</v>
      </c>
      <c r="K104">
        <v>16022867592</v>
      </c>
    </row>
    <row r="105" spans="1:12" x14ac:dyDescent="0.35">
      <c r="A105" t="s">
        <v>314</v>
      </c>
      <c r="B105" t="s">
        <v>13</v>
      </c>
      <c r="C105" t="s">
        <v>53</v>
      </c>
      <c r="D105" t="s">
        <v>83</v>
      </c>
      <c r="E105" t="s">
        <v>55</v>
      </c>
      <c r="F105" t="s">
        <v>56</v>
      </c>
      <c r="G105" s="1">
        <v>43065</v>
      </c>
      <c r="H105" t="s">
        <v>315</v>
      </c>
      <c r="K105" t="s">
        <v>316</v>
      </c>
    </row>
    <row r="106" spans="1:12" x14ac:dyDescent="0.35">
      <c r="A106" t="s">
        <v>317</v>
      </c>
      <c r="B106" t="s">
        <v>13</v>
      </c>
      <c r="C106" t="s">
        <v>53</v>
      </c>
      <c r="D106" t="s">
        <v>88</v>
      </c>
      <c r="E106" t="s">
        <v>55</v>
      </c>
      <c r="F106" t="s">
        <v>56</v>
      </c>
      <c r="G106" s="1">
        <v>43065</v>
      </c>
      <c r="H106" t="s">
        <v>318</v>
      </c>
      <c r="K106">
        <v>16022867591</v>
      </c>
    </row>
    <row r="107" spans="1:12" s="32" customFormat="1" x14ac:dyDescent="0.35">
      <c r="A107" s="32" t="s">
        <v>319</v>
      </c>
      <c r="B107" s="32" t="s">
        <v>13</v>
      </c>
      <c r="C107" s="32" t="s">
        <v>53</v>
      </c>
      <c r="D107" s="32" t="s">
        <v>54</v>
      </c>
      <c r="E107" s="32" t="s">
        <v>55</v>
      </c>
      <c r="F107" s="32" t="s">
        <v>56</v>
      </c>
      <c r="H107" s="32" t="s">
        <v>185</v>
      </c>
      <c r="I107" s="32" t="s">
        <v>186</v>
      </c>
      <c r="J107" s="32" t="s">
        <v>186</v>
      </c>
      <c r="K107" s="32">
        <v>16022867231</v>
      </c>
    </row>
    <row r="108" spans="1:12" s="32" customFormat="1" x14ac:dyDescent="0.35">
      <c r="A108" s="32" t="s">
        <v>320</v>
      </c>
      <c r="B108" s="32" t="s">
        <v>13</v>
      </c>
      <c r="C108" s="32" t="s">
        <v>53</v>
      </c>
      <c r="D108" s="32" t="s">
        <v>54</v>
      </c>
      <c r="E108" s="32" t="s">
        <v>55</v>
      </c>
      <c r="F108" s="32" t="s">
        <v>56</v>
      </c>
      <c r="H108" s="32" t="s">
        <v>310</v>
      </c>
      <c r="I108" s="32" t="s">
        <v>311</v>
      </c>
      <c r="J108" s="32" t="s">
        <v>311</v>
      </c>
      <c r="K108" s="32">
        <v>16022867229</v>
      </c>
    </row>
    <row r="109" spans="1:12" s="32" customFormat="1" x14ac:dyDescent="0.35">
      <c r="A109" s="32" t="s">
        <v>321</v>
      </c>
      <c r="B109" s="32" t="s">
        <v>13</v>
      </c>
      <c r="C109" s="32" t="s">
        <v>53</v>
      </c>
      <c r="D109" s="32" t="s">
        <v>54</v>
      </c>
      <c r="E109" s="32" t="s">
        <v>55</v>
      </c>
      <c r="F109" s="32" t="s">
        <v>56</v>
      </c>
      <c r="H109" s="32" t="s">
        <v>304</v>
      </c>
      <c r="I109" s="32" t="s">
        <v>305</v>
      </c>
      <c r="J109" s="32" t="s">
        <v>305</v>
      </c>
      <c r="K109" s="32">
        <v>16022867228</v>
      </c>
      <c r="L109" s="32" t="s">
        <v>307</v>
      </c>
    </row>
    <row r="110" spans="1:12" s="32" customFormat="1" x14ac:dyDescent="0.35">
      <c r="A110" s="32" t="s">
        <v>322</v>
      </c>
      <c r="B110" s="32" t="s">
        <v>13</v>
      </c>
      <c r="C110" s="32" t="s">
        <v>53</v>
      </c>
      <c r="D110" s="32" t="s">
        <v>54</v>
      </c>
      <c r="E110" s="32" t="s">
        <v>55</v>
      </c>
      <c r="F110" s="32" t="s">
        <v>56</v>
      </c>
      <c r="G110" s="33">
        <v>43063</v>
      </c>
      <c r="H110" s="32" t="s">
        <v>323</v>
      </c>
      <c r="I110" s="32" t="s">
        <v>96</v>
      </c>
      <c r="J110" s="32" t="s">
        <v>96</v>
      </c>
      <c r="K110" s="32">
        <v>16022867285</v>
      </c>
    </row>
    <row r="111" spans="1:12" s="32" customFormat="1" x14ac:dyDescent="0.35">
      <c r="A111" s="32" t="s">
        <v>324</v>
      </c>
      <c r="B111" s="32" t="s">
        <v>13</v>
      </c>
      <c r="C111" s="32" t="s">
        <v>53</v>
      </c>
      <c r="D111" s="32" t="s">
        <v>54</v>
      </c>
      <c r="E111" s="32" t="s">
        <v>55</v>
      </c>
      <c r="F111" s="32" t="s">
        <v>56</v>
      </c>
      <c r="G111" s="33">
        <v>42971</v>
      </c>
      <c r="H111" s="32" t="s">
        <v>243</v>
      </c>
      <c r="I111" s="32" t="s">
        <v>244</v>
      </c>
      <c r="J111" s="32" t="s">
        <v>244</v>
      </c>
      <c r="K111" s="32">
        <v>16022867286</v>
      </c>
    </row>
    <row r="112" spans="1:12" s="32" customFormat="1" x14ac:dyDescent="0.35">
      <c r="A112" s="32" t="s">
        <v>325</v>
      </c>
      <c r="B112" s="32" t="s">
        <v>13</v>
      </c>
      <c r="C112" s="32" t="s">
        <v>53</v>
      </c>
      <c r="D112" s="32" t="s">
        <v>54</v>
      </c>
      <c r="E112" s="32" t="s">
        <v>55</v>
      </c>
      <c r="F112" s="32" t="s">
        <v>56</v>
      </c>
      <c r="H112" s="32" t="s">
        <v>188</v>
      </c>
      <c r="I112" s="32" t="s">
        <v>189</v>
      </c>
      <c r="J112" s="32" t="s">
        <v>189</v>
      </c>
      <c r="K112" s="32">
        <v>16022867288</v>
      </c>
    </row>
    <row r="113" spans="1:12" s="32" customFormat="1" x14ac:dyDescent="0.35">
      <c r="A113" s="32" t="s">
        <v>326</v>
      </c>
      <c r="B113" s="32" t="s">
        <v>13</v>
      </c>
      <c r="C113" s="32" t="s">
        <v>53</v>
      </c>
      <c r="D113" s="32" t="s">
        <v>54</v>
      </c>
      <c r="E113" s="32" t="s">
        <v>55</v>
      </c>
      <c r="F113" s="32" t="s">
        <v>56</v>
      </c>
      <c r="H113" s="32" t="s">
        <v>249</v>
      </c>
      <c r="I113" s="32" t="s">
        <v>250</v>
      </c>
      <c r="J113" s="32" t="s">
        <v>250</v>
      </c>
      <c r="K113" s="32">
        <v>16022867281</v>
      </c>
    </row>
    <row r="114" spans="1:12" s="32" customFormat="1" x14ac:dyDescent="0.35">
      <c r="A114" s="32" t="s">
        <v>327</v>
      </c>
      <c r="B114" s="32" t="s">
        <v>13</v>
      </c>
      <c r="C114" s="32" t="s">
        <v>53</v>
      </c>
      <c r="D114" s="32" t="s">
        <v>54</v>
      </c>
      <c r="E114" s="32" t="s">
        <v>55</v>
      </c>
      <c r="F114" s="32" t="s">
        <v>56</v>
      </c>
      <c r="G114" s="33">
        <v>43065</v>
      </c>
      <c r="H114" s="32" t="s">
        <v>131</v>
      </c>
      <c r="I114" s="32" t="s">
        <v>132</v>
      </c>
      <c r="J114" s="32" t="s">
        <v>132</v>
      </c>
      <c r="K114" s="32">
        <v>16022867560</v>
      </c>
    </row>
    <row r="115" spans="1:12" s="32" customFormat="1" x14ac:dyDescent="0.35">
      <c r="A115" s="32" t="s">
        <v>328</v>
      </c>
      <c r="B115" s="32" t="s">
        <v>13</v>
      </c>
      <c r="C115" s="32" t="s">
        <v>53</v>
      </c>
      <c r="D115" s="32" t="s">
        <v>54</v>
      </c>
      <c r="E115" s="32" t="s">
        <v>55</v>
      </c>
      <c r="F115" s="32" t="s">
        <v>56</v>
      </c>
      <c r="H115" s="32" t="s">
        <v>92</v>
      </c>
      <c r="I115" s="32" t="s">
        <v>93</v>
      </c>
      <c r="J115" s="32" t="s">
        <v>93</v>
      </c>
      <c r="K115" s="32">
        <v>16022867530</v>
      </c>
    </row>
    <row r="116" spans="1:12" s="32" customFormat="1" x14ac:dyDescent="0.35">
      <c r="A116" s="32" t="s">
        <v>329</v>
      </c>
      <c r="B116" s="32" t="s">
        <v>13</v>
      </c>
      <c r="C116" s="32" t="s">
        <v>53</v>
      </c>
      <c r="D116" s="32" t="s">
        <v>54</v>
      </c>
      <c r="E116" s="32" t="s">
        <v>55</v>
      </c>
      <c r="F116" s="32" t="s">
        <v>60</v>
      </c>
      <c r="G116" s="33">
        <v>43061</v>
      </c>
      <c r="H116" s="32" t="s">
        <v>197</v>
      </c>
      <c r="I116" s="32" t="s">
        <v>198</v>
      </c>
      <c r="J116" s="32" t="s">
        <v>198</v>
      </c>
      <c r="K116" s="32">
        <v>16022867659</v>
      </c>
    </row>
    <row r="117" spans="1:12" s="32" customFormat="1" x14ac:dyDescent="0.35">
      <c r="A117" s="32" t="s">
        <v>330</v>
      </c>
      <c r="B117" s="32" t="s">
        <v>13</v>
      </c>
      <c r="C117" s="32" t="s">
        <v>53</v>
      </c>
      <c r="D117" s="32" t="s">
        <v>54</v>
      </c>
      <c r="E117" s="32" t="s">
        <v>55</v>
      </c>
      <c r="F117" s="32" t="s">
        <v>60</v>
      </c>
      <c r="G117" s="33">
        <v>42906</v>
      </c>
      <c r="H117" s="32" t="s">
        <v>295</v>
      </c>
      <c r="I117" s="32" t="s">
        <v>296</v>
      </c>
      <c r="J117" s="32" t="s">
        <v>296</v>
      </c>
      <c r="K117" s="32">
        <v>16022867603</v>
      </c>
    </row>
    <row r="118" spans="1:12" s="32" customFormat="1" x14ac:dyDescent="0.35">
      <c r="A118" s="32" t="s">
        <v>331</v>
      </c>
      <c r="B118" s="32" t="s">
        <v>13</v>
      </c>
      <c r="C118" s="32" t="s">
        <v>53</v>
      </c>
      <c r="D118" s="32" t="s">
        <v>54</v>
      </c>
      <c r="E118" s="32" t="s">
        <v>55</v>
      </c>
      <c r="F118" s="32" t="s">
        <v>56</v>
      </c>
      <c r="G118" s="33">
        <v>43059</v>
      </c>
      <c r="H118" s="32" t="s">
        <v>332</v>
      </c>
      <c r="I118" s="32" t="s">
        <v>90</v>
      </c>
      <c r="J118" s="32" t="s">
        <v>90</v>
      </c>
      <c r="K118" s="32">
        <v>16022867566</v>
      </c>
    </row>
    <row r="119" spans="1:12" s="32" customFormat="1" x14ac:dyDescent="0.35">
      <c r="A119" s="32" t="s">
        <v>333</v>
      </c>
      <c r="B119" s="32" t="s">
        <v>13</v>
      </c>
      <c r="C119" s="32" t="s">
        <v>53</v>
      </c>
      <c r="D119" s="32" t="s">
        <v>54</v>
      </c>
      <c r="E119" s="32" t="s">
        <v>55</v>
      </c>
      <c r="F119" s="32" t="s">
        <v>60</v>
      </c>
      <c r="G119" s="33">
        <v>43061</v>
      </c>
      <c r="H119" s="32" t="s">
        <v>262</v>
      </c>
      <c r="I119" s="32" t="s">
        <v>263</v>
      </c>
      <c r="J119" s="32" t="s">
        <v>263</v>
      </c>
      <c r="K119" s="32">
        <v>16022867619</v>
      </c>
    </row>
    <row r="120" spans="1:12" s="32" customFormat="1" x14ac:dyDescent="0.35">
      <c r="A120" s="32" t="s">
        <v>334</v>
      </c>
      <c r="B120" s="32" t="s">
        <v>13</v>
      </c>
      <c r="C120" s="32" t="s">
        <v>53</v>
      </c>
      <c r="D120" s="32" t="s">
        <v>54</v>
      </c>
      <c r="E120" s="32" t="s">
        <v>55</v>
      </c>
      <c r="F120" s="32" t="s">
        <v>56</v>
      </c>
      <c r="H120" s="32" t="s">
        <v>335</v>
      </c>
      <c r="I120" s="32" t="s">
        <v>118</v>
      </c>
      <c r="J120" s="32" t="s">
        <v>118</v>
      </c>
      <c r="K120" s="32">
        <v>16022867293</v>
      </c>
    </row>
    <row r="121" spans="1:12" s="32" customFormat="1" x14ac:dyDescent="0.35">
      <c r="A121" s="32" t="s">
        <v>336</v>
      </c>
      <c r="B121" s="32" t="s">
        <v>13</v>
      </c>
      <c r="C121" s="32" t="s">
        <v>53</v>
      </c>
      <c r="D121" s="32" t="s">
        <v>54</v>
      </c>
      <c r="E121" s="32" t="s">
        <v>55</v>
      </c>
      <c r="F121" s="32" t="s">
        <v>56</v>
      </c>
      <c r="H121" s="32" t="s">
        <v>150</v>
      </c>
      <c r="I121" s="32" t="s">
        <v>151</v>
      </c>
      <c r="J121" s="32" t="s">
        <v>151</v>
      </c>
      <c r="K121" s="32">
        <v>16022867287</v>
      </c>
    </row>
    <row r="122" spans="1:12" s="32" customFormat="1" x14ac:dyDescent="0.35">
      <c r="A122" s="32" t="s">
        <v>337</v>
      </c>
      <c r="B122" s="32" t="s">
        <v>13</v>
      </c>
      <c r="C122" s="32" t="s">
        <v>53</v>
      </c>
      <c r="D122" s="32" t="s">
        <v>54</v>
      </c>
      <c r="E122" s="32" t="s">
        <v>55</v>
      </c>
      <c r="F122" s="32" t="s">
        <v>56</v>
      </c>
      <c r="H122" s="32" t="s">
        <v>338</v>
      </c>
      <c r="I122" s="32" t="s">
        <v>105</v>
      </c>
      <c r="J122" s="32" t="s">
        <v>105</v>
      </c>
      <c r="K122" s="32">
        <v>16022867507</v>
      </c>
    </row>
    <row r="123" spans="1:12" s="32" customFormat="1" x14ac:dyDescent="0.35">
      <c r="A123" s="32" t="s">
        <v>339</v>
      </c>
      <c r="B123" s="32" t="s">
        <v>13</v>
      </c>
      <c r="C123" s="32" t="s">
        <v>53</v>
      </c>
      <c r="D123" s="32" t="s">
        <v>54</v>
      </c>
      <c r="E123" s="32" t="s">
        <v>55</v>
      </c>
      <c r="F123" s="32" t="s">
        <v>56</v>
      </c>
      <c r="G123" s="33">
        <v>42919</v>
      </c>
      <c r="H123" s="32" t="s">
        <v>340</v>
      </c>
      <c r="I123" s="32" t="s">
        <v>121</v>
      </c>
      <c r="J123" s="32" t="s">
        <v>121</v>
      </c>
      <c r="K123" s="32">
        <v>16022867562</v>
      </c>
    </row>
    <row r="124" spans="1:12" s="32" customFormat="1" x14ac:dyDescent="0.35">
      <c r="A124" s="32" t="s">
        <v>341</v>
      </c>
      <c r="B124" s="32" t="s">
        <v>13</v>
      </c>
      <c r="C124" s="32" t="s">
        <v>53</v>
      </c>
      <c r="D124" s="32" t="s">
        <v>54</v>
      </c>
      <c r="E124" s="32" t="s">
        <v>55</v>
      </c>
      <c r="F124" s="32" t="s">
        <v>60</v>
      </c>
      <c r="G124" s="33">
        <v>43062</v>
      </c>
      <c r="H124" s="32" t="s">
        <v>125</v>
      </c>
      <c r="I124" s="32" t="s">
        <v>126</v>
      </c>
      <c r="J124" s="32" t="s">
        <v>126</v>
      </c>
      <c r="K124" s="32">
        <v>16022867646</v>
      </c>
    </row>
    <row r="125" spans="1:12" s="32" customFormat="1" x14ac:dyDescent="0.35">
      <c r="A125" s="32" t="s">
        <v>342</v>
      </c>
      <c r="B125" s="32" t="s">
        <v>13</v>
      </c>
      <c r="C125" s="32" t="s">
        <v>53</v>
      </c>
      <c r="D125" s="32" t="s">
        <v>54</v>
      </c>
      <c r="E125" s="32" t="s">
        <v>55</v>
      </c>
      <c r="F125" s="32" t="s">
        <v>56</v>
      </c>
      <c r="H125" s="32" t="s">
        <v>343</v>
      </c>
      <c r="I125" s="32" t="s">
        <v>114</v>
      </c>
      <c r="J125" s="32" t="s">
        <v>114</v>
      </c>
      <c r="K125" s="32">
        <v>16022867567</v>
      </c>
    </row>
    <row r="126" spans="1:12" s="32" customFormat="1" x14ac:dyDescent="0.35">
      <c r="A126" s="32" t="s">
        <v>344</v>
      </c>
      <c r="B126" s="32" t="s">
        <v>13</v>
      </c>
      <c r="C126" s="32" t="s">
        <v>53</v>
      </c>
      <c r="D126" s="32" t="s">
        <v>54</v>
      </c>
      <c r="E126" s="32" t="s">
        <v>55</v>
      </c>
      <c r="F126" s="32" t="s">
        <v>56</v>
      </c>
      <c r="G126" s="33">
        <v>42971</v>
      </c>
      <c r="H126" s="32" t="s">
        <v>345</v>
      </c>
      <c r="I126" s="32" t="s">
        <v>201</v>
      </c>
      <c r="J126" s="32" t="s">
        <v>201</v>
      </c>
      <c r="K126" s="32">
        <v>16022867214</v>
      </c>
      <c r="L126" s="32" t="s">
        <v>203</v>
      </c>
    </row>
    <row r="127" spans="1:12" s="32" customFormat="1" x14ac:dyDescent="0.35">
      <c r="A127" s="32" t="s">
        <v>346</v>
      </c>
      <c r="B127" s="32" t="s">
        <v>13</v>
      </c>
      <c r="C127" s="32" t="s">
        <v>53</v>
      </c>
      <c r="D127" s="32" t="s">
        <v>54</v>
      </c>
      <c r="E127" s="32" t="s">
        <v>55</v>
      </c>
      <c r="F127" s="32" t="s">
        <v>56</v>
      </c>
      <c r="G127" s="33">
        <v>43061</v>
      </c>
      <c r="H127" s="32" t="s">
        <v>347</v>
      </c>
      <c r="I127" s="32" t="s">
        <v>238</v>
      </c>
      <c r="J127" s="32" t="s">
        <v>238</v>
      </c>
      <c r="K127" s="32">
        <v>16022867815</v>
      </c>
    </row>
    <row r="128" spans="1:12" s="32" customFormat="1" x14ac:dyDescent="0.35">
      <c r="A128" s="32" t="s">
        <v>348</v>
      </c>
      <c r="B128" s="32" t="s">
        <v>13</v>
      </c>
      <c r="C128" s="32" t="s">
        <v>53</v>
      </c>
      <c r="D128" s="32" t="s">
        <v>54</v>
      </c>
      <c r="E128" s="32" t="s">
        <v>55</v>
      </c>
      <c r="F128" s="32" t="s">
        <v>60</v>
      </c>
      <c r="G128" s="33">
        <v>43060</v>
      </c>
      <c r="H128" s="32" t="s">
        <v>246</v>
      </c>
      <c r="I128" s="32" t="s">
        <v>247</v>
      </c>
      <c r="J128" s="32" t="s">
        <v>247</v>
      </c>
      <c r="K128" s="32">
        <v>16022867614</v>
      </c>
    </row>
    <row r="129" spans="1:11" s="32" customFormat="1" x14ac:dyDescent="0.35">
      <c r="A129" s="32" t="s">
        <v>349</v>
      </c>
      <c r="B129" s="32" t="s">
        <v>13</v>
      </c>
      <c r="C129" s="32" t="s">
        <v>53</v>
      </c>
      <c r="D129" s="32" t="s">
        <v>54</v>
      </c>
      <c r="E129" s="32" t="s">
        <v>55</v>
      </c>
      <c r="F129" s="32" t="s">
        <v>60</v>
      </c>
      <c r="H129" s="32" t="s">
        <v>142</v>
      </c>
      <c r="I129" s="32" t="s">
        <v>143</v>
      </c>
      <c r="J129" s="32" t="s">
        <v>143</v>
      </c>
      <c r="K129" s="32">
        <v>16022867665</v>
      </c>
    </row>
  </sheetData>
  <sortState ref="A2:M78">
    <sortCondition ref="I2:I78"/>
  </sortState>
  <conditionalFormatting sqref="C1:C1048576">
    <cfRule type="containsText" dxfId="2" priority="2" operator="containsText" text="COMMON">
      <formula>NOT(ISERROR(SEARCH("COMMON",C1)))</formula>
    </cfRule>
    <cfRule type="containsText" dxfId="1" priority="3" operator="containsText" text="CORE">
      <formula>NOT(ISERROR(SEARCH("CORE",C1)))</formula>
    </cfRule>
    <cfRule type="containsText" dxfId="0" priority="4" operator="containsText" text="CC user">
      <formula>NOT(ISERROR(SEARCH("CC user",C1)))</formula>
    </cfRule>
    <cfRule type="containsText" priority="5" operator="containsText" text="CC user">
      <formula>NOT(ISERROR(SEARCH("CC user",C1)))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108" sqref="A108:A112"/>
    </sheetView>
  </sheetViews>
  <sheetFormatPr defaultRowHeight="14.5" x14ac:dyDescent="0.35"/>
  <cols>
    <col min="1" max="1" width="16" customWidth="1"/>
    <col min="2" max="2" width="16.453125" customWidth="1"/>
    <col min="4" max="4" width="18" customWidth="1"/>
    <col min="5" max="5" width="16.1796875" customWidth="1"/>
    <col min="6" max="6" width="15.1796875" customWidth="1"/>
    <col min="7" max="7" width="13.54296875" customWidth="1"/>
    <col min="8" max="8" width="23.453125" customWidth="1"/>
  </cols>
  <sheetData>
    <row r="1" spans="1:8" x14ac:dyDescent="0.35">
      <c r="A1" s="3" t="s">
        <v>350</v>
      </c>
      <c r="B1" s="3" t="s">
        <v>47</v>
      </c>
      <c r="C1" s="3" t="s">
        <v>351</v>
      </c>
      <c r="D1" s="3" t="s">
        <v>352</v>
      </c>
      <c r="E1" s="3" t="s">
        <v>353</v>
      </c>
      <c r="F1" s="3" t="s">
        <v>354</v>
      </c>
      <c r="G1" s="3" t="s">
        <v>355</v>
      </c>
      <c r="H1" s="3" t="s">
        <v>356</v>
      </c>
    </row>
    <row r="2" spans="1:8" x14ac:dyDescent="0.35">
      <c r="A2">
        <v>16021055866</v>
      </c>
    </row>
    <row r="3" spans="1:8" x14ac:dyDescent="0.35">
      <c r="A3">
        <v>16021055867</v>
      </c>
    </row>
    <row r="4" spans="1:8" x14ac:dyDescent="0.35">
      <c r="A4">
        <v>16021055869</v>
      </c>
    </row>
    <row r="5" spans="1:8" x14ac:dyDescent="0.35">
      <c r="A5">
        <v>16021055868</v>
      </c>
    </row>
    <row r="6" spans="1:8" x14ac:dyDescent="0.35">
      <c r="A6">
        <v>16022867250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3" sqref="A3:XFD3"/>
    </sheetView>
  </sheetViews>
  <sheetFormatPr defaultRowHeight="14.5" x14ac:dyDescent="0.35"/>
  <cols>
    <col min="1" max="1" width="18.1796875" customWidth="1"/>
    <col min="2" max="2" width="15.81640625" customWidth="1"/>
    <col min="3" max="3" width="11.453125" bestFit="1" customWidth="1"/>
    <col min="4" max="4" width="17.54296875" customWidth="1"/>
    <col min="5" max="5" width="14.453125" customWidth="1"/>
    <col min="6" max="6" width="25.26953125" customWidth="1"/>
    <col min="7" max="7" width="42.453125" customWidth="1"/>
    <col min="8" max="8" width="32.54296875" bestFit="1" customWidth="1"/>
  </cols>
  <sheetData>
    <row r="1" spans="1:7" x14ac:dyDescent="0.35">
      <c r="A1" s="4" t="s">
        <v>357</v>
      </c>
      <c r="B1" s="4" t="s">
        <v>358</v>
      </c>
      <c r="C1" s="4" t="s">
        <v>359</v>
      </c>
      <c r="D1" s="4" t="s">
        <v>41</v>
      </c>
      <c r="E1" s="4" t="s">
        <v>360</v>
      </c>
      <c r="F1" s="4" t="s">
        <v>40</v>
      </c>
      <c r="G1" s="4" t="s">
        <v>47</v>
      </c>
    </row>
    <row r="2" spans="1:7" x14ac:dyDescent="0.35">
      <c r="A2" s="23">
        <v>16021050393</v>
      </c>
      <c r="B2" s="23">
        <v>1</v>
      </c>
      <c r="C2" s="24" t="s">
        <v>361</v>
      </c>
      <c r="D2" s="24" t="s">
        <v>362</v>
      </c>
      <c r="E2" s="24" t="s">
        <v>363</v>
      </c>
      <c r="F2" s="24" t="s">
        <v>364</v>
      </c>
      <c r="G2" s="24" t="s">
        <v>365</v>
      </c>
    </row>
    <row r="3" spans="1:7" s="36" customFormat="1" x14ac:dyDescent="0.35">
      <c r="A3" s="34">
        <v>16021050990</v>
      </c>
      <c r="B3" s="34">
        <v>1</v>
      </c>
      <c r="C3" s="35" t="s">
        <v>361</v>
      </c>
      <c r="D3" s="35" t="s">
        <v>362</v>
      </c>
      <c r="E3" s="35" t="s">
        <v>363</v>
      </c>
      <c r="F3" s="35" t="s">
        <v>366</v>
      </c>
      <c r="G3" s="35" t="s"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3"/>
    </sheetView>
  </sheetViews>
  <sheetFormatPr defaultRowHeight="14.5" x14ac:dyDescent="0.35"/>
  <cols>
    <col min="1" max="1" width="27.1796875" customWidth="1"/>
    <col min="2" max="2" width="13.54296875" customWidth="1"/>
    <col min="3" max="3" width="16.453125" customWidth="1"/>
    <col min="4" max="4" width="13.81640625" customWidth="1"/>
    <col min="6" max="6" width="24.453125" customWidth="1"/>
    <col min="7" max="7" width="17.54296875" customWidth="1"/>
    <col min="8" max="8" width="31.54296875" customWidth="1"/>
    <col min="9" max="9" width="13.453125" customWidth="1"/>
    <col min="11" max="11" width="12.54296875" customWidth="1"/>
  </cols>
  <sheetData>
    <row r="1" spans="1:7" s="4" customFormat="1" x14ac:dyDescent="0.35">
      <c r="A1" s="4" t="s">
        <v>357</v>
      </c>
      <c r="B1" s="4" t="s">
        <v>358</v>
      </c>
      <c r="C1" s="4" t="s">
        <v>359</v>
      </c>
      <c r="D1" s="4" t="s">
        <v>41</v>
      </c>
      <c r="E1" s="4" t="s">
        <v>360</v>
      </c>
      <c r="F1" s="4" t="s">
        <v>40</v>
      </c>
      <c r="G1" s="4" t="s">
        <v>47</v>
      </c>
    </row>
    <row r="3" spans="1:7" x14ac:dyDescent="0.35">
      <c r="A3" s="4"/>
      <c r="B3" s="4"/>
      <c r="D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C10" sqref="C10"/>
    </sheetView>
  </sheetViews>
  <sheetFormatPr defaultRowHeight="14.5" x14ac:dyDescent="0.35"/>
  <cols>
    <col min="1" max="1" width="23" bestFit="1" customWidth="1"/>
    <col min="2" max="2" width="10.453125" bestFit="1" customWidth="1"/>
    <col min="3" max="3" width="8.81640625" bestFit="1" customWidth="1"/>
    <col min="4" max="4" width="18" bestFit="1" customWidth="1"/>
    <col min="5" max="5" width="21.26953125" bestFit="1" customWidth="1"/>
    <col min="6" max="6" width="9.453125" bestFit="1" customWidth="1"/>
    <col min="7" max="7" width="18" bestFit="1" customWidth="1"/>
    <col min="8" max="8" width="13.54296875" bestFit="1" customWidth="1"/>
    <col min="9" max="9" width="10.453125" bestFit="1" customWidth="1"/>
    <col min="10" max="10" width="13" bestFit="1" customWidth="1"/>
    <col min="11" max="11" width="11.81640625" bestFit="1" customWidth="1"/>
    <col min="12" max="12" width="24" bestFit="1" customWidth="1"/>
    <col min="13" max="13" width="23" bestFit="1" customWidth="1"/>
  </cols>
  <sheetData>
    <row r="1" spans="1:17" s="4" customFormat="1" x14ac:dyDescent="0.35">
      <c r="A1" s="4" t="s">
        <v>368</v>
      </c>
      <c r="B1" s="4" t="s">
        <v>369</v>
      </c>
      <c r="C1" s="4" t="s">
        <v>370</v>
      </c>
      <c r="D1" s="4" t="s">
        <v>371</v>
      </c>
      <c r="E1" s="4" t="s">
        <v>372</v>
      </c>
      <c r="F1" s="4" t="s">
        <v>373</v>
      </c>
      <c r="G1" s="4" t="s">
        <v>374</v>
      </c>
      <c r="H1" s="4" t="s">
        <v>360</v>
      </c>
      <c r="I1" s="4" t="s">
        <v>375</v>
      </c>
      <c r="J1" s="4" t="s">
        <v>376</v>
      </c>
      <c r="K1" s="4" t="s">
        <v>377</v>
      </c>
      <c r="L1" s="4" t="s">
        <v>378</v>
      </c>
      <c r="M1" s="4" t="s">
        <v>379</v>
      </c>
      <c r="N1" s="4" t="s">
        <v>380</v>
      </c>
      <c r="O1" s="4" t="s">
        <v>381</v>
      </c>
      <c r="P1" s="4" t="s">
        <v>382</v>
      </c>
      <c r="Q1" s="4" t="s">
        <v>47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defaultColWidth="8.7265625" defaultRowHeight="14.5" x14ac:dyDescent="0.35"/>
  <cols>
    <col min="1" max="1" width="16" style="21" customWidth="1"/>
    <col min="2" max="2" width="20.453125" style="21" customWidth="1"/>
    <col min="3" max="4" width="8.7265625" style="21"/>
    <col min="5" max="5" width="18" style="21" customWidth="1"/>
    <col min="6" max="6" width="20.54296875" style="21" customWidth="1"/>
    <col min="7" max="7" width="8.7265625" style="21"/>
    <col min="8" max="8" width="38.453125" style="21" customWidth="1"/>
    <col min="9" max="9" width="16" style="21" customWidth="1"/>
    <col min="10" max="10" width="15.54296875" style="21" customWidth="1"/>
    <col min="11" max="16384" width="8.7265625" style="21"/>
  </cols>
  <sheetData>
    <row r="1" spans="1:10" s="19" customFormat="1" x14ac:dyDescent="0.35">
      <c r="A1" s="19" t="s">
        <v>357</v>
      </c>
      <c r="B1" s="19" t="s">
        <v>359</v>
      </c>
      <c r="C1" s="19" t="s">
        <v>41</v>
      </c>
      <c r="D1" s="19" t="s">
        <v>360</v>
      </c>
      <c r="E1" s="19" t="s">
        <v>383</v>
      </c>
      <c r="F1" s="19" t="s">
        <v>384</v>
      </c>
      <c r="G1" s="19" t="s">
        <v>385</v>
      </c>
      <c r="H1" s="19" t="s">
        <v>47</v>
      </c>
      <c r="I1" s="19" t="s">
        <v>386</v>
      </c>
      <c r="J1" s="19" t="s">
        <v>387</v>
      </c>
    </row>
    <row r="2" spans="1:10" ht="28" x14ac:dyDescent="0.35">
      <c r="A2" s="20" t="s">
        <v>388</v>
      </c>
      <c r="B2" s="20" t="s">
        <v>389</v>
      </c>
      <c r="C2" s="20" t="s">
        <v>13</v>
      </c>
      <c r="D2" s="20" t="s">
        <v>363</v>
      </c>
      <c r="E2" s="20" t="s">
        <v>390</v>
      </c>
      <c r="F2" s="20" t="s">
        <v>391</v>
      </c>
      <c r="G2" s="20"/>
      <c r="H2" s="20" t="s">
        <v>392</v>
      </c>
      <c r="I2" s="20"/>
      <c r="J2" s="20"/>
    </row>
    <row r="3" spans="1:10" ht="28" x14ac:dyDescent="0.35">
      <c r="A3" s="20" t="s">
        <v>393</v>
      </c>
      <c r="B3" s="20" t="s">
        <v>389</v>
      </c>
      <c r="C3" s="20" t="s">
        <v>13</v>
      </c>
      <c r="D3" s="20" t="s">
        <v>363</v>
      </c>
      <c r="E3" s="20" t="s">
        <v>394</v>
      </c>
      <c r="F3" s="20" t="s">
        <v>395</v>
      </c>
      <c r="G3" s="20"/>
      <c r="H3" s="20" t="s">
        <v>396</v>
      </c>
      <c r="I3" s="20"/>
      <c r="J3" s="20"/>
    </row>
    <row r="4" spans="1:10" x14ac:dyDescent="0.35">
      <c r="A4" s="20">
        <v>411</v>
      </c>
      <c r="B4" s="20" t="s">
        <v>389</v>
      </c>
      <c r="C4" s="20" t="s">
        <v>13</v>
      </c>
      <c r="D4" s="20" t="s">
        <v>363</v>
      </c>
      <c r="E4" s="20" t="s">
        <v>394</v>
      </c>
      <c r="F4" s="20" t="s">
        <v>397</v>
      </c>
      <c r="G4" s="20"/>
      <c r="H4" s="20" t="s">
        <v>398</v>
      </c>
      <c r="I4" s="22">
        <v>18003733411</v>
      </c>
      <c r="J4" s="20"/>
    </row>
    <row r="5" spans="1:10" x14ac:dyDescent="0.35">
      <c r="A5" s="20">
        <v>411</v>
      </c>
      <c r="B5" s="20" t="s">
        <v>389</v>
      </c>
      <c r="C5" s="20" t="s">
        <v>399</v>
      </c>
      <c r="D5" s="20" t="s">
        <v>363</v>
      </c>
      <c r="E5" s="20" t="s">
        <v>394</v>
      </c>
      <c r="F5" s="20" t="s">
        <v>397</v>
      </c>
      <c r="G5" s="20"/>
      <c r="H5" s="20" t="s">
        <v>398</v>
      </c>
      <c r="I5" s="22">
        <v>18662788385</v>
      </c>
      <c r="J5" s="20"/>
    </row>
    <row r="6" spans="1:10" x14ac:dyDescent="0.35">
      <c r="A6" s="20">
        <v>411</v>
      </c>
      <c r="B6" s="20" t="s">
        <v>389</v>
      </c>
      <c r="C6" s="20" t="s">
        <v>400</v>
      </c>
      <c r="D6" s="20" t="s">
        <v>363</v>
      </c>
      <c r="E6" s="20" t="s">
        <v>394</v>
      </c>
      <c r="F6" s="20" t="s">
        <v>397</v>
      </c>
      <c r="G6" s="20"/>
      <c r="H6" s="20" t="s">
        <v>398</v>
      </c>
      <c r="I6" s="22">
        <v>18662788385</v>
      </c>
      <c r="J6" s="20"/>
    </row>
    <row r="7" spans="1:10" ht="28" x14ac:dyDescent="0.35">
      <c r="A7" s="20" t="s">
        <v>401</v>
      </c>
      <c r="B7" s="20" t="s">
        <v>402</v>
      </c>
      <c r="C7" s="20" t="s">
        <v>13</v>
      </c>
      <c r="D7" s="20" t="s">
        <v>363</v>
      </c>
      <c r="E7" s="20" t="s">
        <v>390</v>
      </c>
      <c r="F7" s="20"/>
      <c r="G7" s="20"/>
      <c r="H7" s="20"/>
      <c r="I7" s="20"/>
      <c r="J7" s="20"/>
    </row>
    <row r="8" spans="1:10" x14ac:dyDescent="0.35">
      <c r="A8" s="20" t="s">
        <v>401</v>
      </c>
      <c r="B8" s="20" t="s">
        <v>402</v>
      </c>
      <c r="C8" s="20" t="s">
        <v>399</v>
      </c>
      <c r="D8" s="20" t="s">
        <v>363</v>
      </c>
      <c r="E8" s="20" t="s">
        <v>394</v>
      </c>
      <c r="F8" s="20"/>
      <c r="G8" s="20"/>
      <c r="H8" s="20"/>
      <c r="I8" s="20"/>
      <c r="J8" s="20"/>
    </row>
    <row r="9" spans="1:10" x14ac:dyDescent="0.35">
      <c r="A9" s="20" t="s">
        <v>401</v>
      </c>
      <c r="B9" s="20" t="s">
        <v>402</v>
      </c>
      <c r="C9" s="20" t="s">
        <v>400</v>
      </c>
      <c r="D9" s="20" t="s">
        <v>363</v>
      </c>
      <c r="E9" s="20" t="s">
        <v>394</v>
      </c>
      <c r="F9" s="20"/>
      <c r="G9" s="20"/>
      <c r="H9" s="20"/>
      <c r="I9" s="20"/>
      <c r="J9" s="20"/>
    </row>
    <row r="10" spans="1:10" ht="28" x14ac:dyDescent="0.35">
      <c r="A10" s="20" t="s">
        <v>403</v>
      </c>
      <c r="B10" s="20" t="s">
        <v>389</v>
      </c>
      <c r="C10" s="20" t="s">
        <v>13</v>
      </c>
      <c r="D10" s="20" t="s">
        <v>363</v>
      </c>
      <c r="E10" s="20" t="s">
        <v>394</v>
      </c>
      <c r="F10" s="20" t="s">
        <v>395</v>
      </c>
      <c r="G10" s="20"/>
      <c r="H10" s="20" t="s">
        <v>404</v>
      </c>
      <c r="I10" s="20"/>
      <c r="J10" s="20"/>
    </row>
    <row r="11" spans="1:10" x14ac:dyDescent="0.35">
      <c r="A11" s="20" t="s">
        <v>405</v>
      </c>
      <c r="B11" s="20" t="s">
        <v>406</v>
      </c>
      <c r="C11" s="20" t="s">
        <v>13</v>
      </c>
      <c r="D11" s="20" t="s">
        <v>363</v>
      </c>
      <c r="E11" s="20" t="s">
        <v>394</v>
      </c>
      <c r="F11" s="20"/>
      <c r="G11" s="20"/>
      <c r="H11" s="20" t="s">
        <v>407</v>
      </c>
      <c r="I11" s="20"/>
      <c r="J11" s="20"/>
    </row>
    <row r="12" spans="1:10" ht="28" x14ac:dyDescent="0.35">
      <c r="A12" s="20">
        <v>16021040003</v>
      </c>
      <c r="B12" s="20" t="s">
        <v>408</v>
      </c>
      <c r="C12" s="20" t="s">
        <v>13</v>
      </c>
      <c r="D12" s="20" t="s">
        <v>363</v>
      </c>
      <c r="E12" s="20" t="s">
        <v>390</v>
      </c>
      <c r="F12" s="20"/>
      <c r="G12" s="20" t="s">
        <v>409</v>
      </c>
      <c r="H12" s="20" t="s">
        <v>410</v>
      </c>
      <c r="I12" s="20"/>
      <c r="J12" s="20"/>
    </row>
    <row r="13" spans="1:10" ht="28" x14ac:dyDescent="0.35">
      <c r="A13" s="20">
        <v>16021040166</v>
      </c>
      <c r="B13" s="20" t="s">
        <v>408</v>
      </c>
      <c r="C13" s="20" t="s">
        <v>13</v>
      </c>
      <c r="D13" s="20" t="s">
        <v>363</v>
      </c>
      <c r="E13" s="20" t="s">
        <v>390</v>
      </c>
      <c r="F13" s="20"/>
      <c r="G13" s="20" t="s">
        <v>411</v>
      </c>
      <c r="H13" s="20" t="s">
        <v>412</v>
      </c>
      <c r="I13" s="20"/>
      <c r="J13" s="20"/>
    </row>
    <row r="14" spans="1:10" ht="70" x14ac:dyDescent="0.35">
      <c r="A14" s="20">
        <v>16021050982</v>
      </c>
      <c r="B14" s="20" t="s">
        <v>408</v>
      </c>
      <c r="C14" s="20" t="s">
        <v>13</v>
      </c>
      <c r="D14" s="20" t="s">
        <v>363</v>
      </c>
      <c r="E14" s="20" t="s">
        <v>390</v>
      </c>
      <c r="F14" s="20"/>
      <c r="G14" s="20" t="s">
        <v>413</v>
      </c>
      <c r="H14" s="20" t="s">
        <v>413</v>
      </c>
      <c r="I14" s="20"/>
      <c r="J14" s="20"/>
    </row>
    <row r="15" spans="1:10" ht="70" x14ac:dyDescent="0.35">
      <c r="A15" s="20">
        <v>16021050984</v>
      </c>
      <c r="B15" s="20" t="s">
        <v>408</v>
      </c>
      <c r="C15" s="20" t="s">
        <v>13</v>
      </c>
      <c r="D15" s="20" t="s">
        <v>363</v>
      </c>
      <c r="E15" s="20" t="s">
        <v>390</v>
      </c>
      <c r="F15" s="20"/>
      <c r="G15" s="20" t="s">
        <v>414</v>
      </c>
      <c r="H15" s="20" t="s">
        <v>414</v>
      </c>
      <c r="I15" s="20"/>
      <c r="J15" s="20"/>
    </row>
    <row r="16" spans="1:10" ht="70" x14ac:dyDescent="0.35">
      <c r="A16" s="20">
        <v>16021050986</v>
      </c>
      <c r="B16" s="20" t="s">
        <v>408</v>
      </c>
      <c r="C16" s="20" t="s">
        <v>13</v>
      </c>
      <c r="D16" s="20" t="s">
        <v>363</v>
      </c>
      <c r="E16" s="20" t="s">
        <v>390</v>
      </c>
      <c r="F16" s="20"/>
      <c r="G16" s="20" t="s">
        <v>415</v>
      </c>
      <c r="H16" s="20" t="s">
        <v>415</v>
      </c>
      <c r="I16" s="20"/>
      <c r="J16" s="20"/>
    </row>
    <row r="17" spans="1:10" ht="28" x14ac:dyDescent="0.35">
      <c r="A17" s="20">
        <v>16021055875</v>
      </c>
      <c r="B17" s="20" t="s">
        <v>406</v>
      </c>
      <c r="C17" s="20" t="s">
        <v>13</v>
      </c>
      <c r="D17" s="20" t="s">
        <v>363</v>
      </c>
      <c r="E17" s="20" t="s">
        <v>390</v>
      </c>
      <c r="F17" s="20"/>
      <c r="G17" s="20"/>
      <c r="H17" s="20" t="s">
        <v>416</v>
      </c>
      <c r="I17" s="20"/>
      <c r="J17" s="20"/>
    </row>
    <row r="18" spans="1:10" ht="28" x14ac:dyDescent="0.35">
      <c r="A18" s="20" t="s">
        <v>417</v>
      </c>
      <c r="B18" s="20" t="s">
        <v>389</v>
      </c>
      <c r="C18" s="20" t="s">
        <v>13</v>
      </c>
      <c r="D18" s="20" t="s">
        <v>363</v>
      </c>
      <c r="E18" s="20" t="s">
        <v>394</v>
      </c>
      <c r="F18" s="20" t="s">
        <v>418</v>
      </c>
      <c r="G18" s="20"/>
      <c r="H18" s="20" t="s">
        <v>419</v>
      </c>
      <c r="I18" s="20"/>
      <c r="J18" s="20"/>
    </row>
    <row r="19" spans="1:10" x14ac:dyDescent="0.35">
      <c r="A19" s="20" t="s">
        <v>420</v>
      </c>
      <c r="B19" s="20" t="s">
        <v>406</v>
      </c>
      <c r="C19" s="20" t="s">
        <v>399</v>
      </c>
      <c r="D19" s="20" t="s">
        <v>363</v>
      </c>
      <c r="E19" s="20" t="s">
        <v>394</v>
      </c>
      <c r="F19" s="20"/>
      <c r="G19" s="20"/>
      <c r="H19" s="20" t="s">
        <v>421</v>
      </c>
      <c r="I19" s="20"/>
      <c r="J19" s="22">
        <v>6022867910</v>
      </c>
    </row>
    <row r="20" spans="1:10" x14ac:dyDescent="0.35">
      <c r="A20" s="20" t="s">
        <v>420</v>
      </c>
      <c r="B20" s="20" t="s">
        <v>406</v>
      </c>
      <c r="C20" s="20" t="s">
        <v>400</v>
      </c>
      <c r="D20" s="20" t="s">
        <v>363</v>
      </c>
      <c r="E20" s="20" t="s">
        <v>394</v>
      </c>
      <c r="F20" s="20"/>
      <c r="G20" s="20"/>
      <c r="H20" s="20" t="s">
        <v>421</v>
      </c>
      <c r="I20" s="20"/>
      <c r="J20" s="22">
        <v>6022867910</v>
      </c>
    </row>
    <row r="21" spans="1:10" x14ac:dyDescent="0.35">
      <c r="A21" s="20" t="s">
        <v>422</v>
      </c>
      <c r="B21" s="20" t="s">
        <v>406</v>
      </c>
      <c r="C21" s="20" t="s">
        <v>13</v>
      </c>
      <c r="D21" s="20" t="s">
        <v>363</v>
      </c>
      <c r="E21" s="20" t="s">
        <v>394</v>
      </c>
      <c r="F21" s="20"/>
      <c r="G21" s="20"/>
      <c r="H21" s="20" t="s">
        <v>421</v>
      </c>
      <c r="I21" s="20"/>
      <c r="J21" s="22">
        <v>6022867000</v>
      </c>
    </row>
    <row r="22" spans="1:10" ht="28" x14ac:dyDescent="0.35">
      <c r="A22" s="20" t="s">
        <v>423</v>
      </c>
      <c r="B22" s="20" t="s">
        <v>389</v>
      </c>
      <c r="C22" s="20" t="s">
        <v>13</v>
      </c>
      <c r="D22" s="20" t="s">
        <v>363</v>
      </c>
      <c r="E22" s="20" t="s">
        <v>394</v>
      </c>
      <c r="F22" s="20" t="s">
        <v>418</v>
      </c>
      <c r="G22" s="20"/>
      <c r="H22" s="20" t="s">
        <v>419</v>
      </c>
      <c r="I22" s="20"/>
      <c r="J22" s="20"/>
    </row>
  </sheetData>
  <sortState ref="A2:J10">
    <sortCondition ref="B2:B1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2dafc8-7759-4c5f-b9d7-587e9d95311d">
      <Value>3</Value>
    </TaxCatchAll>
    <RetentionPolicyTaxHTField0 xmlns="d82dafc8-7759-4c5f-b9d7-587e9d95311d">
      <Terms xmlns="http://schemas.microsoft.com/office/infopath/2007/PartnerControls">
        <TermInfo xmlns="http://schemas.microsoft.com/office/infopath/2007/PartnerControls">
          <TermName xmlns="http://schemas.microsoft.com/office/infopath/2007/PartnerControls">Sys 025 yrs - Systems (03004)</TermName>
          <TermId xmlns="http://schemas.microsoft.com/office/infopath/2007/PartnerControls">ba42ca74-6128-4ed5-b7dd-f0abac6e35a5</TermId>
        </TermInfo>
      </Terms>
    </RetentionPolicyTaxHTField0>
    <_dlc_ExpireDateSaved xmlns="http://schemas.microsoft.com/sharepoint/v3" xsi:nil="true"/>
    <_dlc_ExpireDate xmlns="http://schemas.microsoft.com/sharepoint/v3">2055-11-30T20:19:35+00:00</_dlc_ExpireDate>
    <Category xmlns="4e79759b-5d76-47e7-bf5b-a30c5134387a">Core and VG data pull</Categor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2220B736A1E4BB3B0396478B3A830" ma:contentTypeVersion="5" ma:contentTypeDescription="Create a new document." ma:contentTypeScope="" ma:versionID="ab92ad65c19afcc29088ad4b1338611a">
  <xsd:schema xmlns:xsd="http://www.w3.org/2001/XMLSchema" xmlns:xs="http://www.w3.org/2001/XMLSchema" xmlns:p="http://schemas.microsoft.com/office/2006/metadata/properties" xmlns:ns1="http://schemas.microsoft.com/sharepoint/v3" xmlns:ns2="d82dafc8-7759-4c5f-b9d7-587e9d95311d" xmlns:ns3="4e79759b-5d76-47e7-bf5b-a30c5134387a" targetNamespace="http://schemas.microsoft.com/office/2006/metadata/properties" ma:root="true" ma:fieldsID="01d37988fe57b92b401a9765404967af" ns1:_="" ns2:_="" ns3:_="">
    <xsd:import namespace="http://schemas.microsoft.com/sharepoint/v3"/>
    <xsd:import namespace="d82dafc8-7759-4c5f-b9d7-587e9d95311d"/>
    <xsd:import namespace="4e79759b-5d76-47e7-bf5b-a30c5134387a"/>
    <xsd:element name="properties">
      <xsd:complexType>
        <xsd:sequence>
          <xsd:element name="documentManagement">
            <xsd:complexType>
              <xsd:all>
                <xsd:element ref="ns2:RetentionPolicyTaxHTField0" minOccurs="0"/>
                <xsd:element ref="ns2:TaxCatchAll" minOccurs="0"/>
                <xsd:element ref="ns2:TaxCatchAllLabel" minOccurs="0"/>
                <xsd:element ref="ns1:_dlc_ExpireDateSaved" minOccurs="0"/>
                <xsd:element ref="ns1:_dlc_ExpireDate" minOccurs="0"/>
                <xsd:element ref="ns1:_dlc_Exempt" minOccurs="0"/>
                <xsd:element ref="ns3: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2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3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4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dafc8-7759-4c5f-b9d7-587e9d95311d" elementFormDefault="qualified">
    <xsd:import namespace="http://schemas.microsoft.com/office/2006/documentManagement/types"/>
    <xsd:import namespace="http://schemas.microsoft.com/office/infopath/2007/PartnerControls"/>
    <xsd:element name="RetentionPolicyTaxHTField0" ma:index="2" ma:taxonomy="true" ma:internalName="RetentionPolicyTaxHTField0" ma:taxonomyFieldName="RetentionPolicy" ma:displayName="Retention Policy" ma:readOnly="false" ma:default="2;#Sys 007 Yrs - Reference (03002)|0704e518-b35d-48d8-a49d-e4ed96b020c3" ma:fieldId="{a85ce434-e3a0-4261-8c80-459805f4c25d}" ma:sspId="f49becf8-975c-4136-8c45-9c981de0ddce" ma:termSetId="8a8c2fae-82e2-4ac9-a848-67ec723eb7f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3" nillable="true" ma:displayName="Taxonomy Catch All Column" ma:hidden="true" ma:list="{c35e925d-a13d-4d6e-8817-c153d6456994}" ma:internalName="TaxCatchAll" ma:showField="CatchAllData" ma:web="924b6426-cc09-4544-b9ee-4deb0a301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c35e925d-a13d-4d6e-8817-c153d6456994}" ma:internalName="TaxCatchAllLabel" ma:readOnly="true" ma:showField="CatchAllDataLabel" ma:web="924b6426-cc09-4544-b9ee-4deb0a301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9759b-5d76-47e7-bf5b-a30c5134387a" elementFormDefault="qualified">
    <xsd:import namespace="http://schemas.microsoft.com/office/2006/documentManagement/types"/>
    <xsd:import namespace="http://schemas.microsoft.com/office/infopath/2007/PartnerControls"/>
    <xsd:element name="Category" ma:index="15" ma:displayName="Category" ma:default="Contact Center" ma:format="Dropdown" ma:internalName="Category">
      <xsd:simpleType>
        <xsd:restriction base="dms:Choice">
          <xsd:enumeration value="Contact Center"/>
          <xsd:enumeration value="Core and VG data pul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75c324a-04c8-4bb0-8870-9223c364858f" ContentTypeId="0x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69251B-9181-42BA-9BFA-F49840949904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4e79759b-5d76-47e7-bf5b-a30c5134387a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d82dafc8-7759-4c5f-b9d7-587e9d95311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7CE2B2-FEA7-4CC1-8D52-06389A9C6D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2dafc8-7759-4c5f-b9d7-587e9d95311d"/>
    <ds:schemaRef ds:uri="4e79759b-5d76-47e7-bf5b-a30c51343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953B7-C7BF-4BB1-95AE-C5B789CCBB3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5F56C45-17E4-4060-8168-8A16012ABD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Info</vt:lpstr>
      <vt:lpstr>Devices</vt:lpstr>
      <vt:lpstr>Hunt</vt:lpstr>
      <vt:lpstr>CTI RP</vt:lpstr>
      <vt:lpstr>VG Patterns</vt:lpstr>
      <vt:lpstr>GVM</vt:lpstr>
      <vt:lpstr>Other Patterns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Stacy Rodriguez</dc:creator>
  <cp:keywords/>
  <dc:description/>
  <cp:lastModifiedBy>Authorized User</cp:lastModifiedBy>
  <dcterms:created xsi:type="dcterms:W3CDTF">2017-10-02T19:54:18Z</dcterms:created>
  <dcterms:modified xsi:type="dcterms:W3CDTF">2017-12-11T15:24:09Z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-557076872</vt:i4>
  </property>
  <property fmtid="{D5CDD505-2E9C-101B-9397-08002B2CF9AE}" pid="3" name="_NewReviewCycle">
    <vt:lpwstr/>
  </property>
  <property fmtid="{D5CDD505-2E9C-101B-9397-08002B2CF9AE}" pid="4" name="_EmailSubject">
    <vt:lpwstr>Ætlas Core Docs</vt:lpwstr>
  </property>
  <property fmtid="{D5CDD505-2E9C-101B-9397-08002B2CF9AE}" pid="5" name="_AuthorEmail">
    <vt:lpwstr>brad.kaufman.w06u@statefarm.com</vt:lpwstr>
  </property>
  <property fmtid="{D5CDD505-2E9C-101B-9397-08002B2CF9AE}" pid="6" name="_AuthorEmailDisplayName">
    <vt:lpwstr>Brad Kaufman</vt:lpwstr>
  </property>
  <property fmtid="{D5CDD505-2E9C-101B-9397-08002B2CF9AE}" pid="7" name="_PreviousAdHocReviewCycleID">
    <vt:i4>-1399356010</vt:i4>
  </property>
  <property fmtid="{D5CDD505-2E9C-101B-9397-08002B2CF9AE}" pid="8" name="ContentTypeId">
    <vt:lpwstr>0x010100B302220B736A1E4BB3B0396478B3A830</vt:lpwstr>
  </property>
  <property fmtid="{D5CDD505-2E9C-101B-9397-08002B2CF9AE}" pid="9" name="_dlc_policyId">
    <vt:lpwstr>/sites/WSS005454/Site Surveys</vt:lpwstr>
  </property>
  <property fmtid="{D5CDD505-2E9C-101B-9397-08002B2CF9AE}" pid="10" name="ItemRetentionFormula">
    <vt:lpwstr>&lt;formula id="StateFarm.CustomFormula.Policy" /&gt;</vt:lpwstr>
  </property>
  <property fmtid="{D5CDD505-2E9C-101B-9397-08002B2CF9AE}" pid="11" name="RetentionPolicy">
    <vt:lpwstr>3;#Sys 025 yrs - Systems (03004)|ba42ca74-6128-4ed5-b7dd-f0abac6e35a5</vt:lpwstr>
  </property>
</Properties>
</file>