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GIT/homework/"/>
    </mc:Choice>
  </mc:AlternateContent>
  <xr:revisionPtr revIDLastSave="0" documentId="8_{31EB3C77-1C26-A846-A819-97E17B781530}" xr6:coauthVersionLast="45" xr6:coauthVersionMax="45" xr10:uidLastSave="{00000000-0000-0000-0000-000000000000}"/>
  <bookViews>
    <workbookView xWindow="2180" yWindow="-18080" windowWidth="25460" windowHeight="15360" activeTab="4" xr2:uid="{00000000-000D-0000-FFFF-FFFF00000000}"/>
  </bookViews>
  <sheets>
    <sheet name="database" sheetId="1" r:id="rId1"/>
    <sheet name="State by Category" sheetId="2" r:id="rId2"/>
    <sheet name="State by sub-category" sheetId="3" r:id="rId3"/>
    <sheet name="State by date" sheetId="4" r:id="rId4"/>
    <sheet name="Outcome by goal" sheetId="5" r:id="rId5"/>
    <sheet name="Statistical analysis" sheetId="6" r:id="rId6"/>
  </sheets>
  <definedNames>
    <definedName name="_xlnm._FilterDatabase" localSheetId="0" hidden="1">database!$A$1:$T$4115</definedName>
    <definedName name="_xlnm._FilterDatabase" localSheetId="5" hidden="1">'Statistical analysis'!$D$1:$E$3762</definedName>
    <definedName name="_xlchart.v1.0" hidden="1">'Statistical analysis'!$A$2:$A$2186</definedName>
    <definedName name="_xlchart.v1.1" hidden="1">'Statistical analysis'!$B$2:$B$2186</definedName>
    <definedName name="_xlchart.v1.10" hidden="1">'Statistical analysis'!$A$2:$A$2186</definedName>
    <definedName name="_xlchart.v1.11" hidden="1">'Statistical analysis'!$B$2:$B$2186</definedName>
    <definedName name="_xlchart.v1.12" hidden="1">'Statistical analysis'!$A$2:$A$2186</definedName>
    <definedName name="_xlchart.v1.13" hidden="1">'Statistical analysis'!$B$2:$B$2186</definedName>
    <definedName name="_xlchart.v1.2" hidden="1">'Statistical analysis'!$A$2:$A$2186</definedName>
    <definedName name="_xlchart.v1.3" hidden="1">'Statistical analysis'!$B$2:$B$2186</definedName>
    <definedName name="_xlchart.v1.4" hidden="1">'Statistical analysis'!$A$2:$A$2186</definedName>
    <definedName name="_xlchart.v1.5" hidden="1">'Statistical analysis'!$B$2:$B$2186</definedName>
    <definedName name="_xlchart.v1.6" hidden="1">'Statistical analysis'!$A$2:$A$2186</definedName>
    <definedName name="_xlchart.v1.7" hidden="1">'Statistical analysis'!$B$2:$B$2186</definedName>
    <definedName name="_xlchart.v1.8" hidden="1">'Statistical analysis'!$A$2:$A$2186</definedName>
    <definedName name="_xlchart.v1.9" hidden="1">'Statistical analysis'!$B$2:$B$2186</definedName>
    <definedName name="data">database!$A$1:$T$4115</definedName>
    <definedName name="fail">'Statistical analysis'!$E$2:$E$1531</definedName>
    <definedName name="goal">database!$D$2:$D$4115</definedName>
    <definedName name="state">database!$F$2:$F$4115</definedName>
    <definedName name="success">'Statistical analysis'!$B$2:$B$2186</definedName>
  </definedNames>
  <calcPr calcId="191029"/>
  <pivotCaches>
    <pivotCache cacheId="17" r:id="rId7"/>
    <pivotCache cacheId="18" r:id="rId8"/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6" l="1"/>
  <c r="H10" i="6"/>
  <c r="H7" i="6"/>
  <c r="D28" i="2"/>
  <c r="D29" i="2"/>
  <c r="D30" i="2"/>
  <c r="D31" i="2"/>
  <c r="D32" i="2"/>
  <c r="D33" i="2"/>
  <c r="D34" i="2"/>
  <c r="D35" i="2"/>
  <c r="D27" i="2"/>
  <c r="H8" i="6"/>
  <c r="I8" i="6"/>
  <c r="I7" i="6"/>
  <c r="H6" i="2"/>
  <c r="H7" i="2"/>
  <c r="H8" i="2"/>
  <c r="H9" i="2"/>
  <c r="H10" i="2"/>
  <c r="H11" i="2"/>
  <c r="H12" i="2"/>
  <c r="H13" i="2"/>
  <c r="H5" i="2"/>
  <c r="G6" i="2"/>
  <c r="G7" i="2"/>
  <c r="G8" i="2"/>
  <c r="G9" i="2"/>
  <c r="G10" i="2"/>
  <c r="G11" i="2"/>
  <c r="G12" i="2"/>
  <c r="G13" i="2"/>
  <c r="G5" i="2"/>
  <c r="C16" i="2"/>
  <c r="D16" i="2"/>
  <c r="E16" i="2"/>
  <c r="B16" i="2"/>
  <c r="I6" i="6"/>
  <c r="H6" i="6"/>
  <c r="I5" i="6"/>
  <c r="H5" i="6"/>
  <c r="I4" i="6"/>
  <c r="H4" i="6"/>
  <c r="I3" i="6"/>
  <c r="H3" i="6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C14" i="5"/>
  <c r="D14" i="5"/>
  <c r="B14" i="5"/>
  <c r="B13" i="5"/>
  <c r="B12" i="5"/>
  <c r="B11" i="5"/>
  <c r="B10" i="5"/>
  <c r="B9" i="5"/>
  <c r="B8" i="5"/>
  <c r="B7" i="5"/>
  <c r="B6" i="5"/>
  <c r="B5" i="5"/>
  <c r="C4" i="5"/>
  <c r="D4" i="5"/>
  <c r="B4" i="5"/>
  <c r="C3" i="5"/>
  <c r="D3" i="5"/>
  <c r="B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5" l="1"/>
  <c r="G5" i="5" s="1"/>
  <c r="E9" i="5"/>
  <c r="G9" i="5" s="1"/>
  <c r="E13" i="5"/>
  <c r="G13" i="5" s="1"/>
  <c r="E12" i="5"/>
  <c r="G12" i="5" s="1"/>
  <c r="E8" i="5"/>
  <c r="G8" i="5" s="1"/>
  <c r="E4" i="5"/>
  <c r="G4" i="5" s="1"/>
  <c r="E3" i="5"/>
  <c r="F3" i="5" s="1"/>
  <c r="E11" i="5"/>
  <c r="F11" i="5" s="1"/>
  <c r="E7" i="5"/>
  <c r="F7" i="5" s="1"/>
  <c r="E14" i="5"/>
  <c r="F14" i="5" s="1"/>
  <c r="E10" i="5"/>
  <c r="H10" i="5" s="1"/>
  <c r="E6" i="5"/>
  <c r="H6" i="5" s="1"/>
  <c r="H9" i="5" l="1"/>
  <c r="F9" i="5"/>
  <c r="H5" i="5"/>
  <c r="H8" i="5"/>
  <c r="F5" i="5"/>
  <c r="H13" i="5"/>
  <c r="G7" i="5"/>
  <c r="G14" i="5"/>
  <c r="F13" i="5"/>
  <c r="H7" i="5"/>
  <c r="F8" i="5"/>
  <c r="G3" i="5"/>
  <c r="G6" i="5"/>
  <c r="H3" i="5"/>
  <c r="H12" i="5"/>
  <c r="H4" i="5"/>
  <c r="F6" i="5"/>
  <c r="G11" i="5"/>
  <c r="F12" i="5"/>
  <c r="H14" i="5"/>
  <c r="H11" i="5"/>
  <c r="F10" i="5"/>
  <c r="G10" i="5"/>
  <c r="F4" i="5"/>
</calcChain>
</file>

<file path=xl/sharedStrings.xml><?xml version="1.0" encoding="utf-8"?>
<sst xmlns="http://schemas.openxmlformats.org/spreadsheetml/2006/main" count="28569" uniqueCount="8415">
  <si>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</si>
  <si>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</si>
  <si>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</si>
  <si>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</si>
  <si>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</si>
  <si>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</si>
  <si>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</si>
  <si>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</si>
  <si>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</si>
  <si>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</si>
  <si>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</si>
  <si>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</si>
  <si>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</si>
  <si>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</si>
  <si>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</si>
  <si>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</si>
  <si>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</si>
  <si>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</si>
  <si>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</si>
  <si>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</si>
  <si>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</si>
  <si>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</si>
  <si>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</si>
  <si>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</si>
  <si>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</si>
  <si>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</si>
  <si>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</si>
  <si>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</si>
  <si>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</si>
  <si>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</si>
  <si>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</si>
  <si>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</si>
  <si>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</si>
  <si>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</si>
  <si>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</si>
  <si>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</si>
  <si>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</si>
  <si>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</si>
  <si>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</si>
  <si>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</si>
  <si>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</si>
  <si>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</si>
  <si>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</si>
  <si>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</si>
  <si>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</si>
  <si>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</si>
  <si>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</si>
  <si>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</si>
  <si>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</si>
  <si>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</si>
  <si>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</si>
  <si>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</si>
  <si>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</si>
  <si>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</si>
  <si>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</si>
  <si>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</si>
  <si>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</si>
  <si>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</si>
  <si>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</si>
  <si>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</si>
  <si>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</si>
  <si>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</si>
  <si>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</si>
  <si>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</si>
  <si>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</si>
  <si>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</si>
  <si>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</si>
  <si>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</si>
  <si>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</si>
  <si>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</si>
  <si>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</si>
  <si>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</si>
  <si>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</si>
  <si>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</si>
  <si>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</si>
  <si>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</si>
  <si>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</si>
  <si>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</si>
  <si>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</si>
  <si>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</si>
  <si>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</si>
  <si>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</si>
  <si>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</si>
  <si>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</si>
  <si>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</si>
  <si>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</si>
  <si>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</si>
  <si>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</si>
  <si>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</si>
  <si>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</si>
  <si>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</si>
  <si>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</si>
  <si>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</si>
  <si>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</si>
  <si>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</si>
  <si>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</si>
  <si>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</si>
  <si>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</si>
  <si>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</si>
  <si>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</si>
  <si>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</si>
  <si>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</si>
  <si>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</si>
  <si>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</si>
  <si>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</si>
  <si>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</si>
  <si>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</si>
  <si>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</si>
  <si>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</si>
  <si>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</si>
  <si>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</si>
  <si>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</si>
  <si>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</si>
  <si>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</si>
  <si>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</si>
  <si>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</si>
  <si>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</si>
  <si>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</si>
  <si>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</si>
  <si>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</si>
  <si>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</si>
  <si>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</si>
  <si>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</si>
  <si>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</si>
  <si>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</si>
  <si>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</si>
  <si>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</si>
  <si>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</si>
  <si>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</si>
  <si>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</si>
  <si>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</si>
  <si>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</si>
  <si>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</si>
  <si>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</si>
  <si>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</si>
  <si>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</si>
  <si>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</si>
  <si>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</si>
  <si>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</si>
  <si>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</si>
  <si>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</si>
  <si>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</si>
  <si>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</si>
  <si>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</si>
  <si>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</si>
  <si>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</si>
  <si>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</si>
  <si>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</si>
  <si>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</si>
  <si>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</si>
  <si>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</si>
  <si>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</si>
  <si>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</si>
  <si>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</si>
  <si>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</si>
  <si>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</si>
  <si>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</si>
  <si>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</si>
  <si>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</si>
  <si>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</si>
  <si>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</si>
  <si>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</si>
  <si>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</si>
  <si>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</si>
  <si>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</si>
  <si>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</si>
  <si>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</si>
  <si>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</si>
  <si>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</si>
  <si>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</si>
  <si>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</si>
  <si>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</si>
  <si>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</si>
  <si>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</si>
  <si>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</si>
  <si>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</si>
  <si>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</si>
  <si>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</si>
  <si>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</si>
  <si>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</si>
  <si>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</si>
  <si>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</si>
  <si>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</si>
  <si>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</si>
  <si>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</si>
  <si>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</si>
  <si>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</si>
  <si>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</si>
  <si>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</si>
  <si>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</si>
  <si>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</si>
  <si>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</si>
  <si>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</si>
  <si>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</si>
  <si>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</si>
  <si>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</si>
  <si>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</si>
  <si>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</si>
  <si>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</si>
  <si>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</si>
  <si>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</si>
  <si>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</si>
  <si>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</si>
  <si>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</si>
  <si>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</si>
  <si>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</si>
  <si>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</si>
  <si>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</si>
  <si>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</si>
  <si>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</si>
  <si>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</si>
  <si>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</si>
  <si>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</si>
  <si>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</si>
  <si>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</si>
  <si>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</si>
  <si>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</si>
  <si>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</si>
  <si>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</si>
  <si>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</si>
  <si>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</si>
  <si>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</si>
  <si>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</si>
  <si>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</si>
  <si>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</si>
  <si>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</si>
  <si>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</si>
  <si>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</si>
  <si>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</si>
  <si>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</si>
  <si>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</si>
  <si>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</si>
  <si>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</si>
  <si>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</si>
  <si>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</si>
  <si>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</si>
  <si>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</si>
  <si>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</si>
  <si>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</si>
  <si>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</si>
  <si>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</si>
  <si>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</si>
  <si>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</si>
  <si>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</si>
  <si>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</si>
  <si>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</si>
  <si>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</si>
  <si>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</si>
  <si>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</si>
  <si>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</si>
  <si>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</si>
  <si>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</si>
  <si>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</si>
  <si>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</si>
  <si>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</si>
  <si>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</si>
  <si>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</si>
  <si>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</si>
  <si>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</si>
  <si>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</si>
  <si>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</si>
  <si>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</si>
  <si>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</si>
  <si>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</si>
  <si>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</si>
  <si>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</si>
  <si>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</si>
  <si>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</si>
  <si>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</si>
  <si>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</si>
  <si>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</si>
  <si>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</si>
  <si>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</si>
  <si>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</si>
  <si>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</si>
  <si>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</si>
  <si>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</si>
  <si>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</si>
  <si>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</si>
  <si>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</si>
  <si>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</si>
  <si>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</si>
  <si>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</si>
  <si>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</si>
  <si>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</si>
  <si>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</si>
  <si>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</si>
  <si>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</si>
  <si>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</si>
  <si>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</si>
  <si>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</si>
  <si>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</si>
  <si>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</si>
  <si>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</si>
  <si>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</si>
  <si>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</si>
  <si>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</si>
  <si>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</si>
  <si>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</si>
  <si>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</si>
  <si>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</si>
  <si>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</si>
  <si>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</si>
  <si>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</si>
  <si>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</si>
  <si>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</si>
  <si>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</si>
  <si>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</si>
  <si>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</si>
  <si>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</si>
  <si>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</si>
  <si>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</si>
  <si>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</si>
  <si>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</si>
  <si>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</si>
  <si>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</si>
  <si>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</si>
  <si>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</si>
  <si>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</si>
  <si>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</si>
  <si>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</si>
  <si>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</si>
  <si>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</si>
  <si>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</si>
  <si>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</si>
  <si>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</si>
  <si>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</si>
  <si>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</si>
  <si>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</si>
  <si>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</si>
  <si>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</si>
  <si>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</si>
  <si>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</si>
  <si>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</si>
  <si>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</si>
  <si>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</si>
  <si>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</si>
  <si>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</si>
  <si>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</si>
  <si>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</si>
  <si>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</si>
  <si>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</si>
  <si>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</si>
  <si>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</si>
  <si>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</si>
  <si>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</si>
  <si>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</si>
  <si>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</si>
  <si>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</si>
  <si>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</si>
  <si>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</si>
  <si>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</si>
  <si>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</si>
  <si>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</si>
  <si>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</si>
  <si>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</si>
  <si>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</si>
  <si>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</si>
  <si>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</si>
  <si>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</si>
  <si>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</si>
  <si>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</si>
  <si>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</si>
  <si>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</si>
  <si>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</si>
  <si>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</si>
  <si>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</si>
  <si>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</si>
  <si>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</si>
  <si>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</si>
  <si>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</si>
  <si>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</si>
  <si>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</si>
  <si>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</si>
  <si>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</si>
  <si>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</si>
  <si>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</si>
  <si>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</si>
  <si>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</si>
  <si>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</si>
  <si>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</si>
  <si>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</si>
  <si>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</si>
  <si>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</si>
  <si>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</si>
  <si>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</si>
  <si>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</si>
  <si>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</si>
  <si>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</si>
  <si>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</si>
  <si>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</si>
  <si>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</si>
  <si>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</si>
  <si>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</si>
  <si>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</si>
  <si>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</si>
  <si>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</si>
  <si>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</si>
  <si>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</si>
  <si>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</si>
  <si>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</si>
  <si>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</si>
  <si>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</si>
  <si>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</si>
  <si>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</si>
  <si>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</si>
  <si>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</si>
  <si>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</si>
  <si>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</si>
  <si>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</si>
  <si>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</si>
  <si>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</si>
  <si>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</si>
  <si>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</si>
  <si>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</si>
  <si>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</si>
  <si>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</si>
  <si>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</si>
  <si>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</si>
  <si>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</si>
  <si>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</si>
  <si>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</si>
  <si>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</si>
  <si>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</si>
  <si>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</si>
  <si>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</si>
  <si>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</si>
  <si>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</si>
  <si>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</si>
  <si>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</si>
  <si>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</si>
  <si>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</si>
  <si>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</si>
  <si>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</si>
  <si>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</si>
  <si>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</si>
  <si>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</si>
  <si>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</si>
  <si>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</si>
  <si>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</si>
  <si>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</si>
  <si>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</si>
  <si>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</si>
  <si>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</si>
  <si>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</si>
  <si>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</si>
  <si>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</si>
  <si>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</si>
  <si>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</si>
  <si>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</si>
  <si>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</si>
  <si>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</si>
  <si>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</si>
  <si>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</si>
  <si>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</si>
  <si>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</si>
  <si>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</si>
  <si>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</si>
  <si>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</si>
  <si>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</si>
  <si>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</si>
  <si>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</si>
  <si>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</si>
  <si>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</si>
  <si>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</si>
  <si>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</si>
  <si>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</si>
  <si>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</si>
  <si>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</si>
  <si>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</si>
  <si>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</si>
  <si>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</si>
  <si>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</si>
  <si>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</si>
  <si>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</si>
  <si>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</si>
  <si>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</si>
  <si>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</si>
  <si>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</si>
  <si>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</si>
  <si>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</si>
  <si>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</si>
  <si>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</si>
  <si>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</si>
  <si>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</si>
  <si>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</si>
  <si>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</si>
  <si>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</si>
  <si>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</si>
  <si>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</si>
  <si>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</si>
  <si>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</si>
  <si>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</si>
  <si>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</si>
  <si>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</si>
  <si>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</si>
  <si>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</si>
  <si>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</si>
  <si>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</si>
  <si>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</si>
  <si>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</si>
  <si>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</si>
  <si>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</si>
  <si>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</si>
  <si>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</si>
  <si>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</si>
  <si>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</si>
  <si>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</si>
  <si>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</si>
  <si>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</si>
  <si>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</si>
  <si>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</si>
  <si>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</si>
  <si>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</si>
  <si>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</si>
  <si>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</si>
  <si>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</si>
  <si>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</si>
  <si>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</si>
  <si>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</si>
  <si>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</si>
  <si>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</si>
  <si>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</si>
  <si>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</si>
  <si>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</si>
  <si>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</si>
  <si>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</si>
  <si>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</si>
  <si>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</si>
  <si>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</si>
  <si>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</si>
  <si>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</si>
  <si>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</si>
  <si>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</si>
  <si>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</si>
  <si>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</si>
  <si>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</si>
  <si>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</si>
  <si>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</si>
  <si>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</si>
  <si>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</si>
  <si>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</si>
  <si>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</si>
  <si>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</si>
  <si>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</si>
  <si>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</si>
  <si>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</si>
  <si>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</si>
  <si>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</si>
  <si>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</si>
  <si>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</si>
  <si>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</si>
  <si>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</si>
  <si>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</si>
  <si>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</si>
  <si>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</si>
  <si>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</si>
  <si>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</si>
  <si>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</si>
  <si>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</si>
  <si>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</si>
  <si>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</si>
  <si>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</si>
  <si>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</si>
  <si>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</si>
  <si>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</si>
  <si>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</si>
  <si>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</si>
  <si>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</si>
  <si>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</si>
  <si>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</si>
  <si>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</si>
  <si>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</si>
  <si>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</si>
  <si>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</si>
  <si>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</si>
  <si>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</si>
  <si>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</si>
  <si>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</si>
  <si>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</si>
  <si>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</si>
  <si>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</si>
  <si>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</si>
  <si>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</si>
  <si>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</si>
  <si>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</si>
  <si>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</si>
  <si>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</si>
  <si>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</si>
  <si>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</si>
  <si>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</si>
  <si>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</si>
  <si>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</si>
  <si>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</si>
  <si>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</si>
  <si>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</si>
  <si>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</si>
  <si>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</si>
  <si>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</si>
  <si>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</si>
  <si>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</si>
  <si>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</si>
  <si>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</si>
  <si>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</si>
  <si>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</si>
  <si>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</si>
  <si>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</si>
  <si>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</si>
  <si>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</si>
  <si>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</si>
  <si>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</si>
  <si>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</si>
  <si>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</si>
  <si>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</si>
  <si>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</si>
  <si>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</si>
  <si>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</si>
  <si>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</si>
  <si>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</si>
  <si>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</si>
  <si>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</si>
  <si>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</si>
  <si>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</si>
  <si>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</si>
  <si>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</si>
  <si>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</si>
  <si>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</si>
  <si>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</si>
  <si>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</si>
  <si>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</si>
  <si>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</si>
  <si>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</si>
  <si>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</si>
  <si>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</si>
  <si>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</si>
  <si>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</si>
  <si>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</si>
  <si>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</si>
  <si>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</si>
  <si>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</si>
  <si>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</si>
  <si>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</si>
  <si>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</si>
  <si>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</si>
  <si>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</si>
  <si>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</si>
  <si>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</si>
  <si>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</si>
  <si>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</si>
  <si>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</si>
  <si>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</si>
  <si>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</si>
  <si>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</si>
  <si>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</si>
  <si>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</si>
  <si>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</si>
  <si>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</si>
  <si>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</si>
  <si>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</si>
  <si>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</si>
  <si>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</si>
  <si>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</si>
  <si>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</si>
  <si>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</si>
  <si>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</si>
  <si>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</si>
  <si>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</si>
  <si>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</si>
  <si>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</si>
  <si>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</si>
  <si>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</si>
  <si>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</si>
  <si>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</si>
  <si>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</si>
  <si>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</si>
  <si>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</si>
  <si>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</si>
  <si>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</si>
  <si>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</si>
  <si>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</si>
  <si>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</si>
  <si>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</si>
  <si>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</si>
  <si>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</si>
  <si>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</si>
  <si>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</si>
  <si>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</si>
  <si>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</si>
  <si>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</si>
  <si>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</si>
  <si>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</si>
  <si>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</si>
  <si>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</si>
  <si>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</si>
  <si>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</si>
  <si>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</si>
  <si>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</si>
  <si>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</si>
  <si>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</si>
  <si>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</si>
  <si>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</si>
  <si>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</si>
  <si>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</si>
  <si>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</si>
  <si>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</si>
  <si>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</si>
  <si>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</si>
  <si>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</si>
  <si>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</si>
  <si>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</si>
  <si>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</si>
  <si>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</si>
  <si>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</si>
  <si>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</si>
  <si>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</si>
  <si>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</si>
  <si>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</si>
  <si>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</si>
  <si>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</si>
  <si>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</si>
  <si>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</si>
  <si>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</si>
  <si>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</si>
  <si>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</si>
  <si>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</si>
  <si>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</si>
  <si>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</si>
  <si>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</si>
  <si>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</si>
  <si>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</si>
  <si>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</si>
  <si>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</si>
  <si>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</si>
  <si>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</si>
  <si>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</si>
  <si>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</si>
  <si>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</si>
  <si>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</si>
  <si>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</si>
  <si>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</si>
  <si>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</si>
  <si>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</si>
  <si>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</si>
  <si>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</si>
  <si>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</si>
  <si>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</si>
  <si>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</si>
  <si>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</si>
  <si>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</si>
  <si>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</si>
  <si>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</si>
  <si>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</si>
  <si>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</si>
  <si>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</si>
  <si>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</si>
  <si>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</si>
  <si>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</si>
  <si>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</si>
  <si>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</si>
  <si>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</si>
  <si>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</si>
  <si>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</si>
  <si>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</si>
  <si>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</si>
  <si>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</si>
  <si>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</si>
  <si>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</si>
  <si>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</si>
  <si>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</si>
  <si>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</si>
  <si>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</si>
  <si>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</si>
  <si>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</si>
  <si>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</si>
  <si>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</si>
  <si>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</si>
  <si>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</si>
  <si>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</si>
  <si>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</si>
  <si>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</si>
  <si>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</si>
  <si>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</si>
  <si>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</si>
  <si>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</si>
  <si>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</si>
  <si>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</si>
  <si>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</si>
  <si>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</si>
  <si>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</si>
  <si>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</si>
  <si>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</si>
  <si>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</si>
  <si>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</si>
  <si>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</si>
  <si>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</si>
  <si>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</si>
  <si>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</si>
  <si>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</si>
  <si>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</si>
  <si>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</si>
  <si>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</si>
  <si>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</si>
  <si>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</si>
  <si>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</si>
  <si>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</si>
  <si>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</si>
  <si>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</si>
  <si>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</si>
  <si>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</si>
  <si>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</si>
  <si>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</si>
  <si>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</si>
  <si>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</si>
  <si>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</si>
  <si>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</si>
  <si>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</si>
  <si>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</si>
  <si>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</si>
  <si>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</si>
  <si>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</si>
  <si>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</si>
  <si>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</si>
  <si>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</si>
  <si>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</si>
  <si>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</si>
  <si>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</si>
  <si>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</si>
  <si>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</si>
  <si>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</si>
  <si>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</si>
  <si>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</si>
  <si>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</si>
  <si>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</si>
  <si>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</si>
  <si>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</si>
  <si>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</si>
  <si>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</si>
  <si>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</si>
  <si>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</si>
  <si>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</si>
  <si>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</si>
  <si>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</si>
  <si>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</si>
  <si>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</si>
  <si>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</si>
  <si>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</si>
  <si>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</si>
  <si>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</si>
  <si>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</si>
  <si>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</si>
  <si>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</si>
  <si>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</si>
  <si>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</si>
  <si>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</si>
  <si>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</si>
  <si>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</si>
  <si>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</si>
  <si>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</si>
  <si>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</si>
  <si>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</si>
  <si>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</si>
  <si>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</si>
  <si>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</si>
  <si>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</si>
  <si>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</si>
  <si>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</si>
  <si>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</si>
  <si>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</si>
  <si>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</si>
  <si>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</si>
  <si>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</si>
  <si>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</si>
  <si>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</si>
  <si>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</si>
  <si>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</si>
  <si>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</si>
  <si>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</si>
  <si>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</si>
  <si>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</si>
  <si>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</si>
  <si>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</si>
  <si>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</si>
  <si>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</si>
  <si>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</si>
  <si>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</si>
  <si>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</si>
  <si>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</si>
  <si>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</si>
  <si>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</si>
  <si>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</si>
  <si>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</si>
  <si>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</si>
  <si>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</si>
  <si>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</si>
  <si>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</si>
  <si>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</si>
  <si>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</si>
  <si>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</si>
  <si>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</si>
  <si>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</si>
  <si>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</si>
  <si>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</si>
  <si>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</si>
  <si>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</si>
  <si>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</si>
  <si>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</si>
  <si>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</si>
  <si>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</si>
  <si>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</si>
  <si>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</si>
  <si>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</si>
  <si>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</si>
  <si>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</si>
  <si>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</si>
  <si>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</si>
  <si>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</si>
  <si>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</si>
  <si>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</si>
  <si>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</si>
  <si>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</si>
  <si>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</si>
  <si>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</si>
  <si>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</si>
  <si>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</si>
  <si>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</si>
  <si>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</si>
  <si>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</si>
  <si>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</si>
  <si>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</si>
  <si>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</si>
  <si>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</si>
  <si>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</si>
  <si>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</si>
  <si>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</si>
  <si>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</si>
  <si>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</si>
  <si>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</si>
  <si>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</si>
  <si>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</si>
  <si>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</si>
  <si>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</si>
  <si>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</si>
  <si>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</si>
  <si>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</si>
  <si>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</si>
  <si>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</si>
  <si>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</si>
  <si>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</si>
  <si>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</si>
  <si>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</si>
  <si>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</si>
  <si>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</si>
  <si>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</si>
  <si>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</si>
  <si>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</si>
  <si>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</si>
  <si>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</si>
  <si>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</si>
  <si>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</si>
  <si>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</si>
  <si>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</si>
  <si>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</si>
  <si>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</si>
  <si>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</si>
  <si>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</si>
  <si>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</si>
  <si>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</si>
  <si>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</si>
  <si>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</si>
  <si>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</si>
  <si>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</si>
  <si>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</si>
  <si>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</si>
  <si>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</si>
  <si>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</si>
  <si>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</si>
  <si>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</si>
  <si>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</si>
  <si>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</si>
  <si>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</si>
  <si>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</si>
  <si>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</si>
  <si>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</si>
  <si>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</si>
  <si>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</si>
  <si>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</si>
  <si>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</si>
  <si>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</si>
  <si>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</si>
  <si>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</si>
  <si>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</si>
  <si>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</si>
  <si>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</si>
  <si>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</si>
  <si>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</si>
  <si>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</si>
  <si>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</si>
  <si>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</si>
  <si>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</si>
  <si>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</si>
  <si>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</si>
  <si>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</si>
  <si>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</si>
  <si>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</si>
  <si>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</si>
  <si>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</si>
  <si>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</si>
  <si>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</si>
  <si>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</si>
  <si>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</si>
  <si>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</si>
  <si>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</si>
  <si>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</si>
  <si>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</si>
  <si>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</si>
  <si>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</si>
  <si>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</si>
  <si>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</si>
  <si>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</si>
  <si>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</si>
  <si>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</si>
  <si>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</si>
  <si>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</si>
  <si>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</si>
  <si>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</si>
  <si>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</si>
  <si>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</si>
  <si>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</si>
  <si>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</si>
  <si>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</si>
  <si>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</si>
  <si>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</si>
  <si>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</si>
  <si>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</si>
  <si>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</si>
  <si>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</si>
  <si>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</si>
  <si>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</si>
  <si>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</si>
  <si>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</si>
  <si>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</si>
  <si>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</si>
  <si>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</si>
  <si>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</si>
  <si>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</si>
  <si>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</si>
  <si>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</si>
  <si>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</si>
  <si>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</si>
  <si>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</si>
  <si>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</si>
  <si>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</si>
  <si>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</si>
  <si>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</si>
  <si>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</si>
  <si>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</si>
  <si>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</si>
  <si>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</si>
  <si>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</si>
  <si>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</si>
  <si>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</si>
  <si>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</si>
  <si>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</si>
  <si>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</si>
  <si>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</si>
  <si>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</si>
  <si>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</si>
  <si>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</si>
  <si>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</si>
  <si>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</si>
  <si>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</si>
  <si>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</si>
  <si>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</si>
  <si>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</si>
  <si>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</si>
  <si>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</si>
  <si>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</si>
  <si>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</si>
  <si>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</si>
  <si>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</si>
  <si>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</si>
  <si>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</si>
  <si>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</si>
  <si>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</si>
  <si>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</si>
  <si>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</si>
  <si>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</si>
  <si>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</si>
  <si>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</si>
  <si>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</si>
  <si>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</si>
  <si>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</si>
  <si>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</si>
  <si>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</si>
  <si>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</si>
  <si>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</si>
  <si>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</si>
  <si>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</si>
  <si>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</si>
  <si>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</si>
  <si>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</si>
  <si>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</si>
  <si>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</si>
  <si>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</si>
  <si>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</si>
  <si>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</si>
  <si>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</si>
  <si>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</si>
  <si>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</si>
  <si>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</si>
  <si>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</si>
  <si>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</si>
  <si>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</si>
  <si>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</si>
  <si>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</si>
  <si>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</si>
  <si>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</si>
  <si>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</si>
  <si>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</si>
  <si>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</si>
  <si>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</si>
  <si>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</si>
  <si>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</si>
  <si>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</si>
  <si>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</si>
  <si>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</si>
  <si>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</si>
  <si>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</si>
  <si>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</si>
  <si>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</si>
  <si>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</si>
  <si>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</si>
  <si>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</si>
  <si>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</si>
  <si>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</si>
  <si>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</si>
  <si>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</si>
  <si>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</si>
  <si>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</si>
  <si>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</si>
  <si>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</si>
  <si>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</si>
  <si>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</si>
  <si>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</si>
  <si>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</si>
  <si>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</si>
  <si>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</si>
  <si>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</si>
  <si>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</si>
  <si>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</si>
  <si>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</si>
  <si>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</si>
  <si>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</si>
  <si>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</si>
  <si>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</si>
  <si>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</si>
  <si>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</si>
  <si>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</si>
  <si>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</si>
  <si>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</si>
  <si>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</si>
  <si>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</si>
  <si>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</si>
  <si>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</si>
  <si>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</si>
  <si>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</si>
  <si>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</si>
  <si>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</si>
  <si>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</si>
  <si>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</si>
  <si>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</si>
  <si>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</si>
  <si>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</si>
  <si>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</si>
  <si>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</si>
  <si>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</si>
  <si>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</si>
  <si>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</si>
  <si>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</si>
  <si>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</si>
  <si>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</si>
  <si>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</si>
  <si>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</si>
  <si>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</si>
  <si>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</si>
  <si>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</si>
  <si>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</si>
  <si>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</si>
  <si>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</si>
  <si>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</si>
  <si>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</si>
  <si>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</si>
  <si>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</si>
  <si>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</si>
  <si>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</si>
  <si>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</si>
  <si>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</si>
  <si>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</si>
  <si>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</si>
  <si>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</si>
  <si>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</si>
  <si>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</si>
  <si>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</si>
  <si>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</si>
  <si>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</si>
  <si>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</si>
  <si>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</si>
  <si>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</si>
  <si>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</si>
  <si>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</si>
  <si>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</si>
  <si>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</si>
  <si>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</si>
  <si>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</si>
  <si>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</si>
  <si>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</si>
  <si>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</si>
  <si>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</si>
  <si>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</si>
  <si>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</si>
  <si>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</si>
  <si>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</si>
  <si>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</si>
  <si>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</si>
  <si>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</si>
  <si>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</si>
  <si>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</si>
  <si>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</si>
  <si>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</si>
  <si>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</si>
  <si>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</si>
  <si>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</si>
  <si>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</si>
  <si>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</si>
  <si>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</si>
  <si>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</si>
  <si>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</si>
  <si>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</si>
  <si>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</si>
  <si>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</si>
  <si>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</si>
  <si>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</si>
  <si>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</si>
  <si>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</si>
  <si>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</si>
  <si>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</si>
  <si>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</si>
  <si>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</si>
  <si>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</si>
  <si>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</si>
  <si>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</si>
  <si>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</si>
  <si>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</si>
  <si>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</si>
  <si>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</si>
  <si>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</si>
  <si>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</si>
  <si>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</si>
  <si>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</si>
  <si>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</si>
  <si>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</si>
  <si>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</si>
  <si>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</si>
  <si>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</si>
  <si>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</si>
  <si>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</si>
  <si>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</si>
  <si>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</si>
  <si>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</si>
  <si>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</si>
  <si>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</si>
  <si>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</si>
  <si>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</si>
  <si>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</si>
  <si>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</si>
  <si>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</si>
  <si>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</si>
  <si>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</si>
  <si>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</si>
  <si>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</si>
  <si>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</si>
  <si>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</si>
  <si>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</si>
  <si>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</si>
  <si>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</si>
  <si>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</si>
  <si>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</si>
  <si>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</si>
  <si>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</si>
  <si>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</si>
  <si>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</si>
  <si>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</si>
  <si>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</si>
  <si>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</si>
  <si>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</si>
  <si>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</si>
  <si>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</si>
  <si>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</si>
  <si>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</si>
  <si>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</si>
  <si>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</si>
  <si>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</si>
  <si>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</si>
  <si>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</si>
  <si>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</si>
  <si>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</si>
  <si>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</si>
  <si>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</si>
  <si>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</si>
  <si>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</si>
  <si>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</si>
  <si>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</si>
  <si>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</si>
  <si>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</si>
  <si>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</si>
  <si>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</si>
  <si>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</si>
  <si>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</si>
  <si>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</si>
  <si>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</si>
  <si>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</si>
  <si>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</si>
  <si>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</si>
  <si>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</si>
  <si>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</si>
  <si>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</si>
  <si>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</si>
  <si>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</si>
  <si>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</si>
  <si>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</si>
  <si>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</si>
  <si>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</si>
  <si>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</si>
  <si>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</si>
  <si>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</si>
  <si>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</si>
  <si>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</si>
  <si>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</si>
  <si>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</si>
  <si>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</si>
  <si>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</si>
  <si>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</si>
  <si>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</si>
  <si>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</si>
  <si>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</si>
  <si>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</si>
  <si>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</si>
  <si>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</si>
  <si>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</si>
  <si>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</si>
  <si>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</si>
  <si>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</si>
  <si>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</si>
  <si>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</si>
  <si>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</si>
  <si>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</si>
  <si>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</si>
  <si>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</si>
  <si>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</si>
  <si>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</si>
  <si>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</si>
  <si>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</si>
  <si>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</si>
  <si>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</si>
  <si>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</si>
  <si>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</si>
  <si>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</si>
  <si>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</si>
  <si>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</si>
  <si>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</si>
  <si>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</si>
  <si>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</si>
  <si>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</si>
  <si>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</si>
  <si>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</si>
  <si>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</si>
  <si>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</si>
  <si>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</si>
  <si>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</si>
  <si>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</si>
  <si>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</si>
  <si>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</si>
  <si>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</si>
  <si>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</si>
  <si>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</si>
  <si>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</si>
  <si>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</si>
  <si>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</si>
  <si>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</si>
  <si>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</si>
  <si>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</si>
  <si>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</si>
  <si>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</si>
  <si>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</si>
  <si>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</si>
  <si>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</si>
  <si>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</si>
  <si>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</si>
  <si>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</si>
  <si>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</si>
  <si>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</si>
  <si>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</si>
  <si>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</si>
  <si>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</si>
  <si>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</si>
  <si>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</si>
  <si>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</si>
  <si>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</si>
  <si>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</si>
  <si>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</si>
  <si>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</si>
  <si>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</si>
  <si>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</si>
  <si>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</si>
  <si>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</si>
  <si>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</si>
  <si>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</si>
  <si>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</si>
  <si>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</si>
  <si>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</si>
  <si>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</si>
  <si>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</si>
  <si>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</si>
  <si>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</si>
  <si>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</si>
  <si>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</si>
  <si>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</si>
  <si>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</si>
  <si>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</si>
  <si>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</si>
  <si>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</si>
  <si>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</si>
  <si>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</si>
  <si>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</si>
  <si>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</si>
  <si>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</si>
  <si>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</si>
  <si>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</si>
  <si>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</si>
  <si>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</si>
  <si>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</si>
  <si>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</si>
  <si>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</si>
  <si>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</si>
  <si>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</si>
  <si>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</si>
  <si>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</si>
  <si>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</si>
  <si>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</si>
  <si>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</si>
  <si>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</si>
  <si>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</si>
  <si>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</si>
  <si>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</si>
  <si>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</si>
  <si>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</si>
  <si>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</si>
  <si>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</si>
  <si>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</si>
  <si>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</si>
  <si>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</si>
  <si>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</si>
  <si>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</si>
  <si>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</si>
  <si>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</si>
  <si>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</si>
  <si>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</si>
  <si>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</si>
  <si>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</si>
  <si>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</si>
  <si>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</si>
  <si>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</si>
  <si>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</si>
  <si>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</si>
  <si>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</si>
  <si>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</si>
  <si>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</si>
  <si>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</si>
  <si>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</si>
  <si>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</si>
  <si>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</si>
  <si>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</si>
  <si>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</si>
  <si>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</si>
  <si>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</si>
  <si>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</si>
  <si>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</si>
  <si>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</si>
  <si>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</si>
  <si>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</si>
  <si>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</si>
  <si>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</si>
  <si>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</si>
  <si>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</si>
  <si>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</si>
  <si>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</si>
  <si>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</si>
  <si>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</si>
  <si>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</si>
  <si>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</si>
  <si>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</si>
  <si>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</si>
  <si>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</si>
  <si>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</si>
  <si>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</si>
  <si>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</si>
  <si>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</si>
  <si>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</si>
  <si>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</si>
  <si>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</si>
  <si>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</si>
  <si>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</si>
  <si>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</si>
  <si>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</si>
  <si>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</si>
  <si>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</si>
  <si>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</si>
  <si>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</si>
  <si>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</si>
  <si>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</si>
  <si>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</si>
  <si>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</si>
  <si>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</si>
  <si>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</si>
  <si>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</si>
  <si>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</si>
  <si>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</si>
  <si>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</si>
  <si>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</si>
  <si>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</si>
  <si>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</si>
  <si>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</si>
  <si>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</si>
  <si>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</si>
  <si>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</si>
  <si>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</si>
  <si>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</si>
  <si>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</si>
  <si>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</si>
  <si>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</si>
  <si>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</si>
  <si>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</si>
  <si>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</si>
  <si>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</si>
  <si>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</si>
  <si>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</si>
  <si>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</si>
  <si>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</si>
  <si>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</si>
  <si>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</si>
  <si>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</si>
  <si>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</si>
  <si>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</si>
  <si>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</si>
  <si>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</si>
  <si>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</si>
  <si>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</si>
  <si>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</si>
  <si>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</si>
  <si>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</si>
  <si>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</si>
  <si>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</si>
  <si>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</si>
  <si>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</si>
  <si>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</si>
  <si>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</si>
  <si>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</si>
  <si>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</si>
  <si>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</si>
  <si>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</si>
  <si>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</si>
  <si>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</si>
  <si>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</si>
  <si>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</si>
  <si>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</si>
  <si>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</si>
  <si>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</si>
  <si>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</si>
  <si>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</si>
  <si>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</si>
  <si>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</si>
  <si>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</si>
  <si>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</si>
  <si>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</si>
  <si>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</si>
  <si>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</si>
  <si>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</si>
  <si>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</si>
  <si>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</si>
  <si>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</si>
  <si>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</si>
  <si>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</si>
  <si>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</si>
  <si>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</si>
  <si>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</si>
  <si>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</si>
  <si>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</si>
  <si>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</si>
  <si>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</si>
  <si>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</si>
  <si>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</si>
  <si>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</si>
  <si>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</si>
  <si>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</si>
  <si>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</si>
  <si>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</si>
  <si>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</si>
  <si>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</si>
  <si>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</si>
  <si>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</si>
  <si>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</si>
  <si>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</si>
  <si>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</si>
  <si>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</si>
  <si>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</si>
  <si>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</si>
  <si>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</si>
  <si>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</si>
  <si>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</si>
  <si>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</si>
  <si>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</si>
  <si>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</si>
  <si>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</si>
  <si>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</si>
  <si>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</si>
  <si>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</si>
  <si>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</si>
  <si>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</si>
  <si>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</si>
  <si>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</si>
  <si>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</si>
  <si>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</si>
  <si>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</si>
  <si>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</si>
  <si>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</si>
  <si>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</si>
  <si>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</si>
  <si>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</si>
  <si>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</si>
  <si>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</si>
  <si>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</si>
  <si>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</si>
  <si>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</si>
  <si>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</si>
  <si>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</si>
  <si>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</si>
  <si>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</si>
  <si>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</si>
  <si>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</si>
  <si>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</si>
  <si>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</si>
  <si>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</si>
  <si>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</si>
  <si>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</si>
  <si>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</si>
  <si>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</si>
  <si>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</si>
  <si>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</si>
  <si>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</si>
  <si>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</si>
  <si>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</si>
  <si>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</si>
  <si>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</si>
  <si>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</si>
  <si>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</si>
  <si>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</si>
  <si>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</si>
  <si>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</si>
  <si>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</si>
  <si>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</si>
  <si>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</si>
  <si>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</si>
  <si>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</si>
  <si>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</si>
  <si>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</si>
  <si>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</si>
  <si>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</si>
  <si>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</si>
  <si>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</si>
  <si>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</si>
  <si>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</si>
  <si>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</si>
  <si>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</si>
  <si>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</si>
  <si>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</si>
  <si>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</si>
  <si>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</si>
  <si>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</si>
  <si>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</si>
  <si>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</si>
  <si>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</si>
  <si>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</si>
  <si>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</si>
  <si>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</si>
  <si>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</si>
  <si>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</si>
  <si>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</si>
  <si>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</si>
  <si>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</si>
  <si>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</si>
  <si>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</si>
  <si>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</si>
  <si>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</si>
  <si>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</si>
  <si>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</si>
  <si>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</si>
  <si>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</si>
  <si>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</si>
  <si>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</si>
  <si>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</si>
  <si>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</si>
  <si>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</si>
  <si>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</si>
  <si>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</si>
  <si>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</si>
  <si>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</si>
  <si>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</si>
  <si>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</si>
  <si>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</si>
  <si>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</si>
  <si>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</si>
  <si>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</si>
  <si>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</si>
  <si>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</si>
  <si>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</si>
  <si>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</si>
  <si>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</si>
  <si>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</si>
  <si>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</si>
  <si>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</si>
  <si>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</si>
  <si>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</si>
  <si>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</si>
  <si>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</si>
  <si>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</si>
  <si>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</si>
  <si>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</si>
  <si>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</si>
  <si>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</si>
  <si>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</si>
  <si>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</si>
  <si>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</si>
  <si>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</si>
  <si>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</si>
  <si>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</si>
  <si>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</si>
  <si>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</si>
  <si>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</si>
  <si>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</si>
  <si>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</si>
  <si>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</si>
  <si>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</si>
  <si>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</si>
  <si>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</si>
  <si>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</si>
  <si>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</si>
  <si>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</si>
  <si>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</si>
  <si>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</si>
  <si>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</si>
  <si>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</si>
  <si>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</si>
  <si>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</si>
  <si>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</si>
  <si>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</si>
  <si>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</si>
  <si>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</si>
  <si>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</si>
  <si>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</si>
  <si>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</si>
  <si>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</si>
  <si>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</si>
  <si>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</si>
  <si>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</si>
  <si>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</si>
  <si>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</si>
  <si>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</si>
  <si>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</si>
  <si>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</si>
  <si>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</si>
  <si>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</si>
  <si>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</si>
  <si>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</si>
  <si>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</si>
  <si>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</si>
  <si>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</si>
  <si>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</si>
  <si>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</si>
  <si>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</si>
  <si>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</si>
  <si>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</si>
  <si>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</si>
  <si>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</si>
  <si>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</si>
  <si>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</si>
  <si>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</si>
  <si>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</si>
  <si>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</si>
  <si>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</si>
  <si>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</si>
  <si>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</si>
  <si>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</si>
  <si>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</si>
  <si>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</si>
  <si>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</si>
  <si>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</si>
  <si>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</si>
  <si>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</si>
  <si>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</si>
  <si>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</si>
  <si>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</si>
  <si>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</si>
  <si>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</si>
  <si>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</si>
  <si>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</si>
  <si>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</si>
  <si>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</si>
  <si>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</si>
  <si>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</si>
  <si>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</si>
  <si>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</si>
  <si>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</si>
  <si>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</si>
  <si>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</si>
  <si>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</si>
  <si>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</si>
  <si>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</si>
  <si>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</si>
  <si>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</si>
  <si>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</si>
  <si>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</si>
  <si>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</si>
  <si>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</si>
  <si>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</si>
  <si>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</si>
  <si>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</si>
  <si>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</si>
  <si>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</si>
  <si>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</si>
  <si>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</si>
  <si>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</si>
  <si>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</si>
  <si>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</si>
  <si>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</si>
  <si>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</si>
  <si>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</si>
  <si>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</si>
  <si>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</si>
  <si>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</si>
  <si>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</si>
  <si>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</si>
  <si>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</si>
  <si>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</si>
  <si>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</si>
  <si>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</si>
  <si>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</si>
  <si>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</si>
  <si>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</si>
  <si>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</si>
  <si>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</si>
  <si>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</si>
  <si>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</si>
  <si>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</si>
  <si>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</si>
  <si>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</si>
  <si>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</si>
  <si>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</si>
  <si>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</si>
  <si>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</si>
  <si>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</si>
  <si>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</si>
  <si>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</si>
  <si>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</si>
  <si>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</si>
  <si>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</si>
  <si>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</si>
  <si>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</si>
  <si>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</si>
  <si>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</si>
  <si>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</si>
  <si>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</si>
  <si>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</si>
  <si>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</si>
  <si>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</si>
  <si>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</si>
  <si>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</si>
  <si>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</si>
  <si>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</si>
  <si>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</si>
  <si>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</si>
  <si>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</si>
  <si>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</si>
  <si>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</si>
  <si>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</si>
  <si>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</si>
  <si>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</si>
  <si>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</si>
  <si>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</si>
  <si>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</si>
  <si>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</si>
  <si>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</si>
  <si>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</si>
  <si>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</si>
  <si>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</si>
  <si>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</si>
  <si>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</si>
  <si>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</si>
  <si>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</si>
  <si>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</si>
  <si>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</si>
  <si>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</si>
  <si>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</si>
  <si>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</si>
  <si>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</si>
  <si>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</si>
  <si>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</si>
  <si>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</si>
  <si>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</si>
  <si>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</si>
  <si>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</si>
  <si>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</si>
  <si>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</si>
  <si>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</si>
  <si>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</si>
  <si>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</si>
  <si>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</si>
  <si>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</si>
  <si>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</si>
  <si>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</si>
  <si>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</si>
  <si>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</si>
  <si>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</si>
  <si>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</si>
  <si>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</si>
  <si>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</si>
  <si>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</si>
  <si>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</si>
  <si>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</si>
  <si>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</si>
  <si>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</si>
  <si>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</si>
  <si>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</si>
  <si>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</si>
  <si>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</si>
  <si>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</si>
  <si>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</si>
  <si>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</si>
  <si>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</si>
  <si>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</si>
  <si>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</si>
  <si>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</si>
  <si>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</si>
  <si>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</si>
  <si>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</si>
  <si>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</si>
  <si>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</si>
  <si>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</si>
  <si>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</si>
  <si>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</si>
  <si>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</si>
  <si>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</si>
  <si>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</si>
  <si>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</si>
  <si>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</si>
  <si>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</si>
  <si>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</si>
  <si>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</si>
  <si>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</si>
  <si>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</si>
  <si>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</si>
  <si>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</si>
  <si>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</si>
  <si>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</si>
  <si>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</si>
  <si>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</si>
  <si>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</si>
  <si>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</si>
  <si>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</si>
  <si>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</si>
  <si>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</si>
  <si>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</si>
  <si>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</si>
  <si>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</si>
  <si>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</si>
  <si>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</si>
  <si>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</si>
  <si>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</si>
  <si>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</si>
  <si>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</si>
  <si>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</si>
  <si>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</si>
  <si>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</si>
  <si>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</si>
  <si>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</si>
  <si>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</si>
  <si>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</si>
  <si>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</si>
  <si>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</si>
  <si>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</si>
  <si>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</si>
  <si>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</si>
  <si>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</si>
  <si>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</si>
  <si>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</si>
  <si>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</si>
  <si>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</si>
  <si>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</si>
  <si>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</si>
  <si>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</si>
  <si>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</si>
  <si>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</si>
  <si>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</si>
  <si>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</si>
  <si>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</si>
  <si>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</si>
  <si>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</si>
  <si>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</si>
  <si>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</si>
  <si>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</si>
  <si>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</si>
  <si>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</si>
  <si>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</si>
  <si>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</si>
  <si>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</si>
  <si>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</si>
  <si>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</si>
  <si>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</si>
  <si>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</si>
  <si>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</si>
  <si>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</si>
  <si>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</si>
  <si>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</si>
  <si>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</si>
  <si>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</si>
  <si>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</si>
  <si>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</si>
  <si>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</si>
  <si>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</si>
  <si>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</si>
  <si>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</si>
  <si>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</si>
  <si>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</si>
  <si>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</si>
  <si>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</si>
  <si>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</si>
  <si>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</si>
  <si>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</si>
  <si>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</si>
  <si>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</si>
  <si>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</si>
  <si>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</si>
  <si>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</si>
  <si>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</si>
  <si>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</si>
  <si>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</si>
  <si>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</si>
  <si>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</si>
  <si>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</si>
  <si>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</si>
  <si>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</si>
  <si>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</si>
  <si>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</si>
  <si>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</si>
  <si>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</si>
  <si>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</si>
  <si>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</si>
  <si>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</si>
  <si>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</si>
  <si>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</si>
  <si>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</si>
  <si>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</si>
  <si>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</si>
  <si>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</si>
  <si>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</si>
  <si>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</si>
  <si>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</si>
  <si>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</si>
  <si>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</si>
  <si>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</si>
  <si>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</si>
  <si>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</si>
  <si>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</si>
  <si>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</si>
  <si>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</si>
  <si>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</si>
  <si>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</si>
  <si>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</si>
  <si>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</si>
  <si>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</si>
  <si>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</si>
  <si>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</si>
  <si>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</si>
  <si>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</si>
  <si>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</si>
  <si>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</si>
  <si>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</si>
  <si>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</si>
  <si>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</si>
  <si>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</si>
  <si>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</si>
  <si>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</si>
  <si>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</si>
  <si>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</si>
  <si>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</si>
  <si>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</si>
  <si>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</si>
  <si>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</si>
  <si>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</si>
  <si>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</si>
  <si>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</si>
  <si>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</si>
  <si>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</si>
  <si>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</si>
  <si>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</si>
  <si>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</si>
  <si>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</si>
  <si>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</si>
  <si>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</si>
  <si>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</si>
  <si>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</si>
  <si>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</si>
  <si>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</si>
  <si>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</si>
  <si>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</si>
  <si>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</si>
  <si>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</si>
  <si>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</si>
  <si>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</si>
  <si>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</si>
  <si>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</si>
  <si>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</si>
  <si>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</si>
  <si>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</si>
  <si>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</si>
  <si>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</si>
  <si>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</si>
  <si>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</si>
  <si>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</si>
  <si>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</si>
  <si>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</si>
  <si>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</si>
  <si>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</si>
  <si>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</si>
  <si>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</si>
  <si>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</si>
  <si>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</si>
  <si>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</si>
  <si>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</si>
  <si>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</si>
  <si>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</si>
  <si>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</si>
  <si>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</si>
  <si>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</si>
  <si>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</si>
  <si>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</si>
  <si>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</si>
  <si>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</si>
  <si>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</si>
  <si>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</si>
  <si>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</si>
  <si>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</si>
  <si>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</si>
  <si>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</si>
  <si>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</si>
  <si>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</si>
  <si>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</si>
  <si>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</si>
  <si>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</si>
  <si>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</si>
  <si>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</si>
  <si>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</si>
  <si>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</si>
  <si>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</si>
  <si>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</si>
  <si>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</si>
  <si>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</si>
  <si>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</si>
  <si>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</si>
  <si>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</si>
  <si>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</si>
  <si>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</si>
  <si>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</si>
  <si>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</si>
  <si>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</si>
  <si>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</si>
  <si>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</si>
  <si>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</si>
  <si>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</si>
  <si>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</si>
  <si>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</si>
  <si>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</si>
  <si>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</si>
  <si>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</si>
  <si>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</si>
  <si>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</si>
  <si>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</si>
  <si>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</si>
  <si>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</si>
  <si>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</si>
  <si>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</si>
  <si>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</si>
  <si>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</si>
  <si>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</si>
  <si>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</si>
  <si>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</si>
  <si>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</si>
  <si>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</si>
  <si>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</si>
  <si>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</si>
  <si>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</si>
  <si>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</si>
  <si>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</si>
  <si>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</si>
  <si>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</si>
  <si>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</si>
  <si>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</si>
  <si>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</si>
  <si>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</si>
  <si>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</si>
  <si>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</si>
  <si>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</si>
  <si>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</si>
  <si>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</si>
  <si>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</si>
  <si>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</si>
  <si>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</si>
  <si>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</si>
  <si>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</si>
  <si>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</si>
  <si>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</si>
  <si>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</si>
  <si>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</si>
  <si>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</si>
  <si>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</si>
  <si>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</si>
  <si>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</si>
  <si>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</si>
  <si>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</si>
  <si>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</si>
  <si>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</si>
  <si>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</si>
  <si>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</si>
  <si>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</si>
  <si>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</si>
  <si>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</si>
  <si>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</si>
  <si>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</si>
  <si>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</si>
  <si>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</si>
  <si>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</si>
  <si>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</si>
  <si>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</si>
  <si>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</si>
  <si>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</si>
  <si>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</si>
  <si>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</si>
  <si>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</si>
  <si>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</si>
  <si>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</si>
  <si>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</si>
  <si>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</si>
  <si>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</si>
  <si>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</si>
  <si>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</si>
  <si>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</si>
  <si>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</si>
  <si>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</si>
  <si>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</si>
  <si>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</si>
  <si>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</si>
  <si>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</si>
  <si>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</si>
  <si>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</si>
  <si>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</si>
  <si>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</si>
  <si>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</si>
  <si>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</si>
  <si>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</si>
  <si>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</si>
  <si>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</si>
  <si>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</si>
  <si>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</si>
  <si>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</si>
  <si>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</si>
  <si>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</si>
  <si>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</si>
  <si>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</si>
  <si>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</si>
  <si>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</si>
  <si>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</si>
  <si>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</si>
  <si>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</si>
  <si>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</si>
  <si>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</si>
  <si>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</si>
  <si>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</si>
  <si>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</si>
  <si>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</si>
  <si>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</si>
  <si>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</si>
  <si>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</si>
  <si>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</si>
  <si>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</si>
  <si>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</si>
  <si>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</si>
  <si>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</si>
  <si>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</si>
  <si>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</si>
  <si>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</si>
  <si>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</si>
  <si>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</si>
  <si>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</si>
  <si>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</si>
  <si>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</si>
  <si>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</si>
  <si>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</si>
  <si>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</si>
  <si>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</si>
  <si>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</si>
  <si>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</si>
  <si>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</si>
  <si>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</si>
  <si>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</si>
  <si>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</si>
  <si>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</si>
  <si>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</si>
  <si>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</si>
  <si>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</si>
  <si>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</si>
  <si>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</si>
  <si>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</si>
  <si>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</si>
  <si>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</si>
  <si>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</si>
  <si>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</si>
  <si>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</si>
  <si>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</si>
  <si>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</si>
  <si>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</si>
  <si>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</si>
  <si>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</si>
  <si>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</si>
  <si>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</si>
  <si>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</si>
  <si>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</si>
  <si>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</si>
  <si>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</si>
  <si>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</si>
  <si>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</si>
  <si>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</si>
  <si>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</si>
  <si>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</si>
  <si>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</si>
  <si>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</si>
  <si>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</si>
  <si>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</si>
  <si>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</si>
  <si>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</si>
  <si>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</si>
  <si>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</si>
  <si>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</si>
  <si>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</si>
  <si>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</si>
  <si>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</si>
  <si>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</si>
  <si>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</si>
  <si>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</si>
  <si>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</si>
  <si>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</si>
  <si>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</si>
  <si>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</si>
  <si>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</si>
  <si>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</si>
  <si>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</si>
  <si>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</si>
  <si>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</si>
  <si>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</si>
  <si>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</si>
  <si>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</si>
  <si>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</si>
  <si>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</si>
  <si>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</si>
  <si>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</si>
  <si>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</si>
  <si>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</si>
  <si>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</si>
  <si>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</si>
  <si>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</si>
  <si>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</si>
  <si>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</si>
  <si>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</si>
  <si>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</si>
  <si>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</si>
  <si>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</si>
  <si>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</si>
  <si>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</si>
  <si>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</si>
  <si>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</si>
  <si>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</si>
  <si>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</si>
  <si>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</si>
  <si>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</si>
  <si>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</si>
  <si>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</si>
  <si>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</si>
  <si>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</si>
  <si>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</si>
  <si>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</si>
  <si>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</si>
  <si>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</si>
  <si>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</si>
  <si>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</si>
  <si>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</si>
  <si>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</si>
  <si>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</si>
  <si>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</si>
  <si>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</si>
  <si>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</si>
  <si>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</si>
  <si>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</si>
  <si>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</si>
  <si>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</si>
  <si>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</si>
  <si>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</si>
  <si>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</si>
  <si>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</si>
  <si>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</si>
  <si>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</si>
  <si>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</si>
  <si>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</si>
  <si>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</si>
  <si>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</si>
  <si>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</si>
  <si>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</si>
  <si>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</si>
  <si>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</si>
  <si>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</si>
  <si>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</si>
  <si>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</si>
  <si>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</si>
  <si>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</si>
  <si>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</si>
  <si>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</si>
  <si>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</si>
  <si>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</si>
  <si>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</si>
  <si>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</si>
  <si>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</si>
  <si>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</si>
  <si>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</si>
  <si>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</si>
  <si>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</si>
  <si>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</si>
  <si>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</si>
  <si>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</si>
  <si>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</si>
  <si>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</si>
  <si>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</si>
  <si>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</si>
  <si>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</si>
  <si>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</si>
  <si>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</si>
  <si>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</si>
  <si>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</si>
  <si>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</si>
  <si>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</si>
  <si>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</si>
  <si>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</si>
  <si>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</si>
  <si>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</si>
  <si>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</si>
  <si>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</si>
  <si>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</si>
  <si>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</si>
  <si>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</si>
  <si>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</si>
  <si>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</si>
  <si>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</si>
  <si>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</si>
  <si>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</si>
  <si>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</si>
  <si>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</si>
  <si>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</si>
  <si>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</si>
  <si>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</si>
  <si>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</si>
  <si>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</si>
  <si>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</si>
  <si>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</si>
  <si>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</si>
  <si>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</si>
  <si>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</si>
  <si>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</si>
  <si>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</si>
  <si>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</si>
  <si>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</si>
  <si>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</si>
  <si>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</si>
  <si>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</si>
  <si>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</si>
  <si>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</si>
  <si>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</si>
  <si>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</si>
  <si>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</si>
  <si>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</si>
  <si>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</si>
  <si>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</si>
  <si>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</si>
  <si>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</si>
  <si>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</si>
  <si>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</si>
  <si>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</si>
  <si>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</si>
  <si>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</si>
  <si>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</si>
  <si>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</si>
  <si>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</si>
  <si>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</si>
  <si>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</si>
  <si>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</si>
  <si>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</si>
  <si>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</si>
  <si>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</si>
  <si>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</si>
  <si>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</si>
  <si>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</si>
  <si>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</si>
  <si>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</si>
  <si>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</si>
  <si>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</si>
  <si>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</si>
  <si>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</si>
  <si>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</si>
  <si>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</si>
  <si>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</si>
  <si>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</si>
  <si>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</si>
  <si>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</si>
  <si>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</si>
  <si>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</si>
  <si>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</si>
  <si>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</si>
  <si>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</si>
  <si>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</si>
  <si>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</si>
  <si>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</si>
  <si>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</si>
  <si>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</si>
  <si>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</si>
  <si>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</si>
  <si>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</si>
  <si>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</si>
  <si>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</si>
  <si>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</si>
  <si>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</si>
  <si>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</si>
  <si>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</si>
  <si>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</si>
  <si>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</si>
  <si>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</si>
  <si>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</si>
  <si>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</si>
  <si>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</si>
  <si>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</si>
  <si>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</si>
  <si>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</si>
  <si>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</si>
  <si>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</si>
  <si>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</si>
  <si>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</si>
  <si>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</si>
  <si>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</si>
  <si>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</si>
  <si>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</si>
  <si>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</si>
  <si>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</si>
  <si>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</si>
  <si>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</si>
  <si>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</si>
  <si>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</si>
  <si>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</si>
  <si>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</si>
  <si>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</si>
  <si>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</si>
  <si>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</si>
  <si>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</si>
  <si>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</si>
  <si>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</si>
  <si>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</si>
  <si>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</si>
  <si>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</si>
  <si>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</si>
  <si>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</si>
  <si>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</si>
  <si>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</si>
  <si>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</si>
  <si>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</si>
  <si>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</si>
  <si>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</si>
  <si>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</si>
  <si>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</si>
  <si>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</si>
  <si>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</si>
  <si>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</si>
  <si>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</si>
  <si>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</si>
  <si>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</si>
  <si>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</si>
  <si>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</si>
  <si>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</si>
  <si>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</si>
  <si>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</si>
  <si>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</si>
  <si>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</si>
  <si>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</si>
  <si>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</si>
  <si>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</si>
  <si>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</si>
  <si>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</si>
  <si>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</si>
  <si>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</si>
  <si>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</si>
  <si>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</si>
  <si>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</si>
  <si>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</si>
  <si>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</si>
  <si>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</si>
  <si>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</si>
  <si>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</si>
  <si>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</si>
  <si>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</si>
  <si>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</si>
  <si>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</si>
  <si>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</si>
  <si>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</si>
  <si>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</si>
  <si>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</si>
  <si>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</si>
  <si>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</si>
  <si>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</si>
  <si>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</si>
  <si>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</si>
  <si>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</si>
  <si>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</si>
  <si>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</si>
  <si>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</si>
  <si>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</si>
  <si>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</si>
  <si>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</si>
  <si>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</si>
  <si>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</si>
  <si>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</si>
  <si>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</si>
  <si>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</si>
  <si>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</si>
  <si>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</si>
  <si>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</si>
  <si>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</si>
  <si>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</si>
  <si>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</si>
  <si>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</si>
  <si>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</si>
  <si>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</si>
  <si>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</si>
  <si>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</si>
  <si>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</si>
  <si>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</si>
  <si>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</si>
  <si>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</si>
  <si>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</si>
  <si>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</si>
  <si>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</si>
  <si>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</si>
  <si>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</si>
  <si>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</si>
  <si>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</si>
  <si>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</si>
  <si>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</si>
  <si>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</si>
  <si>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</si>
  <si>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</si>
  <si>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</si>
  <si>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</si>
  <si>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</si>
  <si>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</si>
  <si>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</si>
  <si>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</si>
  <si>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</si>
  <si>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</si>
  <si>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</si>
  <si>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</si>
  <si>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</si>
  <si>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</si>
  <si>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</si>
  <si>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</si>
  <si>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</si>
  <si>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</si>
  <si>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</si>
  <si>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</si>
  <si>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</si>
  <si>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</si>
  <si>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</si>
  <si>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</si>
  <si>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</si>
  <si>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</si>
  <si>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</si>
  <si>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</si>
  <si>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</si>
  <si>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</si>
  <si>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</si>
  <si>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</si>
  <si>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</si>
  <si>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</si>
  <si>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</si>
  <si>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</si>
  <si>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</si>
  <si>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</si>
  <si>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</si>
  <si>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</si>
  <si>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</si>
  <si>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</si>
  <si>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</si>
  <si>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</si>
  <si>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</si>
  <si>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</si>
  <si>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</si>
  <si>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</si>
  <si>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</si>
  <si>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</si>
  <si>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</si>
  <si>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</si>
  <si>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</si>
  <si>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</si>
  <si>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</si>
  <si>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</si>
  <si>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</si>
  <si>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</si>
  <si>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</si>
  <si>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</si>
  <si>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</si>
  <si>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</si>
  <si>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</si>
  <si>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</si>
  <si>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</si>
  <si>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</si>
  <si>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</si>
  <si>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</si>
  <si>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</si>
  <si>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</si>
  <si>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</si>
  <si>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</si>
  <si>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</si>
  <si>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</si>
  <si>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</si>
  <si>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</si>
  <si>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</si>
  <si>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</si>
  <si>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</si>
  <si>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</si>
  <si>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</si>
  <si>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</si>
  <si>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</si>
  <si>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</si>
  <si>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</si>
  <si>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</si>
  <si>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</si>
  <si>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</si>
  <si>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</si>
  <si>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</si>
  <si>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</si>
  <si>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</si>
  <si>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</si>
  <si>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</si>
  <si>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</si>
  <si>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</si>
  <si>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</si>
  <si>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</si>
  <si>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</si>
  <si>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</si>
  <si>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</si>
  <si>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</si>
  <si>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</si>
  <si>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</si>
  <si>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</si>
  <si>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</si>
  <si>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</si>
  <si>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</si>
  <si>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</si>
  <si>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</si>
  <si>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</si>
  <si>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</si>
  <si>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</si>
  <si>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</si>
  <si>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</si>
  <si>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</si>
  <si>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</si>
  <si>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</si>
  <si>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</si>
  <si>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</si>
  <si>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</si>
  <si>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</si>
  <si>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</si>
  <si>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</si>
  <si>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</si>
  <si>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</si>
  <si>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</si>
  <si>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</si>
  <si>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</si>
  <si>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</si>
  <si>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</si>
  <si>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</si>
  <si>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</si>
  <si>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</si>
  <si>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</si>
  <si>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</si>
  <si>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</si>
  <si>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</si>
  <si>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</si>
  <si>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</si>
  <si>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</si>
  <si>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</si>
  <si>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</si>
  <si>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</si>
  <si>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</si>
  <si>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</si>
  <si>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</si>
  <si>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</si>
  <si>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</si>
  <si>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</si>
  <si>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</si>
  <si>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</si>
  <si>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</si>
  <si>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</si>
  <si>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</si>
  <si>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</si>
  <si>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</si>
  <si>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</si>
  <si>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</si>
  <si>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</si>
  <si>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</si>
  <si>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</si>
  <si>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</si>
  <si>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</si>
  <si>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</si>
  <si>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</si>
  <si>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</si>
  <si>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</si>
  <si>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</si>
  <si>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</si>
  <si>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</si>
  <si>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</si>
  <si>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</si>
  <si>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</si>
  <si>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</si>
  <si>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</si>
  <si>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</si>
  <si>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</si>
  <si>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</si>
  <si>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</si>
  <si>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</si>
  <si>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</si>
  <si>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</si>
  <si>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</si>
  <si>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</si>
  <si>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</si>
  <si>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</si>
  <si>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</si>
  <si>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</si>
  <si>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</si>
  <si>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</si>
  <si>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</si>
  <si>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</si>
  <si>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</si>
  <si>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</si>
  <si>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</si>
  <si>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</si>
  <si>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</si>
  <si>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</si>
  <si>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</si>
  <si>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</si>
  <si>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</si>
  <si>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</si>
  <si>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</si>
  <si>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</si>
  <si>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</si>
  <si>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</si>
  <si>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</si>
  <si>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</si>
  <si>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</si>
  <si>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</si>
  <si>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</si>
  <si>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</si>
  <si>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</si>
  <si>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</si>
  <si>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</si>
  <si>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</si>
  <si>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</si>
  <si>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</si>
  <si>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</si>
  <si>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</si>
  <si>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</si>
  <si>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</si>
  <si>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</si>
  <si>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</si>
  <si>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</si>
  <si>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</si>
  <si>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</si>
  <si>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</si>
  <si>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</si>
  <si>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</si>
  <si>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</si>
  <si>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</si>
  <si>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</si>
  <si>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</si>
  <si>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</si>
  <si>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</si>
  <si>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</si>
  <si>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</si>
  <si>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</si>
  <si>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</si>
  <si>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</si>
  <si>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</si>
  <si>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</si>
  <si>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</si>
  <si>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</si>
  <si>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</si>
  <si>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</si>
  <si>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</si>
  <si>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</si>
  <si>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</si>
  <si>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</si>
  <si>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</si>
  <si>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</si>
  <si>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</si>
  <si>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</si>
  <si>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</si>
  <si>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</si>
  <si>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</si>
  <si>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</si>
  <si>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</si>
  <si>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</si>
  <si>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</si>
  <si>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</si>
  <si>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</si>
  <si>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</si>
  <si>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</si>
  <si>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</si>
  <si>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</si>
  <si>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</si>
  <si>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</si>
  <si>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</si>
  <si>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</si>
  <si>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</si>
  <si>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</si>
  <si>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</si>
  <si>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</si>
  <si>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</si>
  <si>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</si>
  <si>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</si>
  <si>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</si>
  <si>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</si>
  <si>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</si>
  <si>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</si>
  <si>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</si>
  <si>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</si>
  <si>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</si>
  <si>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</si>
  <si>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</si>
  <si>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</si>
  <si>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</si>
  <si>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</si>
  <si>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</si>
  <si>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</si>
  <si>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</si>
  <si>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</si>
  <si>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</si>
  <si>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</si>
  <si>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</si>
  <si>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</si>
  <si>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</si>
  <si>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</si>
  <si>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</si>
  <si>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</si>
  <si>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</si>
  <si>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</si>
  <si>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</si>
  <si>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</si>
  <si>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</si>
  <si>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</si>
  <si>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</si>
  <si>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</si>
  <si>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</si>
  <si>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</si>
  <si>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</si>
  <si>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</si>
  <si>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</si>
  <si>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</si>
  <si>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</si>
  <si>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</si>
  <si>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</si>
  <si>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</si>
  <si>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</si>
  <si>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</si>
  <si>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</si>
  <si>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</si>
  <si>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</si>
  <si>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</si>
  <si>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</si>
  <si>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</si>
  <si>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</si>
  <si>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</si>
  <si>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</si>
  <si>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</si>
  <si>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</si>
  <si>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</si>
  <si>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</si>
  <si>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</si>
  <si>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</si>
  <si>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</si>
  <si>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</si>
  <si>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</si>
  <si>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</si>
  <si>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</si>
  <si>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</si>
  <si>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</si>
  <si>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</si>
  <si>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</si>
  <si>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</si>
  <si>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</si>
  <si>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</si>
  <si>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</si>
  <si>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</si>
  <si>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</si>
  <si>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</si>
  <si>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</si>
  <si>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</si>
  <si>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</si>
  <si>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</si>
  <si>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</si>
  <si>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</si>
  <si>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</si>
  <si>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</si>
  <si>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</si>
  <si>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</si>
  <si>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</si>
  <si>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</si>
  <si>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</si>
  <si>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</si>
  <si>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</si>
  <si>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</si>
  <si>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</si>
  <si>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</si>
  <si>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</si>
  <si>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</si>
  <si>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</si>
  <si>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</si>
  <si>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</si>
  <si>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</si>
  <si>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</si>
  <si>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</si>
  <si>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</si>
  <si>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</si>
  <si>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</si>
  <si>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</si>
  <si>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</si>
  <si>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</si>
  <si>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</si>
  <si>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</si>
  <si>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</si>
  <si>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</si>
  <si>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</si>
  <si>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</si>
  <si>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</si>
  <si>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</si>
  <si>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</si>
  <si>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</si>
  <si>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</si>
  <si>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</si>
  <si>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</si>
  <si>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</si>
  <si>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</si>
  <si>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</si>
  <si>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</si>
  <si>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</si>
  <si>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</si>
  <si>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</si>
  <si>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</si>
  <si>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</si>
  <si>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</si>
  <si>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</si>
  <si>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</si>
  <si>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</si>
  <si>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</si>
  <si>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</si>
  <si>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</si>
  <si>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</si>
  <si>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</si>
  <si>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</si>
  <si>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</si>
  <si>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</si>
  <si>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</si>
  <si>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</si>
  <si>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</si>
  <si>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</si>
  <si>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</si>
  <si>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</si>
  <si>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</si>
  <si>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</si>
  <si>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</si>
  <si>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</si>
  <si>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</si>
  <si>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</si>
  <si>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</si>
  <si>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</si>
  <si>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</si>
  <si>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</si>
  <si>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</si>
  <si>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</si>
  <si>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</si>
  <si>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</si>
  <si>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</si>
  <si>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</si>
  <si>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</si>
  <si>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</si>
  <si>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</si>
  <si>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</si>
  <si>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</si>
  <si>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</si>
  <si>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</si>
  <si>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</si>
  <si>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</si>
  <si>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</si>
  <si>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</si>
  <si>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</si>
  <si>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</si>
  <si>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</si>
  <si>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</si>
  <si>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</si>
  <si>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</si>
  <si>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</si>
  <si>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</si>
  <si>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</si>
  <si>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</si>
  <si>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</si>
  <si>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</si>
  <si>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</si>
  <si>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</si>
  <si>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</si>
  <si>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</si>
  <si>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</si>
  <si>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</si>
  <si>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</si>
  <si>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</si>
  <si>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</si>
  <si>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</si>
  <si>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</si>
  <si>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</si>
  <si>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</si>
  <si>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</si>
  <si>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</si>
  <si>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</si>
  <si>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</si>
  <si>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</si>
  <si>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</si>
  <si>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</si>
  <si>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</si>
  <si>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</si>
  <si>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</si>
  <si>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</si>
  <si>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</si>
  <si>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</si>
  <si>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</si>
  <si>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</si>
  <si>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</si>
  <si>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</si>
  <si>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</si>
  <si>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</si>
  <si>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</si>
  <si>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</si>
  <si>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</si>
  <si>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</si>
  <si>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</si>
  <si>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</si>
  <si>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</si>
  <si>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</si>
  <si>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</si>
  <si>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</si>
  <si>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</si>
  <si>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</si>
  <si>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</si>
  <si>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</si>
  <si>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</si>
  <si>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</si>
  <si>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</si>
  <si>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</si>
  <si>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</si>
  <si>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</si>
  <si>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</si>
  <si>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</si>
  <si>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</si>
  <si>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</si>
  <si>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</si>
  <si>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</si>
  <si>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</si>
  <si>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</si>
  <si>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</si>
  <si>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</si>
  <si>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</si>
  <si>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</si>
  <si>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</si>
  <si>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</si>
  <si>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</si>
  <si>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</si>
  <si>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</si>
  <si>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</si>
  <si>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</si>
  <si>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</si>
  <si>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</si>
  <si>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</si>
  <si>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</si>
  <si>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</si>
  <si>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</si>
  <si>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</si>
  <si>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</si>
  <si>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</si>
  <si>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</si>
  <si>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</si>
  <si>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</si>
  <si>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</si>
  <si>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</si>
  <si>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</si>
  <si>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</si>
  <si>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</si>
  <si>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</si>
  <si>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</si>
  <si>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</si>
  <si>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</si>
  <si>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</si>
  <si>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</si>
  <si>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</si>
  <si>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</si>
  <si>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</si>
  <si>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</si>
  <si>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</si>
  <si>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</si>
  <si>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</si>
  <si>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</si>
  <si>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</si>
  <si>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</si>
  <si>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</si>
  <si>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</si>
  <si>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</si>
  <si>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</si>
  <si>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</si>
  <si>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</si>
  <si>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</si>
  <si>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</si>
  <si>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</si>
  <si>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</si>
  <si>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</si>
  <si>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</si>
  <si>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</si>
  <si>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</si>
  <si>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</si>
  <si>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</si>
  <si>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</si>
  <si>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</si>
  <si>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</si>
  <si>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</si>
  <si>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</si>
  <si>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</si>
  <si>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</si>
  <si>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</si>
  <si>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</si>
  <si>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</si>
  <si>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</si>
  <si>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</si>
  <si>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</si>
  <si>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</si>
  <si>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</si>
  <si>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</si>
  <si>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</si>
  <si>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</si>
  <si>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</si>
  <si>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</si>
  <si>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</si>
  <si>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</si>
  <si>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</si>
  <si>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</si>
  <si>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</si>
  <si>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</si>
  <si>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</si>
  <si>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</si>
  <si>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</si>
  <si>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</si>
  <si>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</si>
  <si>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</si>
  <si>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</si>
  <si>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</si>
  <si>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</si>
  <si>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</si>
  <si>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</si>
  <si>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</si>
  <si>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</si>
  <si>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</si>
  <si>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</si>
  <si>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</si>
  <si>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</si>
  <si>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</si>
  <si>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</si>
  <si>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</si>
  <si>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</si>
  <si>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</si>
  <si>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</si>
  <si>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</si>
  <si>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</si>
  <si>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</si>
  <si>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</si>
  <si>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</si>
  <si>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</si>
  <si>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</si>
  <si>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</si>
  <si>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</si>
  <si>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</si>
  <si>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</si>
  <si>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</si>
  <si>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</si>
  <si>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</si>
  <si>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</si>
  <si>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</si>
  <si>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</si>
  <si>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</si>
  <si>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</si>
  <si>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</si>
  <si>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</si>
  <si>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</si>
  <si>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</si>
  <si>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</si>
  <si>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</si>
  <si>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</si>
  <si>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</si>
  <si>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</si>
  <si>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</si>
  <si>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</si>
  <si>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</si>
  <si>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</si>
  <si>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</si>
  <si>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</si>
  <si>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</si>
  <si>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</si>
  <si>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</si>
  <si>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</si>
  <si>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</si>
  <si>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</si>
  <si>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</si>
  <si>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</si>
  <si>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</si>
  <si>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</si>
  <si>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</si>
  <si>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</si>
  <si>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</si>
  <si>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</si>
  <si>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</si>
  <si>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</si>
  <si>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</si>
  <si>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</si>
  <si>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</si>
  <si>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</si>
  <si>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</si>
  <si>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</si>
  <si>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</si>
  <si>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</si>
  <si>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</si>
  <si>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</si>
  <si>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</si>
  <si>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</si>
  <si>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</si>
  <si>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</si>
  <si>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</si>
  <si>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</si>
  <si>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</si>
  <si>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</si>
  <si>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</si>
  <si>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</si>
  <si>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</si>
  <si>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</si>
  <si>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</si>
  <si>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</si>
  <si>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</si>
  <si>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</si>
  <si>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</si>
  <si>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</si>
  <si>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</si>
  <si>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</si>
  <si>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</si>
  <si>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</si>
  <si>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</si>
  <si>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</si>
  <si>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</si>
  <si>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</si>
  <si>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</si>
  <si>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</si>
  <si>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</si>
  <si>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</si>
  <si>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</si>
  <si>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</si>
  <si>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</si>
  <si>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</si>
  <si>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</si>
  <si>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</si>
  <si>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</si>
  <si>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</si>
  <si>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</si>
  <si>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</si>
  <si>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</si>
  <si>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</si>
  <si>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</si>
  <si>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</si>
  <si>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</si>
  <si>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</si>
  <si>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</si>
  <si>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</si>
  <si>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</si>
  <si>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</si>
  <si>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</si>
  <si>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</si>
  <si>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</si>
  <si>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</si>
  <si>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</si>
  <si>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</si>
  <si>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</si>
  <si>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</si>
  <si>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</si>
  <si>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</si>
  <si>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</si>
  <si>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</si>
  <si>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</si>
  <si>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</si>
  <si>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</si>
  <si>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</si>
  <si>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</si>
  <si>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</si>
  <si>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</si>
  <si>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</si>
  <si>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</si>
  <si>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</si>
  <si>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</si>
  <si>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</si>
  <si>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</si>
  <si>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</si>
  <si>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</si>
  <si>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</si>
  <si>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</si>
  <si>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</si>
  <si>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</si>
  <si>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</si>
  <si>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</si>
  <si>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</si>
  <si>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</si>
  <si>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</si>
  <si>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</si>
  <si>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</si>
  <si>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</si>
  <si>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</si>
  <si>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</si>
  <si>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</si>
  <si>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</si>
  <si>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</si>
  <si>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</si>
  <si>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</si>
  <si>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</si>
  <si>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</si>
  <si>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</si>
  <si>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</si>
  <si>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</si>
  <si>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</si>
  <si>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</si>
  <si>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</si>
  <si>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</si>
  <si>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</si>
  <si>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</si>
  <si>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</si>
  <si>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</si>
  <si>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</si>
  <si>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</si>
  <si>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</si>
  <si>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</si>
  <si>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</si>
  <si>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</si>
  <si>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</si>
  <si>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</si>
  <si>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</si>
  <si>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</si>
  <si>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</si>
  <si>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</si>
  <si>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</si>
  <si>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</si>
  <si>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</si>
  <si>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</si>
  <si>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</si>
  <si>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</si>
  <si>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</si>
  <si>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</si>
  <si>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</si>
  <si>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</si>
  <si>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</si>
  <si>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</si>
  <si>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</si>
  <si>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</si>
  <si>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</si>
  <si>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</si>
  <si>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</si>
  <si>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</si>
  <si>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</si>
  <si>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</si>
  <si>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</si>
  <si>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</si>
  <si>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</si>
  <si>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</si>
  <si>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</si>
  <si>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</si>
  <si>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</si>
  <si>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</si>
  <si>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</si>
  <si>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</si>
  <si>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</si>
  <si>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</si>
  <si>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</si>
  <si>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</si>
  <si>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</si>
  <si>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</si>
  <si>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</si>
  <si>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</si>
  <si>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</si>
  <si>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</si>
  <si>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</si>
  <si>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</si>
  <si>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</si>
  <si>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</si>
  <si>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</si>
  <si>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</si>
  <si>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</si>
  <si>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</si>
  <si>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</si>
  <si>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</si>
  <si>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</si>
  <si>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</si>
  <si>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</si>
  <si>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</si>
  <si>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</si>
  <si>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</si>
  <si>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</si>
  <si>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</si>
  <si>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</si>
  <si>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</si>
  <si>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</si>
  <si>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</si>
  <si>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</si>
  <si>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</si>
  <si>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</si>
  <si>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</si>
  <si>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</si>
  <si>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</si>
  <si>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</si>
  <si>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</si>
  <si>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</si>
  <si>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</si>
  <si>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</si>
  <si>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</si>
  <si>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</si>
  <si>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</si>
  <si>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</si>
  <si>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</si>
  <si>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</si>
  <si>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</si>
  <si>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</si>
  <si>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</si>
  <si>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</si>
  <si>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</si>
  <si>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</si>
  <si>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</si>
  <si>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</si>
  <si>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</si>
  <si>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</si>
  <si>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</si>
  <si>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</si>
  <si>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</si>
  <si>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</si>
  <si>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</si>
  <si>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</si>
  <si>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</si>
  <si>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</si>
  <si>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</si>
  <si>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</si>
  <si>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</si>
  <si>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</si>
  <si>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</si>
  <si>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</si>
  <si>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</si>
  <si>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</si>
  <si>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</si>
  <si>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</si>
  <si>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</si>
  <si>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</si>
  <si>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</si>
  <si>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</si>
  <si>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</si>
  <si>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</si>
  <si>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</si>
  <si>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</si>
  <si>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</si>
  <si>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</si>
  <si>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</si>
  <si>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</si>
  <si>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</si>
  <si>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</si>
  <si>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</si>
  <si>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</si>
  <si>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</si>
  <si>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</si>
  <si>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</si>
  <si>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</si>
  <si>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</si>
  <si>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</si>
  <si>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</si>
  <si>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</si>
  <si>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</si>
  <si>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</si>
  <si>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</si>
  <si>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</si>
  <si>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</si>
  <si>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</si>
  <si>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</si>
  <si>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</si>
  <si>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</si>
  <si>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</si>
  <si>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</si>
  <si>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</si>
  <si>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</si>
  <si>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</si>
  <si>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</si>
  <si>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</si>
  <si>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</si>
  <si>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</si>
  <si>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</si>
  <si>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</si>
  <si>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</si>
  <si>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</si>
  <si>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</si>
  <si>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</si>
  <si>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</si>
  <si>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</si>
  <si>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</si>
  <si>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</si>
  <si>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</si>
  <si>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</si>
  <si>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</si>
  <si>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</si>
  <si>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</si>
  <si>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</si>
  <si>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</si>
  <si>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</si>
  <si>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</si>
  <si>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</si>
  <si>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</si>
  <si>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</si>
  <si>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</si>
  <si>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</si>
  <si>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</si>
  <si>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</si>
  <si>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</si>
  <si>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</si>
  <si>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</si>
  <si>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</si>
  <si>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</si>
  <si>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</si>
  <si>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</si>
  <si>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</si>
  <si>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</si>
  <si>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</si>
  <si>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</si>
  <si>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</si>
  <si>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</si>
  <si>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</si>
  <si>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</si>
  <si>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</si>
  <si>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</si>
  <si>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</si>
  <si>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</si>
  <si>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</si>
  <si>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</si>
  <si>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</si>
  <si>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</si>
  <si>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</si>
  <si>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</si>
  <si>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</si>
  <si>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</si>
  <si>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</si>
  <si>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</si>
  <si>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</si>
  <si>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</si>
  <si>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</si>
  <si>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</si>
  <si>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</si>
  <si>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</si>
  <si>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</si>
  <si>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</si>
  <si>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</si>
  <si>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</si>
  <si>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</si>
  <si>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</si>
  <si>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</si>
  <si>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</si>
  <si>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</si>
  <si>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</si>
  <si>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</si>
  <si>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</si>
  <si>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</si>
  <si>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</si>
  <si>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</si>
  <si>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</si>
  <si>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</si>
  <si>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</si>
  <si>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</si>
  <si>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</si>
  <si>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</si>
  <si>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</si>
  <si>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</si>
  <si>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</si>
  <si>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</si>
  <si>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</si>
  <si>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</si>
  <si>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</si>
  <si>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</si>
  <si>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</si>
  <si>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</si>
  <si>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</si>
  <si>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</si>
  <si>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</si>
  <si>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</si>
  <si>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</si>
  <si>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</si>
  <si>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</si>
  <si>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</si>
  <si>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</si>
  <si>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</si>
  <si>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</si>
  <si>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</si>
  <si>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</si>
  <si>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</si>
  <si>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</si>
  <si>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</si>
  <si>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</si>
  <si>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</si>
  <si>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</si>
  <si>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</si>
  <si>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</si>
  <si>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</si>
  <si>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</si>
  <si>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</si>
  <si>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</si>
  <si>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</si>
  <si>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</si>
  <si>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</si>
  <si>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</si>
  <si>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</si>
  <si>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</si>
  <si>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</si>
  <si>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</si>
  <si>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</si>
  <si>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</si>
  <si>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</si>
  <si>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</si>
  <si>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</si>
  <si>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</si>
  <si>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</si>
  <si>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</si>
  <si>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</si>
  <si>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</si>
  <si>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</si>
  <si>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</si>
  <si>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</si>
  <si>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</si>
  <si>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</si>
  <si>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</si>
  <si>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</si>
  <si>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</si>
  <si>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</si>
  <si>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</si>
  <si>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</si>
  <si>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</si>
  <si>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</si>
  <si>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</si>
  <si>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</si>
  <si>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</si>
  <si>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</si>
  <si>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</si>
  <si>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</si>
  <si>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</si>
  <si>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</si>
  <si>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</si>
  <si>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</si>
  <si>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</si>
  <si>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</si>
  <si>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</si>
  <si>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</si>
  <si>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</si>
  <si>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</si>
  <si>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</si>
  <si>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</si>
  <si>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</si>
  <si>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</si>
  <si>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</si>
  <si>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</si>
  <si>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</si>
  <si>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</si>
  <si>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</si>
  <si>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</si>
  <si>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</si>
  <si>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</si>
  <si>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</si>
  <si>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</si>
  <si>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</si>
  <si>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</si>
  <si>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</si>
  <si>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</si>
  <si>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</si>
  <si>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</si>
  <si>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</si>
  <si>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</si>
  <si>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</si>
  <si>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</si>
  <si>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</si>
  <si>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</si>
  <si>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</si>
  <si>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</si>
  <si>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</si>
  <si>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</si>
  <si>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</si>
  <si>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</si>
  <si>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</si>
  <si>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</si>
  <si>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</si>
  <si>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</si>
  <si>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</si>
  <si>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</si>
  <si>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</si>
  <si>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</si>
  <si>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</si>
  <si>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</si>
  <si>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</si>
  <si>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</si>
  <si>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</si>
  <si>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</si>
  <si>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</si>
  <si>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</si>
  <si>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</si>
  <si>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</si>
  <si>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</si>
  <si>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</si>
  <si>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</si>
  <si>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</si>
  <si>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</si>
  <si>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</si>
  <si>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</si>
  <si>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</si>
  <si>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</si>
  <si>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</si>
  <si>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</si>
  <si>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</si>
  <si>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</si>
  <si>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</si>
  <si>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</si>
  <si>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</si>
  <si>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</si>
  <si>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</si>
  <si>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</si>
  <si>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</si>
  <si>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</si>
  <si>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</si>
  <si>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</si>
  <si>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</si>
  <si>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</si>
  <si>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</si>
  <si>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</si>
  <si>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</si>
  <si>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</si>
  <si>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</si>
  <si>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</si>
  <si>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</si>
  <si>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</si>
  <si>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</si>
  <si>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</si>
  <si>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</si>
  <si>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</si>
  <si>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</si>
  <si>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</si>
  <si>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</si>
  <si>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</si>
  <si>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</si>
  <si>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</si>
  <si>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</si>
  <si>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</si>
  <si>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</si>
  <si>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</si>
  <si>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</si>
  <si>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</si>
  <si>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</si>
  <si>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</si>
  <si>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</si>
  <si>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</si>
  <si>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</si>
  <si>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</si>
  <si>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</si>
  <si>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</si>
  <si>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</si>
  <si>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</si>
  <si>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</si>
  <si>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</si>
  <si>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</si>
  <si>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</si>
  <si>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</si>
  <si>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</si>
  <si>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</si>
  <si>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</si>
  <si>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</si>
  <si>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</si>
  <si>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</si>
  <si>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</si>
  <si>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</si>
  <si>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</si>
  <si>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</si>
  <si>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</si>
  <si>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</si>
  <si>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</si>
  <si>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</si>
  <si>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</si>
  <si>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</si>
  <si>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</si>
  <si>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</si>
  <si>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</si>
  <si>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</si>
  <si>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</si>
  <si>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</si>
  <si>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</si>
  <si>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</si>
  <si>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</si>
  <si>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</si>
  <si>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</si>
  <si>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</si>
  <si>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</si>
  <si>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</si>
  <si>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</si>
  <si>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</si>
  <si>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</si>
  <si>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</si>
  <si>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</si>
  <si>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</si>
  <si>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</si>
  <si>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</si>
  <si>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</si>
  <si>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</si>
  <si>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</si>
  <si>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</si>
  <si>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</si>
  <si>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</si>
  <si>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</si>
  <si>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</si>
  <si>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</si>
  <si>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</si>
  <si>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</si>
  <si>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</si>
  <si>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</si>
  <si>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</si>
  <si>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</si>
  <si>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</si>
  <si>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</si>
  <si>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</si>
  <si>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</si>
  <si>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</si>
  <si>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</si>
  <si>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</si>
  <si>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</si>
  <si>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</si>
  <si>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</si>
  <si>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</si>
  <si>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</si>
  <si>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</si>
  <si>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</si>
  <si>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</si>
  <si>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</si>
  <si>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</si>
  <si>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</si>
  <si>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</si>
  <si>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</si>
  <si>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</si>
  <si>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</si>
  <si>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</si>
  <si>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</si>
  <si>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</si>
  <si>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</si>
  <si>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</si>
  <si>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</si>
  <si>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</si>
  <si>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</si>
  <si>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</si>
  <si>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</si>
  <si>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</si>
  <si>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</si>
  <si>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</si>
  <si>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</si>
  <si>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</si>
  <si>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</si>
  <si>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</si>
  <si>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</si>
  <si>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</si>
  <si>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</si>
  <si>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</si>
  <si>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</si>
  <si>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</si>
  <si>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</si>
  <si>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</si>
  <si>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</si>
  <si>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</si>
  <si>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</si>
  <si>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</si>
  <si>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</si>
  <si>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</si>
  <si>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</si>
  <si>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</si>
  <si>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</si>
  <si>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</si>
  <si>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</si>
  <si>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</si>
  <si>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</si>
  <si>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</si>
  <si>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</si>
  <si>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</si>
  <si>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</si>
  <si>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</si>
  <si>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</si>
  <si>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</si>
  <si>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</si>
  <si>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</si>
  <si>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</si>
  <si>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</si>
  <si>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</si>
  <si>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</si>
  <si>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</si>
  <si>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</si>
  <si>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</si>
  <si>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</si>
  <si>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</si>
  <si>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</si>
  <si>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</si>
  <si>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</si>
  <si>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</si>
  <si>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</si>
  <si>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</si>
  <si>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</si>
  <si>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</si>
  <si>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</si>
  <si>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</si>
  <si>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</si>
  <si>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</si>
  <si>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</si>
  <si>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</si>
  <si>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</si>
  <si>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</si>
  <si>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</si>
  <si>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</si>
  <si>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</si>
  <si>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</si>
  <si>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</si>
  <si>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</si>
  <si>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</si>
  <si>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</si>
  <si>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</si>
  <si>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</si>
  <si>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</si>
  <si>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</si>
  <si>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</si>
  <si>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</si>
  <si>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</si>
  <si>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</si>
  <si>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</si>
  <si>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</si>
  <si>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</si>
  <si>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</si>
  <si>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</si>
  <si>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</si>
  <si>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</si>
  <si>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</si>
  <si>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</si>
  <si>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</si>
  <si>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</si>
  <si>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</si>
  <si>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</si>
  <si>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</si>
  <si>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</si>
  <si>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</si>
  <si>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</si>
  <si>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</si>
  <si>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</si>
  <si>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</si>
  <si>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</si>
  <si>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</si>
  <si>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</si>
  <si>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</si>
  <si>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</si>
  <si>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</si>
  <si>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</si>
  <si>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</si>
  <si>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</si>
  <si>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</si>
  <si>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</si>
  <si>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</si>
  <si>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</si>
  <si>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</si>
  <si>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</si>
  <si>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</si>
  <si>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</si>
  <si>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</si>
  <si>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</si>
  <si>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</si>
  <si>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</si>
  <si>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</si>
  <si>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</si>
  <si>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</si>
  <si>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</si>
  <si>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</si>
  <si>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</si>
  <si>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</si>
  <si>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</si>
  <si>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</si>
  <si>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</si>
  <si>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</si>
  <si>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</si>
  <si>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</si>
  <si>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</si>
  <si>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</si>
  <si>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</si>
  <si>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</si>
  <si>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</si>
  <si>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</si>
  <si>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</si>
  <si>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</si>
  <si>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</si>
  <si>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</si>
  <si>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</si>
  <si>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</si>
  <si>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</si>
  <si>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</si>
  <si>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</si>
  <si>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</si>
  <si>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</si>
  <si>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</si>
  <si>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</si>
  <si>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</si>
  <si>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</si>
  <si>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</si>
  <si>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</si>
  <si>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</si>
  <si>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</si>
  <si>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</si>
  <si>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</si>
  <si>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</si>
  <si>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</si>
  <si>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</si>
  <si>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</si>
  <si>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</si>
  <si>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</si>
  <si>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</si>
  <si>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</si>
  <si>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</si>
  <si>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</si>
  <si>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</si>
  <si>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</si>
  <si>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</si>
  <si>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</si>
  <si>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</si>
  <si>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</si>
  <si>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</si>
  <si>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</si>
  <si>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</si>
  <si>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</si>
  <si>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</si>
  <si>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</si>
  <si>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</si>
  <si>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</si>
  <si>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</si>
  <si>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</si>
  <si>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</si>
  <si>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</si>
  <si>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</si>
  <si>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</si>
  <si>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</si>
  <si>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</si>
  <si>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</si>
  <si>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</si>
  <si>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</si>
  <si>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</si>
  <si>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</si>
  <si>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</si>
  <si>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</si>
  <si>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</si>
  <si>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</si>
  <si>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</si>
  <si>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</si>
  <si>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</si>
  <si>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</si>
  <si>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</si>
  <si>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</si>
  <si>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</si>
  <si>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</si>
  <si>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</si>
  <si>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</si>
  <si>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</si>
  <si>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</si>
  <si>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</si>
  <si>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</si>
  <si>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</si>
  <si>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</si>
  <si>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</si>
  <si>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</si>
  <si>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</si>
  <si>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</si>
  <si>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</si>
  <si>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</si>
  <si>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</si>
  <si>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</si>
  <si>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</si>
  <si>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</si>
  <si>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</si>
  <si>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</si>
  <si>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</si>
  <si>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</si>
  <si>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</si>
  <si>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</si>
  <si>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</si>
  <si>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</si>
  <si>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</si>
  <si>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</si>
  <si>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</si>
  <si>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</si>
  <si>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</si>
  <si>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</si>
  <si>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</si>
  <si>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</si>
  <si>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</si>
  <si>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</si>
  <si>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</si>
  <si>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</si>
  <si>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</si>
  <si>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</si>
  <si>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</si>
  <si>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</si>
  <si>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</si>
  <si>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</si>
  <si>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</si>
  <si>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</si>
  <si>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</si>
  <si>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</si>
  <si>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</si>
  <si>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</si>
  <si>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</si>
  <si>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</si>
  <si>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</si>
  <si>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</si>
  <si>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</si>
  <si>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</si>
  <si>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</si>
  <si>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</si>
  <si>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</si>
  <si>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</si>
  <si>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</si>
  <si>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</si>
  <si>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</si>
  <si>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</si>
  <si>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</si>
  <si>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</si>
  <si>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</si>
  <si>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</si>
  <si>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</si>
  <si>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</si>
  <si>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</si>
  <si>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</si>
  <si>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</si>
  <si>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</si>
  <si>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</si>
  <si>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</si>
  <si>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</si>
  <si>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</si>
  <si>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</si>
  <si>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</si>
  <si>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</si>
  <si>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</si>
  <si>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</si>
  <si>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</si>
  <si>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</si>
  <si>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</si>
  <si>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</si>
  <si>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</si>
  <si>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</si>
  <si>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</si>
  <si>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</si>
  <si>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</si>
  <si>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</si>
  <si>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</si>
  <si>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</si>
  <si>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</si>
  <si>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</si>
  <si>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</si>
  <si>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</si>
  <si>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</si>
  <si>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</si>
  <si>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</si>
  <si>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</si>
  <si>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</si>
  <si>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</si>
  <si>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</si>
  <si>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</si>
  <si>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</si>
  <si>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</si>
  <si>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</si>
  <si>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</si>
  <si>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</si>
  <si>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</si>
  <si>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</si>
  <si>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</si>
  <si>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</si>
  <si>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</si>
  <si>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</si>
  <si>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</si>
  <si>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</si>
  <si>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</si>
  <si>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</si>
  <si>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</si>
  <si>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</si>
  <si>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</si>
  <si>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</si>
  <si>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</si>
  <si>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</si>
  <si>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</si>
  <si>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</si>
  <si>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</si>
  <si>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</si>
  <si>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</si>
  <si>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</si>
  <si>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</si>
  <si>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</si>
  <si>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</si>
  <si>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</si>
  <si>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</si>
  <si>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</si>
  <si>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</si>
  <si>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</si>
  <si>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</si>
  <si>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</si>
  <si>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</si>
  <si>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</si>
  <si>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</si>
  <si>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</si>
  <si>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</si>
  <si>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</si>
  <si>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</si>
  <si>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</si>
  <si>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</si>
  <si>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</si>
  <si>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</si>
  <si>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</si>
  <si>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</si>
  <si>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</si>
  <si>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</si>
  <si>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</si>
  <si>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</si>
  <si>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</si>
  <si>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</si>
  <si>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</si>
  <si>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</si>
  <si>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</si>
  <si>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</si>
  <si>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</si>
  <si>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</si>
  <si>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</si>
  <si>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</si>
  <si>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</si>
  <si>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</si>
  <si>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</si>
  <si>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</si>
  <si>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</si>
  <si>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</si>
  <si>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</si>
  <si>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</si>
  <si>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</si>
  <si>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</si>
  <si>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</si>
  <si>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</si>
  <si>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</si>
  <si>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</si>
  <si>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</si>
  <si>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</si>
  <si>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</si>
  <si>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</si>
  <si>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</si>
  <si>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</si>
  <si>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</si>
  <si>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</si>
  <si>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</si>
  <si>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</si>
  <si>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</si>
  <si>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</si>
  <si>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</si>
  <si>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</si>
  <si>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</si>
  <si>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</si>
  <si>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</si>
  <si>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</si>
  <si>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</si>
  <si>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</si>
  <si>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</si>
  <si>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</si>
  <si>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</si>
  <si>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</si>
  <si>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</si>
  <si>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</si>
  <si>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</si>
  <si>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</si>
  <si>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</si>
  <si>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</si>
  <si>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</si>
  <si>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</si>
  <si>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</si>
  <si>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</si>
  <si>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</si>
  <si>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</si>
  <si>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</si>
  <si>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</si>
  <si>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</si>
  <si>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</si>
  <si>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</si>
  <si>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</si>
  <si>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</si>
  <si>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</si>
  <si>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</si>
  <si>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</si>
  <si>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</si>
  <si>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</si>
  <si>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</si>
  <si>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</si>
  <si>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</si>
  <si>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</si>
  <si>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</si>
  <si>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</si>
  <si>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</si>
  <si>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</si>
  <si>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</si>
  <si>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</si>
  <si>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</si>
  <si>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</si>
  <si>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</si>
  <si>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</si>
  <si>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</si>
  <si>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</si>
  <si>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</si>
  <si>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</si>
  <si>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</si>
  <si>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</si>
  <si>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</si>
  <si>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</si>
  <si>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</si>
  <si>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</si>
  <si>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</si>
  <si>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</si>
  <si>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</si>
  <si>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</si>
  <si>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</si>
  <si>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</si>
  <si>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</si>
  <si>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</si>
  <si>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</si>
  <si>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</si>
  <si>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</si>
  <si>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</si>
  <si>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</si>
  <si>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</si>
  <si>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</si>
  <si>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</si>
  <si>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</si>
  <si>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</si>
  <si>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</si>
  <si>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</si>
  <si>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</si>
  <si>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</si>
  <si>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</si>
  <si>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</si>
  <si>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</si>
  <si>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</si>
  <si>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</si>
  <si>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</si>
  <si>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</si>
  <si>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</si>
  <si>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</si>
  <si>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</si>
  <si>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</si>
  <si>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</si>
  <si>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</si>
  <si>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</si>
  <si>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</si>
  <si>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</si>
  <si>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</si>
  <si>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</si>
  <si>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</si>
  <si>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</si>
  <si>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</si>
  <si>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</si>
  <si>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</si>
  <si>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</si>
  <si>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</si>
  <si>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</si>
  <si>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</si>
  <si>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</si>
  <si>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</si>
  <si>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</si>
  <si>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</si>
  <si>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</si>
  <si>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</si>
  <si>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</si>
  <si>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</si>
  <si>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</si>
  <si>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</si>
  <si>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</si>
  <si>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</si>
  <si>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</si>
  <si>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</si>
  <si>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</si>
  <si>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</si>
  <si>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</si>
  <si>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</si>
  <si>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</si>
  <si>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</si>
  <si>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</si>
  <si>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</si>
  <si>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</si>
  <si>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</si>
  <si>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</si>
  <si>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</si>
  <si>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</si>
  <si>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</si>
  <si>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</si>
  <si>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</si>
  <si>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</si>
  <si>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</si>
  <si>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</si>
  <si>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</si>
  <si>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</si>
  <si>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</si>
  <si>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</si>
  <si>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</si>
  <si>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</si>
  <si>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</si>
  <si>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</si>
  <si>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</si>
  <si>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</si>
  <si>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</si>
  <si>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</si>
  <si>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</si>
  <si>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</si>
  <si>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</si>
  <si>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</si>
  <si>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</si>
  <si>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</si>
  <si>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</si>
  <si>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</si>
  <si>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</si>
  <si>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</si>
  <si>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</si>
  <si>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</si>
  <si>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</si>
  <si>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</si>
  <si>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</si>
  <si>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</si>
  <si>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</si>
  <si>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</si>
  <si>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</si>
  <si>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</si>
  <si>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</si>
  <si>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</si>
  <si>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</si>
  <si>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</si>
  <si>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</si>
  <si>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</si>
  <si>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</si>
  <si>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</si>
  <si>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</si>
  <si>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</si>
  <si>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</si>
  <si>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</si>
  <si>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</si>
  <si>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</si>
  <si>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</si>
  <si>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</si>
  <si>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</si>
  <si>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</si>
  <si>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</si>
  <si>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</si>
  <si>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</si>
  <si>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</si>
  <si>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</si>
  <si>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</si>
  <si>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</si>
  <si>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</si>
  <si>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</si>
  <si>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</si>
  <si>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</si>
  <si>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</si>
  <si>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</si>
  <si>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</si>
  <si>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</si>
  <si>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</si>
  <si>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</si>
  <si>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</si>
  <si>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</si>
  <si>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</si>
  <si>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</si>
  <si>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</si>
  <si>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</si>
  <si>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</si>
  <si>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</si>
  <si>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</si>
  <si>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</si>
  <si>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</si>
  <si>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</si>
  <si>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</si>
  <si>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</si>
  <si>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</si>
  <si>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</si>
  <si>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</si>
  <si>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</si>
  <si>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</si>
  <si>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</si>
  <si>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</si>
  <si>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</si>
  <si>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</si>
  <si>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</si>
  <si>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</si>
  <si>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</si>
  <si>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</si>
  <si>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</si>
  <si>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</si>
  <si>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</si>
  <si>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</si>
  <si>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</si>
  <si>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</si>
  <si>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</si>
  <si>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</si>
  <si>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</si>
  <si>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</si>
  <si>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</si>
  <si>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</si>
  <si>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</si>
  <si>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</si>
  <si>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</si>
  <si>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</si>
  <si>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</si>
  <si>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</si>
  <si>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</si>
  <si>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</si>
  <si>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</si>
  <si>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</si>
  <si>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</si>
  <si>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</si>
  <si>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</si>
  <si>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</si>
  <si>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</si>
  <si>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</si>
  <si>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</si>
  <si>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</si>
  <si>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</si>
  <si>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</si>
  <si>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</si>
  <si>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</si>
  <si>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</si>
  <si>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</si>
  <si>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</si>
  <si>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</si>
  <si>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</si>
  <si>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</si>
  <si>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</si>
  <si>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</si>
  <si>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</si>
  <si>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</si>
  <si>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</si>
  <si>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</si>
  <si>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</si>
  <si>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</si>
  <si>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</si>
  <si>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</si>
  <si>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</si>
  <si>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</si>
  <si>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</si>
  <si>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</si>
  <si>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</si>
  <si>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</si>
  <si>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</si>
  <si>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</si>
  <si>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</si>
  <si>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</si>
  <si>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</si>
  <si>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</si>
  <si>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</si>
  <si>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</si>
  <si>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</si>
  <si>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</si>
  <si>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</si>
  <si>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</si>
  <si>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</si>
  <si>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</si>
  <si>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</si>
  <si>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</si>
  <si>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</si>
  <si>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</si>
  <si>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</si>
  <si>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</si>
  <si>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</si>
  <si>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</si>
  <si>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</si>
  <si>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</si>
  <si>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</si>
  <si>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</si>
  <si>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</si>
  <si>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</si>
  <si>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</si>
  <si>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</si>
  <si>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</si>
  <si>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</si>
  <si>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</si>
  <si>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</si>
  <si>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</si>
  <si>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</si>
  <si>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</si>
  <si>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</si>
  <si>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</si>
  <si>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</si>
  <si>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</si>
  <si>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</si>
  <si>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</si>
  <si>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</si>
  <si>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</si>
  <si>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</si>
  <si>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</si>
  <si>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</si>
  <si>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</si>
  <si>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</si>
  <si>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</si>
  <si>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</si>
  <si>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</si>
  <si>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</si>
  <si>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</si>
  <si>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</si>
  <si>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</si>
  <si>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</si>
  <si>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</si>
  <si>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</si>
  <si>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</si>
  <si>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</si>
  <si>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</si>
  <si>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</si>
  <si>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</si>
  <si>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</si>
  <si>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</si>
  <si>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</si>
  <si>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</si>
  <si>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</si>
  <si>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</si>
  <si>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</si>
  <si>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</si>
  <si>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</si>
  <si>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</si>
  <si>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</si>
  <si>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</si>
  <si>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</si>
  <si>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</si>
  <si>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</si>
  <si>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</si>
  <si>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</si>
  <si>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</si>
  <si>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</si>
  <si>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</si>
  <si>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</si>
  <si>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</si>
  <si>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</si>
  <si>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</si>
  <si>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</si>
  <si>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</si>
  <si>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</si>
  <si>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</si>
  <si>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</si>
  <si>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</si>
  <si>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</si>
  <si>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</si>
  <si>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</si>
  <si>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</si>
  <si>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</si>
  <si>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</si>
  <si>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</si>
  <si>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</si>
  <si>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</si>
  <si>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</si>
  <si>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</si>
  <si>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</si>
  <si>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</si>
  <si>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</si>
  <si>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</si>
  <si>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</si>
  <si>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</si>
  <si>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</si>
  <si>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</si>
  <si>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</si>
  <si>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</si>
  <si>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</si>
  <si>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</si>
  <si>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</si>
  <si>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</si>
  <si>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</si>
  <si>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</si>
  <si>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</si>
  <si>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</si>
  <si>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</si>
  <si>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</si>
  <si>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</si>
  <si>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</si>
  <si>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</si>
  <si>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</si>
  <si>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</si>
  <si>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</si>
  <si>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</si>
  <si>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</si>
  <si>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</si>
  <si>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</si>
  <si>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</si>
  <si>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</si>
  <si>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</si>
  <si>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</si>
  <si>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</si>
  <si>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</si>
  <si>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</si>
  <si>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</si>
  <si>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</si>
  <si>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</si>
  <si>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</si>
  <si>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</si>
  <si>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</si>
  <si>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</si>
  <si>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</si>
  <si>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</si>
  <si>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</si>
  <si>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</si>
  <si>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</si>
  <si>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</si>
  <si>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</si>
  <si>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</si>
  <si>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</si>
  <si>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</si>
  <si>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</si>
  <si>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</si>
  <si>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</si>
  <si>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</si>
  <si>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</si>
  <si>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</si>
  <si>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</si>
  <si>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</si>
  <si>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</si>
  <si>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</si>
  <si>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</si>
  <si>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</si>
  <si>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</si>
  <si>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</si>
  <si>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</si>
  <si>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</si>
  <si>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</si>
  <si>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</si>
  <si>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</si>
  <si>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</si>
  <si>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</si>
  <si>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</si>
  <si>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</si>
  <si>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</si>
  <si>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</si>
  <si>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</si>
  <si>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</si>
  <si>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</si>
  <si>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</si>
  <si>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</si>
  <si>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</si>
  <si>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</si>
  <si>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</si>
  <si>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</si>
  <si>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</si>
  <si>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</si>
  <si>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</si>
  <si>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</si>
  <si>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</si>
  <si>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</si>
  <si>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</si>
  <si>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</si>
  <si>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</si>
  <si>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</si>
  <si>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</si>
  <si>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</si>
  <si>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</si>
  <si>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</si>
  <si>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</si>
  <si>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</si>
  <si>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</si>
  <si>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</si>
  <si>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</si>
  <si>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</si>
  <si>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</si>
  <si>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</si>
  <si>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</si>
  <si>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</si>
  <si>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</si>
  <si>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</si>
  <si>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</si>
  <si>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</si>
  <si>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</si>
  <si>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</si>
  <si>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</si>
  <si>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</si>
  <si>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</si>
  <si>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</si>
  <si>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</si>
  <si>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</si>
  <si>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</si>
  <si>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</si>
  <si>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</si>
  <si>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</si>
  <si>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</si>
  <si>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</si>
  <si>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</si>
  <si>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</si>
  <si>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</si>
  <si>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</si>
  <si>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</si>
  <si>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</si>
  <si>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</si>
  <si>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</si>
  <si>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</si>
  <si>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</si>
  <si>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</si>
  <si>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</si>
  <si>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</si>
  <si>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</si>
  <si>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</si>
  <si>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</si>
  <si>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</si>
  <si>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</si>
  <si>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</si>
  <si>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</si>
  <si>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</si>
  <si>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</si>
  <si>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</si>
  <si>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</si>
  <si>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</si>
  <si>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</si>
  <si>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</si>
  <si>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</si>
  <si>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</si>
  <si>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</si>
  <si>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</si>
  <si>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</si>
  <si>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</si>
  <si>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</si>
  <si>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</si>
  <si>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</si>
  <si>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</si>
  <si>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</si>
  <si>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</si>
  <si>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</si>
  <si>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</si>
  <si>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</si>
  <si>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</si>
  <si>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</si>
  <si>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</si>
  <si>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</si>
  <si>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</si>
  <si>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</si>
  <si>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</si>
  <si>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</si>
  <si>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</si>
  <si>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</si>
  <si>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</si>
  <si>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</si>
  <si>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</si>
  <si>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</si>
  <si>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</si>
  <si>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</si>
  <si>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</si>
  <si>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</si>
  <si>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</si>
  <si>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</si>
  <si>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</si>
  <si>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</si>
  <si>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</si>
  <si>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</si>
  <si>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</si>
  <si>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</si>
  <si>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</si>
  <si>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</si>
  <si>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</si>
  <si>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</si>
  <si>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</si>
  <si>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</si>
  <si>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</si>
  <si>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</si>
  <si>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</si>
  <si>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</si>
  <si>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</si>
  <si>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</si>
  <si>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</si>
  <si>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</si>
  <si>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</si>
  <si>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</si>
  <si>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</si>
  <si>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</si>
  <si>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</si>
  <si>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</si>
  <si>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</si>
  <si>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</si>
  <si>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</si>
  <si>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</si>
  <si>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</si>
  <si>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</si>
  <si>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</si>
  <si>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</si>
  <si>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</si>
  <si>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</si>
  <si>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</si>
  <si>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</si>
  <si>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</si>
  <si>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</si>
  <si>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</si>
  <si>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</si>
  <si>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</si>
  <si>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</si>
  <si>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</si>
  <si>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</si>
  <si>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</si>
  <si>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</si>
  <si>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</si>
  <si>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</si>
  <si>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</si>
  <si>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</si>
  <si>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</si>
  <si>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</si>
  <si>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</si>
  <si>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</si>
  <si>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</si>
  <si>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</si>
  <si>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</si>
  <si>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</si>
  <si>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</si>
  <si>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</si>
  <si>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</si>
  <si>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</si>
  <si>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</si>
  <si>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</si>
  <si>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</si>
  <si>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</si>
  <si>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</si>
  <si>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</si>
  <si>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</si>
  <si>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</si>
  <si>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</si>
  <si>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</si>
  <si>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</si>
  <si>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</si>
  <si>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</si>
  <si>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</si>
  <si>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</si>
  <si>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</si>
  <si>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</si>
  <si>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</si>
  <si>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</si>
  <si>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</si>
  <si>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</si>
  <si>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</si>
  <si>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</si>
  <si>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</si>
  <si>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</si>
  <si>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</si>
  <si>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</si>
  <si>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</si>
  <si>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</si>
  <si>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</si>
  <si>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</si>
  <si>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</si>
  <si>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</si>
  <si>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</si>
  <si>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</si>
  <si>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</si>
  <si>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</si>
  <si>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</si>
  <si>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</si>
  <si>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</si>
  <si>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</si>
  <si>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</si>
  <si>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</si>
  <si>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</si>
  <si>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</si>
  <si>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</si>
  <si>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</si>
  <si>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</si>
  <si>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</si>
  <si>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</si>
  <si>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</si>
  <si>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</si>
  <si>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</si>
  <si>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</si>
  <si>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</si>
  <si>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</si>
  <si>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</si>
  <si>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</si>
  <si>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</si>
  <si>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</si>
  <si>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</si>
  <si>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</si>
  <si>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</si>
  <si>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</si>
  <si>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</si>
  <si>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</si>
  <si>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</si>
  <si>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</si>
  <si>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</si>
  <si>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</si>
  <si>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</si>
  <si>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</si>
  <si>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</si>
  <si>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</si>
  <si>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</si>
  <si>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</si>
  <si>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</si>
  <si>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</si>
  <si>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</si>
  <si>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</si>
  <si>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</si>
  <si>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</si>
  <si>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</si>
  <si>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</si>
  <si>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</si>
  <si>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</si>
  <si>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</si>
  <si>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</si>
  <si>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</si>
  <si>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</si>
  <si>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</si>
  <si>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</si>
  <si>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</si>
  <si>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</si>
  <si>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</si>
  <si>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</si>
  <si>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</si>
  <si>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</si>
  <si>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</si>
  <si>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</si>
  <si>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</si>
  <si>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</si>
  <si>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</si>
  <si>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</si>
  <si>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</si>
  <si>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</si>
  <si>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</si>
  <si>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</si>
  <si>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</si>
  <si>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</si>
  <si>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</si>
  <si>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</si>
  <si>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</si>
  <si>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</si>
  <si>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</si>
  <si>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</si>
  <si>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</si>
  <si>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</si>
  <si>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</si>
  <si>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</si>
  <si>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</si>
  <si>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</si>
  <si>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</si>
  <si>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</si>
  <si>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</si>
  <si>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</si>
  <si>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</si>
  <si>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</si>
  <si>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</si>
  <si>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</si>
  <si>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</si>
  <si>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</si>
  <si>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</si>
  <si>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</si>
  <si>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</si>
  <si>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</si>
  <si>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</si>
  <si>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</si>
  <si>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</si>
  <si>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</si>
  <si>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</si>
  <si>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</si>
  <si>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</si>
  <si>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</si>
  <si>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</si>
  <si>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</si>
  <si>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</si>
  <si>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</si>
  <si>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</si>
  <si>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</si>
  <si>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</si>
  <si>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</si>
  <si>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</si>
  <si>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</si>
  <si>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</si>
  <si>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</si>
  <si>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</si>
  <si>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</si>
  <si>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</si>
  <si>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</si>
  <si>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</si>
  <si>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</si>
  <si>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</si>
  <si>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</si>
  <si>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</si>
  <si>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</si>
  <si>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</si>
  <si>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</si>
  <si>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</si>
  <si>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</si>
  <si>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</si>
  <si>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</si>
  <si>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</si>
  <si>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</si>
  <si>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</si>
  <si>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</si>
  <si>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</si>
  <si>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</si>
  <si>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</si>
  <si>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</si>
  <si>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</si>
  <si>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</si>
  <si>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</si>
  <si>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</si>
  <si>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</si>
  <si>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</si>
  <si>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</si>
  <si>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</si>
  <si>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</si>
  <si>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</si>
  <si>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</si>
  <si>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</si>
  <si>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</si>
  <si>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</si>
  <si>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</si>
  <si>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</si>
  <si>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</si>
  <si>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</si>
  <si>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</si>
  <si>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</si>
  <si>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</si>
  <si>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</si>
  <si>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</si>
  <si>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</si>
  <si>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</si>
  <si>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</si>
  <si>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</si>
  <si>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</si>
  <si>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</si>
  <si>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</si>
  <si>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</si>
  <si>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</si>
  <si>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</si>
  <si>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</si>
  <si>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</si>
  <si>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</si>
  <si>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</si>
  <si>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</si>
  <si>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</si>
  <si>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</si>
  <si>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</si>
  <si>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</si>
  <si>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</si>
  <si>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</si>
  <si>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</si>
  <si>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</si>
  <si>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</si>
  <si>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</si>
  <si>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</si>
  <si>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</si>
  <si>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</si>
  <si>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</si>
  <si>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</si>
  <si>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</si>
  <si>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</si>
  <si>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</si>
  <si>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</si>
  <si>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</si>
  <si>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</si>
  <si>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</si>
  <si>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</si>
  <si>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</si>
  <si>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</si>
  <si>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</si>
  <si>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</si>
  <si>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</si>
  <si>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</si>
  <si>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</si>
  <si>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</si>
  <si>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</si>
  <si>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</si>
  <si>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</si>
  <si>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</si>
  <si>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</si>
  <si>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</si>
  <si>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</si>
  <si>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</si>
  <si>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</si>
  <si>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</si>
  <si>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</si>
  <si>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</si>
  <si>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</si>
  <si>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</si>
  <si>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</si>
  <si>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</si>
  <si>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</si>
  <si>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</si>
  <si>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</si>
  <si>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</si>
  <si>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</si>
  <si>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</si>
  <si>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</si>
  <si>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</si>
  <si>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</si>
  <si>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</si>
  <si>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</si>
  <si>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</si>
  <si>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</si>
  <si>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</si>
  <si>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</si>
  <si>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</si>
  <si>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</si>
  <si>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</si>
  <si>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</si>
  <si>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</si>
  <si>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</si>
  <si>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</si>
  <si>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</si>
  <si>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</si>
  <si>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</si>
  <si>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</si>
  <si>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</si>
  <si>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</si>
  <si>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</si>
  <si>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</si>
  <si>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</si>
  <si>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</si>
  <si>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</si>
  <si>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</si>
  <si>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</si>
  <si>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</si>
  <si>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</si>
  <si>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</si>
  <si>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</si>
  <si>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</si>
  <si>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</si>
  <si>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</si>
  <si>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</si>
  <si>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</si>
  <si>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</si>
  <si>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</si>
  <si>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</si>
  <si>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</si>
  <si>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</si>
  <si>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</si>
  <si>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</si>
  <si>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</si>
  <si>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</si>
  <si>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</si>
  <si>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</si>
  <si>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</si>
  <si>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</si>
  <si>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</si>
  <si>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</si>
  <si>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</si>
  <si>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</si>
  <si>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</si>
  <si>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</si>
  <si>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</si>
  <si>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</si>
  <si>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</si>
  <si>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</si>
  <si>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</si>
  <si>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</si>
  <si>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</si>
  <si>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</si>
  <si>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</si>
  <si>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</si>
  <si>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</si>
  <si>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</si>
  <si>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</si>
  <si>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</si>
  <si>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</si>
  <si>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</si>
  <si>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</si>
  <si>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</si>
  <si>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</si>
  <si>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</si>
  <si>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</si>
  <si>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</si>
  <si>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</si>
  <si>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</si>
  <si>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</si>
  <si>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</si>
  <si>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</si>
  <si>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</si>
  <si>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</si>
  <si>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</si>
  <si>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</si>
  <si>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</si>
  <si>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</si>
  <si>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</si>
  <si>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</si>
  <si>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</si>
  <si>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</si>
  <si>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</si>
  <si>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</si>
  <si>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</si>
  <si>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</si>
  <si>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</si>
  <si>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</si>
  <si>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</si>
  <si>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</si>
  <si>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</si>
  <si>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</si>
  <si>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</si>
  <si>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</si>
  <si>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</si>
  <si>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</si>
  <si>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</si>
  <si>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</si>
  <si>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</si>
  <si>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</si>
  <si>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</si>
  <si>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</si>
  <si>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</si>
  <si>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</si>
  <si>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</si>
  <si>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</si>
  <si>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</si>
  <si>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</si>
  <si>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</si>
  <si>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</si>
  <si>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</si>
  <si>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</si>
  <si>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</si>
  <si>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</si>
  <si>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</si>
  <si>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</si>
  <si>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</si>
  <si>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</si>
  <si>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</si>
  <si>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</si>
  <si>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</si>
  <si>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</si>
  <si>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</si>
  <si>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</si>
  <si>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</si>
  <si>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</si>
  <si>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</si>
  <si>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</si>
  <si>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</si>
  <si>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</si>
  <si>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</si>
  <si>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</si>
  <si>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</si>
  <si>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</si>
  <si>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</si>
  <si>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</si>
  <si>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</si>
  <si>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</si>
  <si>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</si>
  <si>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</si>
  <si>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</si>
  <si>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</si>
  <si>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</si>
  <si>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</si>
  <si>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</si>
  <si>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</si>
  <si>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</si>
  <si>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</si>
  <si>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</si>
  <si>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</si>
  <si>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</si>
  <si>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</si>
  <si>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</si>
  <si>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</si>
  <si>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</si>
  <si>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</si>
  <si>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</si>
  <si>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</si>
  <si>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</si>
  <si>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</si>
  <si>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</si>
  <si>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</si>
  <si>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</si>
  <si>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</si>
  <si>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</si>
  <si>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</si>
  <si>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</si>
  <si>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</si>
  <si>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</si>
  <si>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</si>
  <si>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</si>
  <si>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</si>
  <si>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</si>
  <si>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</si>
  <si>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</si>
  <si>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</si>
  <si>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</si>
  <si>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</si>
  <si>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</si>
  <si>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</si>
  <si>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</si>
  <si>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</si>
  <si>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</si>
  <si>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</si>
  <si>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</si>
  <si>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</si>
  <si>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</si>
  <si>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</si>
  <si>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</si>
  <si>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</si>
  <si>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</si>
  <si>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</si>
  <si>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</si>
  <si>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</si>
  <si>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</si>
  <si>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</si>
  <si>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</si>
  <si>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</si>
  <si>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</si>
  <si>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</si>
  <si>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</si>
  <si>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</si>
  <si>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</si>
  <si>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</si>
  <si>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</si>
  <si>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</si>
  <si>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</si>
  <si>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</si>
  <si>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</si>
  <si>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</si>
  <si>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</si>
  <si>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</si>
  <si>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</si>
  <si>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</si>
  <si>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</si>
  <si>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</si>
  <si>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</si>
  <si>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</si>
  <si>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</si>
  <si>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</si>
  <si>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</si>
  <si>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</si>
  <si>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</si>
  <si>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</si>
  <si>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</si>
  <si>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</si>
  <si>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</si>
  <si>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</si>
  <si>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</si>
  <si>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</si>
  <si>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</si>
  <si>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</si>
  <si>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</si>
  <si>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</si>
  <si>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</si>
  <si>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</si>
  <si>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</si>
  <si>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</si>
  <si>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</si>
  <si>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</si>
  <si>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</si>
  <si>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</si>
  <si>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</si>
  <si>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</si>
  <si>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</si>
  <si>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</si>
  <si>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</si>
  <si>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</si>
  <si>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</si>
  <si>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</si>
  <si>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</si>
  <si>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</si>
  <si>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</si>
  <si>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</si>
  <si>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</si>
  <si>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</si>
  <si>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</si>
  <si>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</si>
  <si>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</si>
  <si>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</si>
  <si>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</si>
  <si>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</si>
  <si>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</si>
  <si>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</si>
  <si>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</si>
  <si>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</si>
  <si>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</si>
  <si>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</si>
  <si>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</si>
  <si>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</si>
  <si>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</si>
  <si>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</si>
  <si>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</si>
  <si>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</si>
  <si>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</si>
  <si>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</si>
  <si>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</si>
  <si>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</si>
  <si>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</si>
  <si>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</si>
  <si>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</si>
  <si>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</si>
  <si>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</si>
  <si>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</si>
  <si>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</si>
  <si>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</si>
  <si>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</si>
  <si>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</si>
  <si>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</si>
  <si>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</si>
  <si>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</si>
  <si>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</si>
  <si>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</si>
  <si>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</si>
  <si>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</si>
  <si>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</si>
  <si>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</si>
  <si>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</si>
  <si>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</si>
  <si>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</si>
  <si>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</si>
  <si>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</si>
  <si>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</si>
  <si>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</si>
  <si>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</si>
  <si>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</si>
  <si>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</si>
  <si>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</si>
  <si>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</si>
  <si>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</si>
  <si>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</si>
  <si>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</si>
  <si>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</si>
  <si>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</si>
  <si>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</si>
  <si>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</si>
  <si>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</si>
  <si>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</si>
  <si>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</si>
  <si>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</si>
  <si>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</si>
  <si>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</si>
  <si>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</si>
  <si>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</si>
  <si>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</si>
  <si>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</si>
  <si>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</si>
  <si>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</si>
  <si>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</si>
  <si>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</si>
  <si>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</si>
  <si>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</si>
  <si>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</si>
  <si>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</si>
  <si>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</si>
  <si>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</si>
  <si>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</si>
  <si>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</si>
  <si>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</si>
  <si>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</si>
  <si>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</si>
  <si>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</si>
  <si>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</si>
  <si>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</si>
  <si>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</si>
  <si>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</si>
  <si>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</si>
  <si>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</si>
  <si>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</si>
  <si>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</si>
  <si>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</si>
  <si>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</si>
  <si>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</si>
  <si>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</si>
  <si>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</si>
  <si>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</si>
  <si>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</si>
  <si>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</si>
  <si>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</si>
  <si>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</si>
  <si>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</si>
  <si>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</si>
  <si>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</si>
  <si>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</si>
  <si>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</si>
  <si>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</si>
  <si>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</si>
  <si>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</si>
  <si>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</si>
  <si>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</si>
  <si>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</si>
  <si>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</si>
  <si>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</si>
  <si>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</si>
  <si>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</si>
  <si>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</si>
  <si>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</si>
  <si>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</si>
  <si>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</si>
  <si>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</si>
  <si>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</si>
  <si>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</si>
  <si>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</si>
  <si>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</si>
  <si>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</si>
  <si>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</si>
  <si>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</si>
  <si>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</si>
  <si>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</si>
  <si>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</si>
  <si>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</si>
  <si>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</si>
  <si>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</si>
  <si>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</si>
  <si>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</si>
  <si>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</si>
  <si>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</si>
  <si>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</si>
  <si>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</si>
  <si>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</si>
  <si>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</si>
  <si>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</si>
  <si>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</si>
  <si>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</si>
  <si>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</si>
  <si>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</si>
  <si>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</si>
  <si>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</si>
  <si>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</si>
  <si>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</si>
  <si>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</si>
  <si>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</si>
  <si>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</si>
  <si>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</si>
  <si>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</si>
  <si>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</si>
  <si>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</si>
  <si>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</si>
  <si>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</si>
  <si>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</si>
  <si>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</si>
  <si>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</si>
  <si>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</si>
  <si>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</si>
  <si>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</si>
  <si>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</si>
  <si>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</si>
  <si>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</si>
  <si>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</si>
  <si>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</si>
  <si>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</si>
  <si>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</si>
  <si>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</si>
  <si>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</si>
  <si>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</si>
  <si>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</si>
  <si>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</si>
  <si>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</si>
  <si>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</si>
  <si>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</si>
  <si>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</si>
  <si>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</si>
  <si>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</si>
  <si>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</si>
  <si>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</si>
  <si>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</si>
  <si>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</si>
  <si>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</si>
  <si>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</si>
  <si>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</si>
  <si>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</si>
  <si>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</si>
  <si>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</si>
  <si>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</si>
  <si>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</si>
  <si>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</si>
  <si>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</si>
  <si>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</si>
  <si>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</si>
  <si>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</si>
  <si>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</si>
  <si>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</si>
  <si>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</si>
  <si>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</si>
  <si>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</si>
  <si>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</si>
  <si>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</si>
  <si>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</si>
  <si>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</si>
  <si>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</si>
  <si>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</si>
  <si>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</si>
  <si>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</si>
  <si>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</si>
  <si>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</si>
  <si>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</si>
  <si>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</si>
  <si>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</si>
  <si>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</si>
  <si>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</si>
  <si>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</si>
  <si>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</si>
  <si>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</si>
  <si>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</si>
  <si>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</si>
  <si>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</si>
  <si>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</si>
  <si>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</si>
  <si>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</si>
  <si>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</si>
  <si>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</si>
  <si>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</si>
  <si>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</si>
  <si>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</si>
  <si>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</si>
  <si>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</si>
  <si>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</si>
  <si>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</si>
  <si>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</si>
  <si>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</si>
  <si>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</si>
  <si>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</si>
  <si>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</si>
  <si>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</si>
  <si>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</si>
  <si>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</si>
  <si>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</si>
  <si>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</si>
  <si>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</si>
  <si>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</si>
  <si>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</si>
  <si>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</si>
  <si>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</si>
  <si>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</si>
  <si>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</si>
  <si>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</si>
  <si>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</si>
  <si>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</si>
  <si>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</si>
  <si>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</si>
  <si>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</si>
  <si>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</si>
  <si>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</si>
  <si>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</si>
  <si>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</si>
  <si>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</si>
  <si>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</si>
  <si>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</si>
  <si>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</si>
  <si>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</si>
  <si>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</si>
  <si>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</si>
  <si>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</si>
  <si>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</si>
  <si>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</si>
  <si>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</si>
  <si>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</si>
  <si>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</si>
  <si>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</si>
  <si>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</si>
  <si>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</si>
  <si>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</si>
  <si>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</si>
  <si>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</si>
  <si>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</si>
  <si>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</si>
  <si>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</si>
  <si>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</si>
  <si>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</si>
  <si>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</si>
  <si>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</si>
  <si>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</si>
  <si>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</si>
  <si>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</si>
  <si>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</si>
  <si>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</si>
  <si>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</si>
  <si>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</si>
  <si>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</si>
  <si>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</si>
  <si>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</si>
  <si>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</si>
  <si>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</si>
  <si>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</si>
  <si>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</si>
  <si>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</si>
  <si>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</si>
  <si>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</si>
  <si>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</si>
  <si>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</si>
  <si>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</si>
  <si>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</si>
  <si>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</si>
  <si>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</si>
  <si>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</si>
  <si>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</si>
  <si>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</si>
  <si>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</si>
  <si>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</si>
  <si>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</si>
  <si>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</si>
  <si>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</si>
  <si>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</si>
  <si>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</si>
  <si>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</si>
  <si>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</si>
  <si>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</si>
  <si>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</si>
  <si>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</si>
  <si>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</si>
  <si>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</si>
  <si>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</si>
  <si>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</si>
  <si>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</si>
  <si>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</si>
  <si>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</si>
  <si>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</si>
  <si>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</si>
  <si>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</si>
  <si>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</si>
  <si>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</si>
  <si>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</si>
  <si>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</si>
  <si>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</si>
  <si>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</si>
  <si>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</si>
  <si>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</si>
  <si>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</si>
  <si>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</si>
  <si>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</si>
  <si>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</si>
  <si>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</si>
  <si>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</si>
  <si>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</si>
  <si>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</si>
  <si>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</si>
  <si>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</si>
  <si>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</si>
  <si>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</si>
  <si>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</si>
  <si>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</si>
  <si>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</si>
  <si>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</si>
  <si>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</si>
  <si>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</si>
  <si>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</si>
  <si>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</si>
  <si>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</si>
  <si>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</si>
  <si>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</si>
  <si>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</si>
  <si>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</si>
  <si>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</si>
  <si>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</si>
  <si>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</si>
  <si>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</si>
  <si>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</si>
  <si>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</si>
  <si>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</si>
  <si>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</si>
  <si>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</si>
  <si>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</si>
  <si>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</si>
  <si>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</si>
  <si>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</si>
  <si>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</si>
  <si>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</si>
  <si>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</si>
  <si>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</si>
  <si>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</si>
  <si>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</si>
  <si>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</si>
  <si>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</si>
  <si>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</si>
  <si>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</si>
  <si>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</si>
  <si>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</si>
  <si>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</si>
  <si>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</si>
  <si>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</si>
  <si>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</si>
  <si>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</si>
  <si>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</si>
  <si>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</si>
  <si>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</si>
  <si>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</si>
  <si>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</si>
  <si>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</si>
  <si>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</si>
  <si>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</si>
  <si>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</si>
  <si>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</si>
  <si>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</si>
  <si>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</si>
  <si>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</si>
  <si>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</si>
  <si>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</si>
  <si>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</si>
  <si>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</si>
  <si>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</si>
  <si>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</si>
  <si>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</si>
  <si>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</si>
  <si>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</si>
  <si>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</si>
  <si>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</si>
  <si>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</si>
  <si>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</si>
  <si>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</si>
  <si>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</si>
  <si>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</si>
  <si>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</si>
  <si>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</si>
  <si>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</si>
  <si>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</si>
  <si>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</si>
  <si>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</si>
  <si>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</si>
  <si>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</si>
  <si>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</si>
  <si>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</si>
  <si>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</si>
  <si>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</si>
  <si>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</si>
  <si>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</si>
  <si>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</si>
  <si>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</si>
  <si>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</si>
  <si>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</si>
  <si>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</si>
  <si>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</si>
  <si>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</si>
  <si>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</si>
  <si>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</si>
  <si>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</si>
  <si>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</si>
  <si>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</si>
  <si>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</si>
  <si>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</si>
  <si>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</si>
  <si>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</si>
  <si>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</si>
  <si>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</si>
  <si>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</si>
  <si>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</si>
  <si>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</si>
  <si>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</si>
  <si>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</si>
  <si>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</si>
  <si>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</si>
  <si>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</si>
  <si>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</si>
  <si>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</si>
  <si>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</si>
  <si>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</si>
  <si>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</si>
  <si>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</si>
  <si>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</si>
  <si>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</si>
  <si>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</si>
  <si>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</si>
  <si>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</si>
  <si>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</si>
  <si>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</si>
  <si>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</si>
  <si>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</si>
  <si>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</si>
  <si>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</si>
  <si>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</si>
  <si>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</si>
  <si>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</si>
  <si>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</si>
  <si>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</si>
  <si>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</si>
  <si>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</si>
  <si>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</si>
  <si>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</si>
  <si>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</si>
  <si>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</si>
  <si>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</si>
  <si>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</si>
  <si>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</si>
  <si>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</si>
  <si>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</si>
  <si>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</si>
  <si>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</si>
  <si>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</si>
  <si>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</si>
  <si>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</si>
  <si>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</si>
  <si>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</si>
  <si>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</si>
  <si>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</si>
  <si>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</si>
  <si>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</si>
  <si>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</si>
  <si>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</si>
  <si>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</si>
  <si>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</si>
  <si>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</si>
  <si>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</si>
  <si>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</si>
  <si>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</si>
  <si>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</si>
  <si>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</si>
  <si>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</si>
  <si>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</si>
  <si>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</si>
  <si>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</si>
  <si>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</si>
  <si>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</si>
  <si>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</si>
  <si>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</si>
  <si>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</si>
  <si>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</si>
  <si>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</si>
  <si>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</si>
  <si>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</si>
  <si>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</si>
  <si>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</si>
  <si>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</si>
  <si>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</si>
  <si>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</si>
  <si>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</si>
  <si>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</si>
  <si>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</si>
  <si>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</si>
  <si>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</si>
  <si>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</si>
  <si>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</si>
  <si>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</si>
  <si>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</si>
  <si>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</si>
  <si>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</si>
  <si>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</si>
  <si>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</si>
  <si>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</si>
  <si>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</si>
  <si>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</si>
  <si>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</si>
  <si>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</si>
  <si>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</si>
  <si>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</si>
  <si>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</si>
  <si>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</si>
  <si>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</si>
  <si>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</si>
  <si>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</si>
  <si>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</si>
  <si>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</si>
  <si>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</si>
  <si>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</si>
  <si>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</si>
  <si>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</si>
  <si>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</si>
  <si>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</si>
  <si>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</si>
  <si>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</si>
  <si>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</si>
  <si>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</si>
  <si>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</si>
  <si>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</si>
  <si>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</si>
  <si>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</si>
  <si>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</si>
  <si>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</si>
  <si>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</si>
  <si>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</si>
  <si>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</si>
  <si>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</si>
  <si>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</si>
  <si>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</si>
  <si>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</si>
  <si>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</si>
  <si>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</si>
  <si>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</si>
  <si>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</si>
  <si>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</si>
  <si>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</si>
  <si>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</si>
  <si>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</si>
  <si>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</si>
  <si>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</si>
  <si>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</si>
  <si>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</si>
  <si>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</si>
  <si>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</si>
  <si>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</si>
  <si>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</si>
  <si>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</si>
  <si>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</si>
  <si>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</si>
  <si>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</si>
  <si>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</si>
  <si>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</si>
  <si>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</si>
  <si>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</si>
  <si>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</si>
  <si>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</si>
  <si>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</si>
  <si>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</si>
  <si>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</si>
  <si>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</si>
  <si>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</si>
  <si>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</si>
  <si>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</si>
  <si>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</si>
  <si>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</si>
  <si>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</si>
  <si>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</si>
  <si>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</si>
  <si>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</si>
  <si>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</si>
  <si>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</si>
  <si>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</si>
  <si>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</si>
  <si>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</si>
  <si>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</si>
  <si>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</si>
  <si>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</si>
  <si>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</si>
  <si>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</si>
  <si>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</si>
  <si>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</si>
  <si>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</si>
  <si>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</si>
  <si>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</si>
  <si>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</si>
  <si>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</si>
  <si>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</si>
  <si>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</si>
  <si>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</si>
  <si>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</si>
  <si>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</si>
  <si>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</si>
  <si>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</si>
  <si>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</si>
  <si>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</si>
  <si>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</si>
  <si>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</si>
  <si>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</si>
  <si>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</si>
  <si>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</si>
  <si>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</si>
  <si>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</si>
  <si>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</si>
  <si>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</si>
  <si>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</si>
  <si>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</si>
  <si>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</si>
  <si>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</si>
  <si>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</si>
  <si>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</si>
  <si>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</si>
  <si>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</si>
  <si>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</si>
  <si>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</si>
  <si>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</si>
  <si>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</si>
  <si>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</si>
  <si>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</si>
  <si>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</si>
  <si>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</si>
  <si>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</si>
  <si>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</si>
  <si>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</si>
  <si>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</si>
  <si>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</si>
  <si>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</si>
  <si>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</si>
  <si>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</si>
  <si>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</si>
  <si>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</si>
  <si>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</si>
  <si>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</si>
  <si>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</si>
  <si>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</si>
  <si>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</si>
  <si>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</si>
  <si>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</si>
  <si>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</si>
  <si>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</si>
  <si>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</si>
  <si>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</si>
  <si>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</si>
  <si>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</si>
  <si>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</si>
  <si>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</si>
  <si>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</si>
  <si>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</si>
  <si>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</si>
  <si>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</si>
  <si>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</si>
  <si>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</si>
  <si>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</si>
  <si>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</si>
  <si>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</si>
  <si>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</si>
  <si>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</si>
  <si>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</si>
  <si>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</si>
  <si>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</si>
  <si>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</si>
  <si>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</si>
  <si>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</si>
  <si>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</si>
  <si>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</si>
  <si>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</si>
  <si>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</si>
  <si>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</si>
  <si>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</si>
  <si>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</si>
  <si>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</si>
  <si>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</si>
  <si>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</si>
  <si>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</si>
  <si>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</si>
  <si>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</si>
  <si>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</si>
  <si>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</si>
  <si>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</si>
  <si>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</si>
  <si>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</si>
  <si>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</si>
  <si>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</si>
  <si>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</si>
  <si>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</si>
  <si>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</si>
  <si>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</si>
  <si>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</si>
  <si>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</si>
  <si>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</si>
  <si>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</si>
  <si>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</si>
  <si>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</si>
  <si>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</si>
  <si>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</si>
  <si>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</si>
  <si>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</si>
  <si>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</si>
  <si>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</si>
  <si>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</si>
  <si>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</si>
  <si>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</si>
  <si>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</si>
  <si>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</si>
  <si>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</si>
  <si>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</si>
  <si>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</si>
  <si>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</si>
  <si>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</si>
  <si>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</si>
  <si>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</si>
  <si>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</si>
  <si>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</si>
  <si>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</si>
  <si>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</si>
  <si>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</si>
  <si>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</si>
  <si>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</si>
  <si>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</si>
  <si>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</si>
  <si>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</si>
  <si>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</si>
  <si>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</si>
  <si>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</si>
  <si>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</si>
  <si>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</si>
  <si>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</si>
  <si>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</si>
  <si>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</si>
  <si>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</si>
  <si>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</si>
  <si>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</si>
  <si>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</si>
  <si>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</si>
  <si>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</si>
  <si>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</si>
  <si>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</si>
  <si>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</si>
  <si>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</si>
  <si>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</si>
  <si>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</si>
  <si>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</si>
  <si>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</si>
  <si>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</si>
  <si>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</si>
  <si>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</si>
  <si>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</si>
  <si>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</si>
  <si>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</si>
  <si>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</si>
  <si>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</si>
  <si>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</si>
  <si>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</si>
  <si>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</si>
  <si>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</si>
  <si>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</si>
  <si>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</si>
  <si>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</si>
  <si>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</si>
  <si>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</si>
  <si>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</si>
  <si>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</si>
  <si>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</si>
  <si>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</si>
  <si>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</si>
  <si>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</si>
  <si>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</si>
  <si>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</si>
  <si>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</si>
  <si>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</si>
  <si>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</si>
  <si>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</si>
  <si>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</si>
  <si>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</si>
  <si>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</si>
  <si>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</si>
  <si>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</si>
  <si>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</si>
  <si>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</si>
  <si>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</si>
  <si>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</si>
  <si>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</si>
  <si>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</si>
  <si>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</si>
  <si>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</si>
  <si>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</si>
  <si>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</si>
  <si>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</si>
  <si>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</si>
  <si>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</si>
  <si>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</si>
  <si>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</si>
  <si>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</si>
  <si>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</si>
  <si>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</si>
  <si>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</si>
  <si>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</si>
  <si>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</si>
  <si>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</si>
  <si>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</si>
  <si>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</si>
  <si>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</si>
  <si>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</si>
  <si>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</si>
  <si>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</si>
  <si>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</si>
  <si>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</si>
  <si>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</si>
  <si>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</si>
  <si>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</si>
  <si>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</si>
  <si>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</si>
  <si>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</si>
  <si>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</si>
  <si>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</si>
  <si>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</si>
  <si>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</si>
  <si>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</si>
  <si>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</si>
  <si>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</si>
  <si>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</si>
  <si>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</si>
  <si>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</si>
  <si>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</si>
  <si>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</si>
  <si>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</si>
  <si>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</si>
  <si>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</si>
  <si>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</si>
  <si>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</si>
  <si>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</si>
  <si>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</si>
  <si>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</si>
  <si>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</si>
  <si>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</si>
  <si>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</si>
  <si>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</si>
  <si>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</si>
  <si>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</si>
  <si>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</si>
  <si>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</si>
  <si>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</si>
  <si>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</si>
  <si>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</si>
  <si>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</si>
  <si>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</si>
  <si>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</si>
  <si>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</si>
  <si>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</si>
  <si>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</si>
  <si>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</si>
  <si>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</si>
  <si>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</si>
  <si>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</si>
  <si>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</si>
  <si>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</si>
  <si>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</si>
  <si>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</si>
  <si>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</si>
  <si>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</si>
  <si>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</si>
  <si>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</si>
  <si>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</si>
  <si>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</si>
  <si>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</si>
  <si>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</si>
  <si>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</si>
  <si>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</si>
  <si>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</si>
  <si>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</si>
  <si>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</si>
  <si>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</si>
  <si>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</si>
  <si>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</si>
  <si>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</si>
  <si>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</si>
  <si>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</si>
  <si>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</si>
  <si>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</si>
  <si>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</si>
  <si>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</si>
  <si>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</si>
  <si>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</si>
  <si>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</si>
  <si>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</si>
  <si>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</si>
  <si>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</si>
  <si>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</si>
  <si>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</si>
  <si>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</si>
  <si>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</si>
  <si>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</si>
  <si>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</si>
  <si>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</si>
  <si>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</si>
  <si>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</si>
  <si>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</si>
  <si>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</si>
  <si>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</si>
  <si>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</si>
  <si>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</si>
  <si>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</si>
  <si>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</si>
  <si>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</si>
  <si>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</si>
  <si>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</si>
  <si>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</si>
  <si>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</si>
  <si>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</si>
  <si>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</si>
  <si>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</si>
  <si>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</si>
  <si>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</si>
  <si>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</si>
  <si>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</si>
  <si>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</si>
  <si>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</si>
  <si>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</si>
  <si>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</si>
  <si>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</si>
  <si>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</si>
  <si>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</si>
  <si>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</si>
  <si>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</si>
  <si>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</si>
  <si>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</si>
  <si>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</si>
  <si>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</si>
  <si>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</si>
  <si>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</si>
  <si>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</si>
  <si>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</si>
  <si>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</si>
  <si>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</si>
  <si>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</si>
  <si>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</si>
  <si>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</si>
  <si>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</si>
  <si>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</si>
  <si>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</si>
  <si>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</si>
  <si>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</si>
  <si>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</si>
  <si>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</si>
  <si>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</si>
  <si>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</si>
  <si>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</si>
  <si>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</si>
  <si>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</si>
  <si>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</si>
  <si>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</si>
  <si>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</si>
  <si>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</si>
  <si>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</si>
  <si>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</si>
  <si>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</si>
  <si>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</si>
  <si>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</si>
  <si>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</si>
  <si>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</si>
  <si>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</si>
  <si>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</si>
  <si>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</si>
  <si>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</si>
  <si>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</si>
  <si>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</si>
  <si>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</si>
  <si>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</si>
  <si>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</si>
  <si>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</si>
  <si>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</si>
  <si>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</si>
  <si>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</si>
  <si>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</si>
  <si>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</si>
  <si>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</si>
  <si>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</si>
  <si>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</si>
  <si>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</si>
  <si>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</si>
  <si>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</si>
  <si>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</si>
  <si>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</si>
  <si>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</si>
  <si>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</si>
  <si>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</si>
  <si>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</si>
  <si>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</si>
  <si>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</si>
  <si>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</si>
  <si>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</si>
  <si>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</si>
  <si>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</si>
  <si>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</si>
  <si>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</si>
  <si>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</si>
  <si>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</si>
  <si>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</si>
  <si>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</si>
  <si>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</si>
  <si>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</si>
  <si>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</si>
  <si>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</si>
  <si>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</si>
  <si>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</si>
  <si>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</si>
  <si>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</si>
  <si>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</si>
  <si>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</si>
  <si>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</si>
  <si>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</si>
  <si>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</si>
  <si>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</si>
  <si>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</si>
  <si>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</si>
  <si>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</si>
  <si>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</si>
  <si>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</si>
  <si>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</si>
  <si>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</si>
  <si>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</si>
  <si>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</si>
  <si>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</si>
  <si>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</si>
  <si>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</si>
  <si>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</si>
  <si>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</si>
  <si>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</si>
  <si>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</si>
  <si>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</si>
  <si>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</si>
  <si>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</si>
  <si>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</si>
  <si>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</si>
  <si>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</si>
  <si>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</si>
  <si>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</si>
  <si>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</si>
  <si>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</si>
  <si>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</si>
  <si>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</si>
  <si>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</si>
  <si>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</si>
  <si>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</si>
  <si>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</si>
  <si>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</si>
  <si>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</si>
  <si>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</si>
  <si>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</si>
  <si>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</si>
  <si>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</si>
  <si>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</si>
  <si>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</si>
  <si>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</si>
  <si>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</si>
  <si>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</si>
  <si>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</si>
  <si>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</si>
  <si>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</si>
  <si>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</si>
  <si>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</si>
  <si>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</si>
  <si>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</si>
  <si>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</si>
  <si>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</si>
  <si>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</si>
  <si>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</si>
  <si>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</si>
  <si>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</si>
  <si>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</si>
  <si>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</si>
  <si>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</si>
  <si>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</si>
  <si>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</si>
  <si>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</si>
  <si>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</si>
  <si>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</si>
  <si>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</si>
  <si>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</si>
  <si>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</si>
  <si>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</si>
  <si>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</si>
  <si>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</si>
  <si>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</si>
  <si>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</si>
  <si>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</si>
  <si>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</si>
  <si>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</si>
  <si>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</si>
  <si>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</si>
  <si>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</si>
  <si>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</si>
  <si>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</si>
  <si>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</si>
  <si>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</si>
  <si>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</si>
  <si>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</si>
  <si>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</si>
  <si>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</si>
  <si>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</si>
  <si>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</si>
  <si>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</si>
  <si>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</si>
  <si>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</si>
  <si>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</si>
  <si>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</si>
  <si>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</si>
  <si>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</si>
  <si>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</si>
  <si>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</si>
  <si>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</si>
  <si>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</si>
  <si>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</si>
  <si>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</si>
  <si>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</si>
  <si>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</si>
  <si>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</si>
  <si>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</si>
  <si>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</si>
  <si>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</si>
  <si>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</si>
  <si>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</si>
  <si>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</si>
  <si>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</si>
  <si>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</si>
  <si>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</si>
  <si>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</si>
  <si>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</si>
  <si>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</si>
  <si>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</si>
  <si>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</si>
  <si>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</si>
  <si>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</si>
  <si>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</si>
  <si>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</si>
  <si>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</si>
  <si>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</si>
  <si>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</si>
  <si>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</si>
  <si>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</si>
  <si>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</si>
  <si>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</si>
  <si>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</si>
  <si>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</si>
  <si>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</si>
  <si>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</si>
  <si>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</si>
  <si>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</si>
  <si>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</si>
  <si>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</si>
  <si>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</si>
  <si>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</si>
  <si>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</si>
  <si>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</si>
  <si>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</si>
  <si>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</si>
  <si>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</si>
  <si>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</si>
  <si>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</si>
  <si>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</si>
  <si>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</si>
  <si>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</si>
  <si>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</si>
  <si>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</si>
  <si>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</si>
  <si>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</si>
  <si>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</si>
  <si>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</si>
  <si>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</si>
  <si>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</si>
  <si>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</si>
  <si>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</si>
  <si>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</si>
  <si>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</si>
  <si>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</si>
  <si>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</si>
  <si>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</si>
  <si>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</si>
  <si>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</si>
  <si>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</si>
  <si>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</si>
  <si>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</si>
  <si>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</si>
  <si>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</si>
  <si>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</si>
  <si>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</si>
  <si>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</si>
  <si>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</si>
  <si>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</si>
  <si>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</si>
  <si>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</si>
  <si>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</si>
  <si>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</si>
  <si>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</si>
  <si>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</si>
  <si>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</si>
  <si>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</si>
  <si>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</si>
  <si>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</si>
  <si>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</si>
  <si>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</si>
  <si>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</si>
  <si>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</si>
  <si>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</si>
  <si>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</si>
  <si>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</si>
  <si>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</si>
  <si>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</si>
  <si>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</si>
  <si>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</si>
  <si>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</si>
  <si>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</si>
  <si>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</si>
  <si>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</si>
  <si>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</si>
  <si>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</si>
  <si>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</si>
  <si>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</si>
  <si>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</si>
  <si>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</si>
  <si>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</si>
  <si>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</si>
  <si>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</si>
  <si>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</si>
  <si>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</si>
  <si>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</si>
  <si>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</si>
  <si>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</si>
  <si>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</si>
  <si>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</si>
  <si>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</si>
  <si>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</si>
  <si>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</si>
  <si>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</si>
  <si>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</si>
  <si>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</si>
  <si>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</si>
  <si>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</si>
  <si>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</si>
  <si>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</si>
  <si>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</si>
  <si>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</si>
  <si>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</si>
  <si>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</si>
  <si>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</si>
  <si>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</si>
  <si>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</si>
  <si>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</si>
  <si>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</si>
  <si>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</si>
  <si>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</si>
  <si>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</si>
  <si>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</si>
  <si>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</si>
  <si>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</si>
  <si>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</si>
  <si>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</si>
  <si>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</si>
  <si>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</si>
  <si>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</si>
  <si>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</si>
  <si>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</si>
  <si>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</si>
  <si>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</si>
  <si>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</si>
  <si>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</si>
  <si>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</si>
  <si>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</si>
  <si>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</si>
  <si>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</si>
  <si>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</si>
  <si>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</si>
  <si>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</si>
  <si>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</si>
  <si>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</si>
  <si>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</si>
  <si>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</si>
  <si>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</si>
  <si>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</si>
  <si>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</si>
  <si>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</si>
  <si>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</si>
  <si>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</si>
  <si>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</si>
  <si>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</si>
  <si>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</si>
  <si>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</si>
  <si>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</si>
  <si>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</si>
  <si>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</si>
  <si>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</si>
  <si>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</si>
  <si>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</si>
  <si>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</si>
  <si>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</si>
  <si>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</si>
  <si>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</si>
  <si>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</si>
  <si>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</si>
  <si>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</si>
  <si>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</si>
  <si>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</si>
  <si>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</si>
  <si>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</si>
  <si>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</si>
  <si>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</si>
  <si>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</si>
  <si>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</si>
  <si>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</si>
  <si>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</si>
  <si>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</si>
  <si>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</si>
  <si>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</si>
  <si>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</si>
  <si>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</si>
  <si>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</si>
  <si>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</si>
  <si>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</si>
  <si>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</si>
  <si>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</si>
  <si>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</si>
  <si>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</si>
  <si>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</si>
  <si>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</si>
  <si>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</si>
  <si>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</si>
  <si>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</si>
  <si>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</si>
  <si>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</si>
  <si>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</si>
  <si>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</si>
  <si>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</si>
  <si>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</si>
  <si>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</si>
  <si>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</si>
  <si>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</si>
  <si>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</si>
  <si>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</si>
  <si>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</si>
  <si>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</si>
  <si>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</si>
  <si>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</si>
  <si>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</si>
  <si>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</si>
  <si>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</si>
  <si>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</si>
  <si>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</si>
  <si>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</si>
  <si>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</si>
  <si>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</si>
  <si>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</si>
  <si>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</si>
  <si>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</si>
  <si>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</si>
  <si>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</si>
  <si>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</si>
  <si>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</si>
  <si>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</si>
  <si>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</si>
  <si>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</si>
  <si>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</si>
  <si>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</si>
  <si>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</si>
  <si>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</si>
  <si>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</si>
  <si>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</si>
  <si>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</si>
  <si>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</si>
  <si>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</si>
  <si>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</si>
  <si>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</si>
  <si>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</si>
  <si>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</si>
  <si>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</si>
  <si>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</si>
  <si>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</si>
  <si>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</si>
  <si>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</si>
  <si>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</si>
  <si>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</si>
  <si>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</si>
  <si>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</si>
  <si>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</si>
  <si>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</si>
  <si>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</si>
  <si>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</si>
  <si>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</si>
  <si>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</si>
  <si>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</si>
  <si>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</si>
  <si>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</si>
  <si>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</si>
  <si>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</si>
  <si>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</si>
  <si>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</si>
  <si>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</si>
  <si>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</si>
  <si>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</si>
  <si>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</si>
  <si>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</si>
  <si>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</si>
  <si>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</si>
  <si>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</si>
  <si>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</si>
  <si>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</si>
  <si>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</si>
  <si>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</si>
  <si>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</si>
  <si>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</si>
  <si>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</si>
  <si>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</si>
  <si>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</si>
  <si>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</si>
  <si>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</si>
  <si>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</si>
  <si>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</si>
  <si>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</si>
  <si>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</si>
  <si>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</si>
  <si>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</si>
  <si>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</si>
  <si>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</si>
  <si>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</si>
  <si>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</si>
  <si>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</si>
  <si>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</si>
  <si>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</si>
  <si>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</si>
  <si>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</si>
  <si>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</si>
  <si>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</si>
  <si>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</si>
  <si>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</si>
  <si>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</si>
  <si>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</si>
  <si>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</si>
  <si>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</si>
  <si>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</si>
  <si>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</si>
  <si>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</si>
  <si>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</si>
  <si>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</si>
  <si>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</si>
  <si>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</si>
  <si>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</si>
  <si>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</si>
  <si>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</si>
  <si>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</si>
  <si>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</si>
  <si>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</si>
  <si>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</si>
  <si>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</si>
  <si>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</si>
  <si>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</si>
  <si>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</si>
  <si>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</si>
  <si>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</si>
  <si>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</si>
  <si>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</si>
  <si>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</si>
  <si>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</si>
  <si>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</si>
  <si>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</si>
  <si>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</si>
  <si>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</si>
  <si>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</si>
  <si>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</si>
  <si>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</si>
  <si>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</si>
  <si>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</si>
  <si>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</si>
  <si>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</si>
  <si>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</si>
  <si>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</si>
  <si>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</si>
  <si>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</si>
  <si>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</si>
  <si>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</si>
  <si>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</si>
  <si>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</si>
  <si>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</si>
  <si>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</si>
  <si>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</si>
  <si>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</si>
  <si>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</si>
  <si>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</si>
  <si>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</si>
  <si>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</si>
  <si>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</si>
  <si>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</si>
  <si>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</si>
  <si>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</si>
  <si>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</si>
  <si>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</si>
  <si>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</si>
  <si>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</si>
  <si>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</si>
  <si>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</si>
  <si>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</si>
  <si>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</si>
  <si>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</si>
  <si>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</si>
  <si>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</si>
  <si>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</si>
  <si>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</si>
  <si>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</si>
  <si>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</si>
  <si>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</si>
  <si>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</si>
  <si>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</si>
  <si>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</si>
  <si>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</si>
  <si>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</si>
  <si>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</si>
  <si>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</si>
  <si>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</si>
  <si>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</si>
  <si>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</si>
  <si>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</si>
  <si>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</si>
  <si>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</si>
  <si>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</si>
  <si>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</si>
  <si>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</si>
  <si>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</si>
  <si>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</si>
  <si>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</si>
  <si>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</si>
  <si>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</si>
  <si>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</si>
  <si>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</si>
  <si>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</si>
  <si>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</si>
  <si>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</si>
  <si>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</si>
  <si>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</si>
  <si>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</si>
  <si>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</si>
  <si>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</si>
  <si>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</si>
  <si>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</si>
  <si>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</si>
  <si>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</si>
  <si>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</si>
  <si>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</si>
  <si>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</si>
  <si>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</si>
  <si>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</si>
  <si>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</si>
  <si>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</si>
  <si>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</si>
  <si>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</si>
  <si>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</si>
  <si>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</si>
  <si>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</si>
  <si>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</si>
  <si>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</si>
  <si>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</si>
  <si>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</si>
  <si>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</si>
  <si>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</si>
  <si>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</si>
  <si>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</si>
  <si>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</si>
  <si>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</si>
  <si>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</si>
  <si>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</si>
  <si>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</si>
  <si>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</si>
  <si>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</si>
  <si>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</si>
  <si>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</si>
  <si>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</si>
  <si>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</si>
  <si>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</si>
  <si>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</si>
  <si>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</si>
  <si>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</si>
  <si>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</si>
  <si>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</si>
  <si>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</si>
  <si>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</si>
  <si>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</si>
  <si>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</si>
  <si>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</si>
  <si>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</si>
  <si>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</si>
  <si>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</si>
  <si>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</si>
  <si>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</si>
  <si>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</si>
  <si>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</si>
  <si>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</si>
  <si>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</si>
  <si>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</si>
  <si>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</si>
  <si>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</si>
  <si>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</si>
  <si>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</si>
  <si>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</si>
  <si>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</si>
  <si>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</si>
  <si>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</si>
  <si>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</si>
  <si>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</si>
  <si>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</si>
  <si>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</si>
  <si>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</si>
  <si>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</si>
  <si>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</si>
  <si>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</si>
  <si>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</si>
  <si>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</si>
  <si>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</si>
  <si>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</si>
  <si>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</si>
  <si>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</si>
  <si>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</si>
  <si>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</si>
  <si>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</si>
  <si>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</si>
  <si>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</si>
  <si>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</si>
  <si>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</si>
  <si>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</si>
  <si>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</si>
  <si>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</si>
  <si>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</si>
  <si>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</si>
  <si>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</si>
  <si>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</si>
  <si>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</si>
  <si>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</si>
  <si>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</si>
  <si>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</si>
  <si>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</si>
  <si>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</si>
  <si>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</si>
  <si>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</si>
  <si>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</si>
  <si>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</si>
  <si>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</si>
  <si>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</si>
  <si>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</si>
  <si>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</si>
  <si>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</si>
  <si>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</si>
  <si>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</si>
  <si>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</si>
  <si>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</si>
  <si>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</si>
  <si>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</si>
  <si>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</si>
  <si>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</si>
  <si>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</si>
  <si>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</si>
  <si>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</si>
  <si>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</si>
  <si>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</si>
  <si>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</si>
  <si>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</si>
  <si>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</si>
  <si>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</si>
  <si>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</si>
  <si>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</si>
  <si>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</si>
  <si>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</si>
  <si>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</si>
  <si>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</si>
  <si>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</si>
  <si>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</si>
  <si>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</si>
  <si>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</si>
  <si>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</si>
  <si>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</si>
  <si>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</si>
  <si>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</si>
  <si>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</si>
  <si>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</si>
  <si>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</si>
  <si>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</si>
  <si>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</si>
  <si>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</si>
  <si>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</si>
  <si>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</si>
  <si>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</si>
  <si>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</si>
  <si>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</si>
  <si>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</si>
  <si>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</si>
  <si>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</si>
  <si>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</si>
  <si>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</si>
  <si>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</si>
  <si>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</si>
  <si>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</si>
  <si>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</si>
  <si>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</si>
  <si>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</si>
  <si>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</si>
  <si>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</si>
  <si>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</si>
  <si>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</si>
  <si>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</si>
  <si>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</si>
  <si>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</si>
  <si>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</si>
  <si>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</si>
  <si>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</si>
  <si>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</si>
  <si>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</si>
  <si>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</si>
  <si>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</si>
  <si>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</si>
  <si>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</si>
  <si>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</si>
  <si>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</si>
  <si>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</si>
  <si>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</si>
  <si>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</si>
  <si>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</si>
  <si>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</si>
  <si>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</si>
  <si>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</si>
  <si>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</si>
  <si>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</si>
  <si>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</si>
  <si>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</si>
  <si>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</si>
  <si>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</si>
  <si>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</si>
  <si>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</si>
  <si>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</si>
  <si>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</si>
  <si>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</si>
  <si>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</si>
  <si>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</si>
  <si>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</si>
  <si>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</si>
  <si>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</si>
  <si>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</si>
  <si>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</si>
  <si>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</si>
  <si>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</si>
  <si>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</si>
  <si>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</si>
  <si>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</si>
  <si>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</si>
  <si>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</si>
  <si>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</si>
  <si>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</si>
  <si>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</si>
  <si>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</si>
  <si>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</si>
  <si>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</si>
  <si>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</si>
  <si>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</si>
  <si>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</si>
  <si>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</si>
  <si>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</si>
  <si>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</si>
  <si>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</si>
  <si>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</si>
  <si>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</si>
  <si>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</si>
  <si>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</si>
  <si>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</si>
  <si>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</si>
  <si>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</si>
  <si>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</si>
  <si>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</si>
  <si>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</si>
  <si>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</si>
  <si>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</si>
  <si>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</si>
  <si>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</si>
  <si>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</si>
  <si>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</si>
  <si>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</si>
  <si>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</si>
  <si>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</si>
  <si>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</si>
  <si>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</si>
  <si>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</si>
  <si>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</si>
  <si>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</si>
  <si>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</si>
  <si>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</si>
  <si>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</si>
  <si>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</si>
  <si>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</si>
  <si>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</si>
  <si>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</si>
  <si>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</si>
  <si>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</si>
  <si>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</si>
  <si>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</si>
  <si>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</si>
  <si>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</si>
  <si>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</si>
  <si>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</si>
  <si>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</si>
  <si>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</si>
  <si>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</si>
  <si>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</si>
  <si>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</si>
  <si>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</si>
  <si>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</si>
  <si>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</si>
  <si>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</si>
  <si>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</si>
  <si>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</si>
  <si>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</si>
  <si>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</si>
  <si>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</si>
  <si>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</si>
  <si>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</si>
  <si>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</si>
  <si>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</si>
  <si>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</si>
  <si>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</si>
  <si>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</si>
  <si>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</si>
  <si>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</si>
  <si>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</si>
  <si>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</si>
  <si>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</si>
  <si>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</si>
  <si>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</si>
  <si>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</si>
  <si>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</si>
  <si>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</si>
  <si>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</si>
  <si>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</si>
  <si>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</si>
  <si>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</si>
  <si>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</si>
  <si>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</si>
  <si>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</si>
  <si>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</si>
  <si>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</si>
  <si>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</si>
  <si>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</si>
  <si>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</si>
  <si>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</si>
  <si>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</si>
  <si>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</si>
  <si>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</si>
  <si>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</si>
  <si>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</si>
  <si>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</si>
  <si>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</si>
  <si>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</si>
  <si>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</si>
  <si>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</si>
  <si>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</si>
  <si>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</si>
  <si>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</si>
  <si>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</si>
  <si>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</si>
  <si>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</si>
  <si>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</si>
  <si>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</si>
  <si>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</si>
  <si>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</si>
  <si>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</si>
  <si>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</si>
  <si>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</si>
  <si>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</si>
  <si>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</si>
  <si>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</si>
  <si>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</si>
  <si>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</si>
  <si>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</si>
  <si>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</si>
  <si>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</si>
  <si>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</si>
  <si>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</si>
  <si>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</si>
  <si>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</si>
  <si>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</si>
  <si>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</si>
  <si>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</si>
  <si>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</si>
  <si>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</si>
  <si>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</si>
  <si>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</si>
  <si>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</si>
  <si>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</si>
  <si>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</si>
  <si>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</si>
  <si>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</si>
  <si>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</si>
  <si>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</si>
  <si>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</si>
  <si>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</si>
  <si>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</si>
  <si>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</si>
  <si>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</si>
  <si>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</si>
  <si>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</si>
  <si>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</si>
  <si>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</si>
  <si>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</si>
  <si>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</si>
  <si>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</si>
  <si>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</si>
  <si>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</si>
  <si>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</si>
  <si>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</si>
  <si>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</si>
  <si>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</si>
  <si>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</si>
  <si>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</si>
  <si>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</si>
  <si>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</si>
  <si>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</si>
  <si>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</si>
  <si>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</si>
  <si>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</si>
  <si>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</si>
  <si>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</si>
  <si>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</si>
  <si>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</si>
  <si>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</si>
  <si>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</si>
  <si>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</si>
  <si>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</si>
  <si>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</si>
  <si>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</si>
  <si>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</si>
  <si>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</si>
  <si>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</si>
  <si>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</si>
  <si>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</si>
  <si>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</si>
  <si>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</si>
  <si>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</si>
  <si>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</si>
  <si>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</si>
  <si>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</si>
  <si>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</si>
  <si>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</si>
  <si>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</si>
  <si>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</si>
  <si>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</si>
  <si>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</si>
  <si>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</si>
  <si>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</si>
  <si>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</si>
  <si>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</si>
  <si>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</si>
  <si>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</si>
  <si>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</si>
  <si>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</si>
  <si>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</si>
  <si>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</si>
  <si>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</si>
  <si>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</si>
  <si>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</si>
  <si>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</si>
  <si>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</si>
  <si>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</si>
  <si>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</si>
  <si>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</si>
  <si>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</si>
  <si>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</si>
  <si>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</si>
  <si>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</si>
  <si>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</si>
  <si>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</si>
  <si>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</si>
  <si>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</si>
  <si>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</si>
  <si>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</si>
  <si>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</si>
  <si>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</si>
  <si>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</si>
  <si>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</si>
  <si>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</si>
  <si>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</si>
  <si>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</si>
  <si>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</si>
  <si>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</si>
  <si>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</si>
  <si>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</si>
  <si>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</si>
  <si>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</si>
  <si>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</si>
  <si>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</si>
  <si>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</si>
  <si>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</si>
  <si>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</si>
  <si>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</si>
  <si>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</si>
  <si>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</si>
  <si>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</si>
  <si>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</si>
  <si>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</si>
  <si>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</si>
  <si>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</si>
  <si>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</si>
  <si>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</si>
  <si>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</si>
  <si>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</si>
  <si>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</si>
  <si>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</si>
  <si>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</si>
  <si>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</si>
  <si>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</si>
  <si>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</si>
  <si>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</si>
  <si>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</si>
  <si>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</si>
  <si>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</si>
  <si>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</si>
  <si>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</si>
  <si>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</si>
  <si>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</si>
  <si>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</si>
  <si>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</si>
  <si>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</si>
  <si>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</si>
  <si>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</si>
  <si>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</si>
  <si>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</si>
  <si>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</si>
  <si>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</si>
  <si>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</si>
  <si>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</si>
  <si>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</si>
  <si>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</si>
  <si>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</si>
  <si>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</si>
  <si>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</si>
  <si>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</si>
  <si>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</si>
  <si>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</si>
  <si>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</si>
  <si>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</si>
  <si>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</si>
  <si>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</si>
  <si>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</si>
  <si>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</si>
  <si>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</si>
  <si>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</si>
  <si>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</si>
  <si>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</si>
  <si>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</si>
  <si>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</si>
  <si>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</si>
  <si>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</si>
  <si>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</si>
  <si>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</si>
  <si>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</si>
  <si>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</si>
  <si>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</si>
  <si>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</si>
  <si>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</si>
  <si>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</si>
  <si>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</si>
  <si>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</si>
  <si>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</si>
  <si>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</si>
  <si>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</si>
  <si>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</si>
  <si>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</si>
  <si>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</si>
  <si>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</si>
  <si>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</si>
  <si>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</si>
  <si>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</si>
  <si>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</si>
  <si>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</si>
  <si>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</si>
  <si>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</si>
  <si>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</si>
  <si>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</si>
  <si>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</si>
  <si>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</si>
  <si>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</si>
  <si>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</si>
  <si>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</si>
  <si>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</si>
  <si>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</si>
  <si>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</si>
  <si>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</si>
  <si>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</si>
  <si>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</si>
  <si>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</si>
  <si>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</si>
  <si>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</si>
  <si>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</si>
  <si>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</si>
  <si>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</si>
  <si>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</si>
  <si>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</si>
  <si>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</si>
  <si>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</si>
  <si>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</si>
  <si>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</si>
  <si>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</si>
  <si>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</si>
  <si>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</si>
  <si>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</si>
  <si>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</si>
  <si>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</si>
  <si>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</si>
  <si>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</si>
  <si>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</si>
  <si>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</si>
  <si>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</si>
  <si>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</si>
  <si>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</si>
  <si>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</si>
  <si>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</si>
  <si>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</si>
  <si>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</si>
  <si>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</si>
  <si>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</si>
  <si>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</si>
  <si>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</si>
  <si>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</si>
  <si>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</si>
  <si>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</si>
  <si>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</si>
  <si>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</si>
  <si>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</si>
  <si>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</si>
  <si>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</si>
  <si>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</si>
  <si>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</si>
  <si>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</si>
  <si>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</si>
  <si>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</si>
  <si>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</si>
  <si>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</si>
  <si>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</si>
  <si>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</si>
  <si>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</si>
  <si>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</si>
  <si>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</si>
  <si>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</si>
  <si>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</si>
  <si>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</si>
  <si>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</si>
  <si>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</si>
  <si>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</si>
  <si>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</si>
  <si>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</si>
  <si>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</si>
  <si>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</si>
  <si>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</si>
  <si>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</si>
  <si>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</si>
  <si>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</si>
  <si>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</si>
  <si>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</si>
  <si>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</si>
  <si>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</si>
  <si>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</si>
  <si>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</si>
  <si>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</si>
  <si>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</si>
  <si>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</si>
  <si>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</si>
  <si>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</si>
  <si>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</si>
  <si>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</si>
  <si>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</si>
  <si>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</si>
  <si>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</si>
  <si>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</si>
  <si>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</si>
  <si>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</si>
  <si>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</si>
  <si>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</si>
  <si>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</si>
  <si>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</si>
  <si>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</si>
  <si>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</si>
  <si>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</si>
  <si>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</si>
  <si>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</si>
  <si>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</si>
  <si>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</si>
  <si>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</si>
  <si>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</si>
  <si>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</si>
  <si>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</si>
  <si>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</si>
  <si>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</si>
  <si>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</si>
  <si>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</si>
  <si>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</si>
  <si>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</si>
  <si>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</si>
  <si>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</si>
  <si>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</si>
  <si>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</si>
  <si>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</si>
  <si>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</si>
  <si>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</si>
  <si>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</si>
  <si>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</si>
  <si>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</si>
  <si>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</si>
  <si>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</si>
  <si>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</si>
  <si>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</si>
  <si>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</si>
  <si>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</si>
  <si>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</si>
  <si>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</si>
  <si>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</si>
  <si>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</si>
  <si>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</si>
  <si>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</si>
  <si>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</si>
  <si>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</si>
  <si>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</si>
  <si>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</si>
  <si>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</si>
  <si>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</si>
  <si>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</si>
  <si>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</si>
  <si>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</si>
  <si>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</si>
  <si>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</si>
  <si>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</si>
  <si>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</si>
  <si>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</si>
  <si>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</si>
  <si>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</si>
  <si>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</si>
  <si>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</si>
  <si>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</si>
  <si>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</si>
  <si>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</si>
  <si>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</si>
  <si>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</si>
  <si>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</si>
  <si>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</si>
  <si>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</si>
  <si>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</si>
  <si>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</si>
  <si>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</si>
  <si>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</si>
  <si>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</si>
  <si>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</si>
  <si>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</si>
  <si>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</si>
  <si>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</si>
  <si>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</si>
  <si>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</si>
  <si>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</si>
  <si>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</si>
  <si>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</si>
  <si>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</si>
  <si>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</si>
  <si>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</si>
  <si>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</si>
  <si>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</si>
  <si>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</si>
  <si>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</si>
  <si>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</si>
  <si>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</si>
  <si>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</si>
  <si>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</si>
  <si>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</si>
  <si>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</si>
  <si>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</si>
  <si>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</si>
  <si>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</si>
  <si>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</si>
  <si>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</si>
  <si>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</si>
  <si>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</si>
  <si>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</si>
  <si>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</si>
  <si>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</si>
  <si>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</si>
  <si>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</si>
  <si>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</si>
  <si>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</si>
  <si>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</si>
  <si>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</si>
  <si>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</si>
  <si>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</si>
  <si>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</si>
  <si>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</si>
  <si>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</si>
  <si>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</si>
  <si>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</si>
  <si>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</si>
  <si>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</si>
  <si>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</si>
  <si>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</si>
  <si>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</si>
  <si>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</si>
  <si>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</si>
  <si>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</si>
  <si>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</si>
  <si>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</si>
  <si>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</si>
  <si>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</si>
  <si>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</si>
  <si>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</si>
  <si>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</si>
  <si>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</si>
  <si>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</si>
  <si>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</si>
  <si>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</si>
  <si>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</si>
  <si>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</si>
  <si>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</si>
  <si>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</si>
  <si>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</si>
  <si>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</si>
  <si>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</si>
  <si>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</si>
  <si>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</si>
  <si>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</si>
  <si>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</si>
  <si>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</si>
  <si>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</si>
  <si>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</si>
  <si>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</si>
  <si>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</si>
  <si>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</si>
  <si>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</si>
  <si>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</si>
  <si>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</si>
  <si>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</si>
  <si>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</si>
  <si>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</si>
  <si>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</si>
  <si>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</si>
  <si>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</si>
  <si>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</si>
  <si>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</si>
  <si>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</si>
  <si>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</si>
  <si>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</si>
  <si>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</si>
  <si>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</si>
  <si>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</si>
  <si>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</si>
  <si>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</si>
  <si>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</si>
  <si>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</si>
  <si>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</si>
  <si>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</si>
  <si>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</si>
  <si>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</si>
  <si>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</si>
  <si>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</si>
  <si>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</si>
  <si>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</si>
  <si>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</si>
  <si>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</si>
  <si>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</si>
  <si>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</si>
  <si>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</si>
  <si>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</si>
  <si>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</si>
  <si>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</si>
  <si>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</si>
  <si>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</si>
  <si>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</si>
  <si>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</si>
  <si>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</si>
  <si>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</si>
  <si>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</si>
  <si>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</si>
  <si>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</si>
  <si>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</si>
  <si>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</si>
  <si>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</si>
  <si>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</si>
  <si>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</si>
  <si>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</si>
  <si>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</si>
  <si>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</si>
  <si>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</si>
  <si>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</si>
  <si>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</si>
  <si>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</si>
  <si>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</si>
  <si>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</si>
  <si>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</si>
  <si>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</si>
  <si>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</si>
  <si>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</si>
  <si>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</si>
  <si>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</si>
  <si>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</si>
  <si>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</si>
  <si>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</si>
  <si>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</si>
  <si>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</si>
  <si>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</si>
  <si>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</si>
  <si>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</si>
  <si>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</si>
  <si>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</si>
  <si>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</si>
  <si>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</si>
  <si>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</si>
  <si>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</si>
  <si>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</si>
  <si>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</si>
  <si>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</si>
  <si>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</si>
  <si>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</si>
  <si>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</si>
  <si>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</si>
  <si>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</si>
  <si>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</si>
  <si>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</si>
  <si>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</si>
  <si>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</si>
  <si>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</si>
  <si>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</si>
  <si>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</si>
  <si>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</si>
  <si>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</si>
  <si>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</si>
  <si>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</si>
  <si>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</si>
  <si>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</si>
  <si>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</si>
  <si>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</si>
  <si>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</si>
  <si>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</si>
  <si>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</si>
  <si>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</si>
  <si>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</si>
  <si>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</si>
  <si>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</si>
  <si>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</si>
  <si>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</si>
  <si>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</si>
  <si>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</si>
  <si>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</si>
  <si>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</si>
  <si>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</si>
  <si>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</si>
  <si>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</si>
  <si>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</si>
  <si>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</si>
  <si>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</si>
  <si>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</si>
  <si>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</si>
  <si>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</si>
  <si>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</si>
  <si>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</si>
  <si>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</si>
  <si>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</si>
  <si>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</si>
  <si>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</si>
  <si>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</si>
  <si>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</si>
  <si>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</si>
  <si>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</si>
  <si>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</si>
  <si>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</si>
  <si>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</si>
  <si>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</si>
  <si>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</si>
  <si>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</si>
  <si>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</si>
  <si>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</si>
  <si>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</si>
  <si>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</si>
  <si>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</si>
  <si>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</si>
  <si>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</si>
  <si>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</si>
  <si>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</si>
  <si>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</si>
  <si>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</si>
  <si>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</si>
  <si>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</si>
  <si>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</si>
  <si>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</si>
  <si>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</si>
  <si>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</si>
  <si>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</si>
  <si>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</si>
  <si>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</si>
  <si>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</si>
  <si>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</si>
  <si>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</si>
  <si>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</si>
  <si>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</si>
  <si>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</si>
  <si>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</si>
  <si>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</si>
  <si>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</si>
  <si>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</si>
  <si>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</si>
  <si>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</si>
  <si>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</si>
  <si>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</si>
  <si>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</si>
  <si>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</si>
  <si>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</si>
  <si>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</si>
  <si>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</si>
  <si>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</si>
  <si>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</si>
  <si>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</si>
  <si>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</si>
  <si>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</si>
  <si>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</si>
  <si>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</si>
  <si>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</si>
  <si>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</si>
  <si>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</si>
  <si>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</si>
  <si>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</si>
  <si>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</si>
  <si>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</si>
  <si>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</si>
  <si>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</si>
  <si>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</si>
  <si>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</si>
  <si>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</si>
  <si>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</si>
  <si>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</si>
  <si>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</si>
  <si>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</si>
  <si>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</si>
  <si>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</si>
  <si>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</si>
  <si>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</si>
  <si>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</si>
  <si>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</si>
  <si>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</si>
  <si>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</si>
  <si>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</si>
  <si>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</si>
  <si>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</si>
  <si>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</si>
  <si>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</si>
  <si>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</si>
  <si>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</si>
  <si>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</si>
  <si>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</si>
  <si>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</si>
  <si>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</si>
  <si>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</si>
  <si>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</si>
  <si>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</si>
  <si>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</si>
  <si>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</si>
  <si>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</si>
  <si>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</si>
  <si>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</si>
  <si>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</si>
  <si>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</si>
  <si>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</si>
  <si>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</si>
  <si>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</si>
  <si>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</si>
  <si>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</si>
  <si>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</si>
  <si>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</si>
  <si>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</si>
  <si>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</si>
  <si>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</si>
  <si>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</si>
  <si>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</si>
  <si>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</si>
  <si>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</si>
  <si>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</si>
  <si>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</si>
  <si>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</si>
  <si>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</si>
  <si>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</si>
  <si>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</si>
  <si>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</si>
  <si>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</si>
  <si>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</si>
  <si>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</si>
  <si>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</si>
  <si>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</si>
  <si>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</si>
  <si>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</si>
  <si>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</si>
  <si>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</si>
  <si>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</si>
  <si>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</si>
  <si>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</si>
  <si>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</si>
  <si>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</si>
  <si>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</si>
  <si>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</si>
  <si>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</si>
  <si>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</si>
  <si>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</si>
  <si>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</si>
  <si>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</si>
  <si>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</si>
  <si>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</si>
  <si>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</si>
  <si>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</si>
  <si>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</si>
  <si>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</si>
  <si>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</si>
  <si>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</si>
  <si>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</si>
  <si>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</si>
  <si>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</si>
  <si>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</si>
  <si>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</si>
  <si>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</si>
  <si>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</si>
  <si>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</si>
  <si>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</si>
  <si>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</si>
  <si>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</si>
  <si>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</si>
  <si>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</si>
  <si>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</si>
  <si>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</si>
  <si>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</si>
  <si>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</si>
  <si>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</si>
  <si>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</si>
  <si>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</si>
  <si>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</si>
  <si>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</si>
  <si>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</si>
  <si>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</si>
  <si>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</si>
  <si>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</si>
  <si>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</si>
  <si>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</si>
  <si>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</si>
  <si>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</si>
  <si>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</si>
  <si>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</si>
  <si>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</si>
  <si>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</si>
  <si>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</si>
  <si>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</si>
  <si>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</si>
  <si>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</si>
  <si>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</si>
  <si>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</si>
  <si>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</si>
  <si>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</si>
  <si>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</si>
  <si>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</si>
  <si>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</si>
  <si>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</si>
  <si>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</si>
  <si>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</si>
  <si>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</si>
  <si>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</si>
  <si>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</si>
  <si>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</si>
  <si>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</si>
  <si>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</si>
  <si>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</si>
  <si>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</si>
  <si>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</si>
  <si>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</si>
  <si>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</si>
  <si>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</si>
  <si>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</si>
  <si>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</si>
  <si>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</si>
  <si>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</si>
  <si>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</si>
  <si>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</si>
  <si>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</si>
  <si>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</si>
  <si>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</si>
  <si>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</si>
  <si>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</si>
  <si>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</si>
  <si>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</si>
  <si>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</si>
  <si>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</si>
  <si>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</si>
  <si>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</si>
  <si>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</si>
  <si>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</si>
  <si>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</si>
  <si>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</si>
  <si>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</si>
  <si>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</si>
  <si>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</si>
  <si>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</si>
  <si>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</si>
  <si>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</si>
  <si>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</si>
  <si>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</si>
  <si>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</si>
  <si>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</si>
  <si>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</si>
  <si>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</si>
  <si>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</si>
  <si>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</si>
  <si>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</si>
  <si>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</si>
  <si>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</si>
  <si>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</si>
  <si>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</si>
  <si>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</si>
  <si>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</si>
  <si>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</si>
  <si>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</si>
  <si>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</si>
  <si>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</si>
  <si>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</si>
  <si>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</si>
  <si>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</si>
  <si>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</si>
  <si>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</si>
  <si>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</si>
  <si>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</si>
  <si>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</si>
  <si>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</si>
  <si>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</si>
  <si>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</si>
  <si>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</si>
  <si>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</si>
  <si>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</si>
  <si>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</si>
  <si>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</si>
  <si>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</si>
  <si>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</si>
  <si>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</si>
  <si>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</si>
  <si>
    <t>Success by category</t>
  </si>
  <si>
    <t>% of campaigns</t>
  </si>
  <si>
    <t xml:space="preserve"> Avg donation</t>
  </si>
  <si>
    <t>Sum of backers_count</t>
  </si>
  <si>
    <t>#Campaigns</t>
  </si>
  <si>
    <t>% of total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</si>
</sst>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164" fontId="0" fillId="0" borderId="0" xfId="2" applyNumberFormat="1" applyFont="1"/>
    <xf numFmtId="9" fontId="0" fillId="0" borderId="0" xfId="2" applyNumberFormat="1" applyFont="1"/>
    <xf numFmtId="165" fontId="0" fillId="0" borderId="0" xfId="0" applyNumberFormat="1"/>
    <xf numFmtId="0" fontId="0" fillId="2" borderId="0" xfId="0" applyFill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rgb="FF002060"/>
      </font>
      <fill>
        <patternFill>
          <fgColor auto="1"/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rgb="FF002060"/>
      </font>
      <fill>
        <patternFill>
          <fgColor auto="1"/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rgb="FF002060"/>
      </font>
      <fill>
        <patternFill>
          <fgColor auto="1"/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rgb="FF002060"/>
      </font>
      <fill>
        <patternFill>
          <fgColor auto="1"/>
          <bgColor theme="8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lor rgb="FF002060"/>
      </font>
      <fill>
        <patternFill>
          <fgColor auto="1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34</c:v>
                </c:pt>
                <c:pt idx="1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C-D248-9AC7-E1292C994CEF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140</c:v>
                </c:pt>
                <c:pt idx="1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5C-D248-9AC7-E1292C994CEF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20</c:v>
                </c:pt>
                <c:pt idx="2">
                  <c:v>24</c:v>
                </c:pt>
                <c:pt idx="3">
                  <c:v>20</c:v>
                </c:pt>
                <c:pt idx="5">
                  <c:v>30</c:v>
                </c:pt>
                <c:pt idx="6">
                  <c:v>178</c:v>
                </c:pt>
                <c:pt idx="7">
                  <c:v>37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5C-D248-9AC7-E1292C994CEF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journalism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  <c:pt idx="8">
                  <c:v>film &amp; video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5C-D248-9AC7-E1292C994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9562640"/>
        <c:axId val="859277776"/>
      </c:barChart>
      <c:catAx>
        <c:axId val="85956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77776"/>
        <c:crosses val="autoZero"/>
        <c:auto val="1"/>
        <c:lblAlgn val="ctr"/>
        <c:lblOffset val="100"/>
        <c:noMultiLvlLbl val="0"/>
      </c:catAx>
      <c:valAx>
        <c:axId val="8592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56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E-E945-A8D0-53F41E8E546A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5CE-E945-A8D0-53F41E8E546A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5CE-E945-A8D0-53F41E8E546A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5CE-E945-A8D0-53F41E8E5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7301184"/>
        <c:axId val="377346128"/>
      </c:barChart>
      <c:catAx>
        <c:axId val="3773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46128"/>
        <c:crosses val="autoZero"/>
        <c:auto val="1"/>
        <c:lblAlgn val="ctr"/>
        <c:lblOffset val="100"/>
        <c:noMultiLvlLbl val="0"/>
      </c:catAx>
      <c:valAx>
        <c:axId val="3773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3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date!PivotTable3</c:name>
    <c:fmtId val="0"/>
  </c:pivotSource>
  <c:chart>
    <c:autoTitleDeleted val="0"/>
    <c:pivotFmts>
      <c:pivotFmt>
        <c:idx val="0"/>
        <c:spPr>
          <a:ln w="50800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8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50800" cap="rnd">
            <a:solidFill>
              <a:schemeClr val="accent5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E-2D41-B898-17E73AFD4B50}"/>
            </c:ext>
          </c:extLst>
        </c:ser>
        <c:ser>
          <c:idx val="1"/>
          <c:order val="1"/>
          <c:tx>
            <c:strRef>
              <c:f>'State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7E-2D41-B898-17E73AFD4B50}"/>
            </c:ext>
          </c:extLst>
        </c:ser>
        <c:ser>
          <c:idx val="2"/>
          <c:order val="2"/>
          <c:tx>
            <c:strRef>
              <c:f>'State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7E-2D41-B898-17E73AFD4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910752"/>
        <c:axId val="373455376"/>
      </c:lineChart>
      <c:catAx>
        <c:axId val="3899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455376"/>
        <c:crosses val="autoZero"/>
        <c:auto val="1"/>
        <c:lblAlgn val="ctr"/>
        <c:lblOffset val="100"/>
        <c:noMultiLvlLbl val="0"/>
      </c:catAx>
      <c:valAx>
        <c:axId val="3734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91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goal'!$A$3:$A$14</c:f>
              <c:strCache>
                <c:ptCount val="12"/>
                <c:pt idx="0">
                  <c:v>Less tha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7B-1647-AD06-1A7EB13A4E74}"/>
            </c:ext>
          </c:extLst>
        </c:ser>
        <c:ser>
          <c:idx val="1"/>
          <c:order val="1"/>
          <c:tx>
            <c:strRef>
              <c:f>'Outcome by goal'!$G$2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goal'!$A$3:$A$14</c:f>
              <c:strCache>
                <c:ptCount val="12"/>
                <c:pt idx="0">
                  <c:v>Less tha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7B-1647-AD06-1A7EB13A4E74}"/>
            </c:ext>
          </c:extLst>
        </c:ser>
        <c:ser>
          <c:idx val="2"/>
          <c:order val="2"/>
          <c:tx>
            <c:strRef>
              <c:f>'Outcome by goal'!$H$2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goal'!$A$3:$A$14</c:f>
              <c:strCache>
                <c:ptCount val="12"/>
                <c:pt idx="0">
                  <c:v>Less tha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7B-1647-AD06-1A7EB13A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543328"/>
        <c:axId val="401524224"/>
      </c:lineChart>
      <c:catAx>
        <c:axId val="41454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24224"/>
        <c:crosses val="autoZero"/>
        <c:auto val="1"/>
        <c:lblAlgn val="ctr"/>
        <c:lblOffset val="100"/>
        <c:noMultiLvlLbl val="0"/>
      </c:catAx>
      <c:valAx>
        <c:axId val="4015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'Statistical analysis'!$A$2:$A$2186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'Statistical analysis'!$B$2:$B$2186</c:f>
              <c:numCache>
                <c:formatCode>General</c:formatCode>
                <c:ptCount val="218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0F-5140-8781-C4768C1EB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579471"/>
        <c:axId val="582468655"/>
      </c:scatterChart>
      <c:valAx>
        <c:axId val="58257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68655"/>
        <c:crosses val="autoZero"/>
        <c:crossBetween val="midCat"/>
      </c:valAx>
      <c:valAx>
        <c:axId val="58246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79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0</xdr:row>
      <xdr:rowOff>0</xdr:rowOff>
    </xdr:from>
    <xdr:to>
      <xdr:col>16</xdr:col>
      <xdr:colOff>114300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83652-4CBE-F749-B893-3D2867EC0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0</xdr:row>
      <xdr:rowOff>6350</xdr:rowOff>
    </xdr:from>
    <xdr:to>
      <xdr:col>16</xdr:col>
      <xdr:colOff>38100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8270A-FA37-D84E-8C92-7BE1C20EB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0</xdr:row>
      <xdr:rowOff>31750</xdr:rowOff>
    </xdr:from>
    <xdr:to>
      <xdr:col>14</xdr:col>
      <xdr:colOff>673100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3959F-A4EC-CA40-8D8B-C173F3AC8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19050</xdr:rowOff>
    </xdr:from>
    <xdr:to>
      <xdr:col>8</xdr:col>
      <xdr:colOff>12700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62F32-1138-674E-A6FA-C1441A088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2161</xdr:row>
      <xdr:rowOff>95250</xdr:rowOff>
    </xdr:from>
    <xdr:to>
      <xdr:col>13</xdr:col>
      <xdr:colOff>660400</xdr:colOff>
      <xdr:row>2183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8124C-145A-A24F-BCB0-4C0C539D5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4.578063657405" createdVersion="6" refreshedVersion="6" minRefreshableVersion="3" recordCount="4114" xr:uid="{DCFD4402-AEFA-7949-A75B-A1FD7CD51772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4.578064004629" createdVersion="6" refreshedVersion="6" minRefreshableVersion="3" recordCount="4114" xr:uid="{15D4E26F-7D73-0446-9181-C987612391B9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 count="47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  <s v=" video/science fiction" u="1"/>
        <s v=" video/documentary" u="1"/>
        <s v=" video/animation" u="1"/>
        <s v=" video/shorts" u="1"/>
        <s v=" 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74.774990509257" createdVersion="6" refreshedVersion="6" minRefreshableVersion="3" recordCount="4114" xr:uid="{1A7D7C9D-6A82-2442-8DAA-0A5B9DD1C098}">
  <cacheSource type="worksheet">
    <worksheetSource name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g donation" numFmtId="0" formula="pledged/backers_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x v="0"/>
    <b v="1"/>
    <s v="film &amp; video/television"/>
    <n v="136.85882352941178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x v="0"/>
    <s v="USD"/>
    <n v="1488464683"/>
    <n v="1485872683"/>
    <b v="0"/>
    <x v="1"/>
    <b v="1"/>
    <s v="film &amp; video/television"/>
    <n v="142.60827250608273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x v="2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x v="3"/>
    <b v="1"/>
    <s v="film &amp; video/television"/>
    <n v="103.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x v="4"/>
    <b v="1"/>
    <s v="film &amp; video/television"/>
    <n v="122.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x v="5"/>
    <b v="1"/>
    <s v="film &amp; video/television"/>
    <n v="109.77744436109028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x v="6"/>
    <b v="1"/>
    <s v="film &amp; video/television"/>
    <n v="106.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x v="7"/>
    <b v="1"/>
    <s v="film &amp; video/television"/>
    <n v="101.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x v="0"/>
    <s v="USD"/>
    <n v="1460754000"/>
    <n v="1460155212"/>
    <b v="0"/>
    <x v="8"/>
    <b v="1"/>
    <s v="film &amp; video/television"/>
    <n v="100.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x v="9"/>
    <b v="1"/>
    <s v="film &amp; video/television"/>
    <n v="125.998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x v="10"/>
    <b v="1"/>
    <s v="film &amp; video/television"/>
    <n v="100.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x v="11"/>
    <b v="1"/>
    <s v="film &amp; video/television"/>
    <n v="120.5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x v="12"/>
    <b v="1"/>
    <s v="film &amp; video/television"/>
    <n v="165.29333333333335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x v="13"/>
    <b v="1"/>
    <s v="film &amp; video/television"/>
    <n v="159.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x v="14"/>
    <b v="1"/>
    <s v="film &amp; video/television"/>
    <n v="100.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x v="15"/>
    <b v="1"/>
    <s v="film &amp; video/television"/>
    <n v="106.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x v="16"/>
    <b v="1"/>
    <s v="film &amp; video/television"/>
    <n v="100.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x v="17"/>
    <b v="1"/>
    <s v="film &amp; video/television"/>
    <n v="100.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x v="18"/>
    <b v="1"/>
    <s v="film &amp; video/television"/>
    <n v="106.32110000000002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x v="19"/>
    <b v="1"/>
    <s v="film &amp; video/television"/>
    <n v="145.29411764705881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x v="20"/>
    <b v="1"/>
    <s v="film &amp; video/television"/>
    <n v="100.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x v="21"/>
    <b v="1"/>
    <s v="film &amp; video/television"/>
    <n v="109.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x v="22"/>
    <b v="1"/>
    <s v="film &amp; video/television"/>
    <n v="117.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x v="23"/>
    <b v="1"/>
    <s v="film &amp; video/television"/>
    <n v="118.5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x v="24"/>
    <b v="1"/>
    <s v="film &amp; video/television"/>
    <n v="108.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x v="25"/>
    <b v="1"/>
    <s v="film &amp; video/television"/>
    <n v="133.33333333333331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x v="10"/>
    <b v="1"/>
    <s v="film &amp; video/television"/>
    <n v="155.2000000000000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x v="3"/>
    <b v="1"/>
    <s v="film &amp; video/television"/>
    <n v="111.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x v="26"/>
    <b v="1"/>
    <s v="film &amp; video/television"/>
    <n v="100.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x v="27"/>
    <b v="1"/>
    <s v="film &amp; video/television"/>
    <n v="123.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x v="28"/>
    <b v="1"/>
    <s v="film &amp; video/television"/>
    <n v="101.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x v="29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x v="30"/>
    <b v="1"/>
    <s v="film &amp; video/television"/>
    <n v="100.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x v="31"/>
    <b v="1"/>
    <s v="film &amp; video/television"/>
    <n v="102.095238095238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x v="32"/>
    <b v="1"/>
    <s v="film &amp; video/television"/>
    <n v="130.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x v="33"/>
    <b v="1"/>
    <s v="film &amp; video/television"/>
    <n v="166.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x v="34"/>
    <b v="1"/>
    <s v="film &amp; video/television"/>
    <n v="142.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x v="35"/>
    <b v="1"/>
    <s v="film &amp; video/television"/>
    <n v="183.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x v="36"/>
    <b v="1"/>
    <s v="film &amp; video/television"/>
    <n v="110.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x v="37"/>
    <b v="1"/>
    <s v="film &amp; video/television"/>
    <n v="130.98000000000002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x v="38"/>
    <b v="1"/>
    <s v="film &amp; video/television"/>
    <n v="101.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x v="10"/>
    <b v="1"/>
    <s v="film &amp; video/television"/>
    <n v="100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x v="39"/>
    <b v="1"/>
    <s v="film &amp; video/television"/>
    <n v="141.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x v="40"/>
    <b v="1"/>
    <s v="film &amp; video/television"/>
    <n v="308.65999999999997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x v="41"/>
    <b v="1"/>
    <s v="film &amp; video/television"/>
    <n v="100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x v="42"/>
    <b v="1"/>
    <s v="film &amp; video/television"/>
    <n v="120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x v="43"/>
    <b v="1"/>
    <s v="film &amp; video/television"/>
    <n v="104.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x v="16"/>
    <b v="1"/>
    <s v="film &amp; video/television"/>
    <n v="107.61100000000002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x v="44"/>
    <b v="1"/>
    <s v="film &amp; video/television"/>
    <n v="107.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x v="0"/>
    <s v="USD"/>
    <n v="1445660045"/>
    <n v="1443068045"/>
    <b v="0"/>
    <x v="45"/>
    <b v="1"/>
    <s v="film &amp; video/television"/>
    <n v="100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x v="19"/>
    <b v="1"/>
    <s v="film &amp; video/television"/>
    <n v="100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x v="46"/>
    <b v="1"/>
    <s v="film &amp; video/television"/>
    <n v="128.0181818181818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x v="47"/>
    <b v="1"/>
    <s v="film &amp; video/television"/>
    <n v="116.21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x v="27"/>
    <b v="1"/>
    <s v="film &amp; video/television"/>
    <n v="109.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x v="47"/>
    <b v="1"/>
    <s v="film &amp; video/television"/>
    <n v="1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x v="48"/>
    <b v="1"/>
    <s v="film &amp; video/television"/>
    <n v="128.95348837209301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x v="49"/>
    <b v="1"/>
    <s v="film &amp; video/television"/>
    <n v="107.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x v="50"/>
    <b v="1"/>
    <s v="film &amp; video/television"/>
    <n v="101.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x v="11"/>
    <b v="1"/>
    <s v="film &amp; video/television"/>
    <n v="102.91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x v="51"/>
    <b v="1"/>
    <s v="film &amp; video/television"/>
    <n v="100.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x v="52"/>
    <b v="1"/>
    <s v="film &amp; video/shorts"/>
    <n v="103.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x v="23"/>
    <b v="1"/>
    <s v="film &amp; video/shorts"/>
    <n v="148.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x v="53"/>
    <b v="1"/>
    <s v="film &amp; video/shorts"/>
    <n v="154.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x v="31"/>
    <b v="1"/>
    <s v="film &amp; video/shorts"/>
    <n v="113.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x v="54"/>
    <b v="1"/>
    <s v="film &amp; video/shorts"/>
    <n v="173.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x v="7"/>
    <b v="1"/>
    <s v="film &amp; video/shorts"/>
    <n v="107.52857142857141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x v="55"/>
    <b v="1"/>
    <s v="film &amp; video/shorts"/>
    <n v="118.6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x v="9"/>
    <b v="1"/>
    <s v="film &amp; video/shorts"/>
    <n v="116.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x v="17"/>
    <b v="1"/>
    <s v="film &amp; video/shorts"/>
    <n v="127.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x v="56"/>
    <b v="1"/>
    <s v="film &amp; video/shorts"/>
    <n v="110.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x v="57"/>
    <b v="1"/>
    <s v="film &amp; video/shorts"/>
    <n v="127.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x v="58"/>
    <b v="1"/>
    <s v="film &amp; video/shorts"/>
    <n v="123.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x v="14"/>
    <b v="1"/>
    <s v="film &amp; video/shorts"/>
    <n v="108.40909090909091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x v="59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x v="60"/>
    <b v="1"/>
    <s v="film &amp; video/shorts"/>
    <n v="112.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x v="5"/>
    <b v="1"/>
    <s v="film &amp; video/shorts"/>
    <n v="115.42857142857143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x v="41"/>
    <b v="1"/>
    <s v="film &amp; video/shorts"/>
    <n v="153.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x v="55"/>
    <b v="1"/>
    <s v="film &amp; video/shorts"/>
    <n v="392.5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x v="2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x v="14"/>
    <b v="1"/>
    <s v="film &amp; video/shorts"/>
    <n v="1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x v="5"/>
    <b v="1"/>
    <s v="film &amp; video/shorts"/>
    <n v="107.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x v="33"/>
    <b v="1"/>
    <s v="film &amp; video/shorts"/>
    <n v="1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x v="61"/>
    <b v="1"/>
    <s v="film &amp; video/shorts"/>
    <n v="100.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x v="62"/>
    <b v="1"/>
    <s v="film &amp; video/shorts"/>
    <n v="102.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x v="63"/>
    <b v="1"/>
    <s v="film &amp; video/shorts"/>
    <n v="100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x v="64"/>
    <b v="1"/>
    <s v="film &amp; video/shorts"/>
    <n v="125.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x v="57"/>
    <b v="1"/>
    <s v="film &amp; video/shorts"/>
    <n v="106.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x v="20"/>
    <b v="1"/>
    <s v="film &amp; video/shorts"/>
    <n v="104.60000000000001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x v="65"/>
    <b v="1"/>
    <s v="film &amp; video/shorts"/>
    <n v="102.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x v="66"/>
    <b v="1"/>
    <s v="film &amp; video/shorts"/>
    <n v="115.06666666666668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x v="38"/>
    <b v="1"/>
    <s v="film &amp; video/shorts"/>
    <n v="100.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x v="67"/>
    <b v="1"/>
    <s v="film &amp; video/shorts"/>
    <n v="120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x v="68"/>
    <b v="1"/>
    <s v="film &amp; video/shorts"/>
    <n v="105.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x v="41"/>
    <b v="1"/>
    <s v="film &amp; video/shorts"/>
    <n v="110.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x v="8"/>
    <b v="1"/>
    <s v="film &amp; video/shorts"/>
    <n v="1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x v="64"/>
    <b v="1"/>
    <s v="film &amp; video/shorts"/>
    <n v="131.42857142857142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x v="69"/>
    <b v="1"/>
    <s v="film &amp; video/shorts"/>
    <n v="114.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x v="22"/>
    <b v="1"/>
    <s v="film &amp; video/shorts"/>
    <n v="106.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x v="65"/>
    <b v="1"/>
    <s v="film &amp; video/shorts"/>
    <n v="106.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x v="70"/>
    <b v="1"/>
    <s v="film &amp; video/shorts"/>
    <n v="106.01933333333334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x v="55"/>
    <b v="1"/>
    <s v="film &amp; video/shorts"/>
    <n v="100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x v="2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x v="71"/>
    <b v="1"/>
    <s v="film &amp; video/shorts"/>
    <n v="127.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x v="72"/>
    <b v="1"/>
    <s v="film &amp; video/shorts"/>
    <n v="105.15384615384616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x v="73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x v="65"/>
    <b v="1"/>
    <s v="film &amp; video/shorts"/>
    <n v="107.4090909090908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s v="successful"/>
    <x v="0"/>
    <s v="USD"/>
    <n v="1333391901"/>
    <n v="1332182301"/>
    <b v="0"/>
    <x v="74"/>
    <b v="1"/>
    <s v="film &amp; video/shorts"/>
    <n v="100.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x v="50"/>
    <b v="1"/>
    <s v="film &amp; video/shorts"/>
    <n v="102.46666666666667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x v="5"/>
    <b v="1"/>
    <s v="film &amp; video/shorts"/>
    <n v="246.66666666666669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x v="5"/>
    <b v="1"/>
    <s v="film &amp; video/shorts"/>
    <n v="219.49999999999997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x v="55"/>
    <b v="1"/>
    <s v="film &amp; video/shorts"/>
    <n v="130.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x v="28"/>
    <b v="1"/>
    <s v="film &amp; video/shorts"/>
    <n v="154.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x v="75"/>
    <b v="1"/>
    <s v="film &amp; video/shorts"/>
    <n v="1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x v="76"/>
    <b v="1"/>
    <s v="film &amp; video/shorts"/>
    <n v="1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x v="2"/>
    <b v="1"/>
    <s v="film &amp; video/shorts"/>
    <n v="103.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x v="0"/>
    <s v="USD"/>
    <n v="1328377444"/>
    <n v="1326217444"/>
    <b v="0"/>
    <x v="19"/>
    <b v="1"/>
    <s v="film &amp; video/shorts"/>
    <n v="140.44444444444443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x v="7"/>
    <b v="1"/>
    <s v="film &amp; video/shorts"/>
    <n v="113.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x v="74"/>
    <b v="1"/>
    <s v="film &amp; video/shorts"/>
    <n v="100.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x v="70"/>
    <b v="1"/>
    <s v="film &amp; video/shorts"/>
    <n v="113.03159999999998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x v="77"/>
    <b v="1"/>
    <s v="film &amp; video/shorts"/>
    <n v="104.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x v="29"/>
    <b v="0"/>
    <s v="film &amp; video/science fiction"/>
    <n v="1.4285714285714287E-2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x v="29"/>
    <b v="0"/>
    <s v="film &amp; video/science fiction"/>
    <n v="3.3333333333333333E-2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x v="78"/>
    <b v="0"/>
    <s v="film &amp; video/science fiction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x v="79"/>
    <b v="0"/>
    <s v="film &amp; video/science fiction"/>
    <n v="0.27454545454545454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x v="78"/>
    <b v="0"/>
    <s v="film &amp; video/science fiction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x v="79"/>
    <b v="0"/>
    <s v="film &amp; video/science fiction"/>
    <n v="14.000000000000002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x v="62"/>
    <b v="0"/>
    <s v="film &amp; video/science fiction"/>
    <n v="5.548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x v="80"/>
    <b v="0"/>
    <s v="film &amp; video/science fiction"/>
    <n v="2.375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x v="0"/>
    <s v="USD"/>
    <n v="1476941293"/>
    <n v="1473917293"/>
    <b v="0"/>
    <x v="79"/>
    <b v="0"/>
    <s v="film &amp; video/science fiction"/>
    <n v="1.867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x v="78"/>
    <b v="0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x v="78"/>
    <b v="0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s v="canceled"/>
    <x v="0"/>
    <s v="USD"/>
    <n v="1467763200"/>
    <n v="1466453161"/>
    <b v="0"/>
    <x v="78"/>
    <b v="0"/>
    <s v="film &amp; video/science fiction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x v="75"/>
    <b v="0"/>
    <s v="film &amp; video/science fiction"/>
    <n v="9.5687499999999996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x v="78"/>
    <b v="0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x v="78"/>
    <b v="0"/>
    <s v="film &amp; video/science fiction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x v="81"/>
    <b v="0"/>
    <s v="film &amp; video/science fiction"/>
    <n v="13.433333333333334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x v="78"/>
    <b v="0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x v="78"/>
    <b v="0"/>
    <s v="film &amp; video/science fiction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x v="6"/>
    <b v="0"/>
    <s v="film &amp; video/science fiction"/>
    <n v="3.1413333333333333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x v="29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x v="78"/>
    <b v="0"/>
    <s v="film &amp; video/science fiction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x v="33"/>
    <b v="0"/>
    <s v="film &amp; video/science fiction"/>
    <n v="10.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x v="29"/>
    <b v="0"/>
    <s v="film &amp; video/science fiction"/>
    <n v="0.33333333333333337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x v="78"/>
    <b v="0"/>
    <s v="film &amp; video/science fiction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x v="77"/>
    <b v="0"/>
    <s v="film &amp; video/science fiction"/>
    <n v="27.6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x v="82"/>
    <b v="0"/>
    <s v="film &amp; video/science fiction"/>
    <n v="7.5111111111111111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x v="83"/>
    <b v="0"/>
    <s v="film &amp; video/science fiction"/>
    <n v="0.57499999999999996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x v="1"/>
    <s v="GBP"/>
    <n v="1420741080"/>
    <n v="1417026340"/>
    <b v="0"/>
    <x v="78"/>
    <b v="0"/>
    <s v="film &amp; video/science fiction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x v="84"/>
    <b v="0"/>
    <s v="film &amp; video/science fiction"/>
    <n v="0.08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x v="79"/>
    <b v="0"/>
    <s v="film &amp; video/science fiction"/>
    <n v="0.9199999999999999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x v="85"/>
    <b v="0"/>
    <s v="film &amp; video/science fiction"/>
    <n v="23.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x v="81"/>
    <b v="0"/>
    <s v="film &amp; video/science fiction"/>
    <n v="5.5999999999999994E-2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x v="84"/>
    <b v="0"/>
    <s v="film &amp; video/science fiction"/>
    <n v="7.8947368421052634E-3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x v="73"/>
    <b v="0"/>
    <s v="film &amp; video/science fiction"/>
    <n v="0.71799999999999997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x v="83"/>
    <b v="0"/>
    <s v="film &amp; video/science fiction"/>
    <n v="2.666666666666667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x v="80"/>
    <b v="0"/>
    <s v="film &amp; video/science fiction"/>
    <n v="6.0000000000000001E-3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x v="41"/>
    <b v="0"/>
    <s v="film &amp; video/science fiction"/>
    <n v="5.0999999999999996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x v="84"/>
    <b v="0"/>
    <s v="film &amp; video/science fiction"/>
    <n v="0.26711185308848079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x v="78"/>
    <b v="0"/>
    <s v="film &amp; video/science fiction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x v="29"/>
    <b v="0"/>
    <s v="film &amp; video/science fiction"/>
    <n v="2E-3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x v="78"/>
    <b v="0"/>
    <s v="film &amp; video/drama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x v="29"/>
    <b v="0"/>
    <s v="film &amp; video/drama"/>
    <n v="0.01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x v="73"/>
    <b v="0"/>
    <s v="film &amp; video/drama"/>
    <n v="15.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x v="78"/>
    <b v="0"/>
    <s v="film &amp; video/drama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x v="63"/>
    <b v="0"/>
    <s v="film &amp; video/drama"/>
    <n v="0.5333333333333333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x v="1"/>
    <s v="GBP"/>
    <n v="1452613724"/>
    <n v="1450021724"/>
    <b v="0"/>
    <x v="78"/>
    <b v="0"/>
    <s v="film &amp; video/drama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x v="29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x v="84"/>
    <b v="0"/>
    <s v="film &amp; video/drama"/>
    <n v="0.01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x v="83"/>
    <b v="0"/>
    <s v="film &amp; video/drama"/>
    <n v="4.0625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x v="73"/>
    <b v="0"/>
    <s v="film &amp; video/drama"/>
    <n v="22.40000000000000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x v="73"/>
    <b v="0"/>
    <s v="film &amp; video/drama"/>
    <n v="3.25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x v="29"/>
    <b v="0"/>
    <s v="film &amp; video/drama"/>
    <n v="2E-3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x v="78"/>
    <b v="0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x v="78"/>
    <b v="0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x v="78"/>
    <b v="0"/>
    <s v="film &amp; video/drama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x v="55"/>
    <b v="0"/>
    <s v="film &amp; video/drama"/>
    <n v="6.4850000000000003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x v="78"/>
    <b v="0"/>
    <s v="film &amp; video/drama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x v="63"/>
    <b v="0"/>
    <s v="film &amp; video/drama"/>
    <n v="40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x v="78"/>
    <b v="0"/>
    <s v="film &amp; video/drama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x v="84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x v="62"/>
    <b v="0"/>
    <s v="film &amp; video/drama"/>
    <n v="33.416666666666664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x v="80"/>
    <b v="0"/>
    <s v="film &amp; video/drama"/>
    <n v="21.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x v="78"/>
    <b v="0"/>
    <s v="film &amp; video/drama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s v="failed"/>
    <x v="1"/>
    <s v="GBP"/>
    <n v="1417033610"/>
    <n v="1414438010"/>
    <b v="0"/>
    <x v="8"/>
    <b v="0"/>
    <s v="film &amp; video/drama"/>
    <n v="35.856000000000002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x v="84"/>
    <b v="0"/>
    <s v="film &amp; video/drama"/>
    <n v="3.4000000000000004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x v="10"/>
    <s v="NOK"/>
    <n v="1471557139"/>
    <n v="1468965139"/>
    <b v="0"/>
    <x v="73"/>
    <b v="0"/>
    <s v="film &amp; video/drama"/>
    <n v="5.5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x v="78"/>
    <b v="0"/>
    <s v="film &amp; video/drama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x v="81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x v="78"/>
    <b v="0"/>
    <s v="film &amp; video/drama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x v="81"/>
    <b v="0"/>
    <s v="film &amp; video/drama"/>
    <n v="6.8999999999999992E-2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x v="0"/>
    <s v="USD"/>
    <n v="1466091446"/>
    <n v="1465227446"/>
    <b v="0"/>
    <x v="29"/>
    <b v="0"/>
    <s v="film &amp; video/drama"/>
    <n v="0.41666666666666669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x v="83"/>
    <b v="0"/>
    <s v="film &amp; video/drama"/>
    <n v="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x v="83"/>
    <b v="0"/>
    <s v="film &amp; video/drama"/>
    <n v="1.6999999999999999E-3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x v="78"/>
    <b v="0"/>
    <s v="film &amp; video/drama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x v="83"/>
    <b v="0"/>
    <s v="film &amp; video/drama"/>
    <n v="0.12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x v="78"/>
    <b v="0"/>
    <s v="film &amp; video/drama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x v="10"/>
    <b v="0"/>
    <s v="film &amp; video/drama"/>
    <n v="41.857142857142861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x v="22"/>
    <b v="0"/>
    <s v="film &amp; video/drama"/>
    <n v="10.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x v="79"/>
    <b v="0"/>
    <s v="film &amp; video/drama"/>
    <n v="1.1159999999999999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x v="78"/>
    <b v="0"/>
    <s v="film &amp; video/drama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x v="59"/>
    <b v="0"/>
    <s v="film &amp; video/drama"/>
    <n v="26.192500000000003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x v="63"/>
    <b v="0"/>
    <s v="film &amp; video/drama"/>
    <n v="58.461538461538467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s v="failed"/>
    <x v="0"/>
    <s v="USD"/>
    <n v="1444337940"/>
    <n v="1441750564"/>
    <b v="0"/>
    <x v="78"/>
    <b v="0"/>
    <s v="film &amp; video/drama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x v="22"/>
    <b v="0"/>
    <s v="film &amp; video/drama"/>
    <n v="29.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x v="86"/>
    <b v="0"/>
    <s v="film &amp; video/drama"/>
    <n v="50.721666666666664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x v="57"/>
    <b v="0"/>
    <s v="film &amp; video/drama"/>
    <n v="16.25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x v="78"/>
    <b v="0"/>
    <s v="film &amp; video/drama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x v="62"/>
    <b v="0"/>
    <s v="film &amp; video/drama"/>
    <n v="15.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x v="78"/>
    <b v="0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x v="78"/>
    <b v="0"/>
    <s v="film &amp; video/drama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x v="51"/>
    <b v="0"/>
    <s v="film &amp; video/drama"/>
    <n v="25.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x v="8"/>
    <b v="0"/>
    <s v="film &amp; video/drama"/>
    <n v="44.6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x v="29"/>
    <b v="0"/>
    <s v="film &amp; video/drama"/>
    <n v="1.5873015873015872E-2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x v="29"/>
    <b v="0"/>
    <s v="film &amp; video/drama"/>
    <n v="0.0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x v="29"/>
    <b v="0"/>
    <s v="film &amp; video/drama"/>
    <n v="8.0000000000000002E-3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x v="29"/>
    <b v="0"/>
    <s v="film &amp; video/drama"/>
    <n v="0.22727272727272727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x v="87"/>
    <b v="0"/>
    <s v="film &amp; video/drama"/>
    <n v="55.698440000000005"/>
    <n v="331.53833333333336"/>
    <x v="0"/>
    <s v="drama"/>
    <d v="2015-03-03T23:00:37"/>
    <d v="2015-04-22T22:00:37"/>
  </r>
  <r>
    <n v="217"/>
    <s v="Bitch"/>
    <s v="A roadmovie by paw"/>
    <n v="100000"/>
    <n v="11943"/>
    <s v="failed"/>
    <x v="11"/>
    <s v="SEK"/>
    <n v="1419780149"/>
    <n v="1417101749"/>
    <b v="0"/>
    <x v="44"/>
    <b v="0"/>
    <s v="film &amp; video/drama"/>
    <n v="11.943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x v="29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x v="88"/>
    <b v="0"/>
    <s v="film &amp; video/drama"/>
    <n v="17.630000000000003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x v="83"/>
    <b v="0"/>
    <s v="film &amp; video/drama"/>
    <n v="0.72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x v="0"/>
    <s v="USD"/>
    <n v="1427569564"/>
    <n v="1422389164"/>
    <b v="0"/>
    <x v="78"/>
    <b v="0"/>
    <s v="film &amp; video/drama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x v="84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x v="78"/>
    <b v="0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x v="78"/>
    <b v="0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x v="78"/>
    <b v="0"/>
    <s v="film &amp; video/drama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x v="84"/>
    <b v="0"/>
    <s v="film &amp; video/drama"/>
    <n v="0.8620689655172413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x v="78"/>
    <b v="0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x v="1"/>
    <s v="GBP"/>
    <n v="1433176105"/>
    <n v="1427992105"/>
    <b v="0"/>
    <x v="78"/>
    <b v="0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x v="78"/>
    <b v="0"/>
    <s v="film &amp; video/drama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x v="84"/>
    <b v="0"/>
    <s v="film &amp; video/drama"/>
    <n v="0.4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x v="78"/>
    <b v="0"/>
    <s v="film &amp; video/drama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x v="63"/>
    <b v="0"/>
    <s v="film &amp; video/drama"/>
    <n v="2.75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x v="78"/>
    <b v="0"/>
    <s v="film &amp; video/drama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x v="81"/>
    <b v="0"/>
    <s v="film &amp; video/drama"/>
    <n v="40.1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x v="78"/>
    <b v="0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x v="78"/>
    <b v="0"/>
    <s v="film &amp; video/drama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x v="0"/>
    <s v="USD"/>
    <n v="1457445069"/>
    <n v="1452261069"/>
    <b v="0"/>
    <x v="29"/>
    <b v="0"/>
    <s v="film &amp; video/drama"/>
    <n v="0.33333333333333337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x v="78"/>
    <b v="0"/>
    <s v="film &amp; video/drama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x v="81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x v="89"/>
    <b v="1"/>
    <s v="film &amp; video/documentary"/>
    <n v="107.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x v="90"/>
    <b v="1"/>
    <s v="film &amp; video/documentary"/>
    <n v="112.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x v="91"/>
    <b v="1"/>
    <s v="film &amp; video/documentary"/>
    <n v="113.46153846153845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x v="92"/>
    <b v="1"/>
    <s v="film &amp; video/documentary"/>
    <n v="102.592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x v="87"/>
    <b v="1"/>
    <s v="film &amp; video/documentary"/>
    <n v="113.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x v="93"/>
    <b v="1"/>
    <s v="film &amp; video/documentary"/>
    <n v="103.71999999999998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x v="94"/>
    <b v="1"/>
    <s v="film &amp; video/documentary"/>
    <n v="305.46000000000004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x v="95"/>
    <b v="1"/>
    <s v="film &amp; video/documentary"/>
    <n v="134.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x v="96"/>
    <b v="1"/>
    <s v="film &amp; video/documentary"/>
    <n v="101.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x v="97"/>
    <b v="1"/>
    <s v="film &amp; video/documentary"/>
    <n v="112.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x v="98"/>
    <b v="1"/>
    <s v="film &amp; video/documentary"/>
    <n v="105.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x v="99"/>
    <b v="1"/>
    <s v="film &amp; video/documentary"/>
    <n v="125.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x v="52"/>
    <b v="1"/>
    <s v="film &amp; video/documentary"/>
    <n v="184.56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x v="63"/>
    <b v="1"/>
    <s v="film &amp; video/documentary"/>
    <n v="100.73333333333335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x v="100"/>
    <b v="1"/>
    <s v="film &amp; video/documentary"/>
    <n v="116.94725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x v="101"/>
    <b v="1"/>
    <s v="film &amp; video/documentary"/>
    <n v="106.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x v="102"/>
    <b v="1"/>
    <s v="film &amp; video/documentary"/>
    <n v="139.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x v="103"/>
    <b v="1"/>
    <s v="film &amp; video/documentary"/>
    <n v="106.72648571428572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x v="104"/>
    <b v="1"/>
    <s v="film &amp; video/documentary"/>
    <n v="191.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x v="105"/>
    <b v="1"/>
    <s v="film &amp; video/documentary"/>
    <n v="131.93789333333334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x v="106"/>
    <b v="1"/>
    <s v="film &amp; video/documentary"/>
    <n v="106.4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x v="107"/>
    <b v="1"/>
    <s v="film &amp; video/documentary"/>
    <n v="107.4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x v="108"/>
    <b v="1"/>
    <s v="film &amp; video/documentary"/>
    <n v="240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x v="109"/>
    <b v="1"/>
    <s v="film &amp; video/documentary"/>
    <n v="118.08108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x v="110"/>
    <b v="1"/>
    <s v="film &amp; video/documentary"/>
    <n v="118.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x v="6"/>
    <b v="1"/>
    <s v="film &amp; video/documentary"/>
    <n v="111.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x v="17"/>
    <b v="1"/>
    <s v="film &amp; video/documentary"/>
    <n v="145.5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x v="111"/>
    <b v="1"/>
    <s v="film &amp; video/documentary"/>
    <n v="131.62883248730967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x v="112"/>
    <b v="1"/>
    <s v="film &amp; video/documentary"/>
    <n v="111.4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x v="113"/>
    <b v="1"/>
    <s v="film &amp; video/documentary"/>
    <n v="147.23376999999999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x v="42"/>
    <b v="1"/>
    <s v="film &amp; video/documentary"/>
    <n v="152.60869565217391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x v="114"/>
    <b v="1"/>
    <s v="film &amp; video/documentary"/>
    <n v="104.67999999999999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x v="71"/>
    <b v="1"/>
    <s v="film &amp; video/documentary"/>
    <n v="177.43366666666668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x v="115"/>
    <b v="1"/>
    <s v="film &amp; video/documentary"/>
    <n v="107.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x v="116"/>
    <b v="1"/>
    <s v="film &amp; video/documentary"/>
    <n v="1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x v="117"/>
    <b v="1"/>
    <s v="film &amp; video/documentary"/>
    <n v="108.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x v="95"/>
    <b v="1"/>
    <s v="film &amp; video/documentary"/>
    <n v="147.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x v="118"/>
    <b v="1"/>
    <s v="film &amp; video/documentary"/>
    <n v="110.38153846153847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x v="119"/>
    <b v="1"/>
    <s v="film &amp; video/documentary"/>
    <n v="150.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x v="120"/>
    <b v="1"/>
    <s v="film &amp; video/documentary"/>
    <n v="157.31829411764707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x v="121"/>
    <b v="1"/>
    <s v="film &amp; video/documentary"/>
    <n v="156.14400000000001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x v="1"/>
    <b v="1"/>
    <s v="film &amp; video/documentary"/>
    <n v="120.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x v="122"/>
    <b v="1"/>
    <s v="film &amp; video/documentary"/>
    <n v="101.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x v="0"/>
    <s v="USD"/>
    <n v="1306904340"/>
    <n v="1305219744"/>
    <b v="1"/>
    <x v="91"/>
    <b v="1"/>
    <s v="film &amp; video/documentary"/>
    <n v="114.27249999999999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x v="123"/>
    <b v="1"/>
    <s v="film &amp; video/documentary"/>
    <n v="104.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x v="124"/>
    <b v="1"/>
    <s v="film &amp; video/documentary"/>
    <n v="228.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x v="125"/>
    <b v="1"/>
    <s v="film &amp; video/documentary"/>
    <n v="109.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x v="126"/>
    <b v="1"/>
    <s v="film &amp; video/documentary"/>
    <n v="176.29999999999998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x v="127"/>
    <b v="1"/>
    <s v="film &amp; video/documentary"/>
    <n v="103.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x v="128"/>
    <b v="1"/>
    <s v="film &amp; video/documentary"/>
    <n v="104.82000000000001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x v="129"/>
    <b v="1"/>
    <s v="film &amp; video/documentary"/>
    <n v="106.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x v="130"/>
    <b v="1"/>
    <s v="film &amp; video/documentary"/>
    <n v="120.02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x v="131"/>
    <b v="1"/>
    <s v="film &amp; video/documentary"/>
    <n v="101.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x v="132"/>
    <b v="1"/>
    <s v="film &amp; video/documentary"/>
    <n v="101.38461538461539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x v="133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x v="134"/>
    <b v="1"/>
    <s v="film &amp; video/documentary"/>
    <n v="133.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x v="135"/>
    <b v="1"/>
    <s v="film &amp; video/documentary"/>
    <n v="118.72620000000001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x v="136"/>
    <b v="1"/>
    <s v="film &amp; video/documentary"/>
    <n v="100.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x v="137"/>
    <b v="1"/>
    <s v="film &amp; video/documentary"/>
    <n v="108.93241269841269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x v="138"/>
    <b v="1"/>
    <s v="film &amp; video/documentary"/>
    <n v="178.95250000000001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x v="139"/>
    <b v="1"/>
    <s v="film &amp; video/documentary"/>
    <n v="101.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x v="140"/>
    <b v="1"/>
    <s v="film &amp; video/documentary"/>
    <n v="118.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x v="52"/>
    <b v="1"/>
    <s v="film &amp; video/documentary"/>
    <n v="100.46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x v="141"/>
    <b v="1"/>
    <s v="film &amp; video/documentary"/>
    <n v="137.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x v="142"/>
    <b v="1"/>
    <s v="film &amp; video/documentary"/>
    <n v="231.64705882352939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x v="143"/>
    <b v="1"/>
    <s v="film &amp; video/documentary"/>
    <n v="130.33333333333331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x v="144"/>
    <b v="1"/>
    <s v="film &amp; video/documentary"/>
    <n v="292.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s v="successful"/>
    <x v="0"/>
    <s v="USD"/>
    <n v="1360276801"/>
    <n v="1357684801"/>
    <b v="1"/>
    <x v="145"/>
    <b v="1"/>
    <s v="film &amp; video/documentary"/>
    <n v="111.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x v="91"/>
    <b v="1"/>
    <s v="film &amp; video/documentary"/>
    <n v="105.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x v="146"/>
    <b v="1"/>
    <s v="film &amp; video/documentary"/>
    <n v="118.94444444444446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x v="17"/>
    <b v="1"/>
    <s v="film &amp; video/documentary"/>
    <n v="104.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x v="3"/>
    <b v="1"/>
    <s v="film &amp; video/documentary"/>
    <n v="104.10165000000001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x v="96"/>
    <b v="1"/>
    <s v="film &amp; video/documentary"/>
    <n v="111.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x v="147"/>
    <b v="1"/>
    <s v="film &amp; video/documentary"/>
    <n v="104.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x v="148"/>
    <b v="1"/>
    <s v="film &amp; video/documentary"/>
    <n v="385.15000000000003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x v="149"/>
    <b v="1"/>
    <s v="film &amp; video/documentary"/>
    <n v="101.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x v="150"/>
    <b v="1"/>
    <s v="film &amp; video/documentary"/>
    <n v="113.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x v="151"/>
    <b v="1"/>
    <s v="film &amp; video/documentary"/>
    <n v="100.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x v="4"/>
    <b v="1"/>
    <s v="film &amp; video/documentary"/>
    <n v="283.3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x v="13"/>
    <b v="1"/>
    <s v="film &amp; video/documentary"/>
    <n v="112.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x v="150"/>
    <b v="1"/>
    <s v="film &amp; video/documentary"/>
    <n v="106.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x v="152"/>
    <b v="1"/>
    <s v="film &amp; video/documentary"/>
    <n v="102.66285714285715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x v="153"/>
    <b v="1"/>
    <s v="film &amp; video/documentary"/>
    <n v="107.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x v="6"/>
    <b v="1"/>
    <s v="film &amp; video/documentary"/>
    <n v="123.07407407407408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x v="141"/>
    <b v="1"/>
    <s v="film &amp; video/documentary"/>
    <n v="101.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x v="154"/>
    <b v="1"/>
    <s v="film &amp; video/documentary"/>
    <n v="104.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x v="155"/>
    <b v="1"/>
    <s v="film &amp; video/documentary"/>
    <n v="112.92973333333333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x v="69"/>
    <b v="1"/>
    <s v="film &amp; video/documentary"/>
    <n v="136.4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x v="156"/>
    <b v="1"/>
    <s v="film &amp; video/documentary"/>
    <n v="103.61439999999999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x v="157"/>
    <b v="1"/>
    <s v="film &amp; video/documentary"/>
    <n v="105.5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x v="158"/>
    <b v="1"/>
    <s v="film &amp; video/documentary"/>
    <n v="101.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x v="159"/>
    <b v="1"/>
    <s v="film &amp; video/documentary"/>
    <n v="106.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x v="160"/>
    <b v="1"/>
    <s v="film &amp; video/documentary"/>
    <n v="113.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x v="161"/>
    <b v="1"/>
    <s v="film &amp; video/documentary"/>
    <n v="125.22750000000001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x v="50"/>
    <b v="1"/>
    <s v="film &amp; video/documentary"/>
    <n v="101.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x v="144"/>
    <b v="1"/>
    <s v="film &amp; video/documentary"/>
    <n v="102.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x v="131"/>
    <b v="1"/>
    <s v="film &amp; video/documentary"/>
    <n v="116.83911999999998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x v="162"/>
    <b v="1"/>
    <s v="film &amp; video/documentary"/>
    <n v="101.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x v="163"/>
    <b v="1"/>
    <s v="film &amp; video/documentary"/>
    <n v="110.13360000000002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x v="30"/>
    <b v="1"/>
    <s v="film &amp; video/documentary"/>
    <n v="108.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x v="164"/>
    <b v="1"/>
    <s v="film &amp; video/documentary"/>
    <n v="125.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x v="165"/>
    <b v="1"/>
    <s v="film &amp; video/documentary"/>
    <n v="106.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x v="166"/>
    <b v="1"/>
    <s v="film &amp; video/documentary"/>
    <n v="100.36639999999998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x v="167"/>
    <b v="1"/>
    <s v="film &amp; video/documentary"/>
    <n v="102.02863333333335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x v="168"/>
    <b v="1"/>
    <s v="film &amp; video/documentary"/>
    <n v="102.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x v="122"/>
    <b v="1"/>
    <s v="film &amp; video/documentary"/>
    <n v="123.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x v="101"/>
    <b v="1"/>
    <s v="film &amp; video/documentary"/>
    <n v="170.28880000000001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x v="169"/>
    <b v="1"/>
    <s v="film &amp; video/documentary"/>
    <n v="111.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x v="46"/>
    <b v="1"/>
    <s v="film &amp; video/documentary"/>
    <n v="1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x v="157"/>
    <b v="1"/>
    <s v="film &amp; video/documentary"/>
    <n v="106.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x v="170"/>
    <b v="1"/>
    <s v="film &amp; video/documentary"/>
    <n v="114.75999999999999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x v="171"/>
    <b v="1"/>
    <s v="film &amp; video/documentary"/>
    <n v="127.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x v="172"/>
    <b v="1"/>
    <s v="film &amp; video/documentary"/>
    <n v="116.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x v="173"/>
    <b v="1"/>
    <s v="film &amp; video/documentary"/>
    <n v="108.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x v="60"/>
    <b v="1"/>
    <s v="film &amp; video/documentary"/>
    <n v="103.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x v="111"/>
    <b v="1"/>
    <s v="film &amp; video/documentary"/>
    <n v="116.25714285714285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x v="174"/>
    <b v="1"/>
    <s v="film &amp; video/documentary"/>
    <n v="102.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x v="175"/>
    <b v="1"/>
    <s v="film &amp; video/documentary"/>
    <n v="1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x v="176"/>
    <b v="1"/>
    <s v="film &amp; video/documentary"/>
    <n v="103.08800000000001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x v="177"/>
    <b v="1"/>
    <s v="film &amp; video/documentary"/>
    <n v="104.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x v="45"/>
    <b v="1"/>
    <s v="film &amp; video/documentary"/>
    <n v="101.375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x v="178"/>
    <b v="1"/>
    <s v="film &amp; video/documentary"/>
    <n v="111.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x v="48"/>
    <b v="1"/>
    <s v="film &amp; video/documentary"/>
    <n v="124.15933781686496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x v="55"/>
    <b v="1"/>
    <s v="film &amp; video/documentary"/>
    <n v="101.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x v="116"/>
    <b v="1"/>
    <s v="film &amp; video/documentary"/>
    <n v="110.16142857142856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x v="71"/>
    <b v="1"/>
    <s v="film &amp; video/documentary"/>
    <n v="103.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x v="179"/>
    <b v="1"/>
    <s v="film &amp; video/documentary"/>
    <n v="101.31578947368421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x v="46"/>
    <b v="1"/>
    <s v="film &amp; video/documentary"/>
    <n v="103.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x v="180"/>
    <b v="1"/>
    <s v="film &amp; video/documentary"/>
    <n v="104.11200000000001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x v="157"/>
    <b v="1"/>
    <s v="film &amp; video/documentary"/>
    <n v="110.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x v="68"/>
    <b v="1"/>
    <s v="film &amp; video/documentary"/>
    <n v="122.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x v="181"/>
    <b v="1"/>
    <s v="film &amp; video/documentary"/>
    <n v="114.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x v="1"/>
    <s v="GBP"/>
    <n v="1459872000"/>
    <n v="1456408244"/>
    <b v="0"/>
    <x v="82"/>
    <b v="1"/>
    <s v="film &amp; video/documentary"/>
    <n v="125.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x v="30"/>
    <b v="1"/>
    <s v="film &amp; video/documentary"/>
    <n v="106.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x v="49"/>
    <b v="1"/>
    <s v="film &amp; video/documentary"/>
    <n v="130.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x v="25"/>
    <b v="1"/>
    <s v="film &amp; video/documentary"/>
    <n v="120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x v="53"/>
    <b v="1"/>
    <s v="film &amp; video/documentary"/>
    <n v="105.9591836734694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x v="182"/>
    <b v="1"/>
    <s v="film &amp; video/documentary"/>
    <n v="114.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x v="183"/>
    <b v="1"/>
    <s v="film &amp; video/documentary"/>
    <n v="111.76666666666665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x v="184"/>
    <b v="1"/>
    <s v="film &amp; video/documentary"/>
    <n v="116.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x v="72"/>
    <b v="1"/>
    <s v="film &amp; video/documentary"/>
    <n v="141.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x v="140"/>
    <b v="1"/>
    <s v="film &amp; video/documentary"/>
    <n v="104.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x v="19"/>
    <b v="1"/>
    <s v="film &amp; video/documentary"/>
    <n v="255.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x v="53"/>
    <b v="1"/>
    <s v="film &amp; video/documentary"/>
    <n v="206.70670670670671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x v="185"/>
    <b v="1"/>
    <s v="film &amp; video/documentary"/>
    <n v="112.105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x v="186"/>
    <b v="1"/>
    <s v="film &amp; video/documentary"/>
    <n v="105.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x v="62"/>
    <b v="1"/>
    <s v="film &amp; video/documentary"/>
    <n v="100.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x v="187"/>
    <b v="1"/>
    <s v="film &amp; video/documentary"/>
    <n v="213.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x v="26"/>
    <b v="1"/>
    <s v="film &amp; video/documentary"/>
    <n v="126.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x v="188"/>
    <b v="1"/>
    <s v="film &amp; video/documentary"/>
    <n v="181.53547058823528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x v="25"/>
    <b v="1"/>
    <s v="film &amp; video/documentary"/>
    <n v="100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x v="189"/>
    <b v="1"/>
    <s v="film &amp; video/documentary"/>
    <n v="100.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x v="190"/>
    <b v="1"/>
    <s v="film &amp; video/documentary"/>
    <n v="100.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x v="191"/>
    <b v="1"/>
    <s v="film &amp; video/documentary"/>
    <n v="110.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x v="133"/>
    <b v="1"/>
    <s v="film &amp; video/documentary"/>
    <n v="111.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x v="192"/>
    <b v="1"/>
    <s v="film &amp; video/documentary"/>
    <n v="108.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x v="193"/>
    <b v="1"/>
    <s v="film &amp; video/documentary"/>
    <n v="106.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x v="194"/>
    <b v="1"/>
    <s v="film &amp; video/documentary"/>
    <n v="103.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x v="85"/>
    <b v="1"/>
    <s v="film &amp; video/documentary"/>
    <n v="125.16000000000001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x v="195"/>
    <b v="1"/>
    <s v="film &amp; video/documentary"/>
    <n v="106.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x v="95"/>
    <b v="1"/>
    <s v="film &amp; video/documentary"/>
    <n v="112.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x v="196"/>
    <b v="1"/>
    <s v="film &amp; video/documentary"/>
    <n v="103.812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x v="68"/>
    <b v="1"/>
    <s v="film &amp; video/documentary"/>
    <n v="141.65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x v="16"/>
    <b v="1"/>
    <s v="film &amp; video/documentary"/>
    <n v="105.25999999999999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x v="197"/>
    <b v="1"/>
    <s v="film &amp; video/documentary"/>
    <n v="103.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x v="165"/>
    <b v="1"/>
    <s v="film &amp; video/documentary"/>
    <n v="107.65957446808511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x v="2"/>
    <b v="1"/>
    <s v="film &amp; video/documentary"/>
    <n v="107.70464285714286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x v="19"/>
    <b v="1"/>
    <s v="film &amp; video/documentary"/>
    <n v="101.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x v="44"/>
    <b v="1"/>
    <s v="film &amp; video/documentary"/>
    <n v="101.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x v="41"/>
    <b v="1"/>
    <s v="film &amp; video/documentary"/>
    <n v="136.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x v="63"/>
    <b v="1"/>
    <s v="film &amp; video/documentary"/>
    <n v="128.29999999999998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x v="198"/>
    <b v="1"/>
    <s v="film &amp; video/documentary"/>
    <n v="101.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x v="165"/>
    <b v="1"/>
    <s v="film &amp; video/documentary"/>
    <n v="126.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x v="199"/>
    <b v="1"/>
    <s v="film &amp; video/documentary"/>
    <n v="105.0859375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x v="200"/>
    <b v="1"/>
    <s v="film &amp; video/documentary"/>
    <n v="102.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x v="64"/>
    <b v="1"/>
    <s v="film &amp; video/documentary"/>
    <n v="102.14714285714285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x v="20"/>
    <b v="1"/>
    <s v="film &amp; video/documentary"/>
    <n v="120.21700000000001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x v="47"/>
    <b v="1"/>
    <s v="film &amp; video/documentary"/>
    <n v="100.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x v="201"/>
    <b v="1"/>
    <s v="film &amp; video/documentary"/>
    <n v="100.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x v="196"/>
    <b v="1"/>
    <s v="film &amp; video/documentary"/>
    <n v="100.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x v="83"/>
    <b v="0"/>
    <s v="film &amp; video/animation"/>
    <n v="0.43939393939393934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x v="79"/>
    <b v="0"/>
    <s v="film &amp; video/animation"/>
    <n v="2.0066666666666668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x v="8"/>
    <b v="0"/>
    <s v="film &amp; video/animation"/>
    <n v="1.075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x v="62"/>
    <b v="0"/>
    <s v="film &amp; video/animation"/>
    <n v="0.76500000000000001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x v="81"/>
    <b v="0"/>
    <s v="film &amp; video/animation"/>
    <n v="6.796666666666667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x v="84"/>
    <b v="0"/>
    <s v="film &amp; video/animation"/>
    <n v="1.2E-2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x v="22"/>
    <b v="0"/>
    <s v="film &amp; video/animation"/>
    <n v="1.3299999999999998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x v="78"/>
    <b v="0"/>
    <s v="film &amp; video/animation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x v="62"/>
    <b v="0"/>
    <s v="film &amp; video/animation"/>
    <n v="5.6333333333333329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x v="78"/>
    <b v="0"/>
    <s v="film &amp; video/animation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x v="81"/>
    <b v="0"/>
    <s v="film &amp; video/animation"/>
    <n v="2.4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x v="22"/>
    <b v="0"/>
    <s v="film &amp; video/animation"/>
    <n v="13.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x v="22"/>
    <b v="0"/>
    <s v="film &amp; video/animation"/>
    <n v="9.5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x v="78"/>
    <b v="0"/>
    <s v="film &amp; video/animation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x v="84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x v="83"/>
    <b v="0"/>
    <s v="film &amp; video/animation"/>
    <n v="2.7272727272727275E-3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x v="78"/>
    <b v="0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x v="78"/>
    <b v="0"/>
    <s v="film &amp; video/animation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x v="202"/>
    <b v="0"/>
    <s v="film &amp; video/animation"/>
    <n v="9.379999999999999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x v="78"/>
    <b v="0"/>
    <s v="film &amp; video/animation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x v="29"/>
    <b v="0"/>
    <s v="film &amp; video/animation"/>
    <n v="0.1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x v="78"/>
    <b v="0"/>
    <s v="film &amp; video/animation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s v="failed"/>
    <x v="0"/>
    <s v="USD"/>
    <n v="1424380783"/>
    <n v="1421788783"/>
    <b v="0"/>
    <x v="57"/>
    <b v="0"/>
    <s v="film &amp; video/animation"/>
    <n v="39.358823529411765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x v="84"/>
    <b v="0"/>
    <s v="film &amp; video/animation"/>
    <n v="0.1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x v="29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x v="84"/>
    <b v="0"/>
    <s v="film &amp; video/animation"/>
    <n v="3.3333333333333335E-3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x v="38"/>
    <b v="0"/>
    <s v="film &amp; video/animation"/>
    <n v="7.2952380952380951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x v="29"/>
    <b v="0"/>
    <s v="film &amp; video/animation"/>
    <n v="1.6666666666666666E-2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x v="80"/>
    <b v="0"/>
    <s v="film &amp; video/animation"/>
    <n v="3.280400000000000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x v="81"/>
    <b v="0"/>
    <s v="film &amp; video/animation"/>
    <n v="2.25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x v="63"/>
    <b v="0"/>
    <s v="film &amp; video/animation"/>
    <n v="0.79200000000000004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x v="78"/>
    <b v="0"/>
    <s v="film &amp; video/animation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x v="8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x v="84"/>
    <b v="0"/>
    <s v="film &amp; video/animation"/>
    <n v="2.7404479578392621E-2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x v="81"/>
    <b v="0"/>
    <s v="film &amp; video/animation"/>
    <n v="0.82000000000000006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x v="84"/>
    <b v="0"/>
    <s v="film &amp; video/animation"/>
    <n v="6.9230769230769221E-2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x v="83"/>
    <b v="0"/>
    <s v="film &amp; video/animation"/>
    <n v="0.68631863186318631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x v="78"/>
    <b v="0"/>
    <s v="film &amp; video/animation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x v="72"/>
    <b v="0"/>
    <s v="film &amp; video/animation"/>
    <n v="8.2100000000000009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x v="29"/>
    <b v="0"/>
    <s v="film &amp; video/animation"/>
    <n v="6.4102564102564097E-2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x v="0"/>
    <s v="USD"/>
    <n v="1401595200"/>
    <n v="1398862875"/>
    <b v="0"/>
    <x v="84"/>
    <b v="0"/>
    <s v="film &amp; video/animation"/>
    <n v="0.29411764705882354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x v="78"/>
    <b v="0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x v="78"/>
    <b v="0"/>
    <s v="film &amp; video/animation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x v="202"/>
    <b v="0"/>
    <s v="film &amp; video/animation"/>
    <n v="2.2727272727272729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x v="29"/>
    <b v="0"/>
    <s v="film &amp; video/animation"/>
    <n v="9.9009900990099015E-2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x v="0"/>
    <s v="USD"/>
    <n v="1403837574"/>
    <n v="1402455174"/>
    <b v="0"/>
    <x v="22"/>
    <b v="0"/>
    <s v="film &amp; video/animation"/>
    <n v="26.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x v="81"/>
    <b v="0"/>
    <s v="film &amp; video/animation"/>
    <n v="0.76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x v="70"/>
    <b v="0"/>
    <s v="film &amp; video/animation"/>
    <n v="21.574999999999999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x v="78"/>
    <b v="0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x v="78"/>
    <b v="0"/>
    <s v="film &amp; video/animation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x v="84"/>
    <b v="0"/>
    <s v="film &amp; video/animation"/>
    <n v="1.0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x v="203"/>
    <b v="0"/>
    <s v="film &amp; video/animation"/>
    <n v="11.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x v="81"/>
    <b v="0"/>
    <s v="film &amp; video/animation"/>
    <n v="17.625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x v="25"/>
    <b v="0"/>
    <s v="film &amp; video/animation"/>
    <n v="2.87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x v="29"/>
    <b v="0"/>
    <s v="film &amp; video/animation"/>
    <n v="3.0303030303030304E-2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x v="78"/>
    <b v="0"/>
    <s v="film &amp; video/animation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x v="0"/>
    <s v="USD"/>
    <n v="1401767940"/>
    <n v="1398727441"/>
    <b v="0"/>
    <x v="204"/>
    <b v="0"/>
    <s v="film &amp; video/animation"/>
    <n v="2.23026818181818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x v="78"/>
    <b v="0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x v="78"/>
    <b v="0"/>
    <s v="film &amp; video/animation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x v="165"/>
    <b v="0"/>
    <s v="film &amp; video/animation"/>
    <n v="32.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x v="205"/>
    <b v="0"/>
    <s v="film &amp; video/animation"/>
    <n v="19.41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x v="64"/>
    <b v="0"/>
    <s v="film &amp; video/animation"/>
    <n v="6.1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x v="29"/>
    <b v="0"/>
    <s v="film &amp; video/animation"/>
    <n v="0.1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x v="206"/>
    <b v="0"/>
    <s v="film &amp; video/animation"/>
    <n v="50.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x v="202"/>
    <b v="0"/>
    <s v="film &amp; video/animation"/>
    <n v="0.18625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x v="207"/>
    <b v="0"/>
    <s v="film &amp; video/animation"/>
    <n v="21.906971229845084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x v="29"/>
    <b v="0"/>
    <s v="film &amp; video/animation"/>
    <n v="9.0909090909090905E-3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x v="78"/>
    <b v="0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x v="78"/>
    <b v="0"/>
    <s v="film &amp; video/animation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x v="83"/>
    <b v="0"/>
    <s v="film &amp; video/animation"/>
    <n v="0.28667813379201834"/>
    <n v="71.666666666666671"/>
    <x v="0"/>
    <s v="animation"/>
    <d v="2011-12-05T11:33:36"/>
    <d v="2012-01-05T11:33:00"/>
  </r>
  <r>
    <n v="490"/>
    <s v="PROJECT IS CANCELLED"/>
    <s v="Cancelled"/>
    <n v="1000"/>
    <n v="0"/>
    <s v="failed"/>
    <x v="0"/>
    <s v="USD"/>
    <n v="1345677285"/>
    <n v="1343085285"/>
    <b v="0"/>
    <x v="78"/>
    <b v="0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x v="78"/>
    <b v="0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x v="78"/>
    <b v="0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x v="78"/>
    <b v="0"/>
    <s v="film &amp; video/animation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x v="83"/>
    <b v="0"/>
    <s v="film &amp; video/animation"/>
    <n v="0.155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x v="78"/>
    <b v="0"/>
    <s v="film &amp; video/animation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x v="29"/>
    <b v="0"/>
    <s v="film &amp; video/animation"/>
    <n v="1.6666666666666668E-3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x v="0"/>
    <s v="USD"/>
    <n v="1419483600"/>
    <n v="1414889665"/>
    <b v="0"/>
    <x v="83"/>
    <b v="0"/>
    <s v="film &amp; video/animation"/>
    <n v="0.669642857142857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x v="19"/>
    <b v="0"/>
    <s v="film &amp; video/animation"/>
    <n v="4.5985132395404564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x v="55"/>
    <b v="0"/>
    <s v="film &amp; video/animation"/>
    <n v="9.5500000000000007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x v="80"/>
    <b v="0"/>
    <s v="film &amp; video/animation"/>
    <n v="3.3076923076923079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x v="78"/>
    <b v="0"/>
    <s v="film &amp; video/animation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x v="80"/>
    <b v="0"/>
    <s v="film &amp; video/animation"/>
    <n v="1.1499999999999999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x v="82"/>
    <b v="0"/>
    <s v="film &amp; video/animation"/>
    <n v="1.7538461538461538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x v="81"/>
    <b v="0"/>
    <s v="film &amp; video/animation"/>
    <n v="1.367346938775510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x v="25"/>
    <b v="0"/>
    <s v="film &amp; video/animation"/>
    <n v="0.43333333333333329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x v="29"/>
    <b v="0"/>
    <s v="film &amp; video/animation"/>
    <n v="0.125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x v="73"/>
    <b v="0"/>
    <s v="film &amp; video/animation"/>
    <n v="3.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x v="83"/>
    <b v="0"/>
    <s v="film &amp; video/animation"/>
    <n v="0.8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x v="29"/>
    <b v="0"/>
    <s v="film &amp; video/animation"/>
    <n v="0.2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x v="78"/>
    <b v="0"/>
    <s v="film &amp; video/animation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x v="81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x v="84"/>
    <b v="0"/>
    <s v="film &amp; video/animation"/>
    <n v="0.13749999999999998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x v="32"/>
    <b v="0"/>
    <s v="film &amp; video/animation"/>
    <n v="13.923999999999999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x v="83"/>
    <b v="0"/>
    <s v="film &amp; video/animation"/>
    <n v="3.3333333333333335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x v="69"/>
    <b v="0"/>
    <s v="film &amp; video/animation"/>
    <n v="25.41340206185567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x v="1"/>
    <s v="GBP"/>
    <n v="1432752080"/>
    <n v="1427568080"/>
    <b v="0"/>
    <x v="78"/>
    <b v="0"/>
    <s v="film &amp; video/animation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x v="83"/>
    <b v="0"/>
    <s v="film &amp; video/animation"/>
    <n v="1.3666666666666667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x v="78"/>
    <b v="0"/>
    <s v="film &amp; video/animation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x v="16"/>
    <b v="0"/>
    <s v="film &amp; video/animation"/>
    <n v="22.881426547787683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x v="69"/>
    <b v="1"/>
    <s v="theater/plays"/>
    <n v="102.1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x v="66"/>
    <b v="1"/>
    <s v="theater/plays"/>
    <n v="104.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x v="162"/>
    <b v="1"/>
    <s v="theater/plays"/>
    <n v="114.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x v="87"/>
    <b v="1"/>
    <s v="theater/plays"/>
    <n v="120.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x v="208"/>
    <b v="1"/>
    <s v="theater/plays"/>
    <n v="108.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x v="8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x v="23"/>
    <b v="1"/>
    <s v="theater/plays"/>
    <n v="113.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x v="150"/>
    <b v="1"/>
    <s v="theater/plays"/>
    <n v="100.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x v="0"/>
    <s v="USD"/>
    <n v="1434921600"/>
    <n v="1433109907"/>
    <b v="0"/>
    <x v="209"/>
    <b v="1"/>
    <s v="theater/plays"/>
    <n v="115.65217391304347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x v="59"/>
    <b v="1"/>
    <s v="theater/plays"/>
    <n v="130.41666666666666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x v="60"/>
    <b v="1"/>
    <s v="theater/plays"/>
    <n v="107.78267254038178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x v="162"/>
    <b v="1"/>
    <s v="theater/plays"/>
    <n v="100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x v="210"/>
    <b v="1"/>
    <s v="theater/plays"/>
    <n v="123.25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x v="57"/>
    <b v="1"/>
    <s v="theater/plays"/>
    <n v="100.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x v="53"/>
    <b v="1"/>
    <s v="theater/plays"/>
    <n v="104.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x v="211"/>
    <b v="1"/>
    <s v="theater/plays"/>
    <n v="102.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x v="70"/>
    <b v="1"/>
    <s v="theater/plays"/>
    <n v="118.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x v="211"/>
    <b v="1"/>
    <s v="theater/plays"/>
    <n v="120.5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x v="65"/>
    <b v="1"/>
    <s v="theater/plays"/>
    <n v="302.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x v="9"/>
    <b v="1"/>
    <s v="theater/plays"/>
    <n v="100.64400000000001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x v="29"/>
    <b v="0"/>
    <s v="technology/web"/>
    <n v="6.6666666666666671E-3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x v="29"/>
    <b v="0"/>
    <s v="technology/web"/>
    <n v="0.55555555555555558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x v="29"/>
    <b v="0"/>
    <s v="technology/web"/>
    <n v="3.9999999999999996E-4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x v="84"/>
    <b v="0"/>
    <s v="technology/web"/>
    <n v="0.31818181818181818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x v="84"/>
    <b v="0"/>
    <s v="technology/web"/>
    <n v="1.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x v="69"/>
    <b v="0"/>
    <s v="technology/web"/>
    <n v="27.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x v="84"/>
    <b v="0"/>
    <s v="technology/web"/>
    <n v="8.666666666666667E-2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x v="78"/>
    <b v="0"/>
    <s v="technology/web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x v="29"/>
    <b v="0"/>
    <s v="technology/web"/>
    <n v="0.09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x v="22"/>
    <b v="0"/>
    <s v="technology/web"/>
    <n v="2.7199999999999998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x v="80"/>
    <b v="0"/>
    <s v="technology/web"/>
    <n v="0.70000000000000007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x v="33"/>
    <b v="0"/>
    <s v="technology/web"/>
    <n v="5.041333333333333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x v="78"/>
    <b v="0"/>
    <s v="technology/web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x v="79"/>
    <b v="0"/>
    <s v="technology/web"/>
    <n v="0.49199999999999999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x v="19"/>
    <b v="0"/>
    <s v="technology/web"/>
    <n v="36.589147286821706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x v="78"/>
    <b v="0"/>
    <s v="technology/web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x v="0"/>
    <s v="USD"/>
    <n v="1452112717"/>
    <n v="1449520717"/>
    <b v="0"/>
    <x v="29"/>
    <b v="0"/>
    <s v="technology/web"/>
    <n v="2.5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x v="9"/>
    <b v="0"/>
    <s v="technology/web"/>
    <n v="0.91066666666666674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x v="78"/>
    <b v="0"/>
    <s v="technology/web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x v="29"/>
    <b v="0"/>
    <s v="technology/web"/>
    <n v="2.0833333333333336E-2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x v="83"/>
    <b v="0"/>
    <s v="technology/web"/>
    <n v="1.2E-2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x v="84"/>
    <b v="0"/>
    <s v="technology/web"/>
    <n v="0.36666666666666664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x v="78"/>
    <b v="0"/>
    <s v="technology/web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x v="84"/>
    <b v="0"/>
    <s v="technology/web"/>
    <n v="9.0666666666666659E-2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x v="29"/>
    <b v="0"/>
    <s v="technology/web"/>
    <n v="5.5555555555555558E-3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x v="78"/>
    <b v="0"/>
    <s v="technology/web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x v="29"/>
    <b v="0"/>
    <s v="technology/web"/>
    <n v="0.02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x v="78"/>
    <b v="0"/>
    <s v="technology/web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x v="81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x v="29"/>
    <b v="0"/>
    <s v="technology/web"/>
    <n v="0.8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x v="29"/>
    <b v="0"/>
    <s v="technology/web"/>
    <n v="0.16705882352941176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x v="84"/>
    <b v="0"/>
    <s v="technology/web"/>
    <n v="0.42399999999999999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x v="78"/>
    <b v="0"/>
    <s v="technology/web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x v="82"/>
    <b v="0"/>
    <s v="technology/web"/>
    <n v="0.38925389253892539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x v="80"/>
    <b v="0"/>
    <s v="technology/web"/>
    <n v="0.7155635062611807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x v="80"/>
    <b v="0"/>
    <s v="technology/web"/>
    <n v="0.43166666666666664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x v="29"/>
    <b v="0"/>
    <s v="technology/web"/>
    <n v="1.25E-3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x v="29"/>
    <b v="0"/>
    <s v="technology/web"/>
    <n v="0.2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x v="1"/>
    <s v="GBP"/>
    <n v="1441633993"/>
    <n v="1439560393"/>
    <b v="0"/>
    <x v="63"/>
    <b v="0"/>
    <s v="technology/web"/>
    <n v="1.12E-2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x v="81"/>
    <b v="0"/>
    <s v="technology/web"/>
    <n v="1.4583333333333333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x v="29"/>
    <b v="0"/>
    <s v="technology/web"/>
    <n v="3.3333333333333333E-2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x v="78"/>
    <b v="0"/>
    <s v="technology/web"/>
    <n v="0"/>
    <e v="#DIV/0!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x v="78"/>
    <b v="0"/>
    <s v="technology/web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x v="29"/>
    <b v="0"/>
    <s v="technology/web"/>
    <n v="1.1111111111111112E-2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x v="84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x v="1"/>
    <s v="GBP"/>
    <n v="1448928000"/>
    <n v="1444123377"/>
    <b v="0"/>
    <x v="78"/>
    <b v="0"/>
    <s v="technology/web"/>
    <n v="0"/>
    <e v="#DIV/0!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x v="80"/>
    <b v="0"/>
    <s v="technology/web"/>
    <n v="0.55999999999999994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x v="63"/>
    <b v="0"/>
    <s v="technology/web"/>
    <n v="9.0833333333333339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x v="84"/>
    <b v="0"/>
    <s v="technology/web"/>
    <n v="3.3444444444444441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x v="0"/>
    <s v="USD"/>
    <n v="1436366699"/>
    <n v="1435070699"/>
    <b v="0"/>
    <x v="29"/>
    <b v="0"/>
    <s v="technology/web"/>
    <n v="1.3333333333333334E-2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x v="82"/>
    <b v="0"/>
    <s v="technology/web"/>
    <n v="4.46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x v="84"/>
    <b v="0"/>
    <s v="technology/web"/>
    <n v="6.0999999999999999E-2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x v="29"/>
    <b v="0"/>
    <s v="technology/web"/>
    <n v="3.3333333333333335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x v="63"/>
    <b v="0"/>
    <s v="technology/web"/>
    <n v="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x v="0"/>
    <s v="USD"/>
    <n v="1460832206"/>
    <n v="1458240206"/>
    <b v="0"/>
    <x v="84"/>
    <b v="0"/>
    <s v="technology/web"/>
    <n v="0.104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x v="22"/>
    <b v="0"/>
    <s v="technology/web"/>
    <n v="0.42599999999999999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x v="84"/>
    <b v="0"/>
    <s v="technology/web"/>
    <n v="0.03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x v="84"/>
    <b v="0"/>
    <s v="technology/web"/>
    <n v="0.26666666666666666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x v="63"/>
    <b v="0"/>
    <s v="technology/web"/>
    <n v="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x v="84"/>
    <b v="0"/>
    <s v="technology/web"/>
    <n v="6.2E-2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x v="29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x v="79"/>
    <b v="0"/>
    <s v="technology/web"/>
    <n v="1.4000000000000001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x v="78"/>
    <b v="0"/>
    <s v="technology/web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x v="62"/>
    <b v="0"/>
    <s v="technology/web"/>
    <n v="3.9334666666666664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x v="78"/>
    <b v="0"/>
    <s v="technology/web"/>
    <n v="0"/>
    <e v="#DIV/0!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x v="0"/>
    <s v="USD"/>
    <n v="1440318908"/>
    <n v="1436430908"/>
    <b v="0"/>
    <x v="22"/>
    <b v="0"/>
    <s v="technology/web"/>
    <n v="2.6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x v="29"/>
    <b v="0"/>
    <s v="technology/web"/>
    <n v="0.2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x v="78"/>
    <b v="0"/>
    <s v="technology/web"/>
    <n v="0"/>
    <e v="#DIV/0!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x v="81"/>
    <b v="0"/>
    <s v="technology/web"/>
    <n v="0.97400000000000009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x v="29"/>
    <b v="0"/>
    <s v="technology/web"/>
    <n v="0.64102564102564097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x v="78"/>
    <b v="0"/>
    <s v="technology/web"/>
    <n v="0"/>
    <e v="#DIV/0!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x v="78"/>
    <b v="0"/>
    <s v="technology/web"/>
    <n v="0"/>
    <e v="#DIV/0!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x v="78"/>
    <b v="0"/>
    <s v="technology/web"/>
    <n v="0"/>
    <e v="#DIV/0!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x v="212"/>
    <b v="0"/>
    <s v="technology/web"/>
    <n v="21.363333333333333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x v="78"/>
    <b v="0"/>
    <s v="technology/web"/>
    <n v="0"/>
    <e v="#DIV/0!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x v="78"/>
    <b v="0"/>
    <s v="technology/web"/>
    <n v="0"/>
    <e v="#DIV/0!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x v="78"/>
    <b v="0"/>
    <s v="technology/web"/>
    <n v="0"/>
    <e v="#DIV/0!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x v="8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x v="78"/>
    <b v="0"/>
    <s v="technology/web"/>
    <n v="0"/>
    <e v="#DIV/0!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x v="29"/>
    <b v="0"/>
    <s v="technology/web"/>
    <n v="3.9999999999999996E-5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x v="29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x v="83"/>
    <b v="0"/>
    <s v="technology/web"/>
    <n v="1.044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x v="82"/>
    <b v="0"/>
    <s v="technology/web"/>
    <n v="5.6833333333333336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x v="78"/>
    <b v="0"/>
    <s v="technology/web"/>
    <n v="0"/>
    <e v="#DIV/0!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x v="78"/>
    <b v="0"/>
    <s v="technology/web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x v="78"/>
    <b v="0"/>
    <s v="technology/web"/>
    <n v="0"/>
    <e v="#DIV/0!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x v="70"/>
    <b v="0"/>
    <s v="technology/web"/>
    <n v="17.380000000000003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x v="29"/>
    <b v="0"/>
    <s v="technology/web"/>
    <n v="0.02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x v="78"/>
    <b v="0"/>
    <s v="technology/web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x v="83"/>
    <b v="0"/>
    <s v="technology/web"/>
    <n v="0.17500000000000002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x v="29"/>
    <b v="0"/>
    <s v="technology/web"/>
    <n v="8.3340278356529712E-2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x v="82"/>
    <b v="0"/>
    <s v="technology/web"/>
    <n v="1.38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x v="78"/>
    <b v="0"/>
    <s v="technology/web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x v="20"/>
    <b v="0"/>
    <s v="technology/web"/>
    <n v="12.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x v="29"/>
    <b v="0"/>
    <s v="technology/web"/>
    <n v="0.02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x v="29"/>
    <b v="0"/>
    <s v="technology/web"/>
    <n v="8.0000000000000002E-3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x v="29"/>
    <b v="0"/>
    <s v="technology/web"/>
    <n v="0.2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x v="78"/>
    <b v="0"/>
    <s v="technology/web"/>
    <n v="0"/>
    <e v="#DIV/0!"/>
    <x v="2"/>
    <s v="web"/>
    <d v="2017-01-27T23:05:18"/>
    <d v="2017-02-25T23:04:00"/>
  </r>
  <r>
    <n v="638"/>
    <s v="W (Canceled)"/>
    <s v="O0"/>
    <n v="200000"/>
    <n v="18"/>
    <s v="canceled"/>
    <x v="12"/>
    <s v="EUR"/>
    <n v="1490447662"/>
    <n v="1485267262"/>
    <b v="0"/>
    <x v="79"/>
    <b v="0"/>
    <s v="technology/web"/>
    <n v="9.0000000000000011E-3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x v="29"/>
    <b v="0"/>
    <s v="technology/web"/>
    <n v="9.9999999999999991E-5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x v="84"/>
    <b v="1"/>
    <s v="technology/wearables"/>
    <n v="144.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x v="213"/>
    <b v="1"/>
    <s v="technology/wearables"/>
    <n v="119.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x v="214"/>
    <b v="1"/>
    <s v="technology/wearables"/>
    <n v="1460.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x v="215"/>
    <b v="1"/>
    <s v="technology/wearables"/>
    <n v="105.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x v="216"/>
    <b v="1"/>
    <s v="technology/wearables"/>
    <n v="300.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x v="186"/>
    <b v="1"/>
    <s v="technology/wearables"/>
    <n v="278.7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x v="74"/>
    <b v="1"/>
    <s v="technology/wearables"/>
    <n v="131.87625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x v="57"/>
    <b v="1"/>
    <s v="technology/wearables"/>
    <n v="107.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x v="0"/>
    <s v="USD"/>
    <n v="1413304708"/>
    <n v="1410280708"/>
    <b v="0"/>
    <x v="74"/>
    <b v="1"/>
    <s v="technology/wearables"/>
    <n v="126.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x v="141"/>
    <b v="1"/>
    <s v="technology/wearables"/>
    <n v="139.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x v="53"/>
    <b v="1"/>
    <s v="technology/wearables"/>
    <n v="112.4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x v="217"/>
    <b v="1"/>
    <s v="technology/wearables"/>
    <n v="100.52799999999999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x v="33"/>
    <b v="1"/>
    <s v="technology/wearables"/>
    <n v="100.46666666666665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x v="218"/>
    <b v="1"/>
    <s v="technology/wearables"/>
    <n v="141.446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x v="219"/>
    <b v="1"/>
    <s v="technology/wearables"/>
    <n v="267.29166666666669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x v="220"/>
    <b v="1"/>
    <s v="technology/wearables"/>
    <n v="146.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x v="45"/>
    <b v="1"/>
    <s v="technology/wearables"/>
    <n v="213.56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x v="221"/>
    <b v="1"/>
    <s v="technology/wearables"/>
    <n v="125.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x v="222"/>
    <b v="1"/>
    <s v="technology/wearables"/>
    <n v="104.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x v="0"/>
    <s v="USD"/>
    <n v="1440339295"/>
    <n v="1437747295"/>
    <b v="0"/>
    <x v="64"/>
    <b v="1"/>
    <s v="technology/wearables"/>
    <n v="100.56666666666668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x v="59"/>
    <b v="0"/>
    <s v="technology/wearables"/>
    <n v="3.0579999999999998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x v="82"/>
    <b v="0"/>
    <s v="technology/wearables"/>
    <n v="0.95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x v="80"/>
    <b v="0"/>
    <s v="technology/wearables"/>
    <n v="0.4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x v="63"/>
    <b v="0"/>
    <s v="technology/wearables"/>
    <n v="0.3500000000000000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x v="60"/>
    <b v="0"/>
    <s v="technology/wearables"/>
    <n v="7.533333333333333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x v="8"/>
    <b v="0"/>
    <s v="technology/wearables"/>
    <n v="18.64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x v="80"/>
    <b v="0"/>
    <s v="technology/wearables"/>
    <n v="4.0000000000000001E-3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x v="33"/>
    <b v="0"/>
    <s v="technology/wearables"/>
    <n v="10.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x v="20"/>
    <b v="0"/>
    <s v="technology/wearables"/>
    <n v="4.560000000000000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x v="33"/>
    <b v="0"/>
    <s v="technology/wearables"/>
    <n v="21.5075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x v="223"/>
    <b v="0"/>
    <s v="technology/wearables"/>
    <n v="29.276666666666667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x v="41"/>
    <b v="0"/>
    <s v="technology/wearables"/>
    <n v="39.426666666666662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x v="224"/>
    <b v="0"/>
    <s v="technology/wearables"/>
    <n v="21.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x v="83"/>
    <b v="0"/>
    <s v="technology/wearables"/>
    <n v="0.20500000000000002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x v="84"/>
    <b v="0"/>
    <s v="technology/wearables"/>
    <n v="0.03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x v="55"/>
    <b v="0"/>
    <s v="technology/wearables"/>
    <n v="14.85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x v="54"/>
    <b v="0"/>
    <s v="technology/wearables"/>
    <n v="1.4710000000000001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x v="93"/>
    <b v="0"/>
    <s v="technology/wearables"/>
    <n v="25.584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x v="57"/>
    <b v="0"/>
    <s v="technology/wearables"/>
    <n v="3.8206896551724134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x v="225"/>
    <b v="0"/>
    <s v="technology/wearables"/>
    <n v="15.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x v="135"/>
    <b v="0"/>
    <s v="technology/wearables"/>
    <n v="25.912000000000003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x v="29"/>
    <b v="0"/>
    <s v="technology/wearables"/>
    <n v="0.0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x v="80"/>
    <b v="0"/>
    <s v="technology/wearables"/>
    <n v="0.106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x v="83"/>
    <b v="0"/>
    <s v="technology/wearables"/>
    <n v="0.85142857142857142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x v="0"/>
    <s v="USD"/>
    <n v="1406257200"/>
    <n v="1403176891"/>
    <b v="0"/>
    <x v="125"/>
    <b v="0"/>
    <s v="technology/wearables"/>
    <n v="7.4837500000000006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x v="73"/>
    <b v="0"/>
    <s v="technology/wearables"/>
    <n v="27.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x v="78"/>
    <b v="0"/>
    <s v="technology/wearables"/>
    <n v="0"/>
    <e v="#DIV/0!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x v="79"/>
    <b v="0"/>
    <s v="technology/wearables"/>
    <n v="3.55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x v="17"/>
    <b v="0"/>
    <s v="technology/wearables"/>
    <n v="72.989999999999995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x v="226"/>
    <b v="0"/>
    <s v="technology/wearables"/>
    <n v="57.648750000000007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x v="69"/>
    <b v="0"/>
    <s v="technology/wearables"/>
    <n v="12.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x v="73"/>
    <b v="0"/>
    <s v="technology/wearables"/>
    <n v="0.52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x v="227"/>
    <b v="0"/>
    <s v="technology/wearables"/>
    <n v="6.5299999999999994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x v="228"/>
    <b v="0"/>
    <s v="technology/wearables"/>
    <n v="35.338000000000001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x v="63"/>
    <b v="0"/>
    <s v="technology/wearables"/>
    <n v="0.39333333333333331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x v="63"/>
    <b v="0"/>
    <s v="technology/wearables"/>
    <n v="1.06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x v="9"/>
    <s v="EUR"/>
    <n v="1406326502"/>
    <n v="1403734502"/>
    <b v="0"/>
    <x v="29"/>
    <b v="0"/>
    <s v="technology/wearables"/>
    <n v="5.7142857142857147E-4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x v="229"/>
    <b v="0"/>
    <s v="technology/wearables"/>
    <n v="46.379999999999995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x v="60"/>
    <b v="0"/>
    <s v="technology/wearables"/>
    <n v="15.39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x v="230"/>
    <b v="0"/>
    <s v="technology/wearables"/>
    <n v="82.422107692307705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x v="162"/>
    <b v="0"/>
    <s v="technology/wearables"/>
    <n v="2.6866666666666665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x v="64"/>
    <b v="0"/>
    <s v="technology/wearables"/>
    <n v="26.6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x v="77"/>
    <b v="0"/>
    <s v="technology/wearables"/>
    <n v="30.813400000000001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x v="63"/>
    <b v="0"/>
    <s v="technology/wearables"/>
    <n v="5.58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x v="80"/>
    <b v="0"/>
    <s v="technology/wearables"/>
    <n v="0.8745454545454546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x v="9"/>
    <s v="EUR"/>
    <n v="1484999278"/>
    <n v="1482407278"/>
    <b v="0"/>
    <x v="81"/>
    <b v="0"/>
    <s v="technology/wearables"/>
    <n v="0.97699999999999987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x v="78"/>
    <b v="0"/>
    <s v="technology/wearables"/>
    <n v="0"/>
    <e v="#DIV/0!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x v="231"/>
    <b v="0"/>
    <s v="technology/wearables"/>
    <n v="78.927352941176466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x v="232"/>
    <b v="0"/>
    <s v="technology/wearables"/>
    <n v="22.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x v="84"/>
    <b v="0"/>
    <s v="technology/wearables"/>
    <n v="0.40666666666666662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x v="78"/>
    <b v="0"/>
    <s v="technology/wearables"/>
    <n v="0"/>
    <e v="#DIV/0!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x v="233"/>
    <b v="0"/>
    <s v="technology/wearables"/>
    <n v="33.790999999999997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x v="80"/>
    <b v="0"/>
    <s v="technology/wearables"/>
    <n v="0.21649484536082475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x v="29"/>
    <b v="0"/>
    <s v="technology/wearables"/>
    <n v="0.79600000000000004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x v="33"/>
    <b v="0"/>
    <s v="technology/wearables"/>
    <n v="14.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x v="8"/>
    <b v="0"/>
    <s v="technology/wearables"/>
    <n v="5.0509090909090908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x v="38"/>
    <b v="0"/>
    <s v="technology/wearables"/>
    <n v="10.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x v="0"/>
    <s v="USD"/>
    <n v="1409949002"/>
    <n v="1407357002"/>
    <b v="0"/>
    <x v="80"/>
    <b v="0"/>
    <s v="technology/wearables"/>
    <n v="0.30499999999999999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x v="80"/>
    <b v="0"/>
    <s v="technology/wearables"/>
    <n v="0.75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x v="73"/>
    <b v="0"/>
    <s v="technology/wearables"/>
    <n v="1.293333333333333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x v="14"/>
    <b v="1"/>
    <s v="publishing/nonfiction"/>
    <n v="143.94736842105263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x v="46"/>
    <b v="1"/>
    <s v="publishing/nonfiction"/>
    <n v="122.10975609756099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x v="234"/>
    <b v="1"/>
    <s v="publishing/nonfiction"/>
    <n v="132.024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x v="61"/>
    <b v="1"/>
    <s v="publishing/nonfiction"/>
    <n v="109.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x v="235"/>
    <b v="1"/>
    <s v="publishing/nonfiction"/>
    <n v="105.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x v="205"/>
    <b v="1"/>
    <s v="publishing/nonfiction"/>
    <n v="100.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x v="2"/>
    <b v="1"/>
    <s v="publishing/nonfiction"/>
    <n v="101.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x v="184"/>
    <b v="1"/>
    <s v="publishing/nonfiction"/>
    <n v="155.51428571428571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x v="208"/>
    <b v="1"/>
    <s v="publishing/nonfiction"/>
    <n v="105.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x v="148"/>
    <b v="1"/>
    <s v="publishing/nonfiction"/>
    <n v="130.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x v="0"/>
    <s v="USD"/>
    <n v="1323280391"/>
    <n v="1320688391"/>
    <b v="0"/>
    <x v="236"/>
    <b v="1"/>
    <s v="publishing/nonfiction"/>
    <n v="132.19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x v="26"/>
    <b v="1"/>
    <s v="publishing/nonfiction"/>
    <n v="1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x v="62"/>
    <b v="1"/>
    <s v="publishing/nonfiction"/>
    <n v="160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x v="39"/>
    <b v="1"/>
    <s v="publishing/nonfiction"/>
    <n v="120.48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x v="7"/>
    <b v="1"/>
    <s v="publishing/nonfiction"/>
    <n v="125.52941176470588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x v="194"/>
    <b v="1"/>
    <s v="publishing/nonfiction"/>
    <n v="114.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x v="52"/>
    <b v="1"/>
    <s v="publishing/nonfiction"/>
    <n v="315.13888888888891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x v="52"/>
    <b v="1"/>
    <s v="publishing/nonfiction"/>
    <n v="122.39999999999999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x v="14"/>
    <b v="1"/>
    <s v="publishing/nonfiction"/>
    <n v="106.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x v="237"/>
    <b v="1"/>
    <s v="publishing/nonfiction"/>
    <n v="158.33333333333331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x v="10"/>
    <b v="1"/>
    <s v="publishing/nonfiction"/>
    <n v="107.4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x v="225"/>
    <b v="1"/>
    <s v="publishing/nonfiction"/>
    <n v="102.25999999999999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x v="23"/>
    <b v="1"/>
    <s v="publishing/nonfiction"/>
    <n v="110.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x v="41"/>
    <b v="1"/>
    <s v="publishing/nonfiction"/>
    <n v="1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x v="95"/>
    <b v="1"/>
    <s v="publishing/nonfiction"/>
    <n v="102.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x v="142"/>
    <b v="1"/>
    <s v="publishing/nonfiction"/>
    <n v="179.09909909909908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x v="0"/>
    <s v="USD"/>
    <n v="1348372740"/>
    <n v="1346806909"/>
    <b v="0"/>
    <x v="174"/>
    <b v="1"/>
    <s v="publishing/nonfiction"/>
    <n v="111.08135252761969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x v="165"/>
    <b v="1"/>
    <s v="publishing/nonfiction"/>
    <n v="100.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x v="34"/>
    <b v="1"/>
    <s v="publishing/nonfiction"/>
    <n v="100.25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x v="238"/>
    <b v="1"/>
    <s v="publishing/nonfiction"/>
    <n v="105.56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x v="211"/>
    <b v="1"/>
    <s v="publishing/nonfiction"/>
    <n v="102.58775877587757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x v="95"/>
    <b v="1"/>
    <s v="publishing/nonfiction"/>
    <n v="118.5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x v="217"/>
    <b v="1"/>
    <s v="publishing/nonfiction"/>
    <n v="111.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x v="55"/>
    <b v="1"/>
    <s v="publishing/nonfiction"/>
    <n v="1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x v="72"/>
    <b v="1"/>
    <s v="publishing/nonfiction"/>
    <n v="103.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x v="32"/>
    <b v="1"/>
    <s v="publishing/nonfiction"/>
    <n v="101.9076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x v="19"/>
    <b v="1"/>
    <s v="publishing/nonfiction"/>
    <n v="117.71428571428571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x v="59"/>
    <b v="1"/>
    <s v="publishing/nonfiction"/>
    <n v="2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x v="10"/>
    <b v="1"/>
    <s v="publishing/nonfiction"/>
    <n v="1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x v="221"/>
    <b v="1"/>
    <s v="publishing/nonfiction"/>
    <n v="101.92000000000002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x v="78"/>
    <b v="0"/>
    <s v="publishing/fiction"/>
    <n v="0"/>
    <e v="#DIV/0!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x v="79"/>
    <b v="0"/>
    <s v="publishing/fiction"/>
    <n v="4.7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x v="78"/>
    <b v="0"/>
    <s v="publishing/fiction"/>
    <n v="0"/>
    <e v="#DIV/0!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x v="29"/>
    <b v="0"/>
    <s v="publishing/fiction"/>
    <n v="0.11655011655011654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x v="78"/>
    <b v="0"/>
    <s v="publishing/fiction"/>
    <n v="0"/>
    <e v="#DIV/0!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x v="34"/>
    <b v="0"/>
    <s v="publishing/fiction"/>
    <n v="36.014285714285712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x v="78"/>
    <b v="0"/>
    <s v="publishing/fiction"/>
    <n v="0"/>
    <e v="#DIV/0!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x v="83"/>
    <b v="0"/>
    <s v="publishing/fiction"/>
    <n v="3.5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x v="78"/>
    <b v="0"/>
    <s v="publishing/fiction"/>
    <n v="0"/>
    <e v="#DIV/0!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x v="47"/>
    <b v="0"/>
    <s v="publishing/fiction"/>
    <n v="41.4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x v="78"/>
    <b v="0"/>
    <s v="publishing/fiction"/>
    <n v="0"/>
    <e v="#DIV/0!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x v="29"/>
    <b v="0"/>
    <s v="publishing/fiction"/>
    <n v="2.6315789473684209E-2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x v="29"/>
    <b v="0"/>
    <s v="publishing/fiction"/>
    <n v="3.3333333333333335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x v="84"/>
    <b v="0"/>
    <s v="publishing/fiction"/>
    <n v="0.85129023676509719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x v="82"/>
    <b v="0"/>
    <s v="publishing/fiction"/>
    <n v="70.199999999999989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x v="81"/>
    <b v="0"/>
    <s v="publishing/fiction"/>
    <n v="1.700000000000000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x v="7"/>
    <b v="0"/>
    <s v="publishing/fiction"/>
    <n v="51.4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x v="83"/>
    <b v="0"/>
    <s v="publishing/fiction"/>
    <n v="0.70000000000000007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x v="29"/>
    <b v="0"/>
    <s v="publishing/fiction"/>
    <n v="0.4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x v="79"/>
    <b v="0"/>
    <s v="publishing/fiction"/>
    <n v="2.666666666666667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x v="74"/>
    <b v="1"/>
    <s v="music/rock"/>
    <n v="1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x v="20"/>
    <b v="1"/>
    <s v="music/rock"/>
    <n v="133.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x v="25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x v="2"/>
    <b v="1"/>
    <s v="music/rock"/>
    <n v="148.13333333333333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x v="73"/>
    <b v="1"/>
    <s v="music/rock"/>
    <n v="102.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x v="60"/>
    <b v="1"/>
    <s v="music/rock"/>
    <n v="180.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x v="34"/>
    <b v="1"/>
    <s v="music/rock"/>
    <n v="142.79999999999998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x v="57"/>
    <b v="1"/>
    <s v="music/rock"/>
    <n v="114.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x v="69"/>
    <b v="1"/>
    <s v="music/rock"/>
    <n v="203.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x v="25"/>
    <b v="1"/>
    <s v="music/rock"/>
    <n v="109.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x v="239"/>
    <b v="1"/>
    <s v="music/rock"/>
    <n v="144.37459999999999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x v="130"/>
    <b v="1"/>
    <s v="music/rock"/>
    <n v="103.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x v="65"/>
    <b v="1"/>
    <s v="music/rock"/>
    <n v="100.44440000000002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x v="58"/>
    <b v="1"/>
    <s v="music/rock"/>
    <n v="102.77927272727271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x v="28"/>
    <b v="1"/>
    <s v="music/rock"/>
    <n v="105.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x v="192"/>
    <b v="1"/>
    <s v="music/rock"/>
    <n v="111.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x v="240"/>
    <b v="1"/>
    <s v="music/rock"/>
    <n v="101.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x v="26"/>
    <b v="1"/>
    <s v="music/rock"/>
    <n v="107.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x v="45"/>
    <b v="1"/>
    <s v="music/rock"/>
    <n v="114.88571428571429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x v="33"/>
    <b v="1"/>
    <s v="music/rock"/>
    <n v="100.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x v="66"/>
    <b v="1"/>
    <s v="music/rock"/>
    <n v="152.13333333333335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x v="13"/>
    <b v="1"/>
    <s v="music/rock"/>
    <n v="111.52149999999999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x v="11"/>
    <b v="1"/>
    <s v="music/rock"/>
    <n v="101.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x v="44"/>
    <b v="1"/>
    <s v="music/rock"/>
    <n v="123.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x v="59"/>
    <b v="1"/>
    <s v="music/rock"/>
    <n v="100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x v="241"/>
    <b v="1"/>
    <s v="music/rock"/>
    <n v="1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x v="0"/>
    <s v="USD"/>
    <n v="1315413339"/>
    <n v="1312821339"/>
    <b v="0"/>
    <x v="26"/>
    <b v="1"/>
    <s v="music/rock"/>
    <n v="104.4375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x v="7"/>
    <b v="1"/>
    <s v="music/rock"/>
    <n v="105.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x v="68"/>
    <b v="1"/>
    <s v="music/rock"/>
    <n v="100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x v="47"/>
    <b v="1"/>
    <s v="music/rock"/>
    <n v="103.77499999999999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x v="74"/>
    <b v="1"/>
    <s v="music/rock"/>
    <n v="1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x v="8"/>
    <b v="1"/>
    <s v="music/rock"/>
    <n v="1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x v="51"/>
    <b v="1"/>
    <s v="music/rock"/>
    <n v="151.83333333333334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x v="93"/>
    <b v="1"/>
    <s v="music/rock"/>
    <n v="159.99600000000001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x v="33"/>
    <b v="1"/>
    <s v="music/rock"/>
    <n v="127.3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x v="68"/>
    <b v="1"/>
    <s v="music/rock"/>
    <n v="1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x v="242"/>
    <b v="1"/>
    <s v="music/rock"/>
    <n v="115.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x v="23"/>
    <b v="1"/>
    <s v="music/rock"/>
    <n v="137.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x v="10"/>
    <b v="1"/>
    <s v="music/rock"/>
    <n v="155.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x v="0"/>
    <s v="USD"/>
    <n v="1387601040"/>
    <n v="1386806254"/>
    <b v="0"/>
    <x v="25"/>
    <b v="1"/>
    <s v="music/rock"/>
    <n v="108.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x v="44"/>
    <b v="1"/>
    <s v="music/rock"/>
    <n v="134.05000000000001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x v="76"/>
    <b v="1"/>
    <s v="music/rock"/>
    <n v="100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x v="50"/>
    <b v="1"/>
    <s v="music/rock"/>
    <n v="119.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x v="51"/>
    <b v="1"/>
    <s v="music/rock"/>
    <n v="179.5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x v="241"/>
    <b v="1"/>
    <s v="music/rock"/>
    <n v="134.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x v="221"/>
    <b v="1"/>
    <s v="music/rock"/>
    <n v="100.43200000000002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x v="72"/>
    <b v="1"/>
    <s v="music/rock"/>
    <n v="101.45454545454547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x v="202"/>
    <b v="1"/>
    <s v="music/rock"/>
    <n v="103.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x v="44"/>
    <b v="1"/>
    <s v="music/rock"/>
    <n v="1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x v="38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x v="58"/>
    <b v="1"/>
    <s v="music/rock"/>
    <n v="107.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x v="9"/>
    <b v="1"/>
    <s v="music/rock"/>
    <n v="233.33333333333334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x v="243"/>
    <b v="1"/>
    <s v="music/rock"/>
    <n v="100.60706666666665"/>
    <n v="97.993896103896105"/>
    <x v="4"/>
    <s v="rock"/>
    <d v="2011-11-22T16:12:15"/>
    <d v="2012-01-21T08:13:00"/>
  </r>
  <r>
    <n v="833"/>
    <s v="Ragman Rolls"/>
    <s v="This is an American rock album."/>
    <n v="6000"/>
    <n v="6100"/>
    <s v="successful"/>
    <x v="0"/>
    <s v="USD"/>
    <n v="1397941475"/>
    <n v="1395349475"/>
    <b v="0"/>
    <x v="14"/>
    <b v="1"/>
    <s v="music/rock"/>
    <n v="101.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x v="11"/>
    <b v="1"/>
    <s v="music/rock"/>
    <n v="131.0181818181818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x v="244"/>
    <b v="1"/>
    <s v="music/rock"/>
    <n v="117.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x v="0"/>
    <s v="USD"/>
    <n v="1381108918"/>
    <n v="1378516918"/>
    <b v="0"/>
    <x v="67"/>
    <b v="1"/>
    <s v="music/rock"/>
    <n v="100.93039999999999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x v="95"/>
    <b v="1"/>
    <s v="music/rock"/>
    <n v="121.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x v="42"/>
    <b v="1"/>
    <s v="music/rock"/>
    <n v="145.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x v="93"/>
    <b v="1"/>
    <s v="music/rock"/>
    <n v="116.61660000000001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x v="245"/>
    <b v="1"/>
    <s v="music/metal"/>
    <n v="120.4166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x v="225"/>
    <b v="1"/>
    <s v="music/metal"/>
    <n v="101.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x v="70"/>
    <b v="1"/>
    <s v="music/metal"/>
    <n v="104.32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x v="246"/>
    <b v="1"/>
    <s v="music/metal"/>
    <n v="267.13333333333333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x v="180"/>
    <b v="1"/>
    <s v="music/metal"/>
    <n v="194.13333333333333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x v="247"/>
    <b v="1"/>
    <s v="music/metal"/>
    <n v="120.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x v="5"/>
    <b v="1"/>
    <s v="music/metal"/>
    <n v="122.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s v="successful"/>
    <x v="0"/>
    <s v="USD"/>
    <n v="1436555376"/>
    <n v="1433963376"/>
    <b v="0"/>
    <x v="29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x v="38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x v="248"/>
    <b v="1"/>
    <s v="music/metal"/>
    <n v="119.9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x v="182"/>
    <b v="1"/>
    <s v="music/metal"/>
    <n v="155.17499999999998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x v="16"/>
    <b v="1"/>
    <s v="music/metal"/>
    <n v="130.44999999999999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x v="95"/>
    <b v="1"/>
    <s v="music/metal"/>
    <n v="104.97142857142859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x v="73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x v="249"/>
    <b v="1"/>
    <s v="music/metal"/>
    <n v="118.2205035971223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x v="5"/>
    <b v="1"/>
    <s v="music/metal"/>
    <n v="103.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x v="33"/>
    <b v="1"/>
    <s v="music/metal"/>
    <n v="218.00000000000003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x v="5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x v="88"/>
    <b v="1"/>
    <s v="music/metal"/>
    <n v="144.00583333333333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x v="15"/>
    <b v="1"/>
    <s v="music/metal"/>
    <n v="104.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x v="53"/>
    <b v="0"/>
    <s v="music/jazz"/>
    <n v="18.142857142857142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x v="84"/>
    <b v="0"/>
    <s v="music/jazz"/>
    <n v="2.2444444444444445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x v="80"/>
    <b v="0"/>
    <s v="music/jazz"/>
    <n v="0.33999999999999997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x v="81"/>
    <b v="0"/>
    <s v="music/jazz"/>
    <n v="4.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x v="1"/>
    <b v="0"/>
    <s v="music/jazz"/>
    <n v="41.53846153846154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x v="84"/>
    <b v="0"/>
    <s v="music/jazz"/>
    <n v="2.0454545454545454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x v="202"/>
    <b v="0"/>
    <s v="music/jazz"/>
    <n v="18.285714285714285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x v="202"/>
    <b v="0"/>
    <s v="music/jazz"/>
    <n v="24.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x v="29"/>
    <b v="0"/>
    <s v="music/jazz"/>
    <n v="0.1111111111111111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x v="83"/>
    <b v="0"/>
    <s v="music/jazz"/>
    <n v="11.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x v="81"/>
    <b v="0"/>
    <s v="music/jazz"/>
    <n v="0.31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x v="8"/>
    <b v="0"/>
    <s v="music/jazz"/>
    <n v="5.416666666666667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x v="84"/>
    <b v="0"/>
    <s v="music/jazz"/>
    <n v="0.8125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x v="81"/>
    <b v="0"/>
    <s v="music/jazz"/>
    <n v="1.2857142857142856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x v="64"/>
    <b v="0"/>
    <s v="music/jazz"/>
    <n v="24.333333333333336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x v="78"/>
    <b v="0"/>
    <s v="music/jazz"/>
    <n v="0"/>
    <e v="#DIV/0!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x v="1"/>
    <s v="GBP"/>
    <n v="1359978927"/>
    <n v="1357127727"/>
    <b v="0"/>
    <x v="43"/>
    <b v="0"/>
    <s v="music/jazz"/>
    <n v="40.799492385786799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x v="60"/>
    <b v="0"/>
    <s v="music/jazz"/>
    <n v="67.55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x v="84"/>
    <b v="0"/>
    <s v="music/jazz"/>
    <n v="1.3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x v="209"/>
    <b v="0"/>
    <s v="music/jazz"/>
    <n v="30.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x v="22"/>
    <b v="0"/>
    <s v="music/indie rock"/>
    <n v="2.9894179894179893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x v="29"/>
    <b v="0"/>
    <s v="music/indie rock"/>
    <n v="0.8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x v="25"/>
    <b v="0"/>
    <s v="music/indie rock"/>
    <n v="20.133333333333333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x v="54"/>
    <b v="0"/>
    <s v="music/indie rock"/>
    <n v="40.020000000000003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x v="84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x v="64"/>
    <b v="0"/>
    <s v="music/indie rock"/>
    <n v="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x v="63"/>
    <b v="0"/>
    <s v="music/indie rock"/>
    <n v="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x v="78"/>
    <b v="0"/>
    <s v="music/indie rock"/>
    <n v="0"/>
    <e v="#DIV/0!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x v="80"/>
    <b v="0"/>
    <s v="music/indie rock"/>
    <n v="7.1999999999999993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x v="58"/>
    <b v="0"/>
    <s v="music/indie rock"/>
    <n v="9.4412800000000008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x v="80"/>
    <b v="0"/>
    <s v="music/indie rock"/>
    <n v="4.1666666666666661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x v="82"/>
    <b v="0"/>
    <s v="music/indie rock"/>
    <n v="3.25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x v="57"/>
    <b v="0"/>
    <s v="music/indie rock"/>
    <n v="40.75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x v="81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x v="28"/>
    <b v="0"/>
    <s v="music/indie rock"/>
    <n v="39.17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x v="63"/>
    <b v="0"/>
    <s v="music/indie rock"/>
    <n v="2.4375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x v="250"/>
    <b v="0"/>
    <s v="music/indie rock"/>
    <n v="40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x v="78"/>
    <b v="0"/>
    <s v="music/indie rock"/>
    <n v="0"/>
    <e v="#DIV/0!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x v="84"/>
    <b v="0"/>
    <s v="music/indie rock"/>
    <n v="2.800000000000000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x v="22"/>
    <b v="0"/>
    <s v="music/indie rock"/>
    <n v="37.333333333333336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x v="84"/>
    <b v="0"/>
    <s v="music/jazz"/>
    <n v="0.42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x v="78"/>
    <b v="0"/>
    <s v="music/jazz"/>
    <n v="0"/>
    <e v="#DIV/0!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x v="83"/>
    <b v="0"/>
    <s v="music/jazz"/>
    <n v="0.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x v="80"/>
    <b v="0"/>
    <s v="music/jazz"/>
    <n v="3.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x v="83"/>
    <b v="0"/>
    <s v="music/jazz"/>
    <n v="0.30199999999999999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x v="79"/>
    <b v="0"/>
    <s v="music/jazz"/>
    <n v="3.0153846153846153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x v="78"/>
    <b v="0"/>
    <s v="music/jazz"/>
    <n v="0"/>
    <e v="#DIV/0!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x v="78"/>
    <b v="0"/>
    <s v="music/jazz"/>
    <n v="0"/>
    <e v="#DIV/0!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x v="78"/>
    <b v="0"/>
    <s v="music/jazz"/>
    <n v="0"/>
    <e v="#DIV/0!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x v="22"/>
    <b v="0"/>
    <s v="music/jazz"/>
    <n v="3.25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x v="81"/>
    <b v="0"/>
    <s v="music/jazz"/>
    <n v="22.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x v="78"/>
    <b v="0"/>
    <s v="music/jazz"/>
    <n v="0"/>
    <e v="#DIV/0!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x v="84"/>
    <b v="0"/>
    <s v="music/jazz"/>
    <n v="0.8571428571428572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x v="54"/>
    <b v="0"/>
    <s v="music/jazz"/>
    <n v="6.6066666666666665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x v="78"/>
    <b v="0"/>
    <s v="music/jazz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x v="82"/>
    <b v="0"/>
    <s v="music/jazz"/>
    <n v="5.769230769230769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x v="78"/>
    <b v="0"/>
    <s v="music/jazz"/>
    <n v="0"/>
    <e v="#DIV/0!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x v="29"/>
    <b v="0"/>
    <s v="music/jazz"/>
    <n v="0.6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x v="73"/>
    <b v="0"/>
    <s v="music/jazz"/>
    <n v="5.025641025641025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x v="0"/>
    <s v="USD"/>
    <n v="1355930645"/>
    <n v="1352906645"/>
    <b v="0"/>
    <x v="29"/>
    <b v="0"/>
    <s v="music/jazz"/>
    <n v="0.5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x v="78"/>
    <b v="0"/>
    <s v="music/jazz"/>
    <n v="0"/>
    <e v="#DIV/0!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x v="9"/>
    <b v="0"/>
    <s v="music/jazz"/>
    <n v="30.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x v="209"/>
    <b v="0"/>
    <s v="music/jazz"/>
    <n v="21.037037037037038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x v="79"/>
    <b v="0"/>
    <s v="music/jazz"/>
    <n v="2.1999999999999997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x v="41"/>
    <b v="0"/>
    <s v="music/jazz"/>
    <n v="10.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x v="81"/>
    <b v="0"/>
    <s v="music/jazz"/>
    <n v="2.666666666666667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x v="78"/>
    <b v="0"/>
    <s v="music/jazz"/>
    <n v="0"/>
    <e v="#DIV/0!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x v="78"/>
    <b v="0"/>
    <s v="music/jazz"/>
    <n v="0"/>
    <e v="#DIV/0!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x v="33"/>
    <b v="0"/>
    <s v="music/jazz"/>
    <n v="10.86206896551724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x v="78"/>
    <b v="0"/>
    <s v="music/jazz"/>
    <n v="0"/>
    <e v="#DIV/0!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x v="81"/>
    <b v="0"/>
    <s v="music/jazz"/>
    <n v="38.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x v="63"/>
    <b v="0"/>
    <s v="music/jazz"/>
    <n v="6.5500000000000007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x v="209"/>
    <b v="0"/>
    <s v="music/jazz"/>
    <n v="14.536842105263158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x v="84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x v="209"/>
    <b v="0"/>
    <s v="music/jazz"/>
    <n v="30.4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x v="84"/>
    <b v="0"/>
    <s v="music/jazz"/>
    <n v="1.4285714285714286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x v="78"/>
    <b v="0"/>
    <s v="music/jazz"/>
    <n v="0"/>
    <e v="#DIV/0!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x v="84"/>
    <b v="0"/>
    <s v="music/jazz"/>
    <n v="1.1428571428571428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x v="29"/>
    <b v="0"/>
    <s v="music/jazz"/>
    <n v="0.35714285714285715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x v="84"/>
    <b v="0"/>
    <s v="music/jazz"/>
    <n v="1.4545454545454546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x v="25"/>
    <b v="0"/>
    <s v="technology/wearables"/>
    <n v="17.155555555555555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x v="162"/>
    <b v="0"/>
    <s v="technology/wearables"/>
    <n v="2.3220000000000001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x v="38"/>
    <b v="0"/>
    <s v="technology/wearables"/>
    <n v="8.9066666666666663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x v="8"/>
    <b v="0"/>
    <s v="technology/wearables"/>
    <n v="9.6333333333333346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x v="93"/>
    <b v="0"/>
    <s v="technology/wearables"/>
    <n v="13.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x v="38"/>
    <b v="0"/>
    <s v="technology/wearables"/>
    <n v="2.484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x v="81"/>
    <b v="0"/>
    <s v="technology/wearables"/>
    <n v="1.9066666666666665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x v="78"/>
    <b v="0"/>
    <s v="technology/wearables"/>
    <n v="0"/>
    <e v="#DIV/0!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x v="22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x v="63"/>
    <b v="0"/>
    <s v="technology/wearables"/>
    <n v="1.365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x v="54"/>
    <b v="0"/>
    <s v="technology/wearables"/>
    <n v="28.04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x v="0"/>
    <s v="USD"/>
    <n v="1465054872"/>
    <n v="1461166872"/>
    <b v="0"/>
    <x v="212"/>
    <b v="0"/>
    <s v="technology/wearables"/>
    <n v="38.39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x v="193"/>
    <b v="0"/>
    <s v="technology/wearables"/>
    <n v="39.942857142857143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x v="81"/>
    <b v="0"/>
    <s v="technology/wearables"/>
    <n v="0.84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x v="196"/>
    <b v="0"/>
    <s v="technology/wearables"/>
    <n v="43.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x v="251"/>
    <b v="0"/>
    <s v="technology/wearables"/>
    <n v="5.6613333333333333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x v="57"/>
    <b v="0"/>
    <s v="technology/wearables"/>
    <n v="1.72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x v="63"/>
    <b v="0"/>
    <s v="technology/wearables"/>
    <n v="1.9416666666666664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x v="57"/>
    <b v="0"/>
    <s v="technology/wearables"/>
    <n v="11.328275684711327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x v="199"/>
    <b v="0"/>
    <s v="technology/wearables"/>
    <n v="38.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x v="101"/>
    <b v="0"/>
    <s v="technology/wearables"/>
    <n v="46.100628930817614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x v="238"/>
    <b v="0"/>
    <s v="technology/wearables"/>
    <n v="42.188421052631583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x v="77"/>
    <b v="0"/>
    <s v="technology/wearables"/>
    <n v="28.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x v="0"/>
    <s v="USD"/>
    <n v="1476717319"/>
    <n v="1473693319"/>
    <b v="0"/>
    <x v="82"/>
    <b v="0"/>
    <s v="technology/wearables"/>
    <n v="1.077142857142857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x v="60"/>
    <b v="0"/>
    <s v="technology/wearables"/>
    <n v="0.79909090909090907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x v="79"/>
    <b v="0"/>
    <s v="technology/wearables"/>
    <n v="1.1919999999999999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x v="209"/>
    <b v="0"/>
    <s v="technology/wearables"/>
    <n v="14.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x v="75"/>
    <b v="0"/>
    <s v="technology/wearables"/>
    <n v="17.810000000000002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x v="80"/>
    <b v="0"/>
    <s v="technology/wearables"/>
    <n v="1.325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x v="202"/>
    <b v="0"/>
    <s v="technology/wearables"/>
    <n v="46.666666666666664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x v="25"/>
    <b v="0"/>
    <s v="technology/wearables"/>
    <n v="45.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x v="81"/>
    <b v="0"/>
    <s v="technology/wearables"/>
    <n v="0.22599999999999998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x v="43"/>
    <b v="0"/>
    <s v="technology/wearables"/>
    <n v="34.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x v="22"/>
    <b v="0"/>
    <s v="technology/wearables"/>
    <n v="2.0549999999999997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x v="83"/>
    <b v="0"/>
    <s v="technology/wearables"/>
    <n v="0.55999999999999994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x v="54"/>
    <b v="0"/>
    <s v="technology/wearables"/>
    <n v="2.6069999999999998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x v="59"/>
    <b v="0"/>
    <s v="technology/wearables"/>
    <n v="1.9259999999999999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x v="8"/>
    <b v="0"/>
    <s v="technology/wearables"/>
    <n v="33.66666666666666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x v="252"/>
    <b v="0"/>
    <s v="technology/wearables"/>
    <n v="56.263267182990241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x v="93"/>
    <b v="0"/>
    <s v="technology/wearables"/>
    <n v="82.817599999999999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x v="162"/>
    <b v="0"/>
    <s v="technology/wearables"/>
    <n v="14.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x v="80"/>
    <b v="0"/>
    <s v="technology/wearables"/>
    <n v="1.2375123751237513E-2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x v="83"/>
    <b v="0"/>
    <s v="technology/wearables"/>
    <n v="1.7142857142857144E-2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x v="122"/>
    <b v="0"/>
    <s v="technology/wearables"/>
    <n v="29.506136117214709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x v="83"/>
    <b v="0"/>
    <s v="technology/wearables"/>
    <n v="1.06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x v="23"/>
    <b v="0"/>
    <s v="technology/wearables"/>
    <n v="6.293333333333333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x v="23"/>
    <b v="0"/>
    <s v="technology/wearables"/>
    <n v="12.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x v="14"/>
    <b v="0"/>
    <s v="technology/wearables"/>
    <n v="13.22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x v="78"/>
    <b v="0"/>
    <s v="technology/wearables"/>
    <n v="0"/>
    <e v="#DIV/0!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x v="0"/>
    <s v="USD"/>
    <n v="1475101495"/>
    <n v="1472509495"/>
    <b v="0"/>
    <x v="58"/>
    <b v="0"/>
    <s v="technology/wearables"/>
    <n v="16.77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x v="84"/>
    <b v="0"/>
    <s v="technology/wearables"/>
    <n v="0.104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x v="63"/>
    <b v="0"/>
    <s v="technology/wearables"/>
    <n v="4.24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x v="80"/>
    <b v="0"/>
    <s v="technology/wearables"/>
    <n v="0.46699999999999997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x v="193"/>
    <b v="0"/>
    <s v="technology/wearables"/>
    <n v="25.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x v="202"/>
    <b v="0"/>
    <s v="technology/wearables"/>
    <n v="2.334500000000000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x v="82"/>
    <b v="0"/>
    <s v="technology/wearables"/>
    <n v="7.26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x v="81"/>
    <b v="0"/>
    <s v="technology/wearables"/>
    <n v="1.625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x v="0"/>
    <s v="USD"/>
    <n v="1417145297"/>
    <n v="1414549697"/>
    <b v="0"/>
    <x v="22"/>
    <b v="0"/>
    <s v="technology/wearables"/>
    <n v="1.3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x v="194"/>
    <b v="0"/>
    <s v="technology/wearables"/>
    <n v="58.558333333333337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x v="244"/>
    <b v="0"/>
    <s v="technology/wearables"/>
    <n v="7.7886666666666677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x v="79"/>
    <b v="0"/>
    <s v="technology/wearables"/>
    <n v="2.2157147647256061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x v="80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x v="19"/>
    <b v="0"/>
    <s v="technology/wearables"/>
    <n v="29.6029602960296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x v="41"/>
    <b v="0"/>
    <s v="technology/wearables"/>
    <n v="16.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x v="195"/>
    <b v="0"/>
    <s v="technology/wearables"/>
    <n v="82.207999999999998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x v="253"/>
    <b v="0"/>
    <s v="technology/wearables"/>
    <n v="75.051000000000002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x v="22"/>
    <b v="0"/>
    <s v="technology/wearables"/>
    <n v="5.8500000000000005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x v="88"/>
    <b v="0"/>
    <s v="technology/wearables"/>
    <n v="44.32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x v="29"/>
    <b v="0"/>
    <s v="technology/wearables"/>
    <n v="0.26737967914438499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x v="21"/>
    <b v="0"/>
    <s v="technology/wearables"/>
    <n v="13.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x v="80"/>
    <b v="0"/>
    <s v="technology/wearables"/>
    <n v="0.19088937093275488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x v="29"/>
    <b v="0"/>
    <s v="technology/wearables"/>
    <n v="0.375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x v="254"/>
    <b v="0"/>
    <s v="technology/wearables"/>
    <n v="21535.02100000000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x v="240"/>
    <b v="0"/>
    <s v="technology/wearables"/>
    <n v="34.527999999999999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x v="38"/>
    <b v="0"/>
    <s v="technology/wearables"/>
    <n v="30.599999999999998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x v="79"/>
    <b v="0"/>
    <s v="technology/wearables"/>
    <n v="2.666666666666667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x v="44"/>
    <b v="0"/>
    <s v="technology/wearables"/>
    <n v="2.8420000000000001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x v="255"/>
    <b v="0"/>
    <s v="technology/wearables"/>
    <n v="22.878799999999998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x v="63"/>
    <b v="0"/>
    <s v="technology/wearables"/>
    <n v="3.105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x v="256"/>
    <b v="0"/>
    <s v="technology/wearables"/>
    <n v="47.333333333333336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x v="209"/>
    <b v="1"/>
    <s v="music/electronic music"/>
    <n v="205.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x v="257"/>
    <b v="1"/>
    <s v="music/electronic music"/>
    <n v="351.80366666666669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x v="142"/>
    <b v="1"/>
    <s v="music/electronic music"/>
    <n v="114.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x v="132"/>
    <b v="1"/>
    <s v="music/electronic music"/>
    <n v="237.15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x v="42"/>
    <b v="1"/>
    <s v="music/electronic music"/>
    <n v="118.63774999999998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x v="258"/>
    <b v="1"/>
    <s v="music/electronic music"/>
    <n v="109.92831428571431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x v="259"/>
    <b v="1"/>
    <s v="music/electronic music"/>
    <n v="100.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x v="112"/>
    <b v="1"/>
    <s v="music/electronic music"/>
    <n v="103.09292094387415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x v="260"/>
    <b v="1"/>
    <s v="music/electronic music"/>
    <n v="117.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x v="261"/>
    <b v="1"/>
    <s v="music/electronic music"/>
    <n v="111.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x v="0"/>
    <s v="USD"/>
    <n v="1473680149"/>
    <n v="1472470549"/>
    <b v="0"/>
    <x v="180"/>
    <b v="1"/>
    <s v="music/electronic music"/>
    <n v="342.09999999999997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x v="221"/>
    <b v="1"/>
    <s v="music/electronic music"/>
    <n v="107.4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x v="0"/>
    <s v="USD"/>
    <n v="1466697625"/>
    <n v="1464105625"/>
    <b v="0"/>
    <x v="93"/>
    <b v="1"/>
    <s v="music/electronic music"/>
    <n v="108.49703703703703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x v="74"/>
    <b v="1"/>
    <s v="music/electronic music"/>
    <n v="102.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x v="262"/>
    <b v="1"/>
    <s v="music/electronic music"/>
    <n v="130.0018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x v="88"/>
    <b v="1"/>
    <s v="music/electronic music"/>
    <n v="107.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x v="263"/>
    <b v="1"/>
    <s v="music/electronic music"/>
    <n v="112.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x v="64"/>
    <b v="1"/>
    <s v="music/electronic music"/>
    <n v="102.1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x v="42"/>
    <b v="1"/>
    <s v="music/electronic music"/>
    <n v="145.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x v="209"/>
    <b v="1"/>
    <s v="music/electronic music"/>
    <n v="128.19999999999999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x v="29"/>
    <b v="0"/>
    <s v="journalism/audio"/>
    <n v="0.29411764705882354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x v="78"/>
    <b v="0"/>
    <s v="journalism/audio"/>
    <n v="0"/>
    <e v="#DIV/0!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x v="29"/>
    <b v="0"/>
    <s v="journalism/audio"/>
    <n v="1.5384615384615385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x v="264"/>
    <b v="0"/>
    <s v="journalism/audio"/>
    <n v="8.5370000000000008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x v="84"/>
    <b v="0"/>
    <s v="journalism/audio"/>
    <n v="8.5714285714285715E-2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x v="22"/>
    <b v="0"/>
    <s v="journalism/audio"/>
    <n v="2.6599999999999997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x v="78"/>
    <b v="0"/>
    <s v="journalism/audio"/>
    <n v="0"/>
    <e v="#DIV/0!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x v="29"/>
    <b v="0"/>
    <s v="journalism/audio"/>
    <n v="0.05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x v="80"/>
    <b v="0"/>
    <s v="journalism/audio"/>
    <n v="1.4133333333333333"/>
    <n v="53"/>
    <x v="5"/>
    <s v="audio"/>
    <d v="2016-08-16T01:16:29"/>
    <d v="2016-09-25T01:16:29"/>
  </r>
  <r>
    <n v="1049"/>
    <s v="J1 (Canceled)"/>
    <s v="------"/>
    <n v="12000"/>
    <n v="0"/>
    <s v="canceled"/>
    <x v="0"/>
    <s v="USD"/>
    <n v="1455272445"/>
    <n v="1452680445"/>
    <b v="0"/>
    <x v="78"/>
    <b v="0"/>
    <s v="journalism/audio"/>
    <n v="0"/>
    <e v="#DIV/0!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x v="78"/>
    <b v="0"/>
    <s v="journalism/audio"/>
    <n v="0"/>
    <e v="#DIV/0!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x v="78"/>
    <b v="0"/>
    <s v="journalism/audio"/>
    <n v="0"/>
    <e v="#DIV/0!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x v="78"/>
    <b v="0"/>
    <s v="journalism/audio"/>
    <n v="0"/>
    <e v="#DIV/0!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x v="29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x v="78"/>
    <b v="0"/>
    <s v="journalism/audio"/>
    <n v="0"/>
    <e v="#DIV/0!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x v="78"/>
    <b v="0"/>
    <s v="journalism/audio"/>
    <n v="0"/>
    <e v="#DIV/0!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x v="78"/>
    <b v="0"/>
    <s v="journalism/audio"/>
    <n v="0"/>
    <e v="#DIV/0!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x v="78"/>
    <b v="0"/>
    <s v="journalism/audio"/>
    <n v="0"/>
    <e v="#DIV/0!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x v="78"/>
    <b v="0"/>
    <s v="journalism/audio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x v="0"/>
    <s v="USD"/>
    <n v="1426269456"/>
    <n v="1423681056"/>
    <b v="0"/>
    <x v="78"/>
    <b v="0"/>
    <s v="journalism/audio"/>
    <n v="0"/>
    <e v="#DIV/0!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x v="29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x v="78"/>
    <b v="0"/>
    <s v="journalism/audio"/>
    <n v="0"/>
    <e v="#DIV/0!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x v="0"/>
    <s v="USD"/>
    <n v="1468351341"/>
    <n v="1467746541"/>
    <b v="0"/>
    <x v="80"/>
    <b v="0"/>
    <s v="journalism/audio"/>
    <n v="95.477386934673376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x v="78"/>
    <b v="0"/>
    <s v="journalism/audio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x v="252"/>
    <b v="0"/>
    <s v="games/video games"/>
    <n v="8.974444444444444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x v="81"/>
    <b v="0"/>
    <s v="games/video games"/>
    <n v="2.7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x v="265"/>
    <b v="0"/>
    <s v="games/video games"/>
    <n v="3.3673333333333333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x v="73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x v="80"/>
    <b v="0"/>
    <s v="games/video games"/>
    <n v="0.15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x v="64"/>
    <b v="0"/>
    <s v="games/video games"/>
    <n v="38.636363636363633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x v="84"/>
    <b v="0"/>
    <s v="games/video games"/>
    <n v="0.70000000000000007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x v="78"/>
    <b v="0"/>
    <s v="games/video games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x v="80"/>
    <b v="0"/>
    <s v="games/video games"/>
    <n v="6.8000000000000005E-2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x v="29"/>
    <b v="0"/>
    <s v="games/video games"/>
    <n v="1.3333333333333335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x v="209"/>
    <b v="0"/>
    <s v="games/video games"/>
    <n v="6.3092592592592585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x v="83"/>
    <b v="0"/>
    <s v="games/video games"/>
    <n v="4.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x v="266"/>
    <b v="0"/>
    <s v="games/video games"/>
    <n v="62.765333333333331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x v="157"/>
    <b v="0"/>
    <s v="games/video games"/>
    <n v="29.376000000000001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x v="81"/>
    <b v="0"/>
    <s v="games/video games"/>
    <n v="7.5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x v="59"/>
    <b v="0"/>
    <s v="games/video games"/>
    <n v="2.6076923076923078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x v="15"/>
    <b v="0"/>
    <s v="games/video games"/>
    <n v="9.1050000000000004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x v="80"/>
    <b v="0"/>
    <s v="games/video games"/>
    <n v="1.7647058823529412E-2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x v="83"/>
    <b v="0"/>
    <s v="games/video games"/>
    <n v="0.55999999999999994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x v="29"/>
    <b v="0"/>
    <s v="games/video games"/>
    <n v="0.82000000000000006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x v="0"/>
    <s v="USD"/>
    <n v="1407534804"/>
    <n v="1404942804"/>
    <b v="0"/>
    <x v="78"/>
    <b v="0"/>
    <s v="games/video games"/>
    <n v="0"/>
    <e v="#DIV/0!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x v="82"/>
    <b v="0"/>
    <s v="games/video games"/>
    <n v="3.42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x v="0"/>
    <s v="USD"/>
    <n v="1408913291"/>
    <n v="1406321291"/>
    <b v="0"/>
    <x v="84"/>
    <b v="0"/>
    <s v="games/video games"/>
    <n v="8.3333333333333343E-2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x v="78"/>
    <b v="0"/>
    <s v="games/video games"/>
    <n v="0"/>
    <e v="#DIV/0!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x v="206"/>
    <b v="0"/>
    <s v="games/video games"/>
    <n v="14.182977777777777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x v="6"/>
    <s v="EUR"/>
    <n v="1435293175"/>
    <n v="1432701175"/>
    <b v="0"/>
    <x v="72"/>
    <b v="0"/>
    <s v="games/video games"/>
    <n v="7.826666666666666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x v="29"/>
    <b v="0"/>
    <s v="games/video games"/>
    <n v="3.8464497269020695E-2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x v="84"/>
    <b v="0"/>
    <s v="games/video games"/>
    <n v="12.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x v="63"/>
    <b v="0"/>
    <s v="games/video games"/>
    <n v="1.05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x v="80"/>
    <b v="0"/>
    <s v="games/video games"/>
    <n v="14.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x v="74"/>
    <b v="0"/>
    <s v="games/video games"/>
    <n v="18.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x v="225"/>
    <b v="0"/>
    <s v="games/video games"/>
    <n v="5.0347999999999997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x v="60"/>
    <b v="0"/>
    <s v="games/video games"/>
    <n v="17.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x v="63"/>
    <b v="0"/>
    <s v="games/video games"/>
    <n v="4.7E-2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x v="19"/>
    <b v="0"/>
    <s v="games/video games"/>
    <n v="7.2120000000000006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x v="29"/>
    <b v="0"/>
    <s v="games/video games"/>
    <n v="0.5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x v="73"/>
    <b v="0"/>
    <s v="games/video games"/>
    <n v="2.5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x v="79"/>
    <b v="0"/>
    <s v="games/video games"/>
    <n v="4.1000000000000002E-2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x v="54"/>
    <b v="0"/>
    <s v="games/video games"/>
    <n v="5.3125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x v="41"/>
    <b v="0"/>
    <s v="games/video games"/>
    <n v="1.6199999999999999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x v="77"/>
    <b v="0"/>
    <s v="games/video games"/>
    <n v="4.9516666666666671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x v="9"/>
    <b v="0"/>
    <s v="games/video games"/>
    <n v="0.159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x v="63"/>
    <b v="0"/>
    <s v="games/video games"/>
    <n v="41.25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x v="78"/>
    <b v="0"/>
    <s v="games/video games"/>
    <n v="0"/>
    <e v="#DIV/0!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x v="64"/>
    <b v="0"/>
    <s v="games/video games"/>
    <n v="2.93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x v="83"/>
    <b v="0"/>
    <s v="games/video games"/>
    <n v="0.44999999999999996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x v="202"/>
    <b v="0"/>
    <s v="games/video games"/>
    <n v="0.51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x v="29"/>
    <b v="0"/>
    <s v="games/video games"/>
    <n v="0.0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x v="267"/>
    <b v="0"/>
    <s v="games/video games"/>
    <n v="35.537409090909087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x v="29"/>
    <b v="0"/>
    <s v="games/video games"/>
    <n v="0.5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x v="83"/>
    <b v="0"/>
    <s v="games/video games"/>
    <n v="0.16666666666666669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x v="80"/>
    <b v="0"/>
    <s v="games/video games"/>
    <n v="0.13250000000000001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x v="73"/>
    <b v="0"/>
    <s v="games/video games"/>
    <n v="3.5704000000000007E-2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x v="22"/>
    <b v="0"/>
    <s v="games/video games"/>
    <n v="8.3000000000000007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x v="83"/>
    <b v="0"/>
    <s v="games/video games"/>
    <n v="2.4222222222222221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x v="29"/>
    <b v="0"/>
    <s v="games/video games"/>
    <n v="0.23809523809523811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x v="78"/>
    <b v="0"/>
    <s v="games/video games"/>
    <n v="0"/>
    <e v="#DIV/0!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x v="81"/>
    <b v="0"/>
    <s v="games/video games"/>
    <n v="1.1599999999999999E-2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x v="78"/>
    <b v="0"/>
    <s v="games/video games"/>
    <n v="0"/>
    <e v="#DIV/0!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x v="83"/>
    <b v="0"/>
    <s v="games/video games"/>
    <n v="0.22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x v="63"/>
    <b v="0"/>
    <s v="games/mobile games"/>
    <n v="0.47222222222222221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x v="78"/>
    <b v="0"/>
    <s v="games/mobile games"/>
    <n v="0"/>
    <e v="#DIV/0!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x v="84"/>
    <b v="0"/>
    <s v="games/mobile games"/>
    <n v="0.5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x v="23"/>
    <b v="0"/>
    <s v="games/mobile games"/>
    <n v="1.6714285714285713"/>
    <n v="25.434782608695652"/>
    <x v="6"/>
    <s v="mobile games"/>
    <d v="2014-10-14T20:30:00"/>
    <d v="2014-11-14T21:30:00"/>
  </r>
  <r>
    <n v="1128"/>
    <s v="Flying Turds"/>
    <s v="#havingfunFTW"/>
    <n v="1000"/>
    <n v="1"/>
    <s v="failed"/>
    <x v="1"/>
    <s v="GBP"/>
    <n v="1407425717"/>
    <n v="1404833717"/>
    <b v="0"/>
    <x v="29"/>
    <b v="0"/>
    <s v="games/mobile games"/>
    <n v="0.1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x v="84"/>
    <b v="0"/>
    <s v="games/mobile games"/>
    <n v="0.105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x v="83"/>
    <b v="0"/>
    <s v="games/mobile games"/>
    <n v="0.22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x v="78"/>
    <b v="0"/>
    <s v="games/mobile games"/>
    <n v="0"/>
    <e v="#DIV/0!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x v="62"/>
    <b v="0"/>
    <s v="games/mobile games"/>
    <n v="14.38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x v="29"/>
    <b v="0"/>
    <s v="games/mobile games"/>
    <n v="0.66666666666666674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x v="29"/>
    <b v="0"/>
    <s v="games/mobile games"/>
    <n v="4.0000000000000001E-3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x v="29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x v="79"/>
    <b v="0"/>
    <s v="games/mobile games"/>
    <n v="6.4439140811455857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x v="70"/>
    <b v="0"/>
    <s v="games/mobile games"/>
    <n v="39.5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x v="80"/>
    <b v="0"/>
    <s v="games/mobile games"/>
    <n v="0.35714285714285715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x v="29"/>
    <b v="0"/>
    <s v="games/mobile games"/>
    <n v="6.25E-2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x v="78"/>
    <b v="0"/>
    <s v="games/mobile games"/>
    <n v="0"/>
    <e v="#DIV/0!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x v="12"/>
    <s v="EUR"/>
    <n v="1436460450"/>
    <n v="1433868450"/>
    <b v="0"/>
    <x v="78"/>
    <b v="0"/>
    <s v="games/mobile games"/>
    <n v="0"/>
    <e v="#DIV/0!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x v="78"/>
    <b v="0"/>
    <s v="games/mobile games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x v="22"/>
    <b v="0"/>
    <s v="games/mobile games"/>
    <n v="0.4133333333333333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x v="78"/>
    <b v="0"/>
    <s v="food/food trucks"/>
    <n v="0"/>
    <e v="#DIV/0!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x v="29"/>
    <b v="0"/>
    <s v="food/food trucks"/>
    <n v="0.125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x v="8"/>
    <b v="0"/>
    <s v="food/food trucks"/>
    <n v="8.8333333333333339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x v="78"/>
    <b v="0"/>
    <s v="food/food trucks"/>
    <n v="0"/>
    <e v="#DIV/0!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x v="83"/>
    <b v="0"/>
    <s v="food/food trucks"/>
    <n v="0.48666666666666669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x v="0"/>
    <s v="USD"/>
    <n v="1466096566"/>
    <n v="1463504566"/>
    <b v="0"/>
    <x v="84"/>
    <b v="0"/>
    <s v="food/food trucks"/>
    <n v="0.15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x v="0"/>
    <s v="USD"/>
    <n v="1452293675"/>
    <n v="1447109675"/>
    <b v="0"/>
    <x v="79"/>
    <b v="0"/>
    <s v="food/food trucks"/>
    <n v="10.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x v="78"/>
    <b v="0"/>
    <s v="food/food trucks"/>
    <n v="0"/>
    <e v="#DIV/0!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x v="0"/>
    <s v="USD"/>
    <n v="1431709312"/>
    <n v="1429117312"/>
    <b v="0"/>
    <x v="41"/>
    <b v="0"/>
    <s v="food/food trucks"/>
    <n v="5.6937500000000005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x v="29"/>
    <b v="0"/>
    <s v="food/food trucks"/>
    <n v="0.625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x v="83"/>
    <b v="0"/>
    <s v="food/food trucks"/>
    <n v="6.5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x v="22"/>
    <b v="0"/>
    <s v="food/food trucks"/>
    <n v="0.752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x v="78"/>
    <b v="0"/>
    <s v="food/food trucks"/>
    <n v="0"/>
    <e v="#DIV/0!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x v="83"/>
    <b v="0"/>
    <s v="food/food trucks"/>
    <n v="1.51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x v="83"/>
    <b v="0"/>
    <s v="food/food trucks"/>
    <n v="0.4666666666666667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x v="78"/>
    <b v="0"/>
    <s v="food/food trucks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x v="10"/>
    <b v="0"/>
    <s v="food/food trucks"/>
    <n v="3.85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x v="78"/>
    <b v="0"/>
    <s v="food/food trucks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x v="84"/>
    <b v="0"/>
    <s v="food/food trucks"/>
    <n v="5.8333333333333341E-2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x v="78"/>
    <b v="0"/>
    <s v="food/food trucks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x v="78"/>
    <b v="0"/>
    <s v="food/food trucks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x v="20"/>
    <b v="0"/>
    <s v="food/food trucks"/>
    <n v="20.705000000000002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x v="22"/>
    <b v="0"/>
    <s v="food/food trucks"/>
    <n v="19.139999999999997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x v="38"/>
    <b v="0"/>
    <s v="food/food trucks"/>
    <n v="1.6316666666666666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x v="83"/>
    <b v="0"/>
    <s v="food/food trucks"/>
    <n v="5.6666666666666661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x v="83"/>
    <b v="0"/>
    <s v="food/food trucks"/>
    <n v="0.16999999999999998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x v="84"/>
    <b v="0"/>
    <s v="food/food trucks"/>
    <n v="0.4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x v="29"/>
    <b v="0"/>
    <s v="food/food trucks"/>
    <n v="0.1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x v="0"/>
    <s v="USD"/>
    <n v="1408551752"/>
    <n v="1405959752"/>
    <b v="0"/>
    <x v="78"/>
    <b v="0"/>
    <s v="food/food trucks"/>
    <n v="0"/>
    <e v="#DIV/0!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x v="29"/>
    <b v="0"/>
    <s v="food/food trucks"/>
    <n v="2.4E-2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x v="10"/>
    <b v="0"/>
    <s v="food/food trucks"/>
    <n v="5.906666666666667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x v="82"/>
    <b v="0"/>
    <s v="food/food trucks"/>
    <n v="2.925000000000000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x v="29"/>
    <b v="0"/>
    <s v="food/food trucks"/>
    <n v="5.7142857142857143E-3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x v="78"/>
    <b v="0"/>
    <s v="food/food trucks"/>
    <n v="0"/>
    <e v="#DIV/0!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x v="29"/>
    <b v="0"/>
    <s v="food/food trucks"/>
    <n v="6.6666666666666671E-3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x v="81"/>
    <b v="0"/>
    <s v="food/food trucks"/>
    <n v="5.3333333333333339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x v="268"/>
    <b v="0"/>
    <s v="food/food trucks"/>
    <n v="11.75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x v="0"/>
    <s v="USD"/>
    <n v="1425197321"/>
    <n v="1422605321"/>
    <b v="0"/>
    <x v="83"/>
    <b v="0"/>
    <s v="food/food trucks"/>
    <n v="8.0000000000000002E-3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x v="80"/>
    <b v="0"/>
    <s v="food/food trucks"/>
    <n v="4.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x v="83"/>
    <b v="0"/>
    <s v="food/food trucks"/>
    <n v="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x v="269"/>
    <b v="1"/>
    <s v="photography/photobooks"/>
    <n v="104.93636363636362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x v="112"/>
    <b v="1"/>
    <s v="photography/photobooks"/>
    <n v="105.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x v="252"/>
    <b v="1"/>
    <s v="photography/photobooks"/>
    <n v="106.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x v="16"/>
    <b v="1"/>
    <s v="photography/photobooks"/>
    <n v="104.12571428571428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x v="268"/>
    <b v="1"/>
    <s v="photography/photobooks"/>
    <n v="160.54999999999998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x v="48"/>
    <b v="1"/>
    <s v="photography/photobooks"/>
    <n v="107.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x v="62"/>
    <b v="1"/>
    <s v="photography/photobooks"/>
    <n v="1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x v="51"/>
    <b v="1"/>
    <s v="photography/photobooks"/>
    <n v="109.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x v="41"/>
    <b v="1"/>
    <s v="photography/photobooks"/>
    <n v="290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x v="270"/>
    <b v="1"/>
    <s v="photography/photobooks"/>
    <n v="103.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x v="271"/>
    <b v="1"/>
    <s v="photography/photobooks"/>
    <n v="322.24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x v="203"/>
    <b v="1"/>
    <s v="photography/photobooks"/>
    <n v="1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x v="272"/>
    <b v="1"/>
    <s v="photography/photobooks"/>
    <n v="269.91034482758624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x v="100"/>
    <b v="1"/>
    <s v="photography/photobooks"/>
    <n v="253.29333333333332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x v="157"/>
    <b v="1"/>
    <s v="photography/photobooks"/>
    <n v="260.59999999999997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x v="82"/>
    <b v="1"/>
    <s v="photography/photobooks"/>
    <n v="101.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x v="273"/>
    <b v="1"/>
    <s v="photography/photobooks"/>
    <n v="125.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x v="112"/>
    <b v="1"/>
    <s v="photography/photobooks"/>
    <n v="102.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x v="197"/>
    <b v="1"/>
    <s v="photography/photobooks"/>
    <n v="199.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x v="21"/>
    <b v="1"/>
    <s v="photography/photobooks"/>
    <n v="102.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x v="7"/>
    <b v="1"/>
    <s v="photography/photobooks"/>
    <n v="102.94615384615385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x v="95"/>
    <b v="1"/>
    <s v="photography/photobooks"/>
    <n v="100.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x v="58"/>
    <b v="1"/>
    <s v="photography/photobooks"/>
    <n v="114.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x v="13"/>
    <s v="EUR"/>
    <n v="1459418400"/>
    <n v="1456827573"/>
    <b v="0"/>
    <x v="261"/>
    <b v="1"/>
    <s v="photography/photobooks"/>
    <n v="104.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x v="11"/>
    <b v="1"/>
    <s v="photography/photobooks"/>
    <n v="155.29999999999998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x v="67"/>
    <b v="1"/>
    <s v="photography/photobooks"/>
    <n v="1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x v="11"/>
    <s v="SEK"/>
    <n v="1433106000"/>
    <n v="1431124572"/>
    <b v="0"/>
    <x v="273"/>
    <b v="1"/>
    <s v="photography/photobooks"/>
    <n v="254.31499999999997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x v="79"/>
    <b v="1"/>
    <s v="photography/photobooks"/>
    <n v="101.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x v="183"/>
    <b v="1"/>
    <s v="photography/photobooks"/>
    <n v="129.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x v="52"/>
    <b v="1"/>
    <s v="photography/photobooks"/>
    <n v="102.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x v="20"/>
    <b v="1"/>
    <s v="photography/photobooks"/>
    <n v="131.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x v="274"/>
    <b v="1"/>
    <s v="photography/photobooks"/>
    <n v="786.0802000000001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x v="147"/>
    <b v="1"/>
    <s v="photography/photobooks"/>
    <n v="145.70000000000002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x v="275"/>
    <b v="1"/>
    <s v="photography/photobooks"/>
    <n v="102.60000000000001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x v="30"/>
    <b v="1"/>
    <s v="photography/photobooks"/>
    <n v="172.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x v="35"/>
    <b v="1"/>
    <s v="photography/photobooks"/>
    <n v="159.16819571865443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x v="205"/>
    <b v="1"/>
    <s v="photography/photobooks"/>
    <n v="103.76666666666668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x v="273"/>
    <b v="1"/>
    <s v="photography/photobooks"/>
    <n v="111.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x v="5"/>
    <s v="CAD"/>
    <n v="1459483200"/>
    <n v="1456852647"/>
    <b v="0"/>
    <x v="276"/>
    <b v="1"/>
    <s v="photography/photobooks"/>
    <n v="280.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x v="277"/>
    <b v="1"/>
    <s v="photography/photobooks"/>
    <n v="112.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x v="59"/>
    <b v="0"/>
    <s v="music/world music"/>
    <n v="7.0666666666666673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x v="83"/>
    <b v="0"/>
    <s v="music/world music"/>
    <n v="4.3999999999999995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x v="244"/>
    <b v="0"/>
    <s v="music/world music"/>
    <n v="3.8739999999999997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x v="78"/>
    <b v="0"/>
    <s v="music/world music"/>
    <n v="0"/>
    <e v="#DIV/0!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x v="54"/>
    <b v="0"/>
    <s v="music/world music"/>
    <n v="29.299999999999997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x v="29"/>
    <b v="0"/>
    <s v="music/world music"/>
    <n v="0.90909090909090906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x v="78"/>
    <b v="0"/>
    <s v="music/world music"/>
    <n v="0"/>
    <e v="#DIV/0!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x v="78"/>
    <b v="0"/>
    <s v="music/world music"/>
    <n v="0"/>
    <e v="#DIV/0!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x v="29"/>
    <b v="0"/>
    <s v="music/world music"/>
    <n v="0.8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x v="79"/>
    <b v="0"/>
    <s v="music/world music"/>
    <n v="11.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x v="78"/>
    <b v="0"/>
    <s v="music/world music"/>
    <n v="0"/>
    <e v="#DIV/0!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x v="79"/>
    <b v="0"/>
    <s v="music/world music"/>
    <n v="2.7873639500929119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x v="0"/>
    <s v="USD"/>
    <n v="1343491200"/>
    <n v="1342801164"/>
    <b v="0"/>
    <x v="78"/>
    <b v="0"/>
    <s v="music/world music"/>
    <n v="0"/>
    <e v="#DIV/0!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x v="78"/>
    <b v="0"/>
    <s v="music/world music"/>
    <n v="0"/>
    <e v="#DIV/0!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x v="83"/>
    <b v="0"/>
    <s v="music/world music"/>
    <n v="17.8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x v="78"/>
    <b v="0"/>
    <s v="music/world music"/>
    <n v="0"/>
    <e v="#DIV/0!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x v="22"/>
    <b v="0"/>
    <s v="music/world music"/>
    <n v="3.0124999999999997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x v="69"/>
    <b v="0"/>
    <s v="music/world music"/>
    <n v="50.739999999999995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x v="29"/>
    <b v="0"/>
    <s v="music/world music"/>
    <n v="0.54884742041712409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x v="44"/>
    <b v="0"/>
    <s v="music/world music"/>
    <n v="14.091666666666667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x v="43"/>
    <b v="1"/>
    <s v="music/rock"/>
    <n v="103.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x v="57"/>
    <b v="1"/>
    <s v="music/rock"/>
    <n v="120.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x v="162"/>
    <b v="1"/>
    <s v="music/rock"/>
    <n v="1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x v="133"/>
    <b v="1"/>
    <s v="music/rock"/>
    <n v="122.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x v="211"/>
    <b v="1"/>
    <s v="music/rock"/>
    <n v="151.63999999999999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x v="75"/>
    <b v="1"/>
    <s v="music/rock"/>
    <n v="104.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x v="278"/>
    <b v="1"/>
    <s v="music/rock"/>
    <n v="200.15333333333331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x v="142"/>
    <b v="1"/>
    <s v="music/rock"/>
    <n v="101.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x v="261"/>
    <b v="1"/>
    <s v="music/rock"/>
    <n v="137.65714285714284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x v="279"/>
    <b v="1"/>
    <s v="music/rock"/>
    <n v="303833.2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x v="261"/>
    <b v="1"/>
    <s v="music/rock"/>
    <n v="198.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x v="280"/>
    <b v="1"/>
    <s v="music/rock"/>
    <n v="202.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x v="281"/>
    <b v="1"/>
    <s v="music/rock"/>
    <n v="117.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x v="282"/>
    <b v="1"/>
    <s v="music/rock"/>
    <n v="294.72727272727275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x v="283"/>
    <b v="1"/>
    <s v="music/rock"/>
    <n v="213.14633333333336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x v="93"/>
    <b v="1"/>
    <s v="music/rock"/>
    <n v="104.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x v="142"/>
    <b v="1"/>
    <s v="music/rock"/>
    <n v="113.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x v="47"/>
    <b v="1"/>
    <s v="music/rock"/>
    <n v="101.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x v="217"/>
    <b v="1"/>
    <s v="music/rock"/>
    <n v="125.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x v="14"/>
    <b v="1"/>
    <s v="music/rock"/>
    <n v="1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x v="69"/>
    <b v="1"/>
    <s v="music/rock"/>
    <n v="166.46153846153845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x v="36"/>
    <b v="1"/>
    <s v="music/rock"/>
    <n v="119.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x v="133"/>
    <b v="1"/>
    <s v="music/rock"/>
    <n v="100.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x v="180"/>
    <b v="1"/>
    <s v="music/rock"/>
    <n v="101.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x v="0"/>
    <b v="1"/>
    <s v="music/rock"/>
    <n v="116.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x v="190"/>
    <b v="1"/>
    <s v="music/rock"/>
    <n v="108.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x v="39"/>
    <b v="1"/>
    <s v="music/rock"/>
    <n v="114.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x v="162"/>
    <b v="1"/>
    <s v="music/rock"/>
    <n v="101.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x v="33"/>
    <b v="1"/>
    <s v="music/rock"/>
    <n v="1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x v="241"/>
    <b v="1"/>
    <s v="music/rock"/>
    <n v="103.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x v="284"/>
    <b v="1"/>
    <s v="music/rock"/>
    <n v="154.97535999999999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x v="285"/>
    <b v="1"/>
    <s v="music/rock"/>
    <n v="162.14066666666668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x v="32"/>
    <b v="1"/>
    <s v="music/rock"/>
    <n v="104.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x v="286"/>
    <b v="1"/>
    <s v="music/rock"/>
    <n v="106.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x v="245"/>
    <b v="1"/>
    <s v="music/rock"/>
    <n v="154.93846153846152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x v="143"/>
    <b v="1"/>
    <s v="music/rock"/>
    <n v="110.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x v="208"/>
    <b v="1"/>
    <s v="music/rock"/>
    <n v="110.91186666666665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x v="142"/>
    <b v="1"/>
    <s v="music/rock"/>
    <n v="110.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x v="220"/>
    <b v="1"/>
    <s v="music/rock"/>
    <n v="123.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x v="19"/>
    <b v="1"/>
    <s v="music/rock"/>
    <n v="211.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x v="162"/>
    <b v="1"/>
    <s v="theater/plays"/>
    <n v="1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x v="287"/>
    <b v="1"/>
    <s v="theater/plays"/>
    <n v="101.64999999999999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x v="9"/>
    <b v="1"/>
    <s v="theater/plays"/>
    <n v="108.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x v="20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x v="42"/>
    <b v="1"/>
    <s v="theater/plays"/>
    <n v="100.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x v="47"/>
    <b v="1"/>
    <s v="theater/plays"/>
    <n v="125.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x v="48"/>
    <b v="1"/>
    <s v="theater/plays"/>
    <n v="108.57142857142857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x v="288"/>
    <b v="1"/>
    <s v="theater/plays"/>
    <n v="145.70000000000002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x v="47"/>
    <b v="1"/>
    <s v="theater/plays"/>
    <n v="110.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x v="148"/>
    <b v="1"/>
    <s v="theater/plays"/>
    <n v="102.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x v="19"/>
    <b v="1"/>
    <s v="theater/plays"/>
    <n v="1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x v="31"/>
    <b v="1"/>
    <s v="theater/plays"/>
    <n v="101.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x v="23"/>
    <b v="1"/>
    <s v="theater/plays"/>
    <n v="141.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x v="146"/>
    <b v="1"/>
    <s v="theater/plays"/>
    <n v="109.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x v="51"/>
    <b v="1"/>
    <s v="theater/plays"/>
    <n v="104.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x v="58"/>
    <b v="1"/>
    <s v="theater/plays"/>
    <n v="1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x v="5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x v="60"/>
    <b v="1"/>
    <s v="theater/plays"/>
    <n v="102.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x v="133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x v="1"/>
    <s v="GBP"/>
    <n v="1469962800"/>
    <n v="1468578920"/>
    <b v="0"/>
    <x v="52"/>
    <b v="1"/>
    <s v="theater/plays"/>
    <n v="130.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x v="201"/>
    <b v="0"/>
    <s v="technology/wearables"/>
    <n v="39.627499999999998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x v="48"/>
    <b v="0"/>
    <s v="technology/wearables"/>
    <n v="25.976666666666663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x v="289"/>
    <b v="0"/>
    <s v="technology/wearables"/>
    <n v="65.24636363636364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x v="43"/>
    <b v="0"/>
    <s v="technology/wearables"/>
    <n v="11.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x v="44"/>
    <b v="0"/>
    <s v="technology/wearables"/>
    <n v="11.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x v="2"/>
    <b v="0"/>
    <s v="technology/wearables"/>
    <n v="111.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x v="54"/>
    <b v="0"/>
    <s v="technology/wearables"/>
    <n v="15.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x v="61"/>
    <b v="0"/>
    <s v="technology/wearables"/>
    <n v="32.027999999999999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x v="29"/>
    <b v="0"/>
    <s v="technology/wearables"/>
    <n v="0.60869565217391308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x v="259"/>
    <b v="0"/>
    <s v="technology/wearables"/>
    <n v="31.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x v="202"/>
    <b v="0"/>
    <s v="technology/wearables"/>
    <n v="1.1266666666666667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x v="290"/>
    <b v="0"/>
    <s v="technology/wearables"/>
    <n v="40.404000000000003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x v="29"/>
    <b v="0"/>
    <s v="technology/wearables"/>
    <n v="1.3333333333333333E-3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x v="10"/>
    <b v="0"/>
    <s v="technology/wearables"/>
    <n v="5.7334999999999994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x v="125"/>
    <b v="0"/>
    <s v="technology/wearables"/>
    <n v="15.324999999999999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x v="82"/>
    <b v="0"/>
    <s v="technology/wearables"/>
    <n v="15.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x v="83"/>
    <b v="0"/>
    <s v="technology/wearables"/>
    <n v="0.50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x v="63"/>
    <b v="0"/>
    <s v="technology/wearables"/>
    <n v="1.3028138528138529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x v="80"/>
    <b v="0"/>
    <s v="technology/wearables"/>
    <n v="0.30285714285714288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x v="34"/>
    <b v="0"/>
    <s v="technology/wearables"/>
    <n v="8.8800000000000008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x v="240"/>
    <b v="0"/>
    <s v="technology/wearables"/>
    <n v="9.84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x v="22"/>
    <b v="0"/>
    <s v="technology/wearables"/>
    <n v="2.4299999999999997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x v="202"/>
    <b v="0"/>
    <s v="technology/wearables"/>
    <n v="1.1299999999999999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x v="14"/>
    <b v="0"/>
    <s v="technology/wearables"/>
    <n v="3.5520833333333335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x v="41"/>
    <b v="0"/>
    <s v="technology/wearables"/>
    <n v="2.3306666666666667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x v="82"/>
    <b v="0"/>
    <s v="technology/wearables"/>
    <n v="0.81600000000000006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x v="133"/>
    <b v="0"/>
    <s v="technology/wearables"/>
    <n v="22.494285714285713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x v="69"/>
    <b v="0"/>
    <s v="technology/wearables"/>
    <n v="1.3668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x v="78"/>
    <b v="0"/>
    <s v="technology/wearables"/>
    <n v="0"/>
    <e v="#DIV/0!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x v="78"/>
    <b v="0"/>
    <s v="technology/wearables"/>
    <n v="0"/>
    <e v="#DIV/0!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x v="222"/>
    <b v="0"/>
    <s v="technology/wearables"/>
    <n v="10.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x v="38"/>
    <b v="0"/>
    <s v="technology/wearables"/>
    <n v="19.759999999999998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x v="291"/>
    <b v="0"/>
    <s v="technology/wearables"/>
    <n v="84.946999999999989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x v="205"/>
    <b v="0"/>
    <s v="technology/wearables"/>
    <n v="49.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x v="41"/>
    <b v="0"/>
    <s v="technology/wearables"/>
    <n v="3.303333333333333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x v="0"/>
    <s v="USD"/>
    <n v="1418056315"/>
    <n v="1414164715"/>
    <b v="0"/>
    <x v="77"/>
    <b v="0"/>
    <s v="technology/wearables"/>
    <n v="6.6339999999999995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x v="78"/>
    <b v="0"/>
    <s v="technology/wearables"/>
    <n v="0"/>
    <e v="#DIV/0!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x v="67"/>
    <b v="0"/>
    <s v="technology/wearables"/>
    <n v="70.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x v="29"/>
    <b v="0"/>
    <s v="technology/wearables"/>
    <n v="0.2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x v="292"/>
    <b v="0"/>
    <s v="technology/wearables"/>
    <n v="102.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x v="237"/>
    <b v="1"/>
    <s v="publishing/nonfiction"/>
    <n v="377.73333333333335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x v="63"/>
    <b v="1"/>
    <s v="publishing/nonfiction"/>
    <n v="1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x v="184"/>
    <b v="1"/>
    <s v="publishing/nonfiction"/>
    <n v="147.32653061224491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x v="162"/>
    <b v="1"/>
    <s v="publishing/nonfiction"/>
    <n v="102.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x v="55"/>
    <b v="1"/>
    <s v="publishing/nonfiction"/>
    <n v="101.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x v="293"/>
    <b v="1"/>
    <s v="publishing/nonfiction"/>
    <n v="204.2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x v="76"/>
    <b v="1"/>
    <s v="publishing/nonfiction"/>
    <n v="104.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x v="148"/>
    <b v="1"/>
    <s v="publishing/nonfiction"/>
    <n v="101.265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x v="294"/>
    <b v="1"/>
    <s v="publishing/nonfiction"/>
    <n v="136.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x v="288"/>
    <b v="1"/>
    <s v="publishing/nonfiction"/>
    <n v="133.6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x v="31"/>
    <b v="1"/>
    <s v="publishing/nonfiction"/>
    <n v="130.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x v="212"/>
    <b v="1"/>
    <s v="publishing/nonfiction"/>
    <n v="122.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x v="45"/>
    <b v="1"/>
    <s v="publishing/nonfiction"/>
    <n v="182.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x v="71"/>
    <b v="1"/>
    <s v="publishing/nonfiction"/>
    <n v="125.29999999999998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x v="72"/>
    <b v="1"/>
    <s v="publishing/nonfiction"/>
    <n v="111.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x v="10"/>
    <b v="1"/>
    <s v="publishing/nonfiction"/>
    <n v="115.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x v="75"/>
    <b v="1"/>
    <s v="publishing/nonfiction"/>
    <n v="173.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x v="295"/>
    <b v="1"/>
    <s v="publishing/nonfiction"/>
    <n v="125.98333333333333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x v="20"/>
    <b v="1"/>
    <s v="publishing/nonfiction"/>
    <n v="109.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x v="81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x v="296"/>
    <b v="1"/>
    <s v="music/rock"/>
    <n v="118.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x v="297"/>
    <b v="1"/>
    <s v="music/rock"/>
    <n v="100.26666666666667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x v="0"/>
    <s v="USD"/>
    <n v="1417049663"/>
    <n v="1413158063"/>
    <b v="0"/>
    <x v="206"/>
    <b v="1"/>
    <s v="music/rock"/>
    <n v="126.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x v="240"/>
    <b v="1"/>
    <s v="music/rock"/>
    <n v="114.26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x v="45"/>
    <b v="1"/>
    <s v="music/rock"/>
    <n v="110.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x v="298"/>
    <b v="1"/>
    <s v="music/rock"/>
    <n v="105.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x v="9"/>
    <b v="1"/>
    <s v="music/rock"/>
    <n v="103.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x v="16"/>
    <b v="1"/>
    <s v="music/rock"/>
    <n v="107.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x v="38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x v="47"/>
    <b v="1"/>
    <s v="music/rock"/>
    <n v="105.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x v="36"/>
    <b v="1"/>
    <s v="music/rock"/>
    <n v="189.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x v="280"/>
    <b v="1"/>
    <s v="music/rock"/>
    <n v="171.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x v="129"/>
    <b v="1"/>
    <s v="music/rock"/>
    <n v="252.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x v="162"/>
    <b v="1"/>
    <s v="music/rock"/>
    <n v="116.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s v="successful"/>
    <x v="1"/>
    <s v="GBP"/>
    <n v="1470075210"/>
    <n v="1468779210"/>
    <b v="0"/>
    <x v="182"/>
    <b v="1"/>
    <s v="music/rock"/>
    <n v="203.35000000000002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x v="299"/>
    <b v="1"/>
    <s v="music/rock"/>
    <n v="111.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x v="81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x v="196"/>
    <b v="1"/>
    <s v="music/rock"/>
    <n v="107.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x v="265"/>
    <b v="1"/>
    <s v="music/rock"/>
    <n v="104.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x v="251"/>
    <b v="1"/>
    <s v="music/rock"/>
    <n v="212.40909090909091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x v="287"/>
    <b v="1"/>
    <s v="music/rock"/>
    <n v="124.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x v="179"/>
    <b v="1"/>
    <s v="music/rock"/>
    <n v="110.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x v="25"/>
    <b v="1"/>
    <s v="music/rock"/>
    <n v="218.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x v="76"/>
    <b v="1"/>
    <s v="music/rock"/>
    <n v="136.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x v="300"/>
    <b v="1"/>
    <s v="music/rock"/>
    <n v="134.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x v="69"/>
    <b v="1"/>
    <s v="music/rock"/>
    <n v="145.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x v="10"/>
    <b v="1"/>
    <s v="music/rock"/>
    <n v="109.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x v="62"/>
    <b v="1"/>
    <s v="music/rock"/>
    <n v="110.2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x v="201"/>
    <b v="1"/>
    <s v="music/rock"/>
    <n v="113.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x v="0"/>
    <s v="USD"/>
    <n v="1470068523"/>
    <n v="1467476523"/>
    <b v="0"/>
    <x v="47"/>
    <b v="1"/>
    <s v="music/rock"/>
    <n v="102.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x v="57"/>
    <b v="1"/>
    <s v="music/rock"/>
    <n v="122.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x v="0"/>
    <s v="USD"/>
    <n v="1484430481"/>
    <n v="1481838481"/>
    <b v="0"/>
    <x v="141"/>
    <b v="1"/>
    <s v="music/rock"/>
    <n v="111.88571428571427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x v="196"/>
    <b v="1"/>
    <s v="music/rock"/>
    <n v="107.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x v="150"/>
    <b v="1"/>
    <s v="music/rock"/>
    <n v="113.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x v="71"/>
    <b v="1"/>
    <s v="music/rock"/>
    <n v="109.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x v="192"/>
    <b v="1"/>
    <s v="music/rock"/>
    <n v="126.14444444444443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x v="69"/>
    <b v="1"/>
    <s v="music/rock"/>
    <n v="167.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x v="301"/>
    <b v="1"/>
    <s v="music/rock"/>
    <n v="496.52000000000004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x v="116"/>
    <b v="1"/>
    <s v="music/rock"/>
    <n v="109.16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x v="36"/>
    <b v="1"/>
    <s v="music/rock"/>
    <n v="102.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x v="81"/>
    <b v="0"/>
    <s v="publishing/translations"/>
    <n v="1.6620689655172414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x v="57"/>
    <b v="0"/>
    <s v="publishing/translations"/>
    <n v="0.42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x v="13"/>
    <s v="EUR"/>
    <n v="1449914400"/>
    <n v="1445336607"/>
    <b v="0"/>
    <x v="83"/>
    <b v="0"/>
    <s v="publishing/translations"/>
    <n v="0.125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x v="84"/>
    <b v="0"/>
    <s v="publishing/translations"/>
    <n v="0.5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x v="79"/>
    <b v="0"/>
    <s v="publishing/translations"/>
    <n v="7.1999999999999993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x v="78"/>
    <b v="0"/>
    <s v="publishing/translations"/>
    <n v="0"/>
    <e v="#DIV/0!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x v="29"/>
    <b v="0"/>
    <s v="publishing/translations"/>
    <n v="1.6666666666666666E-2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x v="83"/>
    <b v="0"/>
    <s v="publishing/translations"/>
    <n v="0.23333333333333336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x v="62"/>
    <b v="0"/>
    <s v="publishing/translations"/>
    <n v="4.571428571428571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x v="29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x v="29"/>
    <b v="0"/>
    <s v="publishing/translations"/>
    <n v="0.2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x v="82"/>
    <b v="0"/>
    <s v="publishing/translations"/>
    <n v="18.181818181818183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x v="78"/>
    <b v="0"/>
    <s v="publishing/translations"/>
    <n v="0"/>
    <e v="#DIV/0!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x v="84"/>
    <b v="0"/>
    <s v="publishing/translations"/>
    <n v="1.2222222222222223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x v="29"/>
    <b v="0"/>
    <s v="publishing/translations"/>
    <n v="0.2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x v="73"/>
    <b v="0"/>
    <s v="publishing/translations"/>
    <n v="7.0634920634920633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x v="0"/>
    <s v="USD"/>
    <n v="1467129686"/>
    <n v="1464969686"/>
    <b v="0"/>
    <x v="83"/>
    <b v="0"/>
    <s v="publishing/translations"/>
    <n v="2.7272727272727271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x v="84"/>
    <b v="0"/>
    <s v="publishing/translations"/>
    <n v="0.1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x v="84"/>
    <b v="0"/>
    <s v="publishing/translations"/>
    <n v="0.104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x v="29"/>
    <b v="0"/>
    <s v="publishing/translations"/>
    <n v="0.33333333333333337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x v="25"/>
    <b v="0"/>
    <s v="publishing/translations"/>
    <n v="20.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x v="78"/>
    <b v="0"/>
    <s v="publishing/translations"/>
    <n v="0"/>
    <e v="#DIV/0!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x v="78"/>
    <b v="0"/>
    <s v="publishing/translations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x v="80"/>
    <b v="0"/>
    <s v="publishing/translations"/>
    <n v="8.380000000000000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x v="83"/>
    <b v="0"/>
    <s v="publishing/translations"/>
    <n v="4.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x v="78"/>
    <b v="0"/>
    <s v="publishing/translations"/>
    <n v="0"/>
    <e v="#DIV/0!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x v="81"/>
    <b v="0"/>
    <s v="publishing/translations"/>
    <n v="8.06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x v="5"/>
    <b v="0"/>
    <s v="publishing/translations"/>
    <n v="31.94705882352941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x v="78"/>
    <b v="0"/>
    <s v="publishing/translations"/>
    <n v="0"/>
    <e v="#DIV/0!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x v="73"/>
    <b v="0"/>
    <s v="publishing/translations"/>
    <n v="6.708333333333333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x v="202"/>
    <b v="0"/>
    <s v="publishing/translations"/>
    <n v="9.9878048780487809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x v="84"/>
    <b v="0"/>
    <s v="publishing/translations"/>
    <n v="0.1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x v="84"/>
    <b v="0"/>
    <s v="publishing/translations"/>
    <n v="0.77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x v="19"/>
    <b v="0"/>
    <s v="publishing/translations"/>
    <n v="26.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x v="22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x v="79"/>
    <b v="0"/>
    <s v="publishing/translations"/>
    <n v="6.605504587155963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x v="29"/>
    <b v="0"/>
    <s v="publishing/translations"/>
    <n v="7.6923076923076927E-3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x v="83"/>
    <b v="0"/>
    <s v="publishing/translations"/>
    <n v="1.122222222222222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x v="78"/>
    <b v="0"/>
    <s v="publishing/translations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x v="78"/>
    <b v="0"/>
    <s v="publishing/translations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x v="78"/>
    <b v="0"/>
    <s v="publishing/translations"/>
    <n v="0"/>
    <e v="#DIV/0!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x v="78"/>
    <b v="0"/>
    <s v="publishing/translations"/>
    <n v="0"/>
    <e v="#DIV/0!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x v="78"/>
    <b v="0"/>
    <s v="publishing/translations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x v="0"/>
    <s v="USD"/>
    <n v="1467999134"/>
    <n v="1465407134"/>
    <b v="0"/>
    <x v="83"/>
    <b v="0"/>
    <s v="publishing/translations"/>
    <n v="1.4999999999999999E-2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x v="78"/>
    <b v="0"/>
    <s v="publishing/translations"/>
    <n v="0"/>
    <e v="#DIV/0!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x v="78"/>
    <b v="0"/>
    <s v="publishing/translations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x v="29"/>
    <b v="0"/>
    <s v="publishing/translations"/>
    <n v="1E-3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x v="84"/>
    <b v="0"/>
    <s v="publishing/translations"/>
    <n v="1.0554089709762533E-2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x v="78"/>
    <b v="0"/>
    <s v="publishing/translations"/>
    <n v="0"/>
    <e v="#DIV/0!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x v="78"/>
    <b v="0"/>
    <s v="publishing/translations"/>
    <n v="0"/>
    <e v="#DIV/0!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x v="29"/>
    <b v="0"/>
    <s v="publishing/translations"/>
    <n v="0.8571428571428572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x v="63"/>
    <b v="0"/>
    <s v="publishing/translations"/>
    <n v="10.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x v="13"/>
    <s v="EUR"/>
    <n v="1483459365"/>
    <n v="1480867365"/>
    <b v="0"/>
    <x v="83"/>
    <b v="0"/>
    <s v="publishing/translations"/>
    <n v="2.9000000000000004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x v="78"/>
    <b v="0"/>
    <s v="publishing/translations"/>
    <n v="0"/>
    <e v="#DIV/0!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x v="78"/>
    <b v="0"/>
    <s v="publishing/translations"/>
    <n v="0"/>
    <e v="#DIV/0!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x v="78"/>
    <b v="0"/>
    <s v="publishing/translations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x v="78"/>
    <b v="0"/>
    <s v="publishing/translations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x v="158"/>
    <b v="1"/>
    <s v="publishing/radio &amp; podcasts"/>
    <n v="101.24459999999999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x v="3"/>
    <b v="1"/>
    <s v="publishing/radio &amp; podcasts"/>
    <n v="108.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x v="20"/>
    <b v="1"/>
    <s v="publishing/radio &amp; podcasts"/>
    <n v="147.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x v="0"/>
    <s v="USD"/>
    <n v="1361029958"/>
    <n v="1358437958"/>
    <b v="1"/>
    <x v="302"/>
    <b v="1"/>
    <s v="publishing/radio &amp; podcasts"/>
    <n v="163.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x v="303"/>
    <b v="1"/>
    <s v="publishing/radio &amp; podcasts"/>
    <n v="456.41449999999998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x v="290"/>
    <b v="1"/>
    <s v="publishing/radio &amp; podcasts"/>
    <n v="107.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x v="304"/>
    <b v="1"/>
    <s v="publishing/radio &amp; podcasts"/>
    <n v="115.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x v="305"/>
    <b v="1"/>
    <s v="publishing/radio &amp; podcasts"/>
    <n v="102.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x v="306"/>
    <b v="1"/>
    <s v="publishing/radio &amp; podcasts"/>
    <n v="108.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x v="75"/>
    <b v="1"/>
    <s v="publishing/radio &amp; podcasts"/>
    <n v="125.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x v="307"/>
    <b v="1"/>
    <s v="publishing/radio &amp; podcasts"/>
    <n v="103.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x v="226"/>
    <b v="1"/>
    <s v="publishing/radio &amp; podcasts"/>
    <n v="138.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x v="0"/>
    <s v="USD"/>
    <n v="1330644639"/>
    <n v="1328052639"/>
    <b v="1"/>
    <x v="5"/>
    <b v="1"/>
    <s v="publishing/radio &amp; podcasts"/>
    <n v="120.51600000000001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x v="88"/>
    <b v="1"/>
    <s v="publishing/radio &amp; podcasts"/>
    <n v="112.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x v="308"/>
    <b v="1"/>
    <s v="publishing/radio &amp; podcasts"/>
    <n v="188.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x v="309"/>
    <b v="1"/>
    <s v="publishing/radio &amp; podcasts"/>
    <n v="661.55466666666666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x v="232"/>
    <b v="1"/>
    <s v="publishing/radio &amp; podcasts"/>
    <n v="111.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x v="310"/>
    <b v="1"/>
    <s v="publishing/radio &amp; podcasts"/>
    <n v="1181.6142199999999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x v="26"/>
    <b v="1"/>
    <s v="publishing/radio &amp; podcasts"/>
    <n v="137.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x v="311"/>
    <b v="1"/>
    <s v="publishing/radio &amp; podcasts"/>
    <n v="117.04040000000001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x v="79"/>
    <b v="0"/>
    <s v="publishing/fiction"/>
    <n v="2.1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x v="29"/>
    <b v="0"/>
    <s v="publishing/fiction"/>
    <n v="0.1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x v="84"/>
    <b v="0"/>
    <s v="publishing/fiction"/>
    <n v="0.714285714285714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x v="0"/>
    <s v="USD"/>
    <n v="1342882260"/>
    <n v="1337834963"/>
    <b v="0"/>
    <x v="78"/>
    <b v="0"/>
    <s v="publishing/fiction"/>
    <n v="0"/>
    <e v="#DIV/0!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x v="83"/>
    <b v="0"/>
    <s v="publishing/fiction"/>
    <n v="2.2388059701492535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x v="83"/>
    <b v="0"/>
    <s v="publishing/fiction"/>
    <n v="0.24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x v="78"/>
    <b v="0"/>
    <s v="publishing/fiction"/>
    <n v="0"/>
    <e v="#DIV/0!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x v="79"/>
    <b v="0"/>
    <s v="publishing/fiction"/>
    <n v="2.4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x v="78"/>
    <b v="0"/>
    <s v="publishing/fiction"/>
    <n v="0"/>
    <e v="#DIV/0!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x v="10"/>
    <b v="0"/>
    <s v="publishing/fiction"/>
    <n v="30.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x v="29"/>
    <b v="0"/>
    <s v="publishing/fiction"/>
    <n v="8.3333333333333321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x v="84"/>
    <b v="0"/>
    <s v="publishing/fiction"/>
    <n v="0.75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x v="78"/>
    <b v="0"/>
    <s v="publishing/fiction"/>
    <n v="0"/>
    <e v="#DIV/0!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x v="202"/>
    <b v="0"/>
    <s v="publishing/fiction"/>
    <n v="8.9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x v="78"/>
    <b v="0"/>
    <s v="publishing/fiction"/>
    <n v="0"/>
    <e v="#DIV/0!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x v="78"/>
    <b v="0"/>
    <s v="publishing/fiction"/>
    <n v="0"/>
    <e v="#DIV/0!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x v="29"/>
    <b v="0"/>
    <s v="publishing/fiction"/>
    <n v="6.6666666666666671E-3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x v="83"/>
    <b v="0"/>
    <s v="publishing/fiction"/>
    <n v="1.9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x v="29"/>
    <b v="0"/>
    <s v="publishing/fiction"/>
    <n v="0.25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x v="41"/>
    <b v="0"/>
    <s v="publishing/fiction"/>
    <n v="25.035714285714285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x v="312"/>
    <b v="1"/>
    <s v="photography/photobooks"/>
    <n v="166.33076923076925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x v="313"/>
    <b v="1"/>
    <s v="photography/photobooks"/>
    <n v="101.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x v="26"/>
    <b v="1"/>
    <s v="photography/photobooks"/>
    <n v="107.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x v="314"/>
    <b v="1"/>
    <s v="photography/photobooks"/>
    <n v="277.93846153846158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x v="315"/>
    <b v="1"/>
    <s v="photography/photobooks"/>
    <n v="103.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x v="68"/>
    <b v="1"/>
    <s v="photography/photobooks"/>
    <n v="111.4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x v="51"/>
    <b v="1"/>
    <s v="photography/photobooks"/>
    <n v="2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x v="263"/>
    <b v="1"/>
    <s v="photography/photobooks"/>
    <n v="110.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x v="193"/>
    <b v="1"/>
    <s v="photography/photobooks"/>
    <n v="123.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x v="316"/>
    <b v="1"/>
    <s v="photography/photobooks"/>
    <n v="101.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x v="190"/>
    <b v="1"/>
    <s v="photography/photobooks"/>
    <n v="111.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x v="317"/>
    <b v="1"/>
    <s v="photography/photobooks"/>
    <n v="558.7714285714286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x v="224"/>
    <b v="1"/>
    <s v="photography/photobooks"/>
    <n v="150.01875000000001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x v="282"/>
    <b v="1"/>
    <s v="photography/photobooks"/>
    <n v="106.476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x v="160"/>
    <b v="1"/>
    <s v="photography/photobooks"/>
    <n v="157.1889999999999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x v="318"/>
    <b v="1"/>
    <s v="photography/photobooks"/>
    <n v="108.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x v="319"/>
    <b v="1"/>
    <s v="photography/photobooks"/>
    <n v="161.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x v="163"/>
    <b v="1"/>
    <s v="photography/photobooks"/>
    <n v="205.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x v="108"/>
    <b v="1"/>
    <s v="photography/photobooks"/>
    <n v="103.3638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x v="157"/>
    <b v="1"/>
    <s v="photography/photobooks"/>
    <n v="103.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x v="97"/>
    <b v="1"/>
    <s v="photography/photobooks"/>
    <n v="106.81333333333333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x v="320"/>
    <b v="1"/>
    <s v="photography/photobooks"/>
    <n v="138.96574712643678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x v="198"/>
    <b v="1"/>
    <s v="photography/photobooks"/>
    <n v="124.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x v="33"/>
    <b v="1"/>
    <s v="photography/photobooks"/>
    <n v="206.99999999999997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x v="205"/>
    <b v="1"/>
    <s v="photography/photobooks"/>
    <n v="174.00576923076923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x v="321"/>
    <b v="1"/>
    <s v="photography/photobooks"/>
    <n v="120.32608695652173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x v="16"/>
    <b v="1"/>
    <s v="photography/photobooks"/>
    <n v="110.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x v="322"/>
    <b v="1"/>
    <s v="photography/photobooks"/>
    <n v="281.56666666666666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x v="261"/>
    <b v="1"/>
    <s v="photography/photobooks"/>
    <n v="100.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x v="323"/>
    <b v="1"/>
    <s v="photography/photobooks"/>
    <n v="134.82571428571427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x v="196"/>
    <b v="1"/>
    <s v="photography/photobooks"/>
    <n v="175.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x v="324"/>
    <b v="1"/>
    <s v="photography/photobooks"/>
    <n v="484.02000000000004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x v="325"/>
    <b v="1"/>
    <s v="photography/photobooks"/>
    <n v="145.14000000000001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x v="232"/>
    <b v="1"/>
    <s v="photography/photobooks"/>
    <n v="417.73333333333335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x v="238"/>
    <b v="1"/>
    <s v="photography/photobooks"/>
    <n v="132.42499999999998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x v="326"/>
    <b v="1"/>
    <s v="photography/photobooks"/>
    <n v="250.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x v="291"/>
    <b v="1"/>
    <s v="photography/photobooks"/>
    <n v="179.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x v="67"/>
    <b v="1"/>
    <s v="photography/photobooks"/>
    <n v="102.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x v="4"/>
    <b v="1"/>
    <s v="photography/photobooks"/>
    <n v="135.98609999999999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x v="15"/>
    <b v="1"/>
    <s v="photography/photobooks"/>
    <n v="117.86666666666667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x v="84"/>
    <b v="0"/>
    <s v="photography/nature"/>
    <n v="3.3333333333333333E-2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x v="29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x v="29"/>
    <b v="0"/>
    <s v="photography/nature"/>
    <n v="0.44444444444444442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x v="78"/>
    <b v="0"/>
    <s v="photography/nature"/>
    <n v="0"/>
    <e v="#DIV/0!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x v="29"/>
    <b v="0"/>
    <s v="photography/nature"/>
    <n v="3.3333333333333333E-2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x v="202"/>
    <b v="0"/>
    <s v="photography/nature"/>
    <n v="28.9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x v="78"/>
    <b v="0"/>
    <s v="photography/nature"/>
    <n v="0"/>
    <e v="#DIV/0!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x v="29"/>
    <b v="0"/>
    <s v="photography/nature"/>
    <n v="8.571428571428571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x v="79"/>
    <b v="0"/>
    <s v="photography/nature"/>
    <n v="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x v="63"/>
    <b v="0"/>
    <s v="photography/nature"/>
    <n v="13.466666666666665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x v="78"/>
    <b v="0"/>
    <s v="photography/nature"/>
    <n v="0"/>
    <e v="#DIV/0!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x v="38"/>
    <b v="0"/>
    <s v="photography/nature"/>
    <n v="49.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x v="78"/>
    <b v="0"/>
    <s v="photography/nature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x v="78"/>
    <b v="0"/>
    <s v="photography/nature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x v="78"/>
    <b v="0"/>
    <s v="photography/nature"/>
    <n v="0"/>
    <e v="#DIV/0!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x v="8"/>
    <b v="0"/>
    <s v="photography/nature"/>
    <n v="45.133333333333333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x v="29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x v="83"/>
    <b v="0"/>
    <s v="photography/nature"/>
    <n v="4.666666666666667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x v="29"/>
    <b v="0"/>
    <s v="photography/nature"/>
    <n v="0.33333333333333337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x v="80"/>
    <b v="0"/>
    <s v="photography/nature"/>
    <n v="3.760000000000000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x v="29"/>
    <b v="0"/>
    <s v="publishing/art books"/>
    <n v="0.67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x v="78"/>
    <b v="0"/>
    <s v="publishing/art books"/>
    <n v="0"/>
    <e v="#DIV/0!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x v="84"/>
    <b v="0"/>
    <s v="publishing/art books"/>
    <n v="1.4166666666666665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x v="29"/>
    <b v="0"/>
    <s v="publishing/art books"/>
    <n v="0.1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x v="29"/>
    <b v="0"/>
    <s v="publishing/art books"/>
    <n v="2.5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x v="211"/>
    <b v="0"/>
    <s v="publishing/art books"/>
    <n v="21.25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x v="62"/>
    <b v="0"/>
    <s v="publishing/art books"/>
    <n v="4.117647058823529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x v="19"/>
    <b v="0"/>
    <s v="publishing/art books"/>
    <n v="13.639999999999999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x v="0"/>
    <s v="USD"/>
    <n v="1369498714"/>
    <n v="1366906714"/>
    <b v="0"/>
    <x v="78"/>
    <b v="0"/>
    <s v="publishing/art books"/>
    <n v="0"/>
    <e v="#DIV/0!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x v="47"/>
    <b v="0"/>
    <s v="publishing/art books"/>
    <n v="41.4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x v="80"/>
    <b v="0"/>
    <s v="publishing/art books"/>
    <n v="0.66115702479338845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x v="83"/>
    <b v="0"/>
    <s v="publishing/art books"/>
    <n v="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x v="83"/>
    <b v="0"/>
    <s v="publishing/art books"/>
    <n v="2.4777777777777779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x v="79"/>
    <b v="0"/>
    <s v="publishing/art books"/>
    <n v="5.0599999999999996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x v="2"/>
    <b v="0"/>
    <s v="publishing/art books"/>
    <n v="22.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x v="73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x v="84"/>
    <b v="0"/>
    <s v="publishing/art books"/>
    <n v="0.5499999999999999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x v="80"/>
    <b v="0"/>
    <s v="publishing/art books"/>
    <n v="10.806536636794938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x v="84"/>
    <b v="0"/>
    <s v="publishing/art books"/>
    <n v="0.84008400840084008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x v="78"/>
    <b v="0"/>
    <s v="publishing/art books"/>
    <n v="0"/>
    <e v="#DIV/0!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x v="29"/>
    <b v="0"/>
    <s v="photography/places"/>
    <n v="0.5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x v="0"/>
    <s v="USD"/>
    <n v="1445894400"/>
    <n v="1440961053"/>
    <b v="0"/>
    <x v="83"/>
    <b v="0"/>
    <s v="photography/places"/>
    <n v="9.3000000000000007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x v="29"/>
    <b v="0"/>
    <s v="photography/places"/>
    <n v="7.4999999999999997E-2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x v="78"/>
    <b v="0"/>
    <s v="photography/places"/>
    <n v="0"/>
    <e v="#DIV/0!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x v="8"/>
    <b v="0"/>
    <s v="photography/places"/>
    <n v="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x v="0"/>
    <s v="USD"/>
    <n v="1428197422"/>
    <n v="1425609022"/>
    <b v="0"/>
    <x v="78"/>
    <b v="0"/>
    <s v="photography/places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x v="29"/>
    <b v="0"/>
    <s v="photography/places"/>
    <n v="1.3333333333333334E-2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x v="0"/>
    <s v="USD"/>
    <n v="1422735120"/>
    <n v="1420091999"/>
    <b v="0"/>
    <x v="78"/>
    <b v="0"/>
    <s v="photography/places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x v="78"/>
    <b v="0"/>
    <s v="photography/places"/>
    <n v="0"/>
    <e v="#DIV/0!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x v="13"/>
    <s v="EUR"/>
    <n v="1443040464"/>
    <n v="1440448464"/>
    <b v="0"/>
    <x v="84"/>
    <b v="0"/>
    <s v="photography/places"/>
    <n v="1.700000000000000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x v="297"/>
    <b v="0"/>
    <s v="photography/places"/>
    <n v="29.228571428571428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x v="78"/>
    <b v="0"/>
    <s v="photography/places"/>
    <n v="0"/>
    <e v="#DIV/0!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x v="83"/>
    <b v="0"/>
    <s v="photography/places"/>
    <n v="1.3636363636363637E-2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x v="73"/>
    <b v="0"/>
    <s v="photography/places"/>
    <n v="20.5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x v="63"/>
    <b v="0"/>
    <s v="photography/places"/>
    <n v="0.27999999999999997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x v="83"/>
    <b v="0"/>
    <s v="photography/places"/>
    <n v="2.3076923076923079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x v="78"/>
    <b v="0"/>
    <s v="photography/places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x v="29"/>
    <b v="0"/>
    <s v="photography/places"/>
    <n v="0.125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x v="78"/>
    <b v="0"/>
    <s v="photography/places"/>
    <n v="0"/>
    <e v="#DIV/0!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x v="82"/>
    <b v="0"/>
    <s v="photography/places"/>
    <n v="7.3400000000000007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x v="66"/>
    <b v="1"/>
    <s v="music/rock"/>
    <n v="108.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x v="58"/>
    <b v="1"/>
    <s v="music/rock"/>
    <n v="100.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x v="209"/>
    <b v="1"/>
    <s v="music/rock"/>
    <n v="100.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x v="16"/>
    <b v="1"/>
    <s v="music/rock"/>
    <n v="122.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x v="34"/>
    <b v="1"/>
    <s v="music/rock"/>
    <n v="100.69333333333334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x v="297"/>
    <b v="1"/>
    <s v="music/rock"/>
    <n v="101.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x v="242"/>
    <b v="1"/>
    <s v="music/rock"/>
    <n v="145.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x v="23"/>
    <b v="1"/>
    <s v="music/rock"/>
    <n v="101.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x v="80"/>
    <b v="1"/>
    <s v="music/rock"/>
    <n v="118.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x v="300"/>
    <b v="1"/>
    <s v="music/rock"/>
    <n v="271.85000000000002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x v="0"/>
    <s v="USD"/>
    <n v="1370390432"/>
    <n v="1368576032"/>
    <b v="0"/>
    <x v="74"/>
    <b v="1"/>
    <s v="music/rock"/>
    <n v="125.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x v="202"/>
    <b v="1"/>
    <s v="music/rock"/>
    <n v="110.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x v="55"/>
    <b v="1"/>
    <s v="music/rock"/>
    <n v="101.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x v="99"/>
    <b v="1"/>
    <s v="music/rock"/>
    <n v="102.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x v="327"/>
    <b v="1"/>
    <s v="music/rock"/>
    <n v="114.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x v="328"/>
    <b v="1"/>
    <s v="music/rock"/>
    <n v="104.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x v="150"/>
    <b v="1"/>
    <s v="music/rock"/>
    <n v="145.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x v="74"/>
    <b v="1"/>
    <s v="music/rock"/>
    <n v="105.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x v="23"/>
    <b v="1"/>
    <s v="music/rock"/>
    <n v="133.33333333333331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x v="57"/>
    <b v="1"/>
    <s v="music/rock"/>
    <n v="112.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x v="77"/>
    <b v="1"/>
    <s v="music/rock"/>
    <n v="121.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x v="71"/>
    <b v="1"/>
    <s v="music/rock"/>
    <n v="101.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x v="59"/>
    <b v="1"/>
    <s v="music/rock"/>
    <n v="101.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x v="20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x v="201"/>
    <b v="1"/>
    <s v="music/rock"/>
    <n v="155.33333333333331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x v="52"/>
    <b v="1"/>
    <s v="music/rock"/>
    <n v="101.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x v="44"/>
    <b v="1"/>
    <s v="music/rock"/>
    <n v="1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x v="106"/>
    <b v="1"/>
    <s v="music/rock"/>
    <n v="100.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x v="141"/>
    <b v="1"/>
    <s v="music/rock"/>
    <n v="103.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x v="149"/>
    <b v="1"/>
    <s v="music/rock"/>
    <n v="265.25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x v="182"/>
    <b v="1"/>
    <s v="music/rock"/>
    <n v="155.91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x v="5"/>
    <b v="1"/>
    <s v="music/rock"/>
    <n v="101.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x v="6"/>
    <b v="1"/>
    <s v="music/rock"/>
    <n v="100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x v="58"/>
    <b v="1"/>
    <s v="music/rock"/>
    <n v="100.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x v="77"/>
    <b v="1"/>
    <s v="music/rock"/>
    <n v="125.29999999999998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x v="45"/>
    <b v="1"/>
    <s v="music/rock"/>
    <n v="103.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x v="41"/>
    <b v="1"/>
    <s v="music/rock"/>
    <n v="103.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x v="74"/>
    <b v="1"/>
    <s v="music/rock"/>
    <n v="1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x v="10"/>
    <b v="1"/>
    <s v="music/rock"/>
    <n v="100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x v="57"/>
    <b v="1"/>
    <s v="music/rock"/>
    <n v="169.86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x v="55"/>
    <b v="1"/>
    <s v="music/pop"/>
    <n v="101.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x v="33"/>
    <b v="1"/>
    <s v="music/pop"/>
    <n v="100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x v="77"/>
    <b v="1"/>
    <s v="music/pop"/>
    <n v="124.70000000000002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x v="130"/>
    <b v="1"/>
    <s v="music/pop"/>
    <n v="109.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x v="73"/>
    <b v="1"/>
    <s v="music/pop"/>
    <n v="110.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x v="183"/>
    <b v="1"/>
    <s v="music/pop"/>
    <n v="110.2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x v="67"/>
    <b v="1"/>
    <s v="music/pop"/>
    <n v="104.71999999999998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x v="240"/>
    <b v="1"/>
    <s v="music/pop"/>
    <n v="125.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x v="75"/>
    <b v="1"/>
    <s v="music/pop"/>
    <n v="100.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x v="58"/>
    <b v="1"/>
    <s v="music/pop"/>
    <n v="141.55000000000001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x v="9"/>
    <b v="1"/>
    <s v="music/pop"/>
    <n v="100.75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x v="16"/>
    <b v="1"/>
    <s v="music/pop"/>
    <n v="100.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x v="129"/>
    <b v="1"/>
    <s v="music/pop"/>
    <n v="174.2304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x v="69"/>
    <b v="1"/>
    <s v="music/pop"/>
    <n v="119.9090909090908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x v="53"/>
    <b v="1"/>
    <s v="music/pop"/>
    <n v="142.86666666666667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x v="53"/>
    <b v="1"/>
    <s v="music/pop"/>
    <n v="100.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x v="170"/>
    <b v="1"/>
    <s v="music/pop"/>
    <n v="104.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x v="329"/>
    <b v="1"/>
    <s v="music/pop"/>
    <n v="132.23333333333335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x v="43"/>
    <b v="1"/>
    <s v="music/pop"/>
    <n v="112.79999999999998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x v="17"/>
    <b v="1"/>
    <s v="music/pop"/>
    <n v="1253.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x v="21"/>
    <b v="1"/>
    <s v="music/pop"/>
    <n v="102.50632911392405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x v="95"/>
    <b v="1"/>
    <s v="music/pop"/>
    <n v="102.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x v="58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x v="30"/>
    <b v="1"/>
    <s v="music/pop"/>
    <n v="122.40879999999999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x v="251"/>
    <b v="1"/>
    <s v="music/pop"/>
    <n v="119.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x v="15"/>
    <b v="1"/>
    <s v="music/pop"/>
    <n v="160.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x v="141"/>
    <b v="1"/>
    <s v="music/pop"/>
    <n v="126.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x v="318"/>
    <b v="1"/>
    <s v="music/pop"/>
    <n v="102.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x v="47"/>
    <b v="1"/>
    <s v="music/pop"/>
    <n v="139.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x v="23"/>
    <b v="1"/>
    <s v="music/pop"/>
    <n v="102.60000000000001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x v="99"/>
    <b v="1"/>
    <s v="music/pop"/>
    <n v="100.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x v="72"/>
    <b v="1"/>
    <s v="music/pop"/>
    <n v="112.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x v="211"/>
    <b v="1"/>
    <s v="music/pop"/>
    <n v="128.09523809523807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x v="116"/>
    <b v="1"/>
    <s v="music/pop"/>
    <n v="201.7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x v="69"/>
    <b v="1"/>
    <s v="music/pop"/>
    <n v="137.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x v="288"/>
    <b v="1"/>
    <s v="music/pop"/>
    <n v="115.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x v="288"/>
    <b v="1"/>
    <s v="music/pop"/>
    <n v="111.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x v="72"/>
    <b v="1"/>
    <s v="music/pop"/>
    <n v="118.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x v="6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x v="20"/>
    <b v="1"/>
    <s v="music/pop"/>
    <n v="117.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x v="330"/>
    <b v="0"/>
    <s v="music/faith"/>
    <n v="101.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x v="78"/>
    <b v="0"/>
    <s v="music/faith"/>
    <n v="0"/>
    <e v="#DIV/0!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x v="73"/>
    <b v="0"/>
    <s v="music/faith"/>
    <n v="21.714285714285715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x v="21"/>
    <b v="0"/>
    <s v="music/faith"/>
    <n v="109.125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x v="41"/>
    <b v="0"/>
    <s v="music/faith"/>
    <n v="102.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x v="29"/>
    <b v="0"/>
    <s v="music/faith"/>
    <n v="0.36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x v="70"/>
    <b v="0"/>
    <s v="music/faith"/>
    <n v="31.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x v="63"/>
    <b v="0"/>
    <s v="music/faith"/>
    <n v="44.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x v="0"/>
    <s v="USD"/>
    <n v="1489700230"/>
    <n v="1487111830"/>
    <b v="0"/>
    <x v="25"/>
    <b v="0"/>
    <s v="music/faith"/>
    <n v="100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x v="202"/>
    <b v="0"/>
    <s v="music/faith"/>
    <n v="25.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x v="44"/>
    <b v="0"/>
    <s v="music/faith"/>
    <n v="33.473333333333329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x v="41"/>
    <b v="0"/>
    <s v="music/faith"/>
    <n v="47.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x v="22"/>
    <b v="0"/>
    <s v="music/faith"/>
    <n v="9.333333333333333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x v="29"/>
    <b v="0"/>
    <s v="music/faith"/>
    <n v="0.05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x v="23"/>
    <b v="0"/>
    <s v="music/faith"/>
    <n v="11.708333333333334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x v="78"/>
    <b v="0"/>
    <s v="music/faith"/>
    <n v="0"/>
    <e v="#DIV/0!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x v="19"/>
    <b v="0"/>
    <s v="music/faith"/>
    <n v="20.208000000000002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x v="78"/>
    <b v="0"/>
    <s v="music/faith"/>
    <n v="0"/>
    <e v="#DIV/0!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x v="80"/>
    <b v="0"/>
    <s v="music/faith"/>
    <n v="4.2311459353574925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x v="1"/>
    <b v="0"/>
    <s v="music/faith"/>
    <n v="26.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x v="84"/>
    <b v="0"/>
    <s v="music/faith"/>
    <n v="0.1980198019801980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x v="0"/>
    <s v="USD"/>
    <n v="1427745150"/>
    <n v="1425156750"/>
    <b v="0"/>
    <x v="29"/>
    <b v="0"/>
    <s v="music/faith"/>
    <n v="6.0606060606060606E-3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x v="84"/>
    <b v="0"/>
    <s v="music/faith"/>
    <n v="1.0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x v="202"/>
    <b v="0"/>
    <s v="music/faith"/>
    <n v="65.100000000000009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x v="78"/>
    <b v="0"/>
    <s v="music/faith"/>
    <n v="0"/>
    <e v="#DIV/0!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x v="78"/>
    <b v="0"/>
    <s v="music/faith"/>
    <n v="0"/>
    <e v="#DIV/0!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x v="82"/>
    <b v="0"/>
    <s v="music/faith"/>
    <n v="9.74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x v="78"/>
    <b v="0"/>
    <s v="music/faith"/>
    <n v="0"/>
    <e v="#DIV/0!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x v="80"/>
    <b v="0"/>
    <s v="music/faith"/>
    <n v="4.8571428571428568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x v="29"/>
    <b v="0"/>
    <s v="music/faith"/>
    <n v="0.67999999999999994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x v="84"/>
    <b v="0"/>
    <s v="music/faith"/>
    <n v="10.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x v="78"/>
    <b v="0"/>
    <s v="music/faith"/>
    <n v="0"/>
    <e v="#DIV/0!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x v="29"/>
    <b v="0"/>
    <s v="music/faith"/>
    <n v="1.6666666666666667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x v="57"/>
    <b v="0"/>
    <s v="music/faith"/>
    <n v="7.8680000000000003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x v="84"/>
    <b v="0"/>
    <s v="music/faith"/>
    <n v="0.22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x v="83"/>
    <b v="0"/>
    <s v="music/faith"/>
    <n v="7.5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x v="14"/>
    <b v="0"/>
    <s v="music/faith"/>
    <n v="42.725880551301685"/>
    <n v="34.024390243902438"/>
    <x v="4"/>
    <s v="faith"/>
    <d v="2016-03-31T23:33:58"/>
    <d v="2016-04-21T04:00:00"/>
  </r>
  <r>
    <n v="1718"/>
    <s v="The Prodigal Son"/>
    <s v="A melody for the galaxy."/>
    <n v="35000"/>
    <n v="75"/>
    <s v="failed"/>
    <x v="0"/>
    <s v="USD"/>
    <n v="1463201940"/>
    <n v="1459435149"/>
    <b v="0"/>
    <x v="84"/>
    <b v="0"/>
    <s v="music/faith"/>
    <n v="0.214285714285714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x v="83"/>
    <b v="0"/>
    <s v="music/faith"/>
    <n v="0.87500000000000011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x v="22"/>
    <b v="0"/>
    <s v="music/faith"/>
    <n v="5.625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x v="78"/>
    <b v="0"/>
    <s v="music/faith"/>
    <n v="0"/>
    <e v="#DIV/0!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x v="29"/>
    <b v="0"/>
    <s v="music/faith"/>
    <n v="3.4722222222222224E-2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x v="83"/>
    <b v="0"/>
    <s v="music/faith"/>
    <n v="6.5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x v="80"/>
    <b v="0"/>
    <s v="music/faith"/>
    <n v="0.58333333333333337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x v="82"/>
    <b v="0"/>
    <s v="music/faith"/>
    <n v="10.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x v="38"/>
    <b v="0"/>
    <s v="music/faith"/>
    <n v="33.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x v="29"/>
    <b v="0"/>
    <s v="music/faith"/>
    <n v="3.3333333333333333E-2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x v="63"/>
    <b v="0"/>
    <s v="music/faith"/>
    <n v="68.400000000000006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x v="78"/>
    <b v="0"/>
    <s v="music/faith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x v="78"/>
    <b v="0"/>
    <s v="music/faith"/>
    <n v="0"/>
    <e v="#DIV/0!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x v="78"/>
    <b v="0"/>
    <s v="music/faith"/>
    <n v="0"/>
    <e v="#DIV/0!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x v="78"/>
    <b v="0"/>
    <s v="music/faith"/>
    <n v="0"/>
    <e v="#DIV/0!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x v="78"/>
    <b v="0"/>
    <s v="music/faith"/>
    <n v="0"/>
    <e v="#DIV/0!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x v="29"/>
    <b v="0"/>
    <s v="music/faith"/>
    <n v="2.2222222222222223E-2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x v="84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x v="29"/>
    <b v="0"/>
    <s v="music/faith"/>
    <n v="0.73333333333333328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x v="41"/>
    <b v="0"/>
    <s v="music/faith"/>
    <n v="21.25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x v="29"/>
    <b v="0"/>
    <s v="music/faith"/>
    <n v="0.4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x v="29"/>
    <b v="0"/>
    <s v="music/faith"/>
    <n v="0.1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x v="78"/>
    <b v="0"/>
    <s v="music/faith"/>
    <n v="0"/>
    <e v="#DIV/0!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x v="1"/>
    <s v="GBP"/>
    <n v="1433948671"/>
    <n v="1430060671"/>
    <b v="0"/>
    <x v="47"/>
    <b v="1"/>
    <s v="photography/photobooks"/>
    <n v="110.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x v="69"/>
    <b v="1"/>
    <s v="photography/photobooks"/>
    <n v="108.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x v="85"/>
    <b v="1"/>
    <s v="photography/photobooks"/>
    <n v="100.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x v="16"/>
    <b v="1"/>
    <s v="photography/photobooks"/>
    <n v="118.45454545454545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x v="30"/>
    <b v="1"/>
    <s v="photography/photobooks"/>
    <n v="114.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x v="329"/>
    <b v="1"/>
    <s v="photography/photobooks"/>
    <n v="148.10000000000002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x v="180"/>
    <b v="1"/>
    <s v="photography/photobooks"/>
    <n v="104.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x v="331"/>
    <b v="1"/>
    <s v="photography/photobooks"/>
    <n v="129.94800000000001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x v="132"/>
    <b v="1"/>
    <s v="photography/photobooks"/>
    <n v="123.48756218905473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x v="207"/>
    <b v="1"/>
    <s v="photography/photobooks"/>
    <n v="201.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x v="42"/>
    <b v="1"/>
    <s v="photography/photobooks"/>
    <n v="102.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x v="240"/>
    <b v="1"/>
    <s v="photography/photobooks"/>
    <n v="260.16666666666663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x v="2"/>
    <b v="1"/>
    <s v="photography/photobooks"/>
    <n v="1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x v="240"/>
    <b v="1"/>
    <s v="photography/photobooks"/>
    <n v="110.52941176470587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x v="80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x v="148"/>
    <b v="1"/>
    <s v="photography/photobooks"/>
    <n v="102.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x v="25"/>
    <b v="1"/>
    <s v="photography/photobooks"/>
    <n v="115.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x v="74"/>
    <b v="1"/>
    <s v="photography/photobooks"/>
    <n v="114.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x v="0"/>
    <s v="USD"/>
    <n v="1427309629"/>
    <n v="1425585229"/>
    <b v="0"/>
    <x v="72"/>
    <b v="1"/>
    <s v="photography/photobooks"/>
    <n v="106.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x v="332"/>
    <b v="1"/>
    <s v="photography/photobooks"/>
    <n v="165.44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x v="83"/>
    <b v="1"/>
    <s v="photography/photobooks"/>
    <n v="1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x v="0"/>
    <s v="USD"/>
    <n v="1457739245"/>
    <n v="1455147245"/>
    <b v="0"/>
    <x v="20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x v="115"/>
    <b v="1"/>
    <s v="photography/photobooks"/>
    <n v="101.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x v="70"/>
    <b v="0"/>
    <s v="photography/photobooks"/>
    <n v="19.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x v="273"/>
    <b v="0"/>
    <s v="photography/photobooks"/>
    <n v="59.467839999999995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x v="78"/>
    <b v="0"/>
    <s v="photography/photobooks"/>
    <n v="0"/>
    <e v="#DIV/0!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x v="70"/>
    <b v="0"/>
    <s v="photography/photobooks"/>
    <n v="45.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x v="41"/>
    <b v="0"/>
    <s v="photography/photobooks"/>
    <n v="3.74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x v="19"/>
    <b v="0"/>
    <s v="photography/photobooks"/>
    <n v="2.7025000000000001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x v="297"/>
    <b v="0"/>
    <s v="photography/photobooks"/>
    <n v="56.51428571428572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x v="20"/>
    <b v="0"/>
    <s v="photography/photobooks"/>
    <n v="21.3095238095238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x v="10"/>
    <b v="0"/>
    <s v="photography/photobooks"/>
    <n v="15.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x v="10"/>
    <b v="0"/>
    <s v="photography/photobooks"/>
    <n v="6.2566666666666677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x v="62"/>
    <b v="0"/>
    <s v="photography/photobooks"/>
    <n v="45.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x v="204"/>
    <b v="0"/>
    <s v="photography/photobooks"/>
    <n v="65.101538461538468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x v="80"/>
    <b v="0"/>
    <s v="photography/photobooks"/>
    <n v="6.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x v="73"/>
    <b v="0"/>
    <s v="photography/photobooks"/>
    <n v="13.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x v="41"/>
    <b v="0"/>
    <s v="photography/photobooks"/>
    <n v="1.990000000000000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x v="44"/>
    <b v="0"/>
    <s v="photography/photobooks"/>
    <n v="36.236363636363642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x v="215"/>
    <b v="0"/>
    <s v="photography/photobooks"/>
    <n v="39.743333333333339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x v="54"/>
    <b v="0"/>
    <s v="photography/photobooks"/>
    <n v="25.763636363636365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x v="88"/>
    <b v="0"/>
    <s v="photography/photobooks"/>
    <n v="15.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x v="333"/>
    <b v="0"/>
    <s v="photography/photobooks"/>
    <n v="23.692499999999999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x v="51"/>
    <b v="0"/>
    <s v="photography/photobooks"/>
    <n v="39.76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x v="52"/>
    <b v="0"/>
    <s v="photography/photobooks"/>
    <n v="20.220833333333331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x v="60"/>
    <b v="0"/>
    <s v="photography/photobooks"/>
    <n v="47.631578947368418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x v="54"/>
    <b v="0"/>
    <s v="photography/photobooks"/>
    <n v="15.329999999999998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x v="80"/>
    <b v="0"/>
    <s v="photography/photobooks"/>
    <n v="1.3818181818181818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x v="80"/>
    <b v="0"/>
    <s v="photography/photobooks"/>
    <n v="0.5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x v="41"/>
    <b v="0"/>
    <s v="photography/photobooks"/>
    <n v="4.957575757575758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x v="80"/>
    <b v="0"/>
    <s v="photography/photobooks"/>
    <n v="3.566666666666666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x v="237"/>
    <b v="0"/>
    <s v="photography/photobooks"/>
    <n v="61.124000000000002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x v="84"/>
    <b v="0"/>
    <s v="photography/photobooks"/>
    <n v="1.3333333333333335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x v="59"/>
    <b v="0"/>
    <s v="photography/photobooks"/>
    <n v="11.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x v="75"/>
    <b v="0"/>
    <s v="photography/photobooks"/>
    <n v="38.735714285714288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x v="48"/>
    <b v="0"/>
    <s v="photography/photobooks"/>
    <n v="22.05263157894737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x v="205"/>
    <b v="0"/>
    <s v="photography/photobooks"/>
    <n v="67.55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x v="77"/>
    <b v="0"/>
    <s v="photography/photobooks"/>
    <n v="13.637499999999999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x v="79"/>
    <b v="0"/>
    <s v="photography/photobooks"/>
    <n v="1.7457500000000001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x v="116"/>
    <b v="0"/>
    <s v="photography/photobooks"/>
    <n v="20.44963251188932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x v="77"/>
    <b v="0"/>
    <s v="photography/photobooks"/>
    <n v="13.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x v="59"/>
    <b v="0"/>
    <s v="photography/photobooks"/>
    <n v="48.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x v="11"/>
    <b v="0"/>
    <s v="photography/photobooks"/>
    <n v="30.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x v="47"/>
    <b v="0"/>
    <s v="photography/photobooks"/>
    <n v="35.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x v="259"/>
    <b v="0"/>
    <s v="photography/photobooks"/>
    <n v="36.404444444444444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x v="22"/>
    <b v="0"/>
    <s v="photography/photobooks"/>
    <n v="2.9550000000000001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x v="0"/>
    <s v="USD"/>
    <n v="1411868313"/>
    <n v="1409276313"/>
    <b v="1"/>
    <x v="22"/>
    <b v="0"/>
    <s v="photography/photobooks"/>
    <n v="11.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x v="93"/>
    <b v="0"/>
    <s v="photography/photobooks"/>
    <n v="41.407142857142858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x v="82"/>
    <b v="0"/>
    <s v="photography/photobooks"/>
    <n v="10.857142857142858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x v="84"/>
    <b v="0"/>
    <s v="photography/photobooks"/>
    <n v="3.3333333333333335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x v="55"/>
    <b v="0"/>
    <s v="photography/photobooks"/>
    <n v="7.407407407407407E-2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x v="23"/>
    <b v="0"/>
    <s v="photography/photobooks"/>
    <n v="13.307692307692307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x v="78"/>
    <b v="0"/>
    <s v="photography/photobooks"/>
    <n v="0"/>
    <e v="#DIV/0!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x v="205"/>
    <b v="0"/>
    <s v="photography/photobooks"/>
    <n v="49.183333333333337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x v="78"/>
    <b v="0"/>
    <s v="photography/photobooks"/>
    <n v="0"/>
    <e v="#DIV/0!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x v="79"/>
    <b v="0"/>
    <s v="photography/photobooks"/>
    <n v="2.036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x v="61"/>
    <b v="0"/>
    <s v="photography/photobooks"/>
    <n v="52.327777777777776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x v="78"/>
    <b v="0"/>
    <s v="photography/photobooks"/>
    <n v="0"/>
    <e v="#DIV/0!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x v="80"/>
    <b v="0"/>
    <s v="photography/photobooks"/>
    <n v="2.083333333333333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x v="22"/>
    <b v="0"/>
    <s v="photography/photobooks"/>
    <n v="6.565384615384616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x v="7"/>
    <b v="1"/>
    <s v="music/rock"/>
    <n v="134.8899999999999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x v="202"/>
    <b v="1"/>
    <s v="music/rock"/>
    <n v="100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x v="51"/>
    <b v="1"/>
    <s v="music/rock"/>
    <n v="115.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s v="successful"/>
    <x v="0"/>
    <s v="USD"/>
    <n v="1389146880"/>
    <n v="1387403967"/>
    <b v="0"/>
    <x v="244"/>
    <b v="1"/>
    <s v="music/rock"/>
    <n v="100.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x v="133"/>
    <b v="1"/>
    <s v="music/rock"/>
    <n v="105.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x v="44"/>
    <b v="1"/>
    <s v="music/rock"/>
    <n v="1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x v="93"/>
    <b v="1"/>
    <s v="music/rock"/>
    <n v="100.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x v="53"/>
    <b v="1"/>
    <s v="music/rock"/>
    <n v="100.16000000000001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x v="51"/>
    <b v="1"/>
    <s v="music/rock"/>
    <n v="166.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x v="334"/>
    <b v="1"/>
    <s v="music/rock"/>
    <n v="101.53333333333335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x v="25"/>
    <b v="1"/>
    <s v="music/rock"/>
    <n v="1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x v="9"/>
    <b v="1"/>
    <s v="music/rock"/>
    <n v="142.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x v="20"/>
    <b v="1"/>
    <s v="music/rock"/>
    <n v="262.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x v="0"/>
    <s v="USD"/>
    <n v="1422140895"/>
    <n v="1418684895"/>
    <b v="0"/>
    <x v="240"/>
    <b v="1"/>
    <s v="music/rock"/>
    <n v="118.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x v="202"/>
    <b v="1"/>
    <s v="music/rock"/>
    <n v="1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x v="0"/>
    <s v="USD"/>
    <n v="1361129129"/>
    <n v="1359660329"/>
    <b v="0"/>
    <x v="165"/>
    <b v="1"/>
    <s v="music/rock"/>
    <n v="200.34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x v="209"/>
    <b v="1"/>
    <s v="music/rock"/>
    <n v="306.83333333333331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x v="33"/>
    <b v="1"/>
    <s v="music/rock"/>
    <n v="100.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x v="43"/>
    <b v="1"/>
    <s v="music/rock"/>
    <n v="205.29999999999998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x v="62"/>
    <b v="1"/>
    <s v="music/rock"/>
    <n v="108.88888888888889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x v="244"/>
    <b v="1"/>
    <s v="music/rock"/>
    <n v="101.75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x v="64"/>
    <b v="1"/>
    <s v="music/rock"/>
    <n v="125.25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x v="179"/>
    <b v="1"/>
    <s v="music/rock"/>
    <n v="124.006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x v="9"/>
    <b v="1"/>
    <s v="music/rock"/>
    <n v="101.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x v="10"/>
    <b v="1"/>
    <s v="music/rock"/>
    <n v="100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x v="335"/>
    <b v="1"/>
    <s v="music/rock"/>
    <n v="137.92666666666668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x v="44"/>
    <b v="1"/>
    <s v="music/rock"/>
    <n v="120.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x v="54"/>
    <b v="1"/>
    <s v="music/rock"/>
    <n v="107.36666666666667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x v="22"/>
    <b v="1"/>
    <s v="music/rock"/>
    <n v="100.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x v="122"/>
    <b v="1"/>
    <s v="music/rock"/>
    <n v="101.52222222222223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x v="55"/>
    <b v="1"/>
    <s v="music/rock"/>
    <n v="100.07692307692308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x v="132"/>
    <b v="1"/>
    <s v="music/rock"/>
    <n v="116.96666666666667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x v="25"/>
    <b v="1"/>
    <s v="music/rock"/>
    <n v="101.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x v="49"/>
    <b v="1"/>
    <s v="music/rock"/>
    <n v="102.12366666666665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x v="277"/>
    <b v="1"/>
    <s v="music/rock"/>
    <n v="154.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x v="44"/>
    <b v="1"/>
    <s v="music/rock"/>
    <n v="101.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x v="19"/>
    <b v="1"/>
    <s v="music/rock"/>
    <n v="100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x v="184"/>
    <b v="1"/>
    <s v="music/rock"/>
    <n v="108.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x v="0"/>
    <s v="USD"/>
    <n v="1316716129"/>
    <n v="1314124129"/>
    <b v="0"/>
    <x v="66"/>
    <b v="1"/>
    <s v="music/rock"/>
    <n v="131.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x v="10"/>
    <b v="1"/>
    <s v="music/rock"/>
    <n v="133.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x v="78"/>
    <b v="0"/>
    <s v="games/mobile games"/>
    <n v="0"/>
    <e v="#DIV/0!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x v="38"/>
    <b v="0"/>
    <s v="games/mobile games"/>
    <n v="8.0833333333333321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x v="84"/>
    <b v="0"/>
    <s v="games/mobile games"/>
    <n v="0.4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x v="53"/>
    <b v="0"/>
    <s v="games/mobile games"/>
    <n v="42.892307692307689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x v="84"/>
    <b v="0"/>
    <s v="games/mobile games"/>
    <n v="3.6363636363636364E-3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x v="84"/>
    <b v="0"/>
    <s v="games/mobile games"/>
    <n v="0.5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x v="29"/>
    <b v="0"/>
    <s v="games/mobile games"/>
    <n v="0.05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x v="57"/>
    <b v="0"/>
    <s v="games/mobile games"/>
    <n v="4.8680000000000003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x v="78"/>
    <b v="0"/>
    <s v="games/mobile games"/>
    <n v="0"/>
    <e v="#DIV/0!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x v="202"/>
    <b v="0"/>
    <s v="games/mobile games"/>
    <n v="10.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x v="195"/>
    <b v="0"/>
    <s v="games/mobile games"/>
    <n v="71.78461538461537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x v="62"/>
    <b v="0"/>
    <s v="games/mobile games"/>
    <n v="1.06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x v="84"/>
    <b v="0"/>
    <s v="games/mobile games"/>
    <n v="0.44999999999999996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x v="84"/>
    <b v="0"/>
    <s v="games/mobile games"/>
    <n v="1.6250000000000001E-2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x v="83"/>
    <b v="0"/>
    <s v="games/mobile games"/>
    <n v="0.5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x v="78"/>
    <b v="0"/>
    <s v="games/mobile games"/>
    <n v="0"/>
    <e v="#DIV/0!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x v="78"/>
    <b v="0"/>
    <s v="games/mobile games"/>
    <n v="0"/>
    <e v="#DIV/0!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x v="78"/>
    <b v="0"/>
    <s v="games/mobile games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x v="84"/>
    <b v="0"/>
    <s v="games/mobile games"/>
    <n v="0.12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x v="54"/>
    <b v="0"/>
    <s v="games/mobile games"/>
    <n v="20.080000000000002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x v="16"/>
    <b v="1"/>
    <s v="music/indie rock"/>
    <n v="172.68449999999999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x v="75"/>
    <b v="1"/>
    <s v="music/indie rock"/>
    <n v="100.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x v="58"/>
    <b v="1"/>
    <s v="music/indie rock"/>
    <n v="104.8048048048048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x v="55"/>
    <b v="1"/>
    <s v="music/indie rock"/>
    <n v="135.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x v="217"/>
    <b v="1"/>
    <s v="music/indie rock"/>
    <n v="116.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x v="60"/>
    <b v="1"/>
    <s v="music/indie rock"/>
    <n v="102.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x v="22"/>
    <b v="1"/>
    <s v="music/indie rock"/>
    <n v="111.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x v="30"/>
    <b v="1"/>
    <s v="music/indie rock"/>
    <n v="166.08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x v="34"/>
    <b v="1"/>
    <s v="music/indie rock"/>
    <n v="106.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x v="336"/>
    <b v="1"/>
    <s v="music/indie rock"/>
    <n v="144.58441666666667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x v="148"/>
    <b v="1"/>
    <s v="music/indie rock"/>
    <n v="105.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x v="55"/>
    <b v="1"/>
    <s v="music/indie rock"/>
    <n v="136.60000000000002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x v="43"/>
    <b v="1"/>
    <s v="music/indie rock"/>
    <n v="1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x v="0"/>
    <s v="USD"/>
    <n v="1329082983"/>
    <n v="1326404583"/>
    <b v="0"/>
    <x v="9"/>
    <b v="1"/>
    <s v="music/indie rock"/>
    <n v="114.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x v="5"/>
    <b v="1"/>
    <s v="music/indie rock"/>
    <n v="101.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x v="62"/>
    <b v="1"/>
    <s v="music/indie rock"/>
    <n v="123.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x v="275"/>
    <b v="1"/>
    <s v="music/indie rock"/>
    <n v="102.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x v="64"/>
    <b v="1"/>
    <s v="music/indie rock"/>
    <n v="144.5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x v="288"/>
    <b v="1"/>
    <s v="music/indie rock"/>
    <n v="133.33333333333331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x v="241"/>
    <b v="1"/>
    <s v="music/indie rock"/>
    <n v="109.3644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x v="20"/>
    <b v="0"/>
    <s v="technology/gadgets"/>
    <n v="2.6969696969696968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x v="83"/>
    <b v="0"/>
    <s v="technology/gadgets"/>
    <n v="1.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x v="14"/>
    <b v="0"/>
    <s v="technology/gadgets"/>
    <n v="46.6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x v="84"/>
    <b v="0"/>
    <s v="technology/gadgets"/>
    <n v="0.1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x v="80"/>
    <b v="0"/>
    <s v="technology/gadgets"/>
    <n v="0.16800000000000001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x v="221"/>
    <b v="0"/>
    <s v="technology/gadgets"/>
    <n v="42.76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x v="80"/>
    <b v="0"/>
    <s v="technology/gadgets"/>
    <n v="0.2833333333333333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x v="80"/>
    <b v="0"/>
    <s v="technology/gadgets"/>
    <n v="1.7319999999999998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x v="44"/>
    <b v="0"/>
    <s v="technology/gadgets"/>
    <n v="14.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x v="168"/>
    <b v="0"/>
    <s v="technology/gadgets"/>
    <n v="39.395294117647055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x v="29"/>
    <b v="0"/>
    <s v="technology/gadgets"/>
    <n v="2.3529411764705882E-2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x v="288"/>
    <b v="0"/>
    <s v="technology/gadgets"/>
    <n v="59.3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x v="55"/>
    <b v="0"/>
    <s v="technology/gadgets"/>
    <n v="1.3270833333333334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x v="84"/>
    <b v="0"/>
    <s v="technology/gadgets"/>
    <n v="9.0090090090090094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x v="80"/>
    <b v="0"/>
    <s v="technology/gadgets"/>
    <n v="1.6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x v="79"/>
    <b v="0"/>
    <s v="technology/gadgets"/>
    <n v="0.5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x v="16"/>
    <b v="0"/>
    <s v="technology/gadgets"/>
    <n v="52.570512820512818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x v="82"/>
    <b v="0"/>
    <s v="technology/gadgets"/>
    <n v="1.04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x v="22"/>
    <b v="0"/>
    <s v="technology/gadgets"/>
    <n v="47.4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x v="217"/>
    <b v="0"/>
    <s v="technology/gadgets"/>
    <n v="43.03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x v="44"/>
    <b v="1"/>
    <s v="music/indie rock"/>
    <n v="136.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x v="31"/>
    <b v="1"/>
    <s v="music/indie rock"/>
    <n v="115.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x v="62"/>
    <b v="1"/>
    <s v="music/indie rock"/>
    <n v="240.79999999999998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x v="51"/>
    <b v="1"/>
    <s v="music/indie rock"/>
    <n v="114.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x v="47"/>
    <b v="1"/>
    <s v="music/indie rock"/>
    <n v="110.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x v="329"/>
    <b v="1"/>
    <s v="music/indie rock"/>
    <n v="195.37933333333334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x v="0"/>
    <s v="USD"/>
    <n v="1331182740"/>
    <n v="1329856839"/>
    <b v="0"/>
    <x v="202"/>
    <b v="1"/>
    <s v="music/indie rock"/>
    <n v="103.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x v="69"/>
    <b v="1"/>
    <s v="music/indie rock"/>
    <n v="103.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x v="11"/>
    <b v="1"/>
    <s v="music/indie rock"/>
    <n v="100.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x v="55"/>
    <b v="1"/>
    <s v="music/indie rock"/>
    <n v="1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x v="133"/>
    <b v="1"/>
    <s v="music/indie rock"/>
    <n v="120.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x v="144"/>
    <b v="1"/>
    <s v="music/indie rock"/>
    <n v="106.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x v="238"/>
    <b v="1"/>
    <s v="music/indie rock"/>
    <n v="172.43333333333334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x v="99"/>
    <b v="1"/>
    <s v="music/indie rock"/>
    <n v="123.61999999999999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x v="133"/>
    <b v="1"/>
    <s v="music/indie rock"/>
    <n v="108.4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x v="108"/>
    <b v="1"/>
    <s v="music/indie rock"/>
    <n v="116.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x v="60"/>
    <b v="1"/>
    <s v="music/indie rock"/>
    <n v="187.245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x v="229"/>
    <b v="1"/>
    <s v="music/indie rock"/>
    <n v="115.93333333333334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x v="93"/>
    <b v="1"/>
    <s v="music/indie rock"/>
    <n v="110.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x v="162"/>
    <b v="1"/>
    <s v="music/indie rock"/>
    <n v="170.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x v="337"/>
    <b v="1"/>
    <s v="technology/hardware"/>
    <n v="126.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x v="195"/>
    <b v="1"/>
    <s v="technology/hardware"/>
    <n v="138.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x v="338"/>
    <b v="1"/>
    <s v="technology/hardware"/>
    <n v="1705.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x v="339"/>
    <b v="1"/>
    <s v="technology/hardware"/>
    <n v="788.05550000000005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x v="340"/>
    <b v="1"/>
    <s v="technology/hardware"/>
    <n v="348.01799999999997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x v="16"/>
    <b v="1"/>
    <s v="technology/hardware"/>
    <n v="149.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x v="23"/>
    <b v="1"/>
    <s v="technology/hardware"/>
    <n v="100.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x v="341"/>
    <b v="1"/>
    <s v="technology/hardware"/>
    <n v="800.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x v="342"/>
    <b v="1"/>
    <s v="technology/hardware"/>
    <n v="106.00260000000002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x v="343"/>
    <b v="1"/>
    <s v="technology/hardware"/>
    <n v="200.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x v="344"/>
    <b v="1"/>
    <s v="technology/hardware"/>
    <n v="212.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x v="345"/>
    <b v="1"/>
    <s v="technology/hardware"/>
    <n v="198.47237142857145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x v="206"/>
    <b v="1"/>
    <s v="technology/hardware"/>
    <n v="225.94666666666666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x v="119"/>
    <b v="1"/>
    <s v="technology/hardware"/>
    <n v="698.94800000000009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x v="126"/>
    <b v="1"/>
    <s v="technology/hardware"/>
    <n v="398.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x v="346"/>
    <b v="1"/>
    <s v="technology/hardware"/>
    <n v="294.0333333333333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x v="347"/>
    <b v="1"/>
    <s v="technology/hardware"/>
    <n v="167.50470000000001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x v="348"/>
    <b v="1"/>
    <s v="technology/hardware"/>
    <n v="1435.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x v="349"/>
    <b v="1"/>
    <s v="technology/hardware"/>
    <n v="156.73439999999999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x v="51"/>
    <b v="1"/>
    <s v="technology/hardware"/>
    <n v="117.90285714285716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x v="350"/>
    <b v="1"/>
    <s v="technology/hardware"/>
    <n v="1105.3811999999998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x v="351"/>
    <b v="1"/>
    <s v="technology/hardware"/>
    <n v="192.92499999999998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x v="242"/>
    <b v="1"/>
    <s v="technology/hardware"/>
    <n v="126.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x v="352"/>
    <b v="1"/>
    <s v="technology/hardware"/>
    <n v="259.57748878923763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x v="273"/>
    <b v="1"/>
    <s v="technology/hardware"/>
    <n v="262.27999999999997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x v="353"/>
    <b v="1"/>
    <s v="technology/hardware"/>
    <n v="206.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x v="316"/>
    <b v="1"/>
    <s v="technology/hardware"/>
    <n v="370.13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x v="354"/>
    <b v="1"/>
    <s v="technology/hardware"/>
    <n v="284.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x v="355"/>
    <b v="1"/>
    <s v="technology/hardware"/>
    <n v="579.08000000000004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x v="356"/>
    <b v="1"/>
    <s v="technology/hardware"/>
    <n v="1131.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x v="357"/>
    <b v="1"/>
    <s v="technology/hardware"/>
    <n v="263.02771750000005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x v="146"/>
    <b v="1"/>
    <s v="technology/hardware"/>
    <n v="674.48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x v="358"/>
    <b v="1"/>
    <s v="technology/hardware"/>
    <n v="256.83081313131316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x v="359"/>
    <b v="1"/>
    <s v="technology/hardware"/>
    <n v="375.49599999999998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x v="35"/>
    <b v="1"/>
    <s v="technology/hardware"/>
    <n v="208.70837499999996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x v="360"/>
    <b v="1"/>
    <s v="technology/hardware"/>
    <n v="346.6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x v="361"/>
    <b v="1"/>
    <s v="technology/hardware"/>
    <n v="402.33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x v="362"/>
    <b v="1"/>
    <s v="technology/hardware"/>
    <n v="1026.8451399999999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x v="363"/>
    <b v="1"/>
    <s v="technology/hardware"/>
    <n v="114.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x v="364"/>
    <b v="1"/>
    <s v="technology/hardware"/>
    <n v="354.82402000000002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x v="8"/>
    <b v="0"/>
    <s v="photography/people"/>
    <n v="5.08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x v="78"/>
    <b v="0"/>
    <s v="photography/people"/>
    <n v="0"/>
    <e v="#DIV/0!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x v="38"/>
    <b v="0"/>
    <s v="photography/people"/>
    <n v="4.3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x v="63"/>
    <b v="0"/>
    <s v="photography/people"/>
    <n v="21.146666666666665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x v="80"/>
    <b v="0"/>
    <s v="photography/people"/>
    <n v="3.1875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x v="29"/>
    <b v="0"/>
    <s v="photography/people"/>
    <n v="0.05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x v="1"/>
    <s v="GBP"/>
    <n v="1425223276"/>
    <n v="1422631276"/>
    <b v="0"/>
    <x v="33"/>
    <b v="0"/>
    <s v="photography/people"/>
    <n v="42.472727272727276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s v="failed"/>
    <x v="0"/>
    <s v="USD"/>
    <n v="1440094742"/>
    <n v="1437502742"/>
    <b v="0"/>
    <x v="29"/>
    <b v="0"/>
    <s v="photography/people"/>
    <n v="0.41666666666666669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x v="29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x v="81"/>
    <b v="0"/>
    <s v="photography/people"/>
    <n v="16.966666666666665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x v="83"/>
    <b v="0"/>
    <s v="photography/people"/>
    <n v="7.0000000000000009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x v="84"/>
    <b v="0"/>
    <s v="photography/people"/>
    <n v="0.1333333333333333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x v="78"/>
    <b v="0"/>
    <s v="photography/people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x v="78"/>
    <b v="0"/>
    <s v="photography/people"/>
    <n v="0"/>
    <e v="#DIV/0!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x v="83"/>
    <b v="0"/>
    <s v="photography/people"/>
    <n v="7.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x v="78"/>
    <b v="0"/>
    <s v="photography/people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x v="78"/>
    <b v="0"/>
    <s v="photography/people"/>
    <n v="0"/>
    <e v="#DIV/0!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x v="83"/>
    <b v="0"/>
    <s v="photography/people"/>
    <n v="26.200000000000003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x v="63"/>
    <b v="0"/>
    <s v="photography/people"/>
    <n v="0.76129032258064511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x v="20"/>
    <b v="0"/>
    <s v="photography/people"/>
    <n v="12.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x v="365"/>
    <b v="1"/>
    <s v="technology/hardware"/>
    <n v="382.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x v="366"/>
    <b v="1"/>
    <s v="technology/hardware"/>
    <n v="216.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x v="57"/>
    <b v="1"/>
    <s v="technology/hardware"/>
    <n v="3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x v="178"/>
    <b v="1"/>
    <s v="technology/hardware"/>
    <n v="234.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x v="277"/>
    <b v="1"/>
    <s v="technology/hardware"/>
    <n v="123.680100000000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x v="175"/>
    <b v="1"/>
    <s v="technology/hardware"/>
    <n v="247.84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x v="89"/>
    <b v="1"/>
    <s v="technology/hardware"/>
    <n v="115.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x v="14"/>
    <b v="1"/>
    <s v="technology/hardware"/>
    <n v="117.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x v="367"/>
    <b v="1"/>
    <s v="technology/hardware"/>
    <n v="305.15800000000002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x v="368"/>
    <b v="1"/>
    <s v="technology/hardware"/>
    <n v="320.05299999999994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x v="369"/>
    <b v="1"/>
    <s v="technology/hardware"/>
    <n v="819.56399999999996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x v="275"/>
    <b v="1"/>
    <s v="technology/hardware"/>
    <n v="234.90000000000003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x v="370"/>
    <b v="1"/>
    <s v="technology/hardware"/>
    <n v="494.91374999999999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x v="371"/>
    <b v="1"/>
    <s v="technology/hardware"/>
    <n v="7813.7822333333334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x v="372"/>
    <b v="1"/>
    <s v="technology/hardware"/>
    <n v="113.00013888888888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x v="373"/>
    <b v="1"/>
    <s v="technology/hardware"/>
    <n v="921.54219999999998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x v="374"/>
    <b v="1"/>
    <s v="technology/hardware"/>
    <n v="125.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x v="375"/>
    <b v="1"/>
    <s v="technology/hardware"/>
    <n v="102.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x v="376"/>
    <b v="1"/>
    <s v="technology/hardware"/>
    <n v="484.90975000000003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x v="259"/>
    <b v="1"/>
    <s v="technology/hardware"/>
    <n v="192.33333333333334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x v="195"/>
    <b v="1"/>
    <s v="technology/hardware"/>
    <n v="281.10000000000002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x v="166"/>
    <b v="1"/>
    <s v="technology/hardware"/>
    <n v="125.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x v="377"/>
    <b v="1"/>
    <s v="technology/hardware"/>
    <n v="161.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x v="217"/>
    <b v="1"/>
    <s v="technology/hardware"/>
    <n v="585.35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x v="378"/>
    <b v="1"/>
    <s v="technology/hardware"/>
    <n v="201.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x v="379"/>
    <b v="1"/>
    <s v="technology/hardware"/>
    <n v="133.48307999999997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x v="380"/>
    <b v="1"/>
    <s v="technology/hardware"/>
    <n v="120.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x v="1"/>
    <b v="1"/>
    <s v="technology/hardware"/>
    <n v="126.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x v="225"/>
    <b v="1"/>
    <s v="technology/hardware"/>
    <n v="361.2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x v="381"/>
    <b v="1"/>
    <s v="technology/hardware"/>
    <n v="226.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x v="278"/>
    <b v="1"/>
    <s v="technology/hardware"/>
    <n v="120.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x v="382"/>
    <b v="1"/>
    <s v="technology/hardware"/>
    <n v="304.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x v="150"/>
    <b v="1"/>
    <s v="technology/hardware"/>
    <n v="178.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x v="278"/>
    <b v="1"/>
    <s v="technology/hardware"/>
    <n v="386.81998717948721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x v="383"/>
    <b v="1"/>
    <s v="technology/hardware"/>
    <n v="211.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x v="384"/>
    <b v="1"/>
    <s v="technology/hardware"/>
    <n v="131.66833333333335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x v="385"/>
    <b v="1"/>
    <s v="technology/hardware"/>
    <n v="300.47639999999996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x v="386"/>
    <b v="1"/>
    <s v="technology/hardware"/>
    <n v="420.51249999999999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x v="169"/>
    <b v="1"/>
    <s v="technology/hardware"/>
    <n v="136.21680000000001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x v="0"/>
    <s v="USD"/>
    <n v="1384557303"/>
    <n v="1383257703"/>
    <b v="1"/>
    <x v="197"/>
    <b v="1"/>
    <s v="technology/hardware"/>
    <n v="248.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x v="148"/>
    <b v="1"/>
    <s v="technology/hardware"/>
    <n v="181.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x v="205"/>
    <b v="1"/>
    <s v="technology/hardware"/>
    <n v="123.53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x v="189"/>
    <b v="1"/>
    <s v="technology/hardware"/>
    <n v="506.20938628158842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x v="387"/>
    <b v="1"/>
    <s v="technology/hardware"/>
    <n v="108.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x v="40"/>
    <b v="1"/>
    <s v="technology/hardware"/>
    <n v="819.18387755102037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x v="37"/>
    <b v="1"/>
    <s v="technology/hardware"/>
    <n v="121.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x v="388"/>
    <b v="1"/>
    <s v="technology/hardware"/>
    <n v="102.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x v="389"/>
    <b v="1"/>
    <s v="technology/hardware"/>
    <n v="148.33229411764705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x v="1"/>
    <s v="GBP"/>
    <n v="1386025140"/>
    <n v="1382963963"/>
    <b v="0"/>
    <x v="390"/>
    <b v="1"/>
    <s v="technology/hardware"/>
    <n v="120.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x v="203"/>
    <b v="1"/>
    <s v="technology/hardware"/>
    <n v="473.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x v="391"/>
    <b v="1"/>
    <s v="technology/hardware"/>
    <n v="130.36250000000001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x v="392"/>
    <b v="1"/>
    <s v="technology/hardware"/>
    <n v="353.04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x v="212"/>
    <b v="1"/>
    <s v="technology/hardware"/>
    <n v="101.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x v="393"/>
    <b v="1"/>
    <s v="technology/hardware"/>
    <n v="113.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x v="21"/>
    <b v="1"/>
    <s v="technology/hardware"/>
    <n v="167.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x v="394"/>
    <b v="1"/>
    <s v="technology/hardware"/>
    <n v="153.452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x v="395"/>
    <b v="1"/>
    <s v="technology/hardware"/>
    <n v="202.23220000000001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x v="396"/>
    <b v="1"/>
    <s v="technology/hardware"/>
    <n v="168.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x v="269"/>
    <b v="1"/>
    <s v="technology/hardware"/>
    <n v="143.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x v="397"/>
    <b v="1"/>
    <s v="technology/hardware"/>
    <n v="196.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x v="2"/>
    <b v="1"/>
    <s v="technology/hardware"/>
    <n v="107.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x v="398"/>
    <b v="1"/>
    <s v="technology/hardware"/>
    <n v="114.97699999999999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x v="72"/>
    <b v="1"/>
    <s v="technology/hardware"/>
    <n v="148.04999999999998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x v="399"/>
    <b v="1"/>
    <s v="technology/hardware"/>
    <n v="191.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x v="400"/>
    <b v="1"/>
    <s v="technology/hardware"/>
    <n v="199.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x v="71"/>
    <b v="1"/>
    <s v="technology/hardware"/>
    <n v="218.6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x v="73"/>
    <b v="1"/>
    <s v="technology/hardware"/>
    <n v="126.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x v="88"/>
    <b v="1"/>
    <s v="technology/hardware"/>
    <n v="105.22388000000001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x v="40"/>
    <b v="1"/>
    <s v="technology/hardware"/>
    <n v="128.40666000000002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x v="401"/>
    <b v="1"/>
    <s v="technology/hardware"/>
    <n v="317.3272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x v="402"/>
    <b v="1"/>
    <s v="technology/hardware"/>
    <n v="280.73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x v="403"/>
    <b v="1"/>
    <s v="technology/hardware"/>
    <n v="110.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x v="404"/>
    <b v="1"/>
    <s v="technology/hardware"/>
    <n v="152.60429999999999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x v="83"/>
    <b v="1"/>
    <s v="technology/hardware"/>
    <n v="102.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x v="405"/>
    <b v="1"/>
    <s v="technology/hardware"/>
    <n v="1678.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x v="406"/>
    <b v="1"/>
    <s v="technology/hardware"/>
    <n v="543.34915642458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x v="101"/>
    <b v="1"/>
    <s v="technology/hardware"/>
    <n v="115.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x v="53"/>
    <b v="1"/>
    <s v="technology/hardware"/>
    <n v="131.20499999999998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x v="407"/>
    <b v="1"/>
    <s v="technology/hardware"/>
    <n v="288.17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x v="133"/>
    <b v="1"/>
    <s v="technology/hardware"/>
    <n v="507.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x v="165"/>
    <b v="1"/>
    <s v="music/indie rock"/>
    <n v="114.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x v="44"/>
    <b v="1"/>
    <s v="music/indie rock"/>
    <n v="110.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x v="20"/>
    <b v="1"/>
    <s v="music/indie rock"/>
    <n v="113.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x v="67"/>
    <b v="1"/>
    <s v="music/indie rock"/>
    <n v="108.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x v="183"/>
    <b v="1"/>
    <s v="music/indie rock"/>
    <n v="123.53333333333335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x v="2"/>
    <b v="1"/>
    <s v="music/indie rock"/>
    <n v="100.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x v="20"/>
    <b v="1"/>
    <s v="music/indie rock"/>
    <n v="103.53333333333335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x v="11"/>
    <b v="1"/>
    <s v="music/indie rock"/>
    <n v="115.51066666666668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x v="95"/>
    <b v="1"/>
    <s v="music/indie rock"/>
    <n v="120.4004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x v="322"/>
    <b v="1"/>
    <s v="music/indie rock"/>
    <n v="115.040375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x v="336"/>
    <b v="1"/>
    <s v="music/indie rock"/>
    <n v="120.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x v="165"/>
    <b v="1"/>
    <s v="music/indie rock"/>
    <n v="101.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x v="23"/>
    <b v="1"/>
    <s v="music/indie rock"/>
    <n v="102.46666666666667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x v="250"/>
    <b v="1"/>
    <s v="music/indie rock"/>
    <n v="120.54285714285714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x v="19"/>
    <b v="1"/>
    <s v="music/indie rock"/>
    <n v="100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x v="25"/>
    <b v="1"/>
    <s v="music/indie rock"/>
    <n v="101.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x v="44"/>
    <b v="1"/>
    <s v="music/indie rock"/>
    <n v="100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x v="58"/>
    <b v="1"/>
    <s v="music/indie rock"/>
    <n v="100.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x v="0"/>
    <s v="USD"/>
    <n v="1435808400"/>
    <n v="1434650084"/>
    <b v="0"/>
    <x v="287"/>
    <b v="1"/>
    <s v="music/indie rock"/>
    <n v="132.36666666666667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x v="74"/>
    <b v="1"/>
    <s v="music/indie rock"/>
    <n v="136.66666666666666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x v="34"/>
    <b v="1"/>
    <s v="music/indie rock"/>
    <n v="113.25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x v="44"/>
    <b v="1"/>
    <s v="music/indie rock"/>
    <n v="1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x v="0"/>
    <s v="USD"/>
    <n v="1352488027"/>
    <n v="1349892427"/>
    <b v="0"/>
    <x v="248"/>
    <b v="1"/>
    <s v="music/indie rock"/>
    <n v="146.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x v="77"/>
    <b v="1"/>
    <s v="music/indie rock"/>
    <n v="129.5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x v="221"/>
    <b v="1"/>
    <s v="music/indie rock"/>
    <n v="2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x v="34"/>
    <b v="1"/>
    <s v="music/indie rock"/>
    <n v="107.04545454545456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x v="6"/>
    <b v="1"/>
    <s v="music/indie rock"/>
    <n v="107.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x v="277"/>
    <b v="1"/>
    <s v="music/indie rock"/>
    <n v="107.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x v="244"/>
    <b v="1"/>
    <s v="music/indie rock"/>
    <n v="106.52500000000001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x v="44"/>
    <b v="1"/>
    <s v="music/indie rock"/>
    <n v="100.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x v="70"/>
    <b v="1"/>
    <s v="music/indie rock"/>
    <n v="106.5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x v="202"/>
    <b v="1"/>
    <s v="music/indie rock"/>
    <n v="100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x v="0"/>
    <s v="USD"/>
    <n v="1411505176"/>
    <n v="1408481176"/>
    <b v="0"/>
    <x v="329"/>
    <b v="1"/>
    <s v="music/indie rock"/>
    <n v="104.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x v="206"/>
    <b v="1"/>
    <s v="music/indie rock"/>
    <n v="104.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x v="17"/>
    <b v="1"/>
    <s v="music/indie rock"/>
    <n v="225.66666666666669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x v="297"/>
    <b v="1"/>
    <s v="music/indie rock"/>
    <n v="100.90416666666667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x v="2"/>
    <b v="1"/>
    <s v="music/indie rock"/>
    <n v="147.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x v="57"/>
    <b v="1"/>
    <s v="music/indie rock"/>
    <n v="134.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x v="19"/>
    <b v="1"/>
    <s v="music/indie rock"/>
    <n v="100.75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x v="50"/>
    <b v="1"/>
    <s v="music/indie rock"/>
    <n v="100.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x v="73"/>
    <b v="0"/>
    <s v="games/video games"/>
    <n v="0.56800000000000006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x v="83"/>
    <b v="0"/>
    <s v="games/video games"/>
    <n v="0.38750000000000001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x v="81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x v="81"/>
    <b v="0"/>
    <s v="games/video games"/>
    <n v="10.454545454545453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x v="74"/>
    <b v="0"/>
    <s v="games/video games"/>
    <n v="1.420000000000000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x v="84"/>
    <b v="0"/>
    <s v="games/video games"/>
    <n v="0.05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x v="1"/>
    <s v="GBP"/>
    <n v="1426158463"/>
    <n v="1423570063"/>
    <b v="0"/>
    <x v="163"/>
    <b v="0"/>
    <s v="games/video games"/>
    <n v="28.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x v="29"/>
    <b v="0"/>
    <s v="games/video games"/>
    <n v="0.16666666666666669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x v="8"/>
    <b v="0"/>
    <s v="games/video games"/>
    <n v="11.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x v="80"/>
    <b v="0"/>
    <s v="games/video games"/>
    <n v="0.20238095238095236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x v="83"/>
    <b v="0"/>
    <s v="games/video games"/>
    <n v="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x v="221"/>
    <b v="0"/>
    <s v="games/video games"/>
    <n v="2.1129899999999995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x v="83"/>
    <b v="0"/>
    <s v="games/video games"/>
    <n v="1.6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x v="83"/>
    <b v="0"/>
    <s v="games/video games"/>
    <n v="1.733333333333333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x v="19"/>
    <b v="0"/>
    <s v="games/video games"/>
    <n v="9.56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x v="80"/>
    <b v="0"/>
    <s v="games/video games"/>
    <n v="5.9612499999999999E-2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x v="408"/>
    <b v="0"/>
    <s v="games/video games"/>
    <n v="28.405999999999999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x v="8"/>
    <b v="0"/>
    <s v="games/video games"/>
    <n v="12.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x v="66"/>
    <b v="0"/>
    <s v="games/video games"/>
    <n v="5.4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x v="202"/>
    <b v="0"/>
    <s v="games/video games"/>
    <n v="0.11199999999999999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x v="78"/>
    <b v="0"/>
    <s v="games/video games"/>
    <n v="0"/>
    <e v="#DIV/0!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x v="8"/>
    <b v="0"/>
    <s v="games/video games"/>
    <n v="5.7238095238095239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x v="81"/>
    <b v="0"/>
    <s v="games/video games"/>
    <n v="11.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x v="54"/>
    <b v="0"/>
    <s v="games/video games"/>
    <n v="1.7098591549295776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x v="30"/>
    <b v="0"/>
    <s v="games/video games"/>
    <n v="30.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x v="29"/>
    <b v="0"/>
    <s v="games/video games"/>
    <n v="0.02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x v="0"/>
    <s v="USD"/>
    <n v="1416125148"/>
    <n v="1413356748"/>
    <b v="0"/>
    <x v="165"/>
    <b v="0"/>
    <s v="games/video games"/>
    <n v="0.69641025641025645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x v="84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x v="78"/>
    <b v="0"/>
    <s v="games/video games"/>
    <n v="0"/>
    <e v="#DIV/0!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x v="10"/>
    <s v="NOK"/>
    <n v="1468392599"/>
    <n v="1465800599"/>
    <b v="0"/>
    <x v="80"/>
    <b v="0"/>
    <s v="games/video games"/>
    <n v="0.80999999999999994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x v="79"/>
    <b v="0"/>
    <s v="games/video games"/>
    <n v="0.26222222222222225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x v="80"/>
    <b v="0"/>
    <s v="games/video games"/>
    <n v="0.16666666666666669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x v="80"/>
    <b v="0"/>
    <s v="games/video games"/>
    <n v="9.124454880912446E-3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x v="84"/>
    <b v="0"/>
    <s v="games/video games"/>
    <n v="0.8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x v="81"/>
    <b v="0"/>
    <s v="games/video games"/>
    <n v="2.2999999999999998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x v="183"/>
    <b v="0"/>
    <s v="games/video games"/>
    <n v="2.666071428571428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x v="0"/>
    <s v="USD"/>
    <n v="1482479940"/>
    <n v="1479684783"/>
    <b v="0"/>
    <x v="7"/>
    <b v="0"/>
    <s v="games/video games"/>
    <n v="28.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x v="409"/>
    <b v="0"/>
    <s v="games/video games"/>
    <n v="6.590036666666667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x v="84"/>
    <b v="0"/>
    <s v="games/video games"/>
    <n v="0.7222222222222222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x v="38"/>
    <b v="0"/>
    <s v="games/video games"/>
    <n v="0.85000000000000009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x v="0"/>
    <s v="USD"/>
    <n v="1443040059"/>
    <n v="1440448059"/>
    <b v="0"/>
    <x v="62"/>
    <b v="1"/>
    <s v="music/rock"/>
    <n v="115.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x v="6"/>
    <b v="1"/>
    <s v="music/rock"/>
    <n v="112.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x v="34"/>
    <b v="1"/>
    <s v="music/rock"/>
    <n v="132.20000000000002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x v="0"/>
    <s v="USD"/>
    <n v="1466827140"/>
    <n v="1464196414"/>
    <b v="0"/>
    <x v="183"/>
    <b v="1"/>
    <s v="music/rock"/>
    <n v="102.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x v="27"/>
    <b v="1"/>
    <s v="music/rock"/>
    <n v="138.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x v="58"/>
    <b v="1"/>
    <s v="music/rock"/>
    <n v="146.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x v="22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x v="158"/>
    <b v="1"/>
    <s v="music/rock"/>
    <n v="121.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x v="63"/>
    <b v="1"/>
    <s v="music/rock"/>
    <n v="100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x v="10"/>
    <b v="1"/>
    <s v="music/rock"/>
    <n v="180.85714285714286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x v="5"/>
    <b v="1"/>
    <s v="music/rock"/>
    <n v="106.075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x v="62"/>
    <b v="1"/>
    <s v="music/rock"/>
    <n v="100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x v="240"/>
    <b v="1"/>
    <s v="music/rock"/>
    <n v="126.92857142857143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x v="287"/>
    <b v="1"/>
    <s v="music/rock"/>
    <n v="102.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x v="55"/>
    <b v="1"/>
    <s v="music/rock"/>
    <n v="250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x v="26"/>
    <b v="1"/>
    <s v="music/rock"/>
    <n v="126.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x v="44"/>
    <b v="1"/>
    <s v="music/rock"/>
    <n v="100.12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x v="410"/>
    <b v="1"/>
    <s v="music/rock"/>
    <n v="138.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x v="64"/>
    <b v="1"/>
    <s v="music/rock"/>
    <n v="161.4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x v="76"/>
    <b v="1"/>
    <s v="music/rock"/>
    <n v="107.18419999999999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x v="28"/>
    <b v="1"/>
    <s v="games/tabletop games"/>
    <n v="153.1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x v="289"/>
    <b v="1"/>
    <s v="games/tabletop games"/>
    <n v="524.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x v="411"/>
    <b v="1"/>
    <s v="games/tabletop games"/>
    <n v="489.27777777777777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x v="161"/>
    <b v="1"/>
    <s v="games/tabletop games"/>
    <n v="284.74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x v="412"/>
    <b v="1"/>
    <s v="games/tabletop games"/>
    <n v="1856.97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x v="413"/>
    <b v="1"/>
    <s v="games/tabletop games"/>
    <n v="109.67499999999998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x v="414"/>
    <b v="1"/>
    <s v="games/tabletop games"/>
    <n v="1014.6425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x v="415"/>
    <b v="1"/>
    <s v="games/tabletop games"/>
    <n v="412.17692027666544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x v="106"/>
    <b v="1"/>
    <s v="games/tabletop games"/>
    <n v="503.25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x v="416"/>
    <b v="1"/>
    <s v="games/tabletop games"/>
    <n v="184.61052631578946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x v="20"/>
    <b v="1"/>
    <s v="games/tabletop games"/>
    <n v="119.73333333333333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x v="417"/>
    <b v="1"/>
    <s v="games/tabletop games"/>
    <n v="1081.2401666666667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x v="418"/>
    <b v="1"/>
    <s v="games/tabletop games"/>
    <n v="452.37333333333333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x v="419"/>
    <b v="1"/>
    <s v="games/tabletop games"/>
    <n v="537.37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x v="248"/>
    <b v="1"/>
    <s v="games/tabletop games"/>
    <n v="120.32608695652173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x v="302"/>
    <b v="1"/>
    <s v="games/tabletop games"/>
    <n v="113.83571428571429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x v="420"/>
    <b v="1"/>
    <s v="games/tabletop games"/>
    <n v="951.03109999999992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x v="421"/>
    <b v="1"/>
    <s v="games/tabletop games"/>
    <n v="132.89249999999998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x v="17"/>
    <s v="EUR"/>
    <n v="1444903198"/>
    <n v="1442311198"/>
    <b v="1"/>
    <x v="140"/>
    <b v="1"/>
    <s v="games/tabletop games"/>
    <n v="146.97777777777779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x v="40"/>
    <b v="1"/>
    <s v="games/tabletop games"/>
    <n v="542.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x v="33"/>
    <b v="1"/>
    <s v="music/electronic music"/>
    <n v="382.71818181818185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x v="422"/>
    <b v="1"/>
    <s v="music/electronic music"/>
    <n v="704.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x v="133"/>
    <b v="1"/>
    <s v="music/electronic music"/>
    <n v="109.55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x v="196"/>
    <b v="1"/>
    <s v="music/electronic music"/>
    <n v="132.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x v="74"/>
    <b v="1"/>
    <s v="music/electronic music"/>
    <n v="1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x v="69"/>
    <b v="1"/>
    <s v="music/electronic music"/>
    <n v="102.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x v="63"/>
    <b v="1"/>
    <s v="music/electronic music"/>
    <n v="100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x v="54"/>
    <b v="1"/>
    <s v="music/electronic music"/>
    <n v="101.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x v="41"/>
    <b v="1"/>
    <s v="music/electronic music"/>
    <n v="150.80000000000001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x v="250"/>
    <b v="1"/>
    <s v="music/electronic music"/>
    <n v="111.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x v="148"/>
    <b v="1"/>
    <s v="music/electronic music"/>
    <n v="195.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x v="252"/>
    <b v="1"/>
    <s v="music/electronic music"/>
    <n v="114.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x v="29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x v="54"/>
    <b v="1"/>
    <s v="music/electronic music"/>
    <n v="292.50166666666667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x v="51"/>
    <b v="1"/>
    <s v="music/electronic music"/>
    <n v="156.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x v="25"/>
    <b v="1"/>
    <s v="music/electronic music"/>
    <n v="105.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x v="82"/>
    <b v="1"/>
    <s v="music/electronic music"/>
    <n v="101.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x v="88"/>
    <b v="1"/>
    <s v="music/electronic music"/>
    <n v="122.833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x v="10"/>
    <b v="1"/>
    <s v="music/electronic music"/>
    <n v="101.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x v="50"/>
    <b v="1"/>
    <s v="music/electronic music"/>
    <n v="101.14285714285714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x v="423"/>
    <b v="1"/>
    <s v="games/tabletop games"/>
    <n v="108.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x v="209"/>
    <b v="1"/>
    <s v="games/tabletop games"/>
    <n v="162.6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x v="61"/>
    <b v="1"/>
    <s v="games/tabletop games"/>
    <n v="105.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x v="228"/>
    <b v="1"/>
    <s v="games/tabletop games"/>
    <n v="243.15000000000003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x v="424"/>
    <b v="1"/>
    <s v="games/tabletop games"/>
    <n v="944.83338095238094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x v="306"/>
    <b v="1"/>
    <s v="games/tabletop games"/>
    <n v="108.46283333333334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x v="425"/>
    <b v="1"/>
    <s v="games/tabletop games"/>
    <n v="157.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x v="296"/>
    <b v="1"/>
    <s v="games/tabletop games"/>
    <n v="1174.4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x v="380"/>
    <b v="1"/>
    <s v="games/tabletop games"/>
    <n v="171.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x v="156"/>
    <b v="1"/>
    <s v="games/tabletop games"/>
    <n v="125.95294117647057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x v="426"/>
    <b v="1"/>
    <s v="games/tabletop games"/>
    <n v="1212.1296000000002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x v="427"/>
    <b v="1"/>
    <s v="games/tabletop games"/>
    <n v="495.8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x v="428"/>
    <b v="1"/>
    <s v="games/tabletop games"/>
    <n v="332.03999999999996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x v="33"/>
    <b v="1"/>
    <s v="games/tabletop games"/>
    <n v="11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x v="206"/>
    <b v="1"/>
    <s v="games/tabletop games"/>
    <n v="153.3153846153846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x v="340"/>
    <b v="1"/>
    <s v="games/tabletop games"/>
    <n v="537.10714285714289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x v="429"/>
    <b v="1"/>
    <s v="games/tabletop games"/>
    <n v="352.92777777777775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x v="1"/>
    <b v="1"/>
    <s v="games/tabletop games"/>
    <n v="137.4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x v="374"/>
    <b v="1"/>
    <s v="games/tabletop games"/>
    <n v="128.02668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x v="93"/>
    <b v="1"/>
    <s v="games/tabletop games"/>
    <n v="270.68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x v="430"/>
    <b v="1"/>
    <s v="games/tabletop games"/>
    <n v="806.4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x v="431"/>
    <b v="1"/>
    <s v="games/tabletop games"/>
    <n v="1360.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x v="432"/>
    <b v="1"/>
    <s v="games/tabletop games"/>
    <n v="930250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x v="126"/>
    <b v="1"/>
    <s v="games/tabletop games"/>
    <n v="377.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x v="433"/>
    <b v="1"/>
    <s v="games/tabletop games"/>
    <n v="2647.0250000000001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x v="7"/>
    <b v="1"/>
    <s v="games/tabletop games"/>
    <n v="100.12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x v="434"/>
    <b v="1"/>
    <s v="games/tabletop games"/>
    <n v="104.45405405405405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x v="130"/>
    <b v="1"/>
    <s v="games/tabletop games"/>
    <n v="107.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x v="387"/>
    <b v="1"/>
    <s v="games/tabletop games"/>
    <n v="168.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x v="435"/>
    <b v="1"/>
    <s v="games/tabletop games"/>
    <n v="975.11200000000008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x v="436"/>
    <b v="1"/>
    <s v="games/tabletop games"/>
    <n v="134.44929411764704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x v="437"/>
    <b v="1"/>
    <s v="games/tabletop games"/>
    <n v="272.27777777777777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x v="87"/>
    <b v="1"/>
    <s v="games/tabletop games"/>
    <n v="112.6875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x v="438"/>
    <b v="1"/>
    <s v="games/tabletop games"/>
    <n v="459.8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x v="197"/>
    <b v="1"/>
    <s v="games/tabletop games"/>
    <n v="286.65822784810126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x v="133"/>
    <b v="1"/>
    <s v="games/tabletop games"/>
    <n v="222.70833333333334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x v="39"/>
    <b v="1"/>
    <s v="games/tabletop games"/>
    <n v="636.14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x v="242"/>
    <b v="1"/>
    <s v="games/tabletop games"/>
    <n v="146.5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x v="190"/>
    <b v="1"/>
    <s v="games/tabletop games"/>
    <n v="1867.1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x v="87"/>
    <b v="1"/>
    <s v="games/tabletop games"/>
    <n v="326.92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x v="439"/>
    <b v="1"/>
    <s v="games/tabletop games"/>
    <n v="779.5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x v="331"/>
    <b v="1"/>
    <s v="games/tabletop games"/>
    <n v="154.15151515151516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x v="65"/>
    <b v="1"/>
    <s v="games/tabletop games"/>
    <n v="115.54666666666667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x v="440"/>
    <b v="1"/>
    <s v="games/tabletop games"/>
    <n v="180.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x v="57"/>
    <b v="1"/>
    <s v="games/tabletop games"/>
    <n v="298.5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x v="441"/>
    <b v="1"/>
    <s v="games/tabletop games"/>
    <n v="320.26666666666665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x v="442"/>
    <b v="1"/>
    <s v="games/tabletop games"/>
    <n v="380.52499999999998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x v="441"/>
    <b v="1"/>
    <s v="games/tabletop games"/>
    <n v="102.60000000000001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x v="443"/>
    <b v="1"/>
    <s v="games/tabletop games"/>
    <n v="1801.64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x v="444"/>
    <b v="1"/>
    <s v="games/tabletop games"/>
    <n v="720.24800000000005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x v="445"/>
    <b v="1"/>
    <s v="games/tabletop games"/>
    <n v="283.09000000000003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x v="446"/>
    <b v="1"/>
    <s v="games/tabletop games"/>
    <n v="1356.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x v="206"/>
    <b v="1"/>
    <s v="games/tabletop games"/>
    <n v="220.35999999999999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x v="221"/>
    <b v="1"/>
    <s v="games/tabletop games"/>
    <n v="119.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x v="1"/>
    <b v="1"/>
    <s v="games/tabletop games"/>
    <n v="407.76923076923077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x v="11"/>
    <b v="1"/>
    <s v="games/tabletop games"/>
    <n v="105.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x v="447"/>
    <b v="1"/>
    <s v="games/tabletop games"/>
    <n v="141.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x v="332"/>
    <b v="1"/>
    <s v="games/tabletop games"/>
    <n v="270.7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x v="58"/>
    <b v="1"/>
    <s v="games/tabletop games"/>
    <n v="153.80000000000001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x v="436"/>
    <b v="1"/>
    <s v="games/tabletop games"/>
    <n v="403.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x v="202"/>
    <b v="1"/>
    <s v="music/rock"/>
    <n v="1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x v="8"/>
    <b v="1"/>
    <s v="music/rock"/>
    <n v="185.33333333333331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x v="53"/>
    <b v="1"/>
    <s v="music/rock"/>
    <n v="100.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x v="211"/>
    <b v="1"/>
    <s v="music/rock"/>
    <n v="106.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x v="1"/>
    <b v="1"/>
    <s v="music/rock"/>
    <n v="121.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x v="25"/>
    <b v="1"/>
    <s v="music/rock"/>
    <n v="100.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x v="448"/>
    <b v="1"/>
    <s v="music/rock"/>
    <n v="119.97755555555555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x v="20"/>
    <b v="1"/>
    <s v="music/rock"/>
    <n v="100.1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x v="20"/>
    <b v="1"/>
    <s v="music/rock"/>
    <n v="107.4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x v="60"/>
    <b v="1"/>
    <s v="music/rock"/>
    <n v="104.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x v="68"/>
    <b v="1"/>
    <s v="music/rock"/>
    <n v="172.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x v="67"/>
    <b v="1"/>
    <s v="music/rock"/>
    <n v="107.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x v="74"/>
    <b v="1"/>
    <s v="music/rock"/>
    <n v="108.23529411764706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x v="300"/>
    <b v="1"/>
    <s v="music/rock"/>
    <n v="146.08079999999998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x v="69"/>
    <b v="1"/>
    <s v="music/rock"/>
    <n v="125.25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x v="108"/>
    <b v="1"/>
    <s v="music/rock"/>
    <n v="149.07142857142856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x v="10"/>
    <b v="1"/>
    <s v="music/rock"/>
    <n v="100.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x v="449"/>
    <b v="1"/>
    <s v="music/rock"/>
    <n v="105.07333333333332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x v="25"/>
    <b v="1"/>
    <s v="music/rock"/>
    <n v="350.16666666666663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x v="63"/>
    <b v="1"/>
    <s v="music/rock"/>
    <n v="101.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x v="263"/>
    <b v="1"/>
    <s v="music/indie rock"/>
    <n v="133.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x v="268"/>
    <b v="1"/>
    <s v="music/indie rock"/>
    <n v="170.65217391304347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x v="273"/>
    <b v="1"/>
    <s v="music/indie rock"/>
    <n v="109.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x v="116"/>
    <b v="1"/>
    <s v="music/indie rock"/>
    <n v="100.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x v="157"/>
    <b v="1"/>
    <s v="music/indie rock"/>
    <n v="101.22777777777779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x v="196"/>
    <b v="1"/>
    <s v="music/indie rock"/>
    <n v="106.75857142857143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x v="11"/>
    <b v="1"/>
    <s v="music/indie rock"/>
    <n v="106.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x v="450"/>
    <b v="1"/>
    <s v="music/indie rock"/>
    <n v="101.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x v="329"/>
    <b v="1"/>
    <s v="music/indie rock"/>
    <n v="106.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x v="451"/>
    <b v="1"/>
    <s v="music/indie rock"/>
    <n v="428.83978378378379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x v="201"/>
    <b v="1"/>
    <s v="music/indie rock"/>
    <n v="104.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x v="1"/>
    <b v="1"/>
    <s v="music/indie rock"/>
    <n v="107.86666666666666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x v="328"/>
    <b v="1"/>
    <s v="music/indie rock"/>
    <n v="175.84040000000002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x v="133"/>
    <b v="1"/>
    <s v="music/indie rock"/>
    <n v="156.97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x v="31"/>
    <b v="1"/>
    <s v="music/indie rock"/>
    <n v="102.60000000000001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x v="452"/>
    <b v="1"/>
    <s v="music/indie rock"/>
    <n v="104.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x v="19"/>
    <b v="1"/>
    <s v="music/indie rock"/>
    <n v="1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x v="430"/>
    <b v="1"/>
    <s v="music/indie rock"/>
    <n v="121.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x v="99"/>
    <b v="1"/>
    <s v="music/indie rock"/>
    <n v="107.69999999999999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x v="30"/>
    <b v="1"/>
    <s v="music/indie rock"/>
    <n v="108.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x v="31"/>
    <b v="0"/>
    <s v="food/small batch"/>
    <n v="39.120962394619681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x v="80"/>
    <b v="0"/>
    <s v="food/small batch"/>
    <n v="3.1481481481481479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x v="80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x v="42"/>
    <b v="0"/>
    <s v="food/small batch"/>
    <n v="20.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x v="63"/>
    <b v="0"/>
    <s v="food/small batch"/>
    <n v="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x v="29"/>
    <b v="0"/>
    <s v="food/small batch"/>
    <n v="0.72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x v="453"/>
    <b v="1"/>
    <s v="food/small batch"/>
    <n v="526.09431428571429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x v="416"/>
    <b v="1"/>
    <s v="food/small batch"/>
    <n v="254.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x v="207"/>
    <b v="1"/>
    <s v="food/small batch"/>
    <n v="105.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x v="430"/>
    <b v="1"/>
    <s v="food/small batch"/>
    <n v="102.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x v="454"/>
    <b v="1"/>
    <s v="food/small batch"/>
    <n v="144.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x v="455"/>
    <b v="1"/>
    <s v="food/small batch"/>
    <n v="106.30800000000001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x v="225"/>
    <b v="1"/>
    <s v="food/small batch"/>
    <n v="212.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x v="85"/>
    <b v="1"/>
    <s v="food/small batch"/>
    <n v="101.95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x v="170"/>
    <b v="1"/>
    <s v="food/small batch"/>
    <n v="102.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x v="456"/>
    <b v="1"/>
    <s v="food/small batch"/>
    <n v="520.73254999999995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x v="122"/>
    <b v="1"/>
    <s v="food/small batch"/>
    <n v="110.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x v="252"/>
    <b v="1"/>
    <s v="food/small batch"/>
    <n v="101.14333333333335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x v="457"/>
    <b v="1"/>
    <s v="food/small batch"/>
    <n v="294.20799999999997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x v="458"/>
    <b v="1"/>
    <s v="food/small batch"/>
    <n v="105.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x v="78"/>
    <b v="0"/>
    <s v="technology/web"/>
    <n v="0"/>
    <e v="#DIV/0!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x v="78"/>
    <b v="0"/>
    <s v="technology/web"/>
    <n v="0"/>
    <e v="#DIV/0!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x v="29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x v="29"/>
    <b v="0"/>
    <s v="technology/web"/>
    <n v="0.1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x v="78"/>
    <b v="0"/>
    <s v="technology/web"/>
    <n v="0"/>
    <e v="#DIV/0!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x v="83"/>
    <b v="0"/>
    <s v="technology/web"/>
    <n v="6.5000000000000002E-2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x v="29"/>
    <b v="0"/>
    <s v="technology/web"/>
    <n v="1.5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x v="81"/>
    <b v="0"/>
    <s v="technology/web"/>
    <n v="0.3857142857142857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x v="78"/>
    <b v="0"/>
    <s v="technology/web"/>
    <n v="0"/>
    <e v="#DIV/0!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x v="78"/>
    <b v="0"/>
    <s v="technology/web"/>
    <n v="0"/>
    <e v="#DIV/0!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x v="63"/>
    <b v="0"/>
    <s v="technology/web"/>
    <n v="0.5714285714285714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x v="78"/>
    <b v="0"/>
    <s v="technology/web"/>
    <n v="0"/>
    <e v="#DIV/0!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x v="78"/>
    <b v="0"/>
    <s v="technology/web"/>
    <n v="0"/>
    <e v="#DIV/0!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x v="29"/>
    <b v="0"/>
    <s v="technology/web"/>
    <n v="7.1428571428571425E-2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x v="84"/>
    <b v="0"/>
    <s v="technology/web"/>
    <n v="0.6875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x v="78"/>
    <b v="0"/>
    <s v="technology/web"/>
    <n v="0"/>
    <e v="#DIV/0!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x v="78"/>
    <b v="0"/>
    <s v="technology/web"/>
    <n v="0"/>
    <e v="#DIV/0!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x v="78"/>
    <b v="0"/>
    <s v="technology/web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x v="83"/>
    <b v="0"/>
    <s v="technology/web"/>
    <n v="14.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x v="29"/>
    <b v="0"/>
    <s v="technology/web"/>
    <n v="0.0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x v="78"/>
    <b v="0"/>
    <s v="technology/web"/>
    <n v="0"/>
    <e v="#DIV/0!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x v="84"/>
    <b v="0"/>
    <s v="technology/web"/>
    <n v="28.57142857142856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x v="78"/>
    <b v="0"/>
    <s v="technology/web"/>
    <n v="0"/>
    <e v="#DIV/0!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x v="78"/>
    <b v="0"/>
    <s v="technology/web"/>
    <n v="0"/>
    <e v="#DIV/0!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x v="78"/>
    <b v="0"/>
    <s v="technology/web"/>
    <n v="0"/>
    <e v="#DIV/0!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x v="74"/>
    <b v="0"/>
    <s v="technology/web"/>
    <n v="10.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x v="25"/>
    <b v="0"/>
    <s v="technology/web"/>
    <n v="1.34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x v="84"/>
    <b v="0"/>
    <s v="technology/web"/>
    <n v="0.25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x v="78"/>
    <b v="0"/>
    <s v="technology/web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x v="80"/>
    <b v="0"/>
    <s v="technology/web"/>
    <n v="0.32800000000000001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x v="78"/>
    <b v="0"/>
    <s v="technology/web"/>
    <n v="0"/>
    <e v="#DIV/0!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x v="79"/>
    <b v="0"/>
    <s v="technology/web"/>
    <n v="3.2727272727272729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x v="29"/>
    <b v="0"/>
    <s v="technology/web"/>
    <n v="5.8823529411764705E-3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x v="29"/>
    <b v="0"/>
    <s v="technology/web"/>
    <n v="4.5454545454545456E-2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x v="78"/>
    <b v="0"/>
    <s v="technology/web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x v="80"/>
    <b v="0"/>
    <s v="technology/web"/>
    <n v="10.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x v="78"/>
    <b v="0"/>
    <s v="technology/web"/>
    <n v="0"/>
    <e v="#DIV/0!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x v="78"/>
    <b v="0"/>
    <s v="technology/web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x v="78"/>
    <b v="0"/>
    <s v="technology/web"/>
    <n v="0"/>
    <e v="#DIV/0!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x v="83"/>
    <b v="0"/>
    <s v="technology/web"/>
    <n v="0.36666666666666664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x v="63"/>
    <b v="0"/>
    <s v="technology/web"/>
    <n v="1.8193398957730169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x v="84"/>
    <b v="0"/>
    <s v="technology/web"/>
    <n v="2.5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x v="83"/>
    <b v="0"/>
    <s v="technology/web"/>
    <n v="4.3499999999999996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x v="22"/>
    <b v="0"/>
    <s v="technology/web"/>
    <n v="0.8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x v="63"/>
    <b v="0"/>
    <s v="technology/web"/>
    <n v="1.2123076923076923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x v="78"/>
    <b v="0"/>
    <s v="technology/web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x v="83"/>
    <b v="0"/>
    <s v="technology/web"/>
    <n v="0.68399999999999994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x v="22"/>
    <b v="0"/>
    <s v="technology/web"/>
    <n v="1.251351351351351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x v="29"/>
    <b v="0"/>
    <s v="technology/web"/>
    <n v="0.1875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x v="78"/>
    <b v="0"/>
    <s v="technology/web"/>
    <n v="0"/>
    <e v="#DIV/0!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x v="29"/>
    <b v="0"/>
    <s v="technology/web"/>
    <n v="0.125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x v="78"/>
    <b v="0"/>
    <s v="technology/web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x v="29"/>
    <b v="0"/>
    <s v="technology/web"/>
    <n v="0.05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x v="84"/>
    <b v="0"/>
    <s v="technology/web"/>
    <n v="0.06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x v="78"/>
    <b v="0"/>
    <s v="technology/web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x v="29"/>
    <b v="0"/>
    <s v="technology/web"/>
    <n v="0.2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x v="78"/>
    <b v="0"/>
    <s v="technology/web"/>
    <n v="0"/>
    <e v="#DIV/0!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x v="78"/>
    <b v="0"/>
    <s v="technology/web"/>
    <n v="0"/>
    <e v="#DIV/0!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x v="78"/>
    <b v="0"/>
    <s v="technology/web"/>
    <n v="0"/>
    <e v="#DIV/0!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x v="78"/>
    <b v="0"/>
    <s v="technology/web"/>
    <n v="0"/>
    <e v="#DIV/0!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x v="82"/>
    <b v="0"/>
    <s v="food/food trucks"/>
    <n v="0.71785714285714286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x v="0"/>
    <s v="USD"/>
    <n v="1431533931"/>
    <n v="1428941931"/>
    <b v="0"/>
    <x v="29"/>
    <b v="0"/>
    <s v="food/food trucks"/>
    <n v="0.43333333333333329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x v="8"/>
    <b v="0"/>
    <s v="food/food trucks"/>
    <n v="16.833333333333332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x v="78"/>
    <b v="0"/>
    <s v="food/food trucks"/>
    <n v="0"/>
    <e v="#DIV/0!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x v="9"/>
    <b v="0"/>
    <s v="food/food trucks"/>
    <n v="22.52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x v="38"/>
    <b v="0"/>
    <s v="food/food trucks"/>
    <n v="41.384615384615387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x v="51"/>
    <b v="0"/>
    <s v="food/food trucks"/>
    <n v="25.259090909090908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x v="84"/>
    <b v="0"/>
    <s v="food/food trucks"/>
    <n v="0.2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x v="79"/>
    <b v="0"/>
    <s v="food/food trucks"/>
    <n v="1.8399999999999999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x v="78"/>
    <b v="0"/>
    <s v="food/food trucks"/>
    <n v="0"/>
    <e v="#DIV/0!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x v="83"/>
    <b v="0"/>
    <s v="food/food trucks"/>
    <n v="0.60399999999999998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x v="78"/>
    <b v="0"/>
    <s v="food/food trucks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x v="83"/>
    <b v="0"/>
    <s v="food/food trucks"/>
    <n v="0.83333333333333337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x v="62"/>
    <b v="0"/>
    <s v="food/food trucks"/>
    <n v="3.0666666666666664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x v="79"/>
    <b v="0"/>
    <s v="food/food trucks"/>
    <n v="0.55833333333333335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x v="29"/>
    <b v="0"/>
    <s v="food/food trucks"/>
    <n v="2.5000000000000001E-2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x v="78"/>
    <b v="0"/>
    <s v="food/food trucks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x v="0"/>
    <s v="USD"/>
    <n v="1427225644"/>
    <n v="1422045244"/>
    <b v="0"/>
    <x v="81"/>
    <b v="0"/>
    <s v="food/food trucks"/>
    <n v="0.02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x v="78"/>
    <b v="0"/>
    <s v="food/food trucks"/>
    <n v="0"/>
    <e v="#DIV/0!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x v="17"/>
    <b v="0"/>
    <s v="food/food trucks"/>
    <n v="14.825133372851216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x v="0"/>
    <s v="USD"/>
    <n v="1424536196"/>
    <n v="1421944196"/>
    <b v="0"/>
    <x v="29"/>
    <b v="0"/>
    <s v="food/food trucks"/>
    <n v="1.6666666666666666E-2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x v="29"/>
    <b v="0"/>
    <s v="food/food trucks"/>
    <n v="0.2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x v="29"/>
    <b v="0"/>
    <s v="food/food trucks"/>
    <n v="1.3333333333333334E-2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x v="0"/>
    <s v="USD"/>
    <n v="1414445108"/>
    <n v="1411853108"/>
    <b v="0"/>
    <x v="82"/>
    <b v="0"/>
    <s v="food/food trucks"/>
    <n v="1.24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x v="29"/>
    <b v="0"/>
    <s v="food/food trucks"/>
    <n v="2.8571428571428574E-2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x v="78"/>
    <b v="0"/>
    <s v="food/food trucks"/>
    <n v="0"/>
    <e v="#DIV/0!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x v="29"/>
    <b v="0"/>
    <s v="food/food trucks"/>
    <n v="2E-3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x v="0"/>
    <s v="USD"/>
    <n v="1426182551"/>
    <n v="1423594151"/>
    <b v="0"/>
    <x v="29"/>
    <b v="0"/>
    <s v="food/food trucks"/>
    <n v="2.8571428571428571E-3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x v="80"/>
    <b v="0"/>
    <s v="food/food trucks"/>
    <n v="1.432142857142857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x v="84"/>
    <b v="0"/>
    <s v="food/food trucks"/>
    <n v="0.70000000000000007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x v="0"/>
    <s v="USD"/>
    <n v="1467080613"/>
    <n v="1461896613"/>
    <b v="0"/>
    <x v="84"/>
    <b v="0"/>
    <s v="food/food trucks"/>
    <n v="2E-3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x v="84"/>
    <b v="0"/>
    <s v="food/food trucks"/>
    <n v="1.4285714285714287E-2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x v="78"/>
    <b v="0"/>
    <s v="food/food trucks"/>
    <n v="0"/>
    <e v="#DIV/0!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x v="84"/>
    <b v="0"/>
    <s v="food/food trucks"/>
    <n v="0.1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x v="80"/>
    <b v="0"/>
    <s v="food/food trucks"/>
    <n v="0.48960000000000004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x v="84"/>
    <b v="0"/>
    <s v="food/food trucks"/>
    <n v="3.8461538461538464E-2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x v="78"/>
    <b v="0"/>
    <s v="food/food trucks"/>
    <n v="0"/>
    <e v="#DIV/0!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x v="29"/>
    <b v="0"/>
    <s v="food/food trucks"/>
    <n v="0.33333333333333337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x v="78"/>
    <b v="0"/>
    <s v="food/food trucks"/>
    <n v="0"/>
    <e v="#DIV/0!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x v="84"/>
    <b v="0"/>
    <s v="food/food trucks"/>
    <n v="0.2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x v="0"/>
    <s v="USD"/>
    <n v="1437627540"/>
    <n v="1435806054"/>
    <b v="0"/>
    <x v="280"/>
    <b v="1"/>
    <s v="food/small batch"/>
    <n v="107.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x v="459"/>
    <b v="1"/>
    <s v="food/small batch"/>
    <n v="125.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x v="409"/>
    <b v="1"/>
    <s v="food/small batch"/>
    <n v="202.51495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x v="42"/>
    <b v="1"/>
    <s v="food/small batch"/>
    <n v="108.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x v="248"/>
    <b v="1"/>
    <s v="food/small batch"/>
    <n v="172.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x v="112"/>
    <b v="1"/>
    <s v="food/small batch"/>
    <n v="167.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x v="152"/>
    <b v="1"/>
    <s v="food/small batch"/>
    <n v="427.20000000000005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x v="82"/>
    <b v="1"/>
    <s v="food/small batch"/>
    <n v="107.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x v="148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x v="332"/>
    <b v="1"/>
    <s v="food/small batch"/>
    <n v="101.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x v="153"/>
    <b v="1"/>
    <s v="food/small batch"/>
    <n v="115.45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x v="41"/>
    <b v="1"/>
    <s v="food/small batch"/>
    <n v="133.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x v="85"/>
    <b v="1"/>
    <s v="food/small batch"/>
    <n v="154.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x v="208"/>
    <b v="1"/>
    <s v="food/small batch"/>
    <n v="100.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x v="38"/>
    <b v="1"/>
    <s v="food/small batch"/>
    <n v="1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x v="85"/>
    <b v="1"/>
    <s v="food/small batch"/>
    <n v="180.86666666666667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x v="204"/>
    <b v="1"/>
    <s v="food/small batch"/>
    <n v="102.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x v="144"/>
    <b v="1"/>
    <s v="food/small batch"/>
    <n v="110.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x v="460"/>
    <b v="1"/>
    <s v="food/small batch"/>
    <n v="102.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x v="32"/>
    <b v="1"/>
    <s v="food/small batch"/>
    <n v="100.78823529411764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x v="48"/>
    <b v="1"/>
    <s v="music/indie rock"/>
    <n v="103.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x v="248"/>
    <b v="1"/>
    <s v="music/indie rock"/>
    <n v="110.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x v="11"/>
    <b v="1"/>
    <s v="music/indie rock"/>
    <n v="116.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x v="68"/>
    <b v="1"/>
    <s v="music/indie rock"/>
    <n v="111.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x v="53"/>
    <b v="1"/>
    <s v="music/indie rock"/>
    <n v="180.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x v="47"/>
    <b v="1"/>
    <s v="music/indie rock"/>
    <n v="100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x v="68"/>
    <b v="1"/>
    <s v="music/indie rock"/>
    <n v="118.5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x v="6"/>
    <b v="1"/>
    <s v="music/indie rock"/>
    <n v="107.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x v="5"/>
    <b v="1"/>
    <s v="music/indie rock"/>
    <n v="113.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x v="17"/>
    <b v="1"/>
    <s v="music/indie rock"/>
    <n v="103.16400000000002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x v="57"/>
    <b v="1"/>
    <s v="music/indie rock"/>
    <n v="1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x v="201"/>
    <b v="1"/>
    <s v="music/indie rock"/>
    <n v="135.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x v="5"/>
    <b v="1"/>
    <s v="music/indie rock"/>
    <n v="100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x v="44"/>
    <b v="1"/>
    <s v="music/indie rock"/>
    <n v="100.00360000000002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x v="75"/>
    <b v="1"/>
    <s v="music/indie rock"/>
    <n v="104.71999999999998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x v="165"/>
    <b v="1"/>
    <s v="music/indie rock"/>
    <n v="105.02249999999999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x v="14"/>
    <b v="1"/>
    <s v="music/indie rock"/>
    <n v="171.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x v="1"/>
    <b v="1"/>
    <s v="music/indie rock"/>
    <n v="127.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x v="38"/>
    <b v="1"/>
    <s v="music/indie rock"/>
    <n v="133.44333333333333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x v="22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x v="195"/>
    <b v="1"/>
    <s v="music/indie rock"/>
    <n v="112.91099999999999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x v="20"/>
    <b v="1"/>
    <s v="music/indie rock"/>
    <n v="100.1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x v="10"/>
    <b v="1"/>
    <s v="music/indie rock"/>
    <n v="113.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x v="240"/>
    <b v="1"/>
    <s v="music/indie rock"/>
    <n v="119.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x v="14"/>
    <b v="1"/>
    <s v="music/indie rock"/>
    <n v="103.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x v="209"/>
    <b v="1"/>
    <s v="music/indie rock"/>
    <n v="265.66666666666669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x v="44"/>
    <b v="1"/>
    <s v="music/indie rock"/>
    <n v="100.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x v="71"/>
    <b v="1"/>
    <s v="music/indie rock"/>
    <n v="106.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x v="11"/>
    <b v="1"/>
    <s v="music/indie rock"/>
    <n v="133.67142857142858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x v="38"/>
    <b v="1"/>
    <s v="music/indie rock"/>
    <n v="121.39999999999999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x v="73"/>
    <b v="1"/>
    <s v="music/indie rock"/>
    <n v="103.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x v="0"/>
    <s v="USD"/>
    <n v="1339840740"/>
    <n v="1335397188"/>
    <b v="0"/>
    <x v="74"/>
    <b v="1"/>
    <s v="music/indie rock"/>
    <n v="1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x v="461"/>
    <b v="1"/>
    <s v="music/indie rock"/>
    <n v="128.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x v="70"/>
    <b v="1"/>
    <s v="music/indie rock"/>
    <n v="101.00533333333333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x v="288"/>
    <b v="1"/>
    <s v="music/indie rock"/>
    <n v="127.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x v="73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x v="66"/>
    <b v="1"/>
    <s v="music/indie rock"/>
    <n v="112.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x v="9"/>
    <b v="1"/>
    <s v="music/indie rock"/>
    <n v="105.60000000000001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x v="203"/>
    <b v="1"/>
    <s v="music/indie rock"/>
    <n v="202.625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x v="60"/>
    <b v="1"/>
    <s v="music/indie rock"/>
    <n v="113.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x v="63"/>
    <b v="0"/>
    <s v="food/restaurants"/>
    <n v="2.5545454545454547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x v="81"/>
    <b v="0"/>
    <s v="food/restaurants"/>
    <n v="7.8181818181818186E-2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x v="78"/>
    <b v="0"/>
    <s v="food/restaurants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x v="78"/>
    <b v="0"/>
    <s v="food/restaurants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x v="78"/>
    <b v="0"/>
    <s v="food/restaurants"/>
    <n v="0"/>
    <e v="#DIV/0!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x v="84"/>
    <b v="0"/>
    <s v="food/restaurants"/>
    <n v="0.6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x v="0"/>
    <s v="USD"/>
    <n v="1431308704"/>
    <n v="1428716704"/>
    <b v="0"/>
    <x v="78"/>
    <b v="0"/>
    <s v="food/restaurants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x v="78"/>
    <b v="0"/>
    <s v="food/restaurants"/>
    <n v="0"/>
    <e v="#DIV/0!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x v="33"/>
    <b v="0"/>
    <s v="food/restaurants"/>
    <n v="1.0526315789473684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x v="84"/>
    <b v="0"/>
    <s v="food/restaurants"/>
    <n v="0.15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x v="78"/>
    <b v="0"/>
    <s v="food/restaurants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x v="78"/>
    <b v="0"/>
    <s v="food/restaurants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x v="78"/>
    <b v="0"/>
    <s v="food/restaurants"/>
    <n v="0"/>
    <e v="#DIV/0!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x v="80"/>
    <b v="0"/>
    <s v="food/restaurants"/>
    <n v="1.750000000000000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x v="8"/>
    <b v="0"/>
    <s v="food/restaurants"/>
    <n v="18.600000000000001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x v="78"/>
    <b v="0"/>
    <s v="food/restaurants"/>
    <n v="0"/>
    <e v="#DIV/0!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x v="51"/>
    <b v="0"/>
    <s v="food/restaurants"/>
    <n v="9.8166666666666664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x v="78"/>
    <b v="0"/>
    <s v="food/restaurants"/>
    <n v="0"/>
    <e v="#DIV/0!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x v="80"/>
    <b v="0"/>
    <s v="food/restaurants"/>
    <n v="4.3333333333333335E-2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x v="78"/>
    <b v="0"/>
    <s v="food/restaurants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x v="462"/>
    <b v="1"/>
    <s v="music/classical music"/>
    <n v="109.48792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x v="74"/>
    <b v="1"/>
    <s v="music/classical music"/>
    <n v="100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x v="55"/>
    <b v="1"/>
    <s v="music/classical music"/>
    <n v="156.44444444444446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x v="68"/>
    <b v="1"/>
    <s v="music/classical music"/>
    <n v="101.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x v="144"/>
    <b v="1"/>
    <s v="music/classical music"/>
    <n v="100.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x v="51"/>
    <b v="1"/>
    <s v="music/classical music"/>
    <n v="112.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x v="26"/>
    <b v="1"/>
    <s v="music/classical music"/>
    <n v="102.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x v="75"/>
    <b v="1"/>
    <s v="music/classical music"/>
    <n v="107.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x v="0"/>
    <s v="USD"/>
    <n v="1332636975"/>
    <n v="1328752575"/>
    <b v="0"/>
    <x v="88"/>
    <b v="1"/>
    <s v="music/classical music"/>
    <n v="104.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x v="53"/>
    <b v="1"/>
    <s v="music/classical music"/>
    <n v="100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x v="42"/>
    <b v="1"/>
    <s v="music/classical music"/>
    <n v="100.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x v="65"/>
    <b v="1"/>
    <s v="music/classical music"/>
    <n v="126.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x v="327"/>
    <b v="1"/>
    <s v="music/classical music"/>
    <n v="110.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x v="25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x v="0"/>
    <s v="USD"/>
    <n v="1417463945"/>
    <n v="1414781945"/>
    <b v="0"/>
    <x v="76"/>
    <b v="1"/>
    <s v="music/classical music"/>
    <n v="103.77499999999999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x v="80"/>
    <b v="1"/>
    <s v="music/classical music"/>
    <n v="115.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x v="202"/>
    <b v="1"/>
    <s v="music/classical music"/>
    <n v="110.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x v="333"/>
    <b v="1"/>
    <s v="music/classical music"/>
    <n v="113.01761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x v="211"/>
    <b v="1"/>
    <s v="music/classical music"/>
    <n v="100.25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x v="74"/>
    <b v="1"/>
    <s v="music/classical music"/>
    <n v="103.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x v="287"/>
    <b v="1"/>
    <s v="music/classical music"/>
    <n v="107.02857142857142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x v="62"/>
    <b v="1"/>
    <s v="music/classical music"/>
    <n v="103.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x v="62"/>
    <b v="1"/>
    <s v="music/classical music"/>
    <n v="156.4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x v="7"/>
    <b v="1"/>
    <s v="music/classical music"/>
    <n v="100.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x v="42"/>
    <b v="1"/>
    <s v="music/classical music"/>
    <n v="195.3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x v="71"/>
    <b v="1"/>
    <s v="music/classical music"/>
    <n v="111.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x v="179"/>
    <b v="1"/>
    <s v="music/classical music"/>
    <n v="119.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x v="77"/>
    <b v="1"/>
    <s v="music/classical music"/>
    <n v="101.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x v="77"/>
    <b v="1"/>
    <s v="music/classical music"/>
    <n v="102.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x v="3"/>
    <b v="1"/>
    <s v="music/classical music"/>
    <n v="100.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x v="66"/>
    <b v="1"/>
    <s v="music/classical music"/>
    <n v="102.73469387755102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x v="59"/>
    <b v="1"/>
    <s v="music/classical music"/>
    <n v="106.5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x v="65"/>
    <b v="1"/>
    <s v="music/classical music"/>
    <n v="155.53333333333333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x v="85"/>
    <b v="1"/>
    <s v="music/classical music"/>
    <n v="122.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x v="2"/>
    <b v="1"/>
    <s v="music/classical music"/>
    <n v="107.35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x v="69"/>
    <b v="1"/>
    <s v="music/classical music"/>
    <n v="105.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x v="17"/>
    <b v="1"/>
    <s v="music/classical music"/>
    <n v="118.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x v="59"/>
    <b v="1"/>
    <s v="music/classical music"/>
    <n v="108.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x v="20"/>
    <b v="1"/>
    <s v="music/classical music"/>
    <n v="111.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x v="64"/>
    <b v="1"/>
    <s v="music/classical music"/>
    <n v="100.1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x v="78"/>
    <b v="0"/>
    <s v="food/food trucks"/>
    <n v="0"/>
    <e v="#DIV/0!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x v="83"/>
    <b v="0"/>
    <s v="food/food trucks"/>
    <n v="0.75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x v="78"/>
    <b v="0"/>
    <s v="food/food trucks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x v="78"/>
    <b v="0"/>
    <s v="food/food trucks"/>
    <n v="0"/>
    <e v="#DIV/0!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x v="29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x v="78"/>
    <b v="0"/>
    <s v="food/food trucks"/>
    <n v="0"/>
    <e v="#DIV/0!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x v="84"/>
    <b v="0"/>
    <s v="food/food trucks"/>
    <n v="0.26666666666666666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x v="29"/>
    <b v="0"/>
    <s v="food/food trucks"/>
    <n v="0.5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x v="84"/>
    <b v="0"/>
    <s v="food/food trucks"/>
    <n v="2.2307692307692308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x v="84"/>
    <b v="0"/>
    <s v="food/food trucks"/>
    <n v="0.84285714285714297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x v="80"/>
    <b v="0"/>
    <s v="food/food trucks"/>
    <n v="0.25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x v="78"/>
    <b v="0"/>
    <s v="food/food trucks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x v="78"/>
    <b v="0"/>
    <s v="food/food trucks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x v="78"/>
    <b v="0"/>
    <s v="food/food trucks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x v="78"/>
    <b v="0"/>
    <s v="food/food trucks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x v="78"/>
    <b v="0"/>
    <s v="food/food trucks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x v="78"/>
    <b v="0"/>
    <s v="food/food trucks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x v="78"/>
    <b v="0"/>
    <s v="food/food trucks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x v="8"/>
    <b v="0"/>
    <s v="food/food trucks"/>
    <n v="0.13849999999999998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x v="84"/>
    <b v="0"/>
    <s v="food/food trucks"/>
    <n v="0.6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x v="202"/>
    <b v="0"/>
    <s v="food/food trucks"/>
    <n v="10.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x v="0"/>
    <s v="USD"/>
    <n v="1477784634"/>
    <n v="1475192634"/>
    <b v="0"/>
    <x v="29"/>
    <b v="0"/>
    <s v="food/food trucks"/>
    <n v="1.1111111111111111E-3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x v="81"/>
    <b v="0"/>
    <s v="food/food trucks"/>
    <n v="0.5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x v="78"/>
    <b v="0"/>
    <s v="food/food trucks"/>
    <n v="0"/>
    <e v="#DIV/0!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x v="29"/>
    <b v="0"/>
    <s v="food/food trucks"/>
    <n v="0.16666666666666669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x v="29"/>
    <b v="0"/>
    <s v="food/food trucks"/>
    <n v="0.16666666666666669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x v="79"/>
    <b v="0"/>
    <s v="food/food trucks"/>
    <n v="2.434000000000000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x v="22"/>
    <b v="0"/>
    <s v="food/food trucks"/>
    <n v="3.8833333333333329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x v="29"/>
    <b v="0"/>
    <s v="food/food trucks"/>
    <n v="0.01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x v="78"/>
    <b v="0"/>
    <s v="food/food trucks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x v="84"/>
    <b v="0"/>
    <s v="food/food trucks"/>
    <n v="1.733333333333333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x v="29"/>
    <b v="0"/>
    <s v="food/food trucks"/>
    <n v="0.16666666666666669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x v="78"/>
    <b v="0"/>
    <s v="food/food trucks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x v="29"/>
    <b v="0"/>
    <s v="food/food trucks"/>
    <n v="1.25E-3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x v="10"/>
    <b v="0"/>
    <s v="food/food trucks"/>
    <n v="12.166666666666668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x v="74"/>
    <b v="0"/>
    <s v="food/food trucks"/>
    <n v="23.588571428571427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x v="63"/>
    <b v="0"/>
    <s v="food/food trucks"/>
    <n v="5.6666666666666661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x v="25"/>
    <b v="0"/>
    <s v="food/food trucks"/>
    <n v="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x v="81"/>
    <b v="0"/>
    <s v="food/food trucks"/>
    <n v="0.9954651034177635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x v="209"/>
    <b v="0"/>
    <s v="food/food trucks"/>
    <n v="6.9320000000000004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x v="299"/>
    <b v="1"/>
    <s v="technology/space exploration"/>
    <n v="661.4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x v="463"/>
    <b v="1"/>
    <s v="technology/space exploration"/>
    <n v="326.091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x v="133"/>
    <b v="1"/>
    <s v="technology/space exploration"/>
    <n v="101.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x v="306"/>
    <b v="1"/>
    <s v="technology/space exploration"/>
    <n v="104.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x v="464"/>
    <b v="1"/>
    <s v="technology/space exploration"/>
    <n v="107.42157000000002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x v="465"/>
    <b v="1"/>
    <s v="technology/space exploration"/>
    <n v="110.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x v="367"/>
    <b v="1"/>
    <s v="technology/space exploration"/>
    <n v="407.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x v="466"/>
    <b v="1"/>
    <s v="technology/space exploration"/>
    <n v="223.92500000000001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x v="467"/>
    <b v="1"/>
    <s v="technology/space exploration"/>
    <n v="303.80111428571428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x v="468"/>
    <b v="1"/>
    <s v="technology/space exploration"/>
    <n v="141.3251043268175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x v="469"/>
    <b v="1"/>
    <s v="technology/space exploration"/>
    <n v="2790.6363636363635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x v="324"/>
    <b v="1"/>
    <s v="technology/space exploration"/>
    <n v="171.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x v="33"/>
    <b v="1"/>
    <s v="technology/space exploration"/>
    <n v="101.01333333333334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x v="61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x v="250"/>
    <b v="1"/>
    <s v="technology/space exploration"/>
    <n v="169.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x v="146"/>
    <b v="1"/>
    <s v="technology/space exploration"/>
    <n v="114.53400000000001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x v="180"/>
    <b v="1"/>
    <s v="technology/space exploration"/>
    <n v="877.6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x v="99"/>
    <b v="1"/>
    <s v="technology/space exploration"/>
    <n v="105.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x v="28"/>
    <b v="1"/>
    <s v="technology/space exploration"/>
    <n v="188.39999999999998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x v="470"/>
    <b v="1"/>
    <s v="technology/space exploration"/>
    <n v="143.65230769230772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x v="471"/>
    <b v="1"/>
    <s v="technology/space exploration"/>
    <n v="145.88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x v="142"/>
    <b v="1"/>
    <s v="technology/space exploration"/>
    <n v="131.184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x v="95"/>
    <b v="1"/>
    <s v="technology/space exploration"/>
    <n v="113.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x v="472"/>
    <b v="1"/>
    <s v="technology/space exploration"/>
    <n v="1379.4206249999997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x v="47"/>
    <b v="1"/>
    <s v="technology/space exploration"/>
    <n v="9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x v="133"/>
    <b v="1"/>
    <s v="technology/space exploration"/>
    <n v="112.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x v="43"/>
    <b v="1"/>
    <s v="technology/space exploration"/>
    <n v="646.66666666666663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x v="64"/>
    <b v="1"/>
    <s v="technology/space exploration"/>
    <n v="110.36948748510132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x v="61"/>
    <b v="1"/>
    <s v="technology/space exploration"/>
    <n v="127.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x v="75"/>
    <b v="1"/>
    <s v="technology/space exploration"/>
    <n v="157.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x v="172"/>
    <b v="1"/>
    <s v="technology/space exploration"/>
    <n v="114.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x v="288"/>
    <b v="1"/>
    <s v="technology/space exploration"/>
    <n v="137.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x v="473"/>
    <b v="1"/>
    <s v="technology/space exploration"/>
    <n v="354.62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x v="20"/>
    <b v="1"/>
    <s v="technology/space exploration"/>
    <n v="106.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x v="87"/>
    <b v="1"/>
    <s v="technology/space exploration"/>
    <n v="100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x v="133"/>
    <b v="1"/>
    <s v="technology/space exploration"/>
    <n v="187.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x v="55"/>
    <b v="1"/>
    <s v="technology/space exploration"/>
    <n v="166.2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x v="25"/>
    <b v="1"/>
    <s v="technology/space exploration"/>
    <n v="101.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x v="72"/>
    <b v="1"/>
    <s v="technology/space exploration"/>
    <n v="1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x v="50"/>
    <b v="1"/>
    <s v="technology/space exploration"/>
    <n v="105.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x v="29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x v="78"/>
    <b v="0"/>
    <s v="technology/space exploration"/>
    <n v="0"/>
    <e v="#DIV/0!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x v="474"/>
    <b v="0"/>
    <s v="technology/space exploration"/>
    <n v="33.559730999999999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x v="47"/>
    <b v="0"/>
    <s v="technology/space exploration"/>
    <n v="2.0529999999999999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x v="23"/>
    <b v="0"/>
    <s v="technology/space exploration"/>
    <n v="10.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x v="475"/>
    <b v="0"/>
    <s v="technology/space exploration"/>
    <n v="8.4172840000000004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x v="83"/>
    <b v="0"/>
    <s v="technology/space exploration"/>
    <n v="1.44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x v="79"/>
    <b v="0"/>
    <s v="technology/space exploration"/>
    <n v="0.88333333333333341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x v="0"/>
    <s v="USD"/>
    <n v="1454370941"/>
    <n v="1449186941"/>
    <b v="0"/>
    <x v="83"/>
    <b v="0"/>
    <s v="technology/space exploration"/>
    <n v="9.920000000000001E-2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x v="81"/>
    <b v="0"/>
    <s v="technology/space exploration"/>
    <n v="0.59666666666666668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x v="57"/>
    <b v="0"/>
    <s v="technology/space exploration"/>
    <n v="1.8689285714285715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x v="202"/>
    <b v="0"/>
    <s v="technology/space exploration"/>
    <n v="0.88500000000000001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x v="16"/>
    <b v="0"/>
    <s v="technology/space exploration"/>
    <n v="11.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x v="79"/>
    <b v="0"/>
    <s v="technology/space exploration"/>
    <n v="5.1000000000000004E-2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x v="0"/>
    <s v="USD"/>
    <n v="1455048000"/>
    <n v="1452631647"/>
    <b v="0"/>
    <x v="68"/>
    <b v="0"/>
    <s v="technology/space exploration"/>
    <n v="21.033333333333335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x v="215"/>
    <b v="0"/>
    <s v="technology/space exploration"/>
    <n v="11.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x v="211"/>
    <b v="0"/>
    <s v="technology/space exploration"/>
    <n v="18.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x v="80"/>
    <b v="0"/>
    <s v="technology/space exploration"/>
    <n v="9.285714285714286E-2"/>
    <n v="22.75"/>
    <x v="2"/>
    <s v="space exploration"/>
    <d v="2016-06-30T21:13:14"/>
    <d v="2016-07-30T21:13:14"/>
  </r>
  <r>
    <n v="2659"/>
    <s v="test (Canceled)"/>
    <s v="test"/>
    <n v="49000"/>
    <n v="1333"/>
    <s v="canceled"/>
    <x v="0"/>
    <s v="USD"/>
    <n v="1429321210"/>
    <n v="1426729210"/>
    <b v="0"/>
    <x v="73"/>
    <b v="0"/>
    <s v="technology/space exploration"/>
    <n v="2.7204081632653061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x v="81"/>
    <b v="0"/>
    <s v="technology/space exploration"/>
    <n v="9.5000000000000001E-2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x v="65"/>
    <b v="1"/>
    <s v="technology/makerspaces"/>
    <n v="102.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x v="144"/>
    <b v="1"/>
    <s v="technology/makerspaces"/>
    <n v="106.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x v="66"/>
    <b v="1"/>
    <s v="technology/makerspaces"/>
    <n v="104.59625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x v="201"/>
    <b v="1"/>
    <s v="technology/makerspaces"/>
    <n v="103.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x v="67"/>
    <b v="1"/>
    <s v="technology/makerspaces"/>
    <n v="123.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x v="190"/>
    <b v="1"/>
    <s v="technology/makerspaces"/>
    <n v="159.29509999999999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x v="59"/>
    <b v="1"/>
    <s v="technology/makerspaces"/>
    <n v="110.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x v="5"/>
    <s v="CAD"/>
    <n v="1447079520"/>
    <n v="1443449265"/>
    <b v="0"/>
    <x v="33"/>
    <b v="1"/>
    <s v="technology/makerspaces"/>
    <n v="170.70000000000002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x v="202"/>
    <b v="1"/>
    <s v="technology/makerspaces"/>
    <n v="125.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x v="65"/>
    <b v="0"/>
    <s v="technology/makerspaces"/>
    <n v="6.4158609339642041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x v="87"/>
    <b v="0"/>
    <s v="technology/makerspaces"/>
    <n v="11.343999999999999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x v="5"/>
    <b v="0"/>
    <s v="technology/makerspaces"/>
    <n v="33.19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x v="36"/>
    <b v="0"/>
    <s v="technology/makerspaces"/>
    <n v="27.58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x v="199"/>
    <b v="0"/>
    <s v="technology/makerspaces"/>
    <n v="62.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x v="60"/>
    <b v="0"/>
    <s v="technology/makerspaces"/>
    <n v="7.5880000000000001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x v="82"/>
    <b v="0"/>
    <s v="technology/makerspaces"/>
    <n v="50.38095238095238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x v="74"/>
    <b v="0"/>
    <s v="technology/makerspaces"/>
    <n v="17.512820512820511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x v="84"/>
    <b v="0"/>
    <s v="technology/makerspaces"/>
    <n v="1.375E-2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x v="83"/>
    <b v="0"/>
    <s v="technology/makerspaces"/>
    <n v="0.33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x v="3"/>
    <s v="EUR"/>
    <n v="1459915491"/>
    <n v="1457327091"/>
    <b v="0"/>
    <x v="80"/>
    <b v="0"/>
    <s v="technology/makerspaces"/>
    <n v="0.86250000000000004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x v="84"/>
    <b v="0"/>
    <s v="food/food trucks"/>
    <n v="0.6875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x v="9"/>
    <b v="0"/>
    <s v="food/food trucks"/>
    <n v="28.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x v="83"/>
    <b v="0"/>
    <s v="food/food trucks"/>
    <n v="0.24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x v="80"/>
    <b v="0"/>
    <s v="food/food trucks"/>
    <n v="1.1428571428571428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x v="29"/>
    <b v="0"/>
    <s v="food/food trucks"/>
    <n v="0.02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x v="78"/>
    <b v="0"/>
    <s v="food/food trucks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x v="78"/>
    <b v="0"/>
    <s v="food/food trucks"/>
    <n v="0"/>
    <e v="#DIV/0!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x v="0"/>
    <s v="USD"/>
    <n v="1424746800"/>
    <n v="1422067870"/>
    <b v="0"/>
    <x v="25"/>
    <b v="0"/>
    <s v="food/food trucks"/>
    <n v="0.14799999999999999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x v="29"/>
    <b v="0"/>
    <s v="food/food trucks"/>
    <n v="2.8571428571428571E-3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x v="115"/>
    <b v="0"/>
    <s v="food/food trucks"/>
    <n v="10.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x v="5"/>
    <s v="CAD"/>
    <n v="1431278557"/>
    <n v="1427390557"/>
    <b v="0"/>
    <x v="84"/>
    <b v="0"/>
    <s v="food/food trucks"/>
    <n v="5.3846153846153842E-2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x v="29"/>
    <b v="0"/>
    <s v="food/food trucks"/>
    <n v="0.714285714285714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x v="83"/>
    <b v="0"/>
    <s v="food/food trucks"/>
    <n v="0.8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x v="29"/>
    <b v="0"/>
    <s v="food/food trucks"/>
    <n v="3.3333333333333335E-3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x v="83"/>
    <b v="0"/>
    <s v="food/food trucks"/>
    <n v="0.4733333333333333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x v="44"/>
    <b v="0"/>
    <s v="food/food trucks"/>
    <n v="5.65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x v="47"/>
    <b v="0"/>
    <s v="food/food trucks"/>
    <n v="26.35217391304348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x v="84"/>
    <b v="0"/>
    <s v="food/food trucks"/>
    <n v="0.325125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x v="78"/>
    <b v="0"/>
    <s v="food/food trucks"/>
    <n v="0"/>
    <e v="#DIV/0!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x v="80"/>
    <b v="0"/>
    <s v="food/food trucks"/>
    <n v="0.700070007000700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x v="67"/>
    <b v="0"/>
    <s v="theater/spaces"/>
    <n v="46.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x v="55"/>
    <b v="0"/>
    <s v="theater/spaces"/>
    <n v="34.410000000000004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x v="43"/>
    <b v="0"/>
    <s v="theater/spaces"/>
    <n v="103.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x v="63"/>
    <b v="0"/>
    <s v="theater/spaces"/>
    <n v="6.0263157894736841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x v="0"/>
    <s v="USD"/>
    <n v="1490389158"/>
    <n v="1486504758"/>
    <b v="0"/>
    <x v="22"/>
    <b v="0"/>
    <s v="theater/spaces"/>
    <n v="10.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x v="40"/>
    <b v="1"/>
    <s v="theater/spaces"/>
    <n v="112.29714285714284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x v="476"/>
    <b v="1"/>
    <s v="theater/spaces"/>
    <n v="350.84462500000001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x v="477"/>
    <b v="1"/>
    <s v="theater/spaces"/>
    <n v="233.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x v="478"/>
    <b v="1"/>
    <s v="theater/spaces"/>
    <n v="101.60599999999999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x v="479"/>
    <b v="1"/>
    <s v="theater/spaces"/>
    <n v="153.90035000000003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x v="196"/>
    <b v="1"/>
    <s v="theater/spaces"/>
    <n v="100.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x v="235"/>
    <b v="1"/>
    <s v="theater/spaces"/>
    <n v="131.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x v="480"/>
    <b v="1"/>
    <s v="theater/spaces"/>
    <n v="102.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x v="120"/>
    <b v="1"/>
    <s v="theater/spaces"/>
    <n v="116.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x v="481"/>
    <b v="1"/>
    <s v="theater/spaces"/>
    <n v="264.62241666666665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x v="482"/>
    <b v="1"/>
    <s v="theater/spaces"/>
    <n v="119.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x v="166"/>
    <b v="1"/>
    <s v="theater/spaces"/>
    <n v="120.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x v="265"/>
    <b v="1"/>
    <s v="theater/spaces"/>
    <n v="103.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x v="50"/>
    <b v="1"/>
    <s v="theater/spaces"/>
    <n v="108.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x v="210"/>
    <b v="1"/>
    <s v="theater/spaces"/>
    <n v="118.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x v="314"/>
    <b v="1"/>
    <s v="technology/hardware"/>
    <n v="14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x v="333"/>
    <b v="1"/>
    <s v="technology/hardware"/>
    <n v="252.54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x v="282"/>
    <b v="1"/>
    <s v="technology/hardware"/>
    <n v="140.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x v="483"/>
    <b v="1"/>
    <s v="technology/hardware"/>
    <n v="296.87520259319291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x v="116"/>
    <b v="1"/>
    <s v="technology/hardware"/>
    <n v="144.54249999999999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x v="0"/>
    <s v="USD"/>
    <n v="1461333311"/>
    <n v="1458741311"/>
    <b v="0"/>
    <x v="442"/>
    <b v="1"/>
    <s v="technology/hardware"/>
    <n v="105.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x v="484"/>
    <b v="1"/>
    <s v="technology/hardware"/>
    <n v="493.21000000000004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x v="413"/>
    <b v="1"/>
    <s v="technology/hardware"/>
    <n v="201.82666666666668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x v="23"/>
    <b v="1"/>
    <s v="technology/hardware"/>
    <n v="104.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x v="345"/>
    <b v="1"/>
    <s v="technology/hardware"/>
    <n v="170.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x v="77"/>
    <b v="1"/>
    <s v="technology/hardware"/>
    <n v="104.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x v="96"/>
    <b v="1"/>
    <s v="technology/hardware"/>
    <n v="118.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x v="46"/>
    <b v="1"/>
    <s v="technology/hardware"/>
    <n v="107.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x v="430"/>
    <b v="1"/>
    <s v="technology/hardware"/>
    <n v="2260300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x v="485"/>
    <b v="1"/>
    <s v="technology/hardware"/>
    <n v="978.13466666666682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x v="6"/>
    <b v="1"/>
    <s v="technology/hardware"/>
    <n v="122.9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x v="231"/>
    <b v="1"/>
    <s v="technology/hardware"/>
    <n v="246.0608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x v="41"/>
    <b v="1"/>
    <s v="technology/hardware"/>
    <n v="147.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x v="277"/>
    <b v="1"/>
    <s v="technology/hardware"/>
    <n v="384.09090909090907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x v="57"/>
    <b v="1"/>
    <s v="technology/hardware"/>
    <n v="103.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x v="0"/>
    <s v="USD"/>
    <n v="1413770820"/>
    <n v="1412005602"/>
    <b v="0"/>
    <x v="80"/>
    <b v="0"/>
    <s v="publishing/children's books"/>
    <n v="0.43750000000000006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x v="59"/>
    <b v="0"/>
    <s v="publishing/children's books"/>
    <n v="29.24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x v="78"/>
    <b v="0"/>
    <s v="publishing/children's books"/>
    <n v="0"/>
    <e v="#DIV/0!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x v="19"/>
    <b v="0"/>
    <s v="publishing/children's books"/>
    <n v="5.21875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x v="72"/>
    <b v="0"/>
    <s v="publishing/children's books"/>
    <n v="21.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x v="10"/>
    <b v="0"/>
    <s v="publishing/children's books"/>
    <n v="26.700000000000003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x v="80"/>
    <b v="0"/>
    <s v="publishing/children's books"/>
    <n v="28.000000000000004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x v="80"/>
    <b v="0"/>
    <s v="publishing/children's books"/>
    <n v="1.06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x v="0"/>
    <s v="USD"/>
    <n v="1428171037"/>
    <n v="1425582637"/>
    <b v="0"/>
    <x v="84"/>
    <b v="0"/>
    <s v="publishing/children's books"/>
    <n v="1.0999999999999999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x v="78"/>
    <b v="0"/>
    <s v="publishing/children's books"/>
    <n v="0"/>
    <e v="#DIV/0!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x v="78"/>
    <b v="0"/>
    <s v="publishing/children's books"/>
    <n v="0"/>
    <e v="#DIV/0!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x v="25"/>
    <b v="0"/>
    <s v="publishing/children's books"/>
    <n v="11.458333333333332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x v="22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x v="78"/>
    <b v="0"/>
    <s v="publishing/children's books"/>
    <n v="0"/>
    <e v="#DIV/0!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x v="41"/>
    <b v="0"/>
    <s v="publishing/children's books"/>
    <n v="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x v="51"/>
    <b v="0"/>
    <s v="publishing/children's books"/>
    <n v="10.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x v="0"/>
    <s v="USD"/>
    <n v="1470498332"/>
    <n v="1469202332"/>
    <b v="0"/>
    <x v="84"/>
    <b v="0"/>
    <s v="publishing/children's books"/>
    <n v="0.66666666666666674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x v="79"/>
    <b v="0"/>
    <s v="publishing/children's books"/>
    <n v="11.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x v="84"/>
    <b v="0"/>
    <s v="publishing/children's books"/>
    <n v="10.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x v="78"/>
    <b v="0"/>
    <s v="publishing/children's books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x v="80"/>
    <b v="0"/>
    <s v="publishing/children's books"/>
    <n v="0.72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x v="29"/>
    <b v="0"/>
    <s v="publishing/children's books"/>
    <n v="0.76923076923076927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x v="83"/>
    <b v="0"/>
    <s v="publishing/children's books"/>
    <n v="0.22842639593908631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x v="80"/>
    <b v="0"/>
    <s v="publishing/children's books"/>
    <n v="1.125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x v="78"/>
    <b v="0"/>
    <s v="publishing/children's books"/>
    <n v="0"/>
    <e v="#DIV/0!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x v="80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x v="83"/>
    <b v="0"/>
    <s v="publishing/children's books"/>
    <n v="0.85000000000000009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x v="69"/>
    <b v="0"/>
    <s v="publishing/children's books"/>
    <n v="14.314285714285715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x v="84"/>
    <b v="0"/>
    <s v="publishing/children's books"/>
    <n v="0.25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x v="51"/>
    <b v="0"/>
    <s v="publishing/children's books"/>
    <n v="10.411249999999999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x v="78"/>
    <b v="0"/>
    <s v="publishing/children's books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x v="78"/>
    <b v="0"/>
    <s v="publishing/children's books"/>
    <n v="0"/>
    <e v="#DIV/0!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x v="29"/>
    <b v="0"/>
    <s v="publishing/children's books"/>
    <n v="0.18867924528301888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x v="62"/>
    <b v="0"/>
    <s v="publishing/children's books"/>
    <n v="14.249999999999998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x v="84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x v="17"/>
    <b v="0"/>
    <s v="publishing/children's books"/>
    <n v="7.8809523809523814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x v="29"/>
    <b v="0"/>
    <s v="publishing/children's books"/>
    <n v="0.33333333333333337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x v="41"/>
    <b v="0"/>
    <s v="publishing/children's books"/>
    <n v="25.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x v="29"/>
    <b v="0"/>
    <s v="publishing/children's books"/>
    <n v="2.1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x v="78"/>
    <b v="0"/>
    <s v="publishing/children's books"/>
    <n v="0"/>
    <e v="#DIV/0!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x v="33"/>
    <b v="1"/>
    <s v="theater/plays"/>
    <n v="105.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x v="59"/>
    <b v="1"/>
    <s v="theater/plays"/>
    <n v="120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x v="42"/>
    <b v="1"/>
    <s v="theater/plays"/>
    <n v="114.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x v="52"/>
    <b v="1"/>
    <s v="theater/plays"/>
    <n v="1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x v="136"/>
    <b v="1"/>
    <s v="theater/plays"/>
    <n v="104.67999999999999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x v="1"/>
    <s v="GBP"/>
    <n v="1404913180"/>
    <n v="1403703580"/>
    <b v="0"/>
    <x v="142"/>
    <b v="1"/>
    <s v="theater/plays"/>
    <n v="117.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x v="44"/>
    <b v="1"/>
    <s v="theater/plays"/>
    <n v="119.7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x v="9"/>
    <b v="1"/>
    <s v="theater/plays"/>
    <n v="102.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x v="0"/>
    <s v="USD"/>
    <n v="1426132800"/>
    <n v="1424477934"/>
    <b v="0"/>
    <x v="54"/>
    <b v="1"/>
    <s v="theater/plays"/>
    <n v="101.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x v="36"/>
    <b v="1"/>
    <s v="theater/plays"/>
    <n v="105.33333333333333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x v="33"/>
    <b v="1"/>
    <s v="theater/plays"/>
    <n v="102.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x v="54"/>
    <b v="1"/>
    <s v="theater/plays"/>
    <n v="107.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x v="196"/>
    <b v="1"/>
    <s v="theater/plays"/>
    <n v="110.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x v="8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x v="9"/>
    <b v="1"/>
    <s v="theater/plays"/>
    <n v="104.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x v="64"/>
    <b v="1"/>
    <s v="theater/plays"/>
    <n v="115.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x v="225"/>
    <b v="1"/>
    <s v="theater/plays"/>
    <n v="102.64512500000001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x v="237"/>
    <b v="1"/>
    <s v="theater/plays"/>
    <n v="101.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x v="208"/>
    <b v="1"/>
    <s v="theater/plays"/>
    <n v="116.6348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x v="162"/>
    <b v="1"/>
    <s v="theater/plays"/>
    <n v="1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x v="62"/>
    <b v="1"/>
    <s v="theater/plays"/>
    <n v="133.20000000000002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x v="240"/>
    <b v="1"/>
    <s v="theater/plays"/>
    <n v="101.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x v="261"/>
    <b v="1"/>
    <s v="theater/plays"/>
    <n v="127.95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x v="23"/>
    <b v="1"/>
    <s v="theater/plays"/>
    <n v="114.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x v="59"/>
    <b v="1"/>
    <s v="theater/plays"/>
    <n v="110.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x v="88"/>
    <b v="1"/>
    <s v="theater/plays"/>
    <n v="112.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x v="0"/>
    <s v="USD"/>
    <n v="1435611438"/>
    <n v="1433019438"/>
    <b v="0"/>
    <x v="251"/>
    <b v="1"/>
    <s v="theater/plays"/>
    <n v="1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x v="50"/>
    <b v="1"/>
    <s v="theater/plays"/>
    <n v="100.24444444444444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x v="64"/>
    <b v="1"/>
    <s v="theater/plays"/>
    <n v="102.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x v="7"/>
    <b v="1"/>
    <s v="theater/plays"/>
    <n v="108.2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x v="52"/>
    <b v="1"/>
    <s v="theater/plays"/>
    <n v="100.27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x v="183"/>
    <b v="1"/>
    <s v="theater/plays"/>
    <n v="113.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x v="93"/>
    <b v="1"/>
    <s v="theater/plays"/>
    <n v="127.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x v="31"/>
    <b v="1"/>
    <s v="theater/plays"/>
    <n v="107.73333333333332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x v="25"/>
    <b v="1"/>
    <s v="theater/plays"/>
    <n v="2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x v="39"/>
    <b v="1"/>
    <s v="theater/plays"/>
    <n v="141.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x v="51"/>
    <b v="1"/>
    <s v="theater/plays"/>
    <n v="130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x v="332"/>
    <b v="1"/>
    <s v="theater/plays"/>
    <n v="106.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x v="201"/>
    <b v="1"/>
    <s v="theater/plays"/>
    <n v="104.80000000000001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x v="9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x v="2"/>
    <b v="1"/>
    <s v="theater/plays"/>
    <n v="100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x v="225"/>
    <b v="1"/>
    <s v="theater/plays"/>
    <n v="100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x v="25"/>
    <b v="1"/>
    <s v="theater/plays"/>
    <n v="1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x v="41"/>
    <b v="1"/>
    <s v="theater/plays"/>
    <n v="116.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x v="13"/>
    <b v="1"/>
    <s v="theater/plays"/>
    <n v="103.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x v="10"/>
    <b v="1"/>
    <s v="theater/plays"/>
    <n v="107.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x v="23"/>
    <b v="1"/>
    <s v="theater/plays"/>
    <n v="120.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x v="174"/>
    <b v="1"/>
    <s v="theater/plays"/>
    <n v="100.37894736842105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x v="88"/>
    <b v="1"/>
    <s v="theater/plays"/>
    <n v="106.52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x v="202"/>
    <b v="1"/>
    <s v="theater/plays"/>
    <n v="100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x v="47"/>
    <b v="1"/>
    <s v="theater/plays"/>
    <n v="110.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x v="195"/>
    <b v="1"/>
    <s v="theater/plays"/>
    <n v="114.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x v="0"/>
    <s v="USD"/>
    <n v="1444528800"/>
    <n v="1442804633"/>
    <b v="0"/>
    <x v="2"/>
    <b v="1"/>
    <s v="theater/plays"/>
    <n v="108.25925925925925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x v="64"/>
    <b v="1"/>
    <s v="theater/plays"/>
    <n v="170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x v="251"/>
    <b v="1"/>
    <s v="theater/plays"/>
    <n v="187.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x v="202"/>
    <b v="1"/>
    <s v="theater/plays"/>
    <n v="107.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x v="64"/>
    <b v="1"/>
    <s v="theater/plays"/>
    <n v="100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x v="241"/>
    <b v="1"/>
    <s v="theater/plays"/>
    <n v="120.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x v="162"/>
    <b v="1"/>
    <s v="theater/plays"/>
    <n v="111.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x v="462"/>
    <b v="1"/>
    <s v="theater/plays"/>
    <n v="1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x v="29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x v="78"/>
    <b v="0"/>
    <s v="theater/plays"/>
    <n v="0"/>
    <e v="#DIV/0!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x v="78"/>
    <b v="0"/>
    <s v="theater/plays"/>
    <n v="0"/>
    <e v="#DIV/0!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x v="29"/>
    <b v="0"/>
    <s v="theater/plays"/>
    <n v="5.4545454545454541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x v="70"/>
    <b v="0"/>
    <s v="theater/plays"/>
    <n v="31.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x v="78"/>
    <b v="0"/>
    <s v="theater/plays"/>
    <n v="0"/>
    <e v="#DIV/0!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x v="78"/>
    <b v="0"/>
    <s v="theater/plays"/>
    <n v="0"/>
    <e v="#DIV/0!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x v="83"/>
    <b v="0"/>
    <s v="theater/plays"/>
    <n v="0.2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x v="29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x v="62"/>
    <b v="0"/>
    <s v="theater/plays"/>
    <n v="3.887500000000000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x v="78"/>
    <b v="0"/>
    <s v="theater/plays"/>
    <n v="0"/>
    <e v="#DIV/0!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x v="79"/>
    <b v="0"/>
    <s v="theater/plays"/>
    <n v="1.9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x v="78"/>
    <b v="0"/>
    <s v="theater/plays"/>
    <n v="0"/>
    <e v="#DIV/0!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x v="25"/>
    <b v="0"/>
    <s v="theater/plays"/>
    <n v="41.699999999999996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x v="81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x v="79"/>
    <b v="0"/>
    <s v="theater/plays"/>
    <n v="4.8666666666666663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x v="41"/>
    <b v="0"/>
    <s v="theater/plays"/>
    <n v="19.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x v="78"/>
    <b v="0"/>
    <s v="theater/plays"/>
    <n v="0"/>
    <e v="#DIV/0!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x v="29"/>
    <b v="0"/>
    <s v="theater/plays"/>
    <n v="1.750000000000000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x v="82"/>
    <b v="0"/>
    <s v="theater/plays"/>
    <n v="6.65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x v="83"/>
    <b v="0"/>
    <s v="theater/plays"/>
    <n v="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x v="83"/>
    <b v="0"/>
    <s v="theater/plays"/>
    <n v="0.43307086614173229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x v="29"/>
    <b v="0"/>
    <s v="theater/plays"/>
    <n v="0.0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x v="1"/>
    <s v="GBP"/>
    <n v="1437139080"/>
    <n v="1434552207"/>
    <b v="0"/>
    <x v="83"/>
    <b v="0"/>
    <s v="theater/plays"/>
    <n v="1.6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x v="78"/>
    <b v="0"/>
    <s v="theater/plays"/>
    <n v="0"/>
    <e v="#DIV/0!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x v="84"/>
    <b v="0"/>
    <s v="theater/plays"/>
    <n v="0.8999999999999999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x v="73"/>
    <b v="0"/>
    <s v="theater/plays"/>
    <n v="20.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x v="65"/>
    <b v="0"/>
    <s v="theater/plays"/>
    <n v="42.011733333333332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x v="81"/>
    <b v="0"/>
    <s v="theater/plays"/>
    <n v="0.8850000000000000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x v="82"/>
    <b v="0"/>
    <s v="theater/plays"/>
    <n v="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x v="62"/>
    <b v="0"/>
    <s v="theater/plays"/>
    <n v="4.67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x v="78"/>
    <b v="0"/>
    <s v="theater/plays"/>
    <n v="0"/>
    <e v="#DIV/0!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x v="22"/>
    <b v="0"/>
    <s v="theater/plays"/>
    <n v="38.119999999999997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x v="83"/>
    <b v="0"/>
    <s v="theater/plays"/>
    <n v="5.4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x v="83"/>
    <b v="0"/>
    <s v="theater/plays"/>
    <n v="3.4999999999999996E-2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x v="78"/>
    <b v="0"/>
    <s v="theater/plays"/>
    <n v="0"/>
    <e v="#DIV/0!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x v="79"/>
    <b v="0"/>
    <s v="theater/plays"/>
    <n v="10.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x v="80"/>
    <b v="0"/>
    <s v="theater/plays"/>
    <n v="2.1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x v="29"/>
    <b v="0"/>
    <s v="theater/plays"/>
    <n v="0.2589285714285714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x v="60"/>
    <b v="0"/>
    <s v="theater/plays"/>
    <n v="23.333333333333332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x v="78"/>
    <b v="0"/>
    <s v="theater/plays"/>
    <n v="0"/>
    <e v="#DIV/0!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x v="80"/>
    <b v="0"/>
    <s v="theater/plays"/>
    <n v="33.6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x v="81"/>
    <b v="0"/>
    <s v="theater/plays"/>
    <n v="19.07999999999999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x v="80"/>
    <b v="0"/>
    <s v="theater/plays"/>
    <n v="0.41111111111111115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x v="0"/>
    <s v="USD"/>
    <n v="1426294201"/>
    <n v="1423705801"/>
    <b v="0"/>
    <x v="81"/>
    <b v="0"/>
    <s v="theater/plays"/>
    <n v="32.5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x v="29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x v="29"/>
    <b v="0"/>
    <s v="theater/plays"/>
    <n v="0.16666666666666669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x v="78"/>
    <b v="0"/>
    <s v="theater/plays"/>
    <n v="0"/>
    <e v="#DIV/0!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x v="25"/>
    <b v="0"/>
    <s v="theater/plays"/>
    <n v="38.066666666666663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x v="83"/>
    <b v="0"/>
    <s v="theater/plays"/>
    <n v="1.05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x v="73"/>
    <b v="0"/>
    <s v="theater/plays"/>
    <n v="2.7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x v="57"/>
    <b v="0"/>
    <s v="theater/plays"/>
    <n v="9.0909090909090917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x v="0"/>
    <s v="USD"/>
    <n v="1420768800"/>
    <n v="1415644395"/>
    <b v="0"/>
    <x v="84"/>
    <b v="0"/>
    <s v="theater/plays"/>
    <n v="0.5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x v="0"/>
    <s v="USD"/>
    <n v="1428100815"/>
    <n v="1422920415"/>
    <b v="0"/>
    <x v="78"/>
    <b v="0"/>
    <s v="theater/plays"/>
    <n v="0"/>
    <e v="#DIV/0!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x v="80"/>
    <b v="0"/>
    <s v="theater/plays"/>
    <n v="4.5999999999999996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x v="8"/>
    <b v="0"/>
    <s v="theater/plays"/>
    <n v="20.833333333333336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x v="83"/>
    <b v="0"/>
    <s v="theater/plays"/>
    <n v="4.583333333333333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x v="8"/>
    <b v="0"/>
    <s v="theater/plays"/>
    <n v="4.2133333333333338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x v="78"/>
    <b v="0"/>
    <s v="theater/plays"/>
    <n v="0"/>
    <e v="#DIV/0!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x v="63"/>
    <b v="0"/>
    <s v="theater/plays"/>
    <n v="61.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x v="84"/>
    <b v="0"/>
    <s v="theater/plays"/>
    <n v="0.8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x v="29"/>
    <b v="0"/>
    <s v="theater/plays"/>
    <n v="1.6666666666666666E-2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x v="80"/>
    <b v="0"/>
    <s v="theater/plays"/>
    <n v="0.77999999999999992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x v="80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x v="57"/>
    <b v="0"/>
    <s v="theater/plays"/>
    <n v="17.771428571428572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x v="63"/>
    <b v="0"/>
    <s v="theater/plays"/>
    <n v="9.4166666666666661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x v="84"/>
    <b v="0"/>
    <s v="theater/plays"/>
    <n v="0.08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x v="81"/>
    <b v="0"/>
    <s v="theater/plays"/>
    <n v="2.75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x v="29"/>
    <b v="0"/>
    <s v="theater/plays"/>
    <n v="1.1111111111111112E-2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x v="29"/>
    <b v="0"/>
    <s v="theater/plays"/>
    <n v="3.3333333333333335E-3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x v="25"/>
    <b v="0"/>
    <s v="theater/plays"/>
    <n v="36.5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x v="55"/>
    <b v="0"/>
    <s v="theater/plays"/>
    <n v="14.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x v="84"/>
    <b v="0"/>
    <s v="theater/plays"/>
    <n v="0.02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x v="29"/>
    <b v="0"/>
    <s v="theater/plays"/>
    <n v="4.0000000000000001E-3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x v="83"/>
    <b v="0"/>
    <s v="theater/plays"/>
    <n v="61.1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x v="63"/>
    <b v="0"/>
    <s v="theater/plays"/>
    <n v="7.8378378378378386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x v="82"/>
    <b v="0"/>
    <s v="theater/plays"/>
    <n v="21.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x v="9"/>
    <b v="0"/>
    <s v="theater/plays"/>
    <n v="27.24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x v="79"/>
    <b v="0"/>
    <s v="theater/plays"/>
    <n v="8.5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x v="62"/>
    <b v="0"/>
    <s v="theater/plays"/>
    <n v="26.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x v="8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x v="79"/>
    <b v="1"/>
    <s v="theater/musical"/>
    <n v="100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x v="73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x v="206"/>
    <b v="1"/>
    <s v="theater/musical"/>
    <n v="103.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x v="473"/>
    <b v="1"/>
    <s v="theater/musical"/>
    <n v="102.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x v="133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x v="64"/>
    <b v="1"/>
    <s v="theater/musical"/>
    <n v="130.83333333333334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x v="54"/>
    <b v="1"/>
    <s v="theater/musical"/>
    <n v="100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x v="58"/>
    <b v="1"/>
    <s v="theater/musical"/>
    <n v="102.06937499999999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x v="95"/>
    <b v="1"/>
    <s v="theater/musical"/>
    <n v="100.92000000000002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x v="82"/>
    <b v="1"/>
    <s v="theater/musical"/>
    <n v="1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x v="44"/>
    <b v="1"/>
    <s v="theater/musical"/>
    <n v="105.0967741935484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x v="241"/>
    <b v="1"/>
    <s v="theater/musical"/>
    <n v="102.76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x v="77"/>
    <b v="1"/>
    <s v="theater/musical"/>
    <n v="1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x v="70"/>
    <b v="1"/>
    <s v="theater/musical"/>
    <n v="100.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x v="69"/>
    <b v="1"/>
    <s v="theater/musical"/>
    <n v="1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x v="1"/>
    <s v="GBP"/>
    <n v="1405249113"/>
    <n v="1402657113"/>
    <b v="0"/>
    <x v="165"/>
    <b v="1"/>
    <s v="theater/musical"/>
    <n v="133.33333333333331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x v="58"/>
    <b v="1"/>
    <s v="theater/musical"/>
    <n v="101.375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x v="20"/>
    <b v="1"/>
    <s v="theater/musical"/>
    <n v="102.875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x v="51"/>
    <b v="1"/>
    <s v="theater/musical"/>
    <n v="107.24000000000001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x v="29"/>
    <b v="0"/>
    <s v="theater/spaces"/>
    <n v="4.0000000000000001E-3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x v="91"/>
    <b v="0"/>
    <s v="theater/spaces"/>
    <n v="20.424999999999997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x v="78"/>
    <b v="0"/>
    <s v="theater/spaces"/>
    <n v="0"/>
    <e v="#DIV/0!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x v="29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x v="78"/>
    <b v="0"/>
    <s v="theater/spaces"/>
    <n v="0"/>
    <e v="#DIV/0!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x v="84"/>
    <b v="0"/>
    <s v="theater/spaces"/>
    <n v="0.1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x v="62"/>
    <b v="0"/>
    <s v="theater/spaces"/>
    <n v="4.2880000000000003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x v="82"/>
    <b v="0"/>
    <s v="theater/spaces"/>
    <n v="4.8000000000000004E-3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x v="84"/>
    <b v="0"/>
    <s v="theater/spaces"/>
    <n v="2.5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x v="78"/>
    <b v="0"/>
    <s v="theater/spaces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x v="6"/>
    <b v="0"/>
    <s v="theater/spaces"/>
    <n v="2.1919999999999997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x v="22"/>
    <b v="0"/>
    <s v="theater/spaces"/>
    <n v="8.0250000000000004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x v="83"/>
    <b v="0"/>
    <s v="theater/spaces"/>
    <n v="0.15125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x v="78"/>
    <b v="0"/>
    <s v="theater/spaces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x v="202"/>
    <b v="0"/>
    <s v="theater/spaces"/>
    <n v="59.583333333333336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x v="9"/>
    <b v="0"/>
    <s v="theater/spaces"/>
    <n v="16.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x v="83"/>
    <b v="0"/>
    <s v="theater/spaces"/>
    <n v="1.8666666666666669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x v="78"/>
    <b v="0"/>
    <s v="theater/spaces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x v="78"/>
    <b v="0"/>
    <s v="theater/spaces"/>
    <n v="0"/>
    <e v="#DIV/0!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x v="78"/>
    <b v="0"/>
    <s v="theater/spaces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x v="52"/>
    <b v="1"/>
    <s v="theater/plays"/>
    <n v="109.62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x v="9"/>
    <b v="1"/>
    <s v="theater/plays"/>
    <n v="121.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x v="15"/>
    <b v="1"/>
    <s v="theater/plays"/>
    <n v="106.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x v="193"/>
    <b v="1"/>
    <s v="theater/plays"/>
    <n v="100.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x v="70"/>
    <b v="1"/>
    <s v="theater/plays"/>
    <n v="109.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x v="130"/>
    <b v="1"/>
    <s v="theater/plays"/>
    <n v="113.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x v="26"/>
    <b v="1"/>
    <s v="theater/plays"/>
    <n v="113.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x v="5"/>
    <b v="1"/>
    <s v="theater/plays"/>
    <n v="1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x v="57"/>
    <b v="1"/>
    <s v="theater/plays"/>
    <n v="162.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x v="110"/>
    <b v="1"/>
    <s v="theater/plays"/>
    <n v="1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x v="68"/>
    <b v="1"/>
    <s v="theater/plays"/>
    <n v="100.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x v="57"/>
    <b v="1"/>
    <s v="theater/plays"/>
    <n v="105.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x v="51"/>
    <b v="1"/>
    <s v="theater/plays"/>
    <n v="174.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x v="45"/>
    <b v="1"/>
    <s v="theater/plays"/>
    <n v="1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x v="116"/>
    <b v="1"/>
    <s v="theater/plays"/>
    <n v="100.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x v="25"/>
    <b v="1"/>
    <s v="theater/plays"/>
    <n v="171.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x v="209"/>
    <b v="1"/>
    <s v="theater/plays"/>
    <n v="113.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x v="38"/>
    <b v="1"/>
    <s v="theater/plays"/>
    <n v="129.46666666666667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x v="67"/>
    <b v="1"/>
    <s v="theater/plays"/>
    <n v="101.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x v="54"/>
    <b v="1"/>
    <s v="theater/plays"/>
    <n v="109.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x v="174"/>
    <b v="1"/>
    <s v="theater/spaces"/>
    <n v="128.92500000000001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x v="211"/>
    <b v="1"/>
    <s v="theater/spaces"/>
    <n v="102.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x v="486"/>
    <b v="1"/>
    <s v="theater/spaces"/>
    <n v="146.53957758620692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x v="423"/>
    <b v="1"/>
    <s v="theater/spaces"/>
    <n v="100.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x v="112"/>
    <b v="1"/>
    <s v="theater/spaces"/>
    <n v="121.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x v="66"/>
    <b v="1"/>
    <s v="theater/spaces"/>
    <n v="105.5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x v="236"/>
    <b v="1"/>
    <s v="theater/spaces"/>
    <n v="110.4008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x v="33"/>
    <b v="1"/>
    <s v="theater/spaces"/>
    <n v="100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x v="0"/>
    <s v="USD"/>
    <n v="1450673940"/>
    <n v="1448756962"/>
    <b v="0"/>
    <x v="487"/>
    <b v="1"/>
    <s v="theater/spaces"/>
    <n v="176.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x v="74"/>
    <b v="1"/>
    <s v="theater/spaces"/>
    <n v="100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x v="251"/>
    <b v="1"/>
    <s v="theater/spaces"/>
    <n v="103.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x v="31"/>
    <b v="1"/>
    <s v="theater/spaces"/>
    <n v="104.5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x v="0"/>
    <s v="USD"/>
    <n v="1455998867"/>
    <n v="1453406867"/>
    <b v="0"/>
    <x v="19"/>
    <b v="1"/>
    <s v="theater/spaces"/>
    <n v="100.29999999999998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x v="211"/>
    <b v="1"/>
    <s v="theater/spaces"/>
    <n v="457.74666666666673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x v="437"/>
    <b v="1"/>
    <s v="theater/spaces"/>
    <n v="104.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x v="413"/>
    <b v="1"/>
    <s v="theater/spaces"/>
    <n v="171.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x v="248"/>
    <b v="1"/>
    <s v="theater/spaces"/>
    <n v="103.73000000000002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x v="488"/>
    <b v="1"/>
    <s v="theater/spaces"/>
    <n v="103.02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x v="9"/>
    <b v="1"/>
    <s v="theater/spaces"/>
    <n v="118.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x v="22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x v="489"/>
    <b v="1"/>
    <s v="theater/spaces"/>
    <n v="318.69988910451895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x v="201"/>
    <b v="1"/>
    <s v="theater/spaces"/>
    <n v="108.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x v="57"/>
    <b v="1"/>
    <s v="theater/spaces"/>
    <n v="101.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x v="490"/>
    <b v="1"/>
    <s v="theater/spaces"/>
    <n v="112.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x v="115"/>
    <b v="1"/>
    <s v="theater/spaces"/>
    <n v="120.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x v="174"/>
    <b v="1"/>
    <s v="theater/spaces"/>
    <n v="107.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x v="0"/>
    <s v="USD"/>
    <n v="1429938683"/>
    <n v="1428124283"/>
    <b v="0"/>
    <x v="9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x v="55"/>
    <b v="1"/>
    <s v="theater/spaces"/>
    <n v="101.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x v="130"/>
    <b v="1"/>
    <s v="theater/spaces"/>
    <n v="119.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x v="41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x v="20"/>
    <b v="1"/>
    <s v="theater/spaces"/>
    <n v="123.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x v="165"/>
    <b v="1"/>
    <s v="theater/spaces"/>
    <n v="117.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x v="329"/>
    <b v="1"/>
    <s v="theater/spaces"/>
    <n v="156.96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x v="491"/>
    <b v="1"/>
    <s v="theater/spaces"/>
    <n v="113.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x v="244"/>
    <b v="1"/>
    <s v="theater/spaces"/>
    <n v="103.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x v="17"/>
    <b v="1"/>
    <s v="theater/spaces"/>
    <n v="102.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x v="180"/>
    <b v="1"/>
    <s v="theater/spaces"/>
    <n v="105.84090909090908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x v="14"/>
    <b v="1"/>
    <s v="theater/spaces"/>
    <n v="100.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x v="334"/>
    <b v="1"/>
    <s v="theater/spaces"/>
    <n v="121.23333333333332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x v="209"/>
    <b v="1"/>
    <s v="theater/spaces"/>
    <n v="100.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x v="273"/>
    <b v="1"/>
    <s v="theater/spaces"/>
    <n v="116.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x v="95"/>
    <b v="1"/>
    <s v="theater/spaces"/>
    <n v="100.88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x v="79"/>
    <b v="1"/>
    <s v="theater/spaces"/>
    <n v="1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x v="0"/>
    <b v="1"/>
    <s v="theater/spaces"/>
    <n v="246.42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x v="108"/>
    <b v="1"/>
    <s v="theater/spaces"/>
    <n v="302.2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x v="20"/>
    <b v="1"/>
    <s v="theater/spaces"/>
    <n v="143.33333333333334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x v="492"/>
    <b v="1"/>
    <s v="theater/spaces"/>
    <n v="131.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x v="221"/>
    <b v="1"/>
    <s v="theater/spaces"/>
    <n v="168.01999999999998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x v="493"/>
    <b v="1"/>
    <s v="theater/spaces"/>
    <n v="109.67666666666666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x v="14"/>
    <b v="1"/>
    <s v="theater/spaces"/>
    <n v="106.6857142857143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x v="60"/>
    <b v="1"/>
    <s v="theater/spaces"/>
    <n v="100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x v="20"/>
    <b v="1"/>
    <s v="theater/spaces"/>
    <n v="127.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x v="23"/>
    <b v="1"/>
    <s v="theater/spaces"/>
    <n v="146.53333333333333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x v="494"/>
    <b v="1"/>
    <s v="theater/spaces"/>
    <n v="112.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x v="495"/>
    <b v="1"/>
    <s v="theater/spaces"/>
    <n v="108.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x v="313"/>
    <b v="1"/>
    <s v="theater/spaces"/>
    <n v="126.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x v="58"/>
    <b v="1"/>
    <s v="theater/spaces"/>
    <n v="213.20000000000002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x v="74"/>
    <b v="1"/>
    <s v="theater/spaces"/>
    <n v="100.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x v="163"/>
    <b v="1"/>
    <s v="theater/spaces"/>
    <n v="108.71389999999998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x v="288"/>
    <b v="1"/>
    <s v="theater/spaces"/>
    <n v="107.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x v="195"/>
    <b v="1"/>
    <s v="theater/spaces"/>
    <n v="110.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x v="77"/>
    <b v="1"/>
    <s v="theater/spaces"/>
    <n v="1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x v="130"/>
    <b v="1"/>
    <s v="theater/spaces"/>
    <n v="110.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x v="239"/>
    <b v="1"/>
    <s v="theater/spaces"/>
    <n v="109.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x v="31"/>
    <b v="1"/>
    <s v="theater/spaces"/>
    <n v="132.70650000000001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x v="6"/>
    <b v="1"/>
    <s v="theater/spaces"/>
    <n v="190.84810126582278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x v="9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x v="5"/>
    <b v="1"/>
    <s v="theater/spaces"/>
    <n v="166.4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x v="241"/>
    <b v="1"/>
    <s v="theater/spaces"/>
    <n v="106.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x v="82"/>
    <b v="1"/>
    <s v="theater/spaces"/>
    <n v="1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x v="2"/>
    <b v="0"/>
    <s v="theater/spaces"/>
    <n v="23.62857142857143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x v="84"/>
    <b v="0"/>
    <s v="theater/spaces"/>
    <n v="0.15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x v="83"/>
    <b v="0"/>
    <s v="theater/spaces"/>
    <n v="0.4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x v="78"/>
    <b v="0"/>
    <s v="theater/spaces"/>
    <n v="0"/>
    <e v="#DIV/0!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x v="29"/>
    <b v="0"/>
    <s v="theater/spaces"/>
    <n v="5.0000000000000001E-3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x v="78"/>
    <b v="0"/>
    <s v="theater/spaces"/>
    <n v="0"/>
    <e v="#DIV/0!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x v="78"/>
    <b v="0"/>
    <s v="theater/spaces"/>
    <n v="0"/>
    <e v="#DIV/0!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x v="83"/>
    <b v="0"/>
    <s v="theater/spaces"/>
    <n v="1.6666666666666666E-2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x v="202"/>
    <b v="0"/>
    <s v="theater/spaces"/>
    <n v="3.0066666666666664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x v="79"/>
    <b v="0"/>
    <s v="theater/spaces"/>
    <n v="0.15227272727272728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x v="0"/>
    <s v="USD"/>
    <n v="1407955748"/>
    <n v="1405363748"/>
    <b v="0"/>
    <x v="78"/>
    <b v="0"/>
    <s v="theater/spaces"/>
    <n v="0"/>
    <e v="#DIV/0!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x v="85"/>
    <b v="0"/>
    <s v="theater/spaces"/>
    <n v="66.84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x v="23"/>
    <b v="0"/>
    <s v="theater/spaces"/>
    <n v="19.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x v="250"/>
    <b v="0"/>
    <s v="theater/spaces"/>
    <n v="11.294666666666666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x v="84"/>
    <b v="0"/>
    <s v="theater/spaces"/>
    <n v="0.0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x v="41"/>
    <b v="0"/>
    <s v="theater/spaces"/>
    <n v="11.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x v="29"/>
    <b v="0"/>
    <s v="theater/spaces"/>
    <n v="2.5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x v="84"/>
    <b v="0"/>
    <s v="theater/spaces"/>
    <n v="6.9999999999999993E-2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x v="63"/>
    <b v="0"/>
    <s v="theater/spaces"/>
    <n v="14.099999999999998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x v="38"/>
    <b v="0"/>
    <s v="theater/spaces"/>
    <n v="3.34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x v="27"/>
    <b v="0"/>
    <s v="theater/spaces"/>
    <n v="59.774999999999999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x v="84"/>
    <b v="0"/>
    <s v="theater/spaces"/>
    <n v="1.6666666666666666E-2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x v="63"/>
    <b v="0"/>
    <s v="theater/spaces"/>
    <n v="2.3035714285714284E-2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x v="83"/>
    <b v="0"/>
    <s v="theater/spaces"/>
    <n v="8.8000000000000009E-2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x v="9"/>
    <b v="0"/>
    <s v="theater/spaces"/>
    <n v="8.64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x v="0"/>
    <s v="USD"/>
    <n v="1444405123"/>
    <n v="1439221123"/>
    <b v="0"/>
    <x v="133"/>
    <b v="0"/>
    <s v="theater/spaces"/>
    <n v="15.06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x v="84"/>
    <b v="0"/>
    <s v="theater/spaces"/>
    <n v="0.47727272727272729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x v="83"/>
    <b v="0"/>
    <s v="theater/spaces"/>
    <n v="0.1183333333333333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x v="74"/>
    <b v="0"/>
    <s v="theater/spaces"/>
    <n v="0.8417399858735245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x v="63"/>
    <b v="0"/>
    <s v="theater/spaces"/>
    <n v="1.8799999999999997E-2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x v="81"/>
    <b v="0"/>
    <s v="theater/spaces"/>
    <n v="0.21029999999999999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x v="78"/>
    <b v="0"/>
    <s v="theater/spaces"/>
    <n v="0"/>
    <e v="#DIV/0!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x v="83"/>
    <b v="0"/>
    <s v="theater/spaces"/>
    <n v="0.27999999999999997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x v="79"/>
    <b v="0"/>
    <s v="theater/spaces"/>
    <n v="11.57920670115792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x v="82"/>
    <b v="0"/>
    <s v="theater/spaces"/>
    <n v="2.44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x v="83"/>
    <b v="0"/>
    <s v="theater/spaces"/>
    <n v="0.25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x v="84"/>
    <b v="0"/>
    <s v="theater/spaces"/>
    <n v="0.625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x v="83"/>
    <b v="0"/>
    <s v="theater/spaces"/>
    <n v="0.1938461538461538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x v="43"/>
    <b v="0"/>
    <s v="theater/spaces"/>
    <n v="23.416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x v="82"/>
    <b v="0"/>
    <s v="theater/spaces"/>
    <n v="5.0808888888888886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x v="82"/>
    <b v="0"/>
    <s v="theater/spaces"/>
    <n v="15.920000000000002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x v="64"/>
    <b v="0"/>
    <s v="theater/spaces"/>
    <n v="1.183190000000000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x v="57"/>
    <b v="0"/>
    <s v="theater/spaces"/>
    <n v="22.75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x v="29"/>
    <b v="0"/>
    <s v="theater/spaces"/>
    <n v="2.5000000000000001E-2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x v="29"/>
    <b v="0"/>
    <s v="theater/spaces"/>
    <n v="0.33512064343163539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x v="25"/>
    <b v="0"/>
    <s v="theater/spaces"/>
    <n v="3.9750000000000001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x v="288"/>
    <b v="0"/>
    <s v="theater/spaces"/>
    <n v="17.150000000000002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x v="74"/>
    <b v="0"/>
    <s v="theater/spaces"/>
    <n v="3.608004104669061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x v="81"/>
    <b v="0"/>
    <s v="theater/spaces"/>
    <n v="13.900000000000002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x v="62"/>
    <b v="0"/>
    <s v="theater/spaces"/>
    <n v="15.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x v="8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x v="240"/>
    <b v="0"/>
    <s v="theater/spaces"/>
    <n v="39.112499999999997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x v="84"/>
    <b v="0"/>
    <s v="theater/spaces"/>
    <n v="0.26829268292682928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x v="81"/>
    <b v="0"/>
    <s v="theater/spaces"/>
    <n v="29.625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x v="162"/>
    <b v="0"/>
    <s v="theater/spaces"/>
    <n v="42.360992301112063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x v="80"/>
    <b v="0"/>
    <s v="theater/spaces"/>
    <n v="4.1000000000000005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x v="60"/>
    <b v="0"/>
    <s v="theater/spaces"/>
    <n v="19.762499999999999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x v="0"/>
    <s v="USD"/>
    <n v="1430234394"/>
    <n v="1425053994"/>
    <b v="0"/>
    <x v="84"/>
    <b v="0"/>
    <s v="theater/spaces"/>
    <n v="5.1999999999999998E-2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x v="229"/>
    <b v="0"/>
    <s v="theater/spaces"/>
    <n v="25.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x v="29"/>
    <b v="0"/>
    <s v="theater/spaces"/>
    <n v="0.0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x v="88"/>
    <b v="0"/>
    <s v="theater/spaces"/>
    <n v="26.640000000000004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x v="82"/>
    <b v="0"/>
    <s v="theater/spaces"/>
    <n v="4.7363636363636363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x v="77"/>
    <b v="0"/>
    <s v="theater/spaces"/>
    <n v="4.2435339894712749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x v="78"/>
    <b v="0"/>
    <s v="theater/spaces"/>
    <n v="0"/>
    <e v="#DIV/0!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x v="29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x v="73"/>
    <b v="0"/>
    <s v="theater/spaces"/>
    <n v="57.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x v="29"/>
    <b v="0"/>
    <s v="theater/spaces"/>
    <n v="0.1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x v="84"/>
    <b v="0"/>
    <s v="theater/spaces"/>
    <n v="0.31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x v="29"/>
    <b v="0"/>
    <s v="theater/spaces"/>
    <n v="0.05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x v="73"/>
    <b v="0"/>
    <s v="theater/spaces"/>
    <n v="9.8461538461538465E-3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x v="29"/>
    <b v="0"/>
    <s v="theater/spaces"/>
    <n v="0.66666666666666674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x v="0"/>
    <s v="USD"/>
    <n v="1478733732"/>
    <n v="1478298132"/>
    <b v="0"/>
    <x v="84"/>
    <b v="0"/>
    <s v="theater/spaces"/>
    <n v="58.291457286432156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x v="493"/>
    <b v="0"/>
    <s v="theater/spaces"/>
    <n v="68.153599999999997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x v="80"/>
    <b v="0"/>
    <s v="theater/spaces"/>
    <n v="3.2499999999999999E-3"/>
    <n v="6.5"/>
    <x v="1"/>
    <s v="spaces"/>
    <d v="2014-12-04T18:43:21"/>
    <d v="2015-02-02T18:43:21"/>
  </r>
  <r>
    <n v="3125"/>
    <s v="N/A (Canceled)"/>
    <s v="N/A"/>
    <n v="1500000"/>
    <n v="0"/>
    <s v="canceled"/>
    <x v="0"/>
    <s v="USD"/>
    <n v="1452142672"/>
    <n v="1449550672"/>
    <b v="0"/>
    <x v="78"/>
    <b v="0"/>
    <s v="theater/spaces"/>
    <n v="0"/>
    <e v="#DIV/0!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x v="57"/>
    <b v="0"/>
    <s v="theater/spaces"/>
    <n v="4.16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x v="78"/>
    <b v="0"/>
    <s v="theater/spaces"/>
    <n v="0"/>
    <e v="#DIV/0!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x v="27"/>
    <b v="0"/>
    <s v="theater/plays"/>
    <n v="108.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x v="29"/>
    <b v="0"/>
    <s v="theater/plays"/>
    <n v="0.8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x v="80"/>
    <b v="0"/>
    <s v="theater/plays"/>
    <n v="3.75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x v="0"/>
    <s v="USD"/>
    <n v="1491656045"/>
    <n v="1489067645"/>
    <b v="0"/>
    <x v="8"/>
    <b v="0"/>
    <s v="theater/plays"/>
    <n v="15.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x v="0"/>
    <s v="USD"/>
    <n v="1492759460"/>
    <n v="1487579060"/>
    <b v="0"/>
    <x v="29"/>
    <b v="0"/>
    <s v="theater/plays"/>
    <n v="3.3333333333333333E-2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x v="38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x v="8"/>
    <b v="0"/>
    <s v="theater/plays"/>
    <n v="22.5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x v="63"/>
    <b v="0"/>
    <s v="theater/plays"/>
    <n v="20.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x v="19"/>
    <b v="0"/>
    <s v="theater/plays"/>
    <n v="127.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x v="29"/>
    <b v="0"/>
    <s v="theater/plays"/>
    <n v="3.3333333333333335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x v="78"/>
    <b v="0"/>
    <s v="theater/plays"/>
    <n v="0"/>
    <e v="#DIV/0!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x v="79"/>
    <b v="0"/>
    <s v="theater/plays"/>
    <n v="5.4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x v="80"/>
    <b v="0"/>
    <s v="theater/plays"/>
    <n v="0.96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x v="22"/>
    <b v="0"/>
    <s v="theater/plays"/>
    <n v="51.6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x v="83"/>
    <b v="0"/>
    <s v="theater/plays"/>
    <n v="1.6363636363636365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x v="78"/>
    <b v="0"/>
    <s v="theater/plays"/>
    <n v="0"/>
    <e v="#DIV/0!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x v="209"/>
    <b v="0"/>
    <s v="theater/plays"/>
    <n v="75.400000000000006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x v="78"/>
    <b v="0"/>
    <s v="theater/plays"/>
    <n v="0"/>
    <e v="#DIV/0!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x v="8"/>
    <b v="0"/>
    <s v="theater/plays"/>
    <n v="10.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x v="496"/>
    <b v="1"/>
    <s v="theater/plays"/>
    <n v="117.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x v="7"/>
    <b v="1"/>
    <s v="theater/plays"/>
    <n v="131.16666666666669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x v="20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x v="201"/>
    <b v="1"/>
    <s v="theater/plays"/>
    <n v="1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x v="69"/>
    <b v="1"/>
    <s v="theater/plays"/>
    <n v="100.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x v="85"/>
    <b v="1"/>
    <s v="theater/plays"/>
    <n v="105.95454545454545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x v="198"/>
    <b v="1"/>
    <s v="theater/plays"/>
    <n v="335.58333333333337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x v="252"/>
    <b v="1"/>
    <s v="theater/plays"/>
    <n v="112.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x v="177"/>
    <b v="1"/>
    <s v="theater/plays"/>
    <n v="188.50460000000001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x v="30"/>
    <b v="1"/>
    <s v="theater/plays"/>
    <n v="101.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x v="0"/>
    <s v="USD"/>
    <n v="1405746000"/>
    <n v="1404932105"/>
    <b v="1"/>
    <x v="14"/>
    <b v="1"/>
    <s v="theater/plays"/>
    <n v="1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x v="0"/>
    <s v="USD"/>
    <n v="1374523752"/>
    <n v="1371931752"/>
    <b v="1"/>
    <x v="50"/>
    <b v="1"/>
    <s v="theater/plays"/>
    <n v="113.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x v="47"/>
    <b v="1"/>
    <s v="theater/plays"/>
    <n v="133.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x v="7"/>
    <b v="1"/>
    <s v="theater/plays"/>
    <n v="101.53333333333335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x v="142"/>
    <b v="1"/>
    <s v="theater/plays"/>
    <n v="105.1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x v="287"/>
    <b v="1"/>
    <s v="theater/plays"/>
    <n v="127.15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x v="250"/>
    <b v="1"/>
    <s v="theater/plays"/>
    <n v="111.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x v="26"/>
    <b v="1"/>
    <s v="theater/plays"/>
    <n v="106.76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x v="64"/>
    <b v="1"/>
    <s v="theater/plays"/>
    <n v="162.66666666666666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x v="497"/>
    <b v="1"/>
    <s v="theater/plays"/>
    <n v="160.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x v="165"/>
    <b v="1"/>
    <s v="theater/plays"/>
    <n v="116.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x v="42"/>
    <b v="1"/>
    <s v="theater/plays"/>
    <n v="124.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x v="0"/>
    <s v="USD"/>
    <n v="1386910740"/>
    <n v="1384364561"/>
    <b v="1"/>
    <x v="141"/>
    <b v="1"/>
    <s v="theater/plays"/>
    <n v="103.01249999999999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x v="26"/>
    <b v="1"/>
    <s v="theater/plays"/>
    <n v="112.25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x v="27"/>
    <b v="1"/>
    <s v="theater/plays"/>
    <n v="108.8142857142857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x v="60"/>
    <b v="1"/>
    <s v="theater/plays"/>
    <n v="114.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x v="142"/>
    <b v="1"/>
    <s v="theater/plays"/>
    <n v="1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x v="23"/>
    <b v="1"/>
    <s v="theater/plays"/>
    <n v="101.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x v="65"/>
    <b v="1"/>
    <s v="theater/plays"/>
    <n v="109.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x v="165"/>
    <b v="1"/>
    <s v="theater/plays"/>
    <n v="114.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x v="13"/>
    <b v="1"/>
    <s v="theater/plays"/>
    <n v="117.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x v="76"/>
    <b v="1"/>
    <s v="theater/plays"/>
    <n v="171.73333333333335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x v="95"/>
    <b v="1"/>
    <s v="theater/plays"/>
    <n v="114.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x v="43"/>
    <b v="1"/>
    <s v="theater/plays"/>
    <n v="119.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x v="41"/>
    <b v="1"/>
    <s v="theater/plays"/>
    <n v="109.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x v="299"/>
    <b v="1"/>
    <s v="theater/plays"/>
    <n v="100.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x v="32"/>
    <b v="1"/>
    <s v="theater/plays"/>
    <n v="109.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x v="67"/>
    <b v="1"/>
    <s v="theater/plays"/>
    <n v="107.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x v="54"/>
    <b v="1"/>
    <s v="theater/plays"/>
    <n v="100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x v="16"/>
    <b v="1"/>
    <s v="theater/plays"/>
    <n v="102.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x v="138"/>
    <b v="1"/>
    <s v="theater/plays"/>
    <n v="116.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x v="82"/>
    <b v="0"/>
    <s v="theater/musical"/>
    <n v="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x v="10"/>
    <b v="0"/>
    <s v="theater/musical"/>
    <n v="12.327272727272726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x v="78"/>
    <b v="0"/>
    <s v="theater/musical"/>
    <n v="0"/>
    <e v="#DIV/0!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x v="80"/>
    <b v="0"/>
    <s v="theater/musical"/>
    <n v="4.026666666666666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x v="22"/>
    <b v="0"/>
    <s v="theater/musical"/>
    <n v="1.0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x v="54"/>
    <b v="0"/>
    <s v="theater/musical"/>
    <n v="11.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x v="78"/>
    <b v="0"/>
    <s v="theater/musical"/>
    <n v="0"/>
    <e v="#DIV/0!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x v="70"/>
    <b v="0"/>
    <s v="theater/musical"/>
    <n v="59.142857142857139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x v="79"/>
    <b v="0"/>
    <s v="theater/musical"/>
    <n v="0.06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x v="80"/>
    <b v="0"/>
    <s v="theater/musical"/>
    <n v="11.45000000000000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x v="83"/>
    <b v="0"/>
    <s v="theater/musical"/>
    <n v="0.36666666666666664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x v="28"/>
    <b v="0"/>
    <s v="theater/musical"/>
    <n v="52.16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x v="29"/>
    <b v="0"/>
    <s v="theater/musical"/>
    <n v="2E-3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x v="84"/>
    <b v="0"/>
    <s v="theater/musical"/>
    <n v="1.25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x v="20"/>
    <b v="0"/>
    <s v="theater/musical"/>
    <n v="54.5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x v="79"/>
    <b v="0"/>
    <s v="theater/musical"/>
    <n v="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x v="78"/>
    <b v="0"/>
    <s v="theater/musical"/>
    <n v="0"/>
    <e v="#DIV/0!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x v="8"/>
    <b v="0"/>
    <s v="theater/musical"/>
    <n v="3.4125000000000001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x v="78"/>
    <b v="0"/>
    <s v="theater/musical"/>
    <n v="0"/>
    <e v="#DIV/0!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x v="17"/>
    <b v="0"/>
    <s v="theater/musical"/>
    <n v="46.36363636363636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x v="141"/>
    <b v="1"/>
    <s v="theater/plays"/>
    <n v="103.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x v="334"/>
    <b v="1"/>
    <s v="theater/plays"/>
    <n v="119.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x v="65"/>
    <b v="1"/>
    <s v="theater/plays"/>
    <n v="125.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x v="498"/>
    <b v="1"/>
    <s v="theater/plays"/>
    <n v="119.74347826086958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x v="0"/>
    <s v="USD"/>
    <n v="1407524751"/>
    <n v="1404932751"/>
    <b v="1"/>
    <x v="225"/>
    <b v="1"/>
    <s v="theater/plays"/>
    <n v="126.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x v="5"/>
    <b v="1"/>
    <s v="theater/plays"/>
    <n v="100.11666666666667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x v="248"/>
    <b v="1"/>
    <s v="theater/plays"/>
    <n v="102.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x v="179"/>
    <b v="1"/>
    <s v="theater/plays"/>
    <n v="100.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x v="2"/>
    <b v="1"/>
    <s v="theater/plays"/>
    <n v="100.05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x v="201"/>
    <b v="1"/>
    <s v="theater/plays"/>
    <n v="116.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x v="192"/>
    <b v="1"/>
    <s v="theater/plays"/>
    <n v="102.1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x v="46"/>
    <b v="1"/>
    <s v="theater/plays"/>
    <n v="100.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x v="0"/>
    <s v="USD"/>
    <n v="1489352400"/>
    <n v="1486411204"/>
    <b v="1"/>
    <x v="211"/>
    <b v="1"/>
    <s v="theater/plays"/>
    <n v="100.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x v="116"/>
    <b v="1"/>
    <s v="theater/plays"/>
    <n v="103.42499999999998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x v="87"/>
    <b v="1"/>
    <s v="theater/plays"/>
    <n v="124.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x v="142"/>
    <b v="1"/>
    <s v="theater/plays"/>
    <n v="109.51612903225806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x v="499"/>
    <b v="1"/>
    <s v="theater/plays"/>
    <n v="102.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x v="70"/>
    <b v="1"/>
    <s v="theater/plays"/>
    <n v="102.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x v="64"/>
    <b v="1"/>
    <s v="theater/plays"/>
    <n v="104.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x v="209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x v="0"/>
    <s v="USD"/>
    <n v="1450328340"/>
    <n v="1447606884"/>
    <b v="1"/>
    <x v="77"/>
    <b v="1"/>
    <s v="theater/plays"/>
    <n v="102.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x v="91"/>
    <b v="1"/>
    <s v="theater/plays"/>
    <n v="107.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x v="77"/>
    <b v="1"/>
    <s v="theater/plays"/>
    <n v="109.88461538461539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x v="33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x v="55"/>
    <b v="1"/>
    <s v="theater/plays"/>
    <n v="131.20000000000002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x v="42"/>
    <b v="1"/>
    <s v="theater/plays"/>
    <n v="118.8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x v="248"/>
    <b v="1"/>
    <s v="theater/plays"/>
    <n v="100.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x v="331"/>
    <b v="1"/>
    <s v="theater/plays"/>
    <n v="103.20666666666666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x v="238"/>
    <b v="1"/>
    <s v="theater/plays"/>
    <n v="100.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x v="314"/>
    <b v="1"/>
    <s v="theater/plays"/>
    <n v="100.78754285714287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x v="1"/>
    <b v="1"/>
    <s v="theater/plays"/>
    <n v="112.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x v="201"/>
    <b v="1"/>
    <s v="theater/plays"/>
    <n v="105.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x v="69"/>
    <b v="1"/>
    <s v="theater/plays"/>
    <n v="100.56666666666668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x v="157"/>
    <b v="1"/>
    <s v="theater/plays"/>
    <n v="115.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x v="275"/>
    <b v="1"/>
    <s v="theater/plays"/>
    <n v="127.30419999999999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x v="26"/>
    <b v="1"/>
    <s v="theater/plays"/>
    <n v="102.83750000000001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x v="50"/>
    <b v="1"/>
    <s v="theater/plays"/>
    <n v="102.9375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x v="500"/>
    <b v="1"/>
    <s v="theater/plays"/>
    <n v="104.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x v="189"/>
    <b v="1"/>
    <s v="theater/plays"/>
    <n v="111.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x v="7"/>
    <b v="1"/>
    <s v="theater/plays"/>
    <n v="105.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x v="452"/>
    <b v="1"/>
    <s v="theater/plays"/>
    <n v="100.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x v="106"/>
    <b v="1"/>
    <s v="theater/plays"/>
    <n v="104.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x v="496"/>
    <b v="1"/>
    <s v="theater/plays"/>
    <n v="101.55199999999999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x v="9"/>
    <b v="1"/>
    <s v="theater/plays"/>
    <n v="110.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x v="133"/>
    <b v="1"/>
    <s v="theater/plays"/>
    <n v="127.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x v="248"/>
    <b v="1"/>
    <s v="theater/plays"/>
    <n v="101.82500000000002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x v="153"/>
    <b v="1"/>
    <s v="theater/plays"/>
    <n v="101.25769230769231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x v="59"/>
    <b v="1"/>
    <s v="theater/plays"/>
    <n v="1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x v="282"/>
    <b v="1"/>
    <s v="theater/plays"/>
    <n v="128.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x v="14"/>
    <b v="1"/>
    <s v="theater/plays"/>
    <n v="106.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x v="11"/>
    <b v="1"/>
    <s v="theater/plays"/>
    <n v="105.21428571428571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x v="174"/>
    <b v="1"/>
    <s v="theater/plays"/>
    <n v="106.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x v="196"/>
    <b v="1"/>
    <s v="theater/plays"/>
    <n v="109.24000000000001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x v="72"/>
    <b v="1"/>
    <s v="theater/plays"/>
    <n v="100.45454545454547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x v="179"/>
    <b v="1"/>
    <s v="theater/plays"/>
    <n v="103.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x v="32"/>
    <b v="1"/>
    <s v="theater/plays"/>
    <n v="112.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x v="72"/>
    <b v="1"/>
    <s v="theater/plays"/>
    <n v="1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x v="287"/>
    <b v="1"/>
    <s v="theater/plays"/>
    <n v="1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x v="430"/>
    <b v="1"/>
    <s v="theater/plays"/>
    <n v="131.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x v="449"/>
    <b v="1"/>
    <s v="theater/plays"/>
    <n v="102.1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x v="288"/>
    <b v="1"/>
    <s v="theater/plays"/>
    <n v="1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x v="16"/>
    <b v="1"/>
    <s v="theater/plays"/>
    <n v="101.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x v="209"/>
    <b v="1"/>
    <s v="theater/plays"/>
    <n v="101.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x v="1"/>
    <s v="GBP"/>
    <n v="1414927775"/>
    <n v="1412332175"/>
    <b v="1"/>
    <x v="13"/>
    <b v="1"/>
    <s v="theater/plays"/>
    <n v="130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x v="108"/>
    <b v="1"/>
    <s v="theater/plays"/>
    <n v="154.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x v="64"/>
    <b v="1"/>
    <s v="theater/plays"/>
    <n v="107.4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x v="172"/>
    <b v="1"/>
    <s v="theater/plays"/>
    <n v="101.32258064516128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x v="8"/>
    <b v="1"/>
    <s v="theater/plays"/>
    <n v="100.27777777777777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x v="61"/>
    <b v="1"/>
    <s v="theater/plays"/>
    <n v="116.84444444444443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x v="61"/>
    <b v="1"/>
    <s v="theater/plays"/>
    <n v="108.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x v="69"/>
    <b v="1"/>
    <s v="theater/plays"/>
    <n v="103.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x v="287"/>
    <b v="1"/>
    <s v="theater/plays"/>
    <n v="114.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x v="209"/>
    <b v="1"/>
    <s v="theater/plays"/>
    <n v="1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x v="5"/>
    <b v="1"/>
    <s v="theater/plays"/>
    <n v="121.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x v="186"/>
    <b v="1"/>
    <s v="theater/plays"/>
    <n v="102.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x v="5"/>
    <b v="1"/>
    <s v="theater/plays"/>
    <n v="104.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x v="41"/>
    <b v="1"/>
    <s v="theater/plays"/>
    <n v="101.6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x v="0"/>
    <s v="USD"/>
    <n v="1488258000"/>
    <n v="1485556626"/>
    <b v="0"/>
    <x v="75"/>
    <b v="1"/>
    <s v="theater/plays"/>
    <n v="112.10242048409683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x v="259"/>
    <b v="1"/>
    <s v="theater/plays"/>
    <n v="101.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x v="69"/>
    <b v="1"/>
    <s v="theater/plays"/>
    <n v="100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x v="447"/>
    <b v="1"/>
    <s v="theater/plays"/>
    <n v="100.26489999999998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x v="20"/>
    <b v="1"/>
    <s v="theater/plays"/>
    <n v="133.04200000000003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x v="250"/>
    <b v="1"/>
    <s v="theater/plays"/>
    <n v="121.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x v="25"/>
    <b v="1"/>
    <s v="theater/plays"/>
    <n v="113.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x v="41"/>
    <b v="1"/>
    <s v="theater/plays"/>
    <n v="286.13861386138615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x v="110"/>
    <b v="1"/>
    <s v="theater/plays"/>
    <n v="170.44444444444446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x v="54"/>
    <b v="1"/>
    <s v="theater/plays"/>
    <n v="118.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x v="74"/>
    <b v="1"/>
    <s v="theater/plays"/>
    <n v="102.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x v="5"/>
    <b v="1"/>
    <s v="theater/plays"/>
    <n v="144.06666666666666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x v="34"/>
    <b v="1"/>
    <s v="theater/plays"/>
    <n v="100.07272727272726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x v="250"/>
    <b v="1"/>
    <s v="theater/plays"/>
    <n v="101.73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x v="287"/>
    <b v="1"/>
    <s v="theater/plays"/>
    <n v="116.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x v="106"/>
    <b v="1"/>
    <s v="theater/plays"/>
    <n v="136.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x v="16"/>
    <b v="1"/>
    <s v="theater/plays"/>
    <n v="133.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x v="3"/>
    <s v="EUR"/>
    <n v="1481099176"/>
    <n v="1478507176"/>
    <b v="0"/>
    <x v="133"/>
    <b v="1"/>
    <s v="theater/plays"/>
    <n v="103.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x v="2"/>
    <b v="1"/>
    <s v="theater/plays"/>
    <n v="115.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x v="489"/>
    <b v="1"/>
    <s v="theater/plays"/>
    <n v="104.51666666666665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x v="9"/>
    <b v="1"/>
    <s v="theater/plays"/>
    <n v="102.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x v="241"/>
    <b v="1"/>
    <s v="theater/plays"/>
    <n v="175.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x v="9"/>
    <b v="1"/>
    <s v="theater/plays"/>
    <n v="106.67999999999999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x v="7"/>
    <b v="1"/>
    <s v="theater/plays"/>
    <n v="122.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x v="1"/>
    <s v="GBP"/>
    <n v="1476632178"/>
    <n v="1473953778"/>
    <b v="0"/>
    <x v="162"/>
    <b v="1"/>
    <s v="theater/plays"/>
    <n v="159.42857142857144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x v="162"/>
    <b v="1"/>
    <s v="theater/plays"/>
    <n v="100.07692307692308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x v="43"/>
    <b v="1"/>
    <s v="theater/plays"/>
    <n v="109.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x v="14"/>
    <b v="1"/>
    <s v="theater/plays"/>
    <n v="100.03999999999999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x v="60"/>
    <b v="1"/>
    <s v="theater/plays"/>
    <n v="116.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x v="6"/>
    <b v="1"/>
    <s v="theater/plays"/>
    <n v="210.75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x v="30"/>
    <b v="1"/>
    <s v="theater/plays"/>
    <n v="110.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x v="207"/>
    <b v="1"/>
    <s v="theater/plays"/>
    <n v="100.08673425918037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x v="59"/>
    <b v="1"/>
    <s v="theater/plays"/>
    <n v="106.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x v="58"/>
    <b v="1"/>
    <s v="theater/plays"/>
    <n v="125.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x v="38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x v="44"/>
    <b v="1"/>
    <s v="theater/plays"/>
    <n v="1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x v="41"/>
    <b v="1"/>
    <s v="theater/plays"/>
    <n v="107.4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x v="23"/>
    <b v="1"/>
    <s v="theater/plays"/>
    <n v="101.51515151515152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x v="72"/>
    <b v="1"/>
    <s v="theater/plays"/>
    <n v="125.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x v="73"/>
    <b v="1"/>
    <s v="theater/plays"/>
    <n v="101.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x v="41"/>
    <b v="1"/>
    <s v="theater/plays"/>
    <n v="112.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x v="7"/>
    <b v="1"/>
    <s v="theater/plays"/>
    <n v="101.375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x v="51"/>
    <b v="1"/>
    <s v="theater/plays"/>
    <n v="101.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x v="82"/>
    <b v="1"/>
    <s v="theater/plays"/>
    <n v="146.38888888888889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x v="55"/>
    <b v="1"/>
    <s v="theater/plays"/>
    <n v="116.8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x v="50"/>
    <b v="1"/>
    <s v="theater/plays"/>
    <n v="106.26666666666667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x v="71"/>
    <b v="1"/>
    <s v="theater/plays"/>
    <n v="104.52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x v="183"/>
    <b v="1"/>
    <s v="theater/plays"/>
    <n v="100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x v="112"/>
    <b v="1"/>
    <s v="theater/plays"/>
    <n v="104.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x v="67"/>
    <b v="1"/>
    <s v="theater/plays"/>
    <n v="138.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x v="287"/>
    <b v="1"/>
    <s v="theater/plays"/>
    <n v="100.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x v="82"/>
    <b v="1"/>
    <s v="theater/plays"/>
    <n v="100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x v="69"/>
    <b v="1"/>
    <s v="theater/plays"/>
    <n v="110.2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x v="300"/>
    <b v="1"/>
    <s v="theater/plays"/>
    <n v="102.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x v="5"/>
    <b v="1"/>
    <s v="theater/plays"/>
    <n v="104.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x v="44"/>
    <b v="1"/>
    <s v="theater/plays"/>
    <n v="138.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x v="33"/>
    <b v="1"/>
    <s v="theater/plays"/>
    <n v="100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x v="76"/>
    <b v="1"/>
    <s v="theater/plays"/>
    <n v="101.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x v="23"/>
    <b v="1"/>
    <s v="theater/plays"/>
    <n v="171.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x v="244"/>
    <b v="1"/>
    <s v="theater/plays"/>
    <n v="101.44444444444444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x v="62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x v="59"/>
    <b v="1"/>
    <s v="theater/plays"/>
    <n v="110.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x v="19"/>
    <b v="1"/>
    <s v="theater/plays"/>
    <n v="119.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x v="1"/>
    <b v="1"/>
    <s v="theater/plays"/>
    <n v="100.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x v="25"/>
    <b v="1"/>
    <s v="theater/plays"/>
    <n v="153.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x v="13"/>
    <b v="1"/>
    <s v="theater/plays"/>
    <n v="104.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x v="241"/>
    <b v="1"/>
    <s v="theater/plays"/>
    <n v="101.1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x v="16"/>
    <b v="1"/>
    <s v="theater/plays"/>
    <n v="107.52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x v="34"/>
    <b v="1"/>
    <s v="theater/plays"/>
    <n v="3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x v="165"/>
    <b v="1"/>
    <s v="theater/plays"/>
    <n v="101.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x v="41"/>
    <b v="1"/>
    <s v="theater/plays"/>
    <n v="126.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x v="74"/>
    <b v="1"/>
    <s v="theater/plays"/>
    <n v="101.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x v="64"/>
    <b v="1"/>
    <s v="theater/plays"/>
    <n v="1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x v="372"/>
    <b v="1"/>
    <s v="theater/plays"/>
    <n v="102.99000000000001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x v="23"/>
    <b v="1"/>
    <s v="theater/plays"/>
    <n v="106.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x v="20"/>
    <s v="SGD"/>
    <n v="1481731140"/>
    <n v="1479866343"/>
    <b v="0"/>
    <x v="250"/>
    <b v="1"/>
    <s v="theater/plays"/>
    <n v="101.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x v="32"/>
    <b v="1"/>
    <s v="theater/plays"/>
    <n v="113.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x v="9"/>
    <b v="1"/>
    <s v="theater/plays"/>
    <n v="218.00000000000003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x v="55"/>
    <b v="1"/>
    <s v="theater/plays"/>
    <n v="101.41935483870968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x v="250"/>
    <b v="1"/>
    <s v="theater/plays"/>
    <n v="105.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x v="83"/>
    <b v="1"/>
    <s v="theater/plays"/>
    <n v="1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x v="59"/>
    <b v="1"/>
    <s v="theater/plays"/>
    <n v="2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x v="209"/>
    <b v="1"/>
    <s v="theater/plays"/>
    <n v="118.66666666666667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x v="23"/>
    <b v="1"/>
    <s v="theater/plays"/>
    <n v="104.60000000000001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x v="241"/>
    <b v="1"/>
    <s v="theater/plays"/>
    <n v="103.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x v="55"/>
    <b v="1"/>
    <s v="theater/plays"/>
    <n v="117.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x v="82"/>
    <b v="1"/>
    <s v="theater/plays"/>
    <n v="138.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x v="74"/>
    <b v="1"/>
    <s v="theater/plays"/>
    <n v="103.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x v="209"/>
    <b v="1"/>
    <s v="theater/plays"/>
    <n v="100.25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x v="47"/>
    <b v="1"/>
    <s v="theater/plays"/>
    <n v="106.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x v="57"/>
    <b v="1"/>
    <s v="theater/plays"/>
    <n v="100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x v="10"/>
    <b v="1"/>
    <s v="theater/plays"/>
    <n v="100.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x v="99"/>
    <b v="1"/>
    <s v="theater/plays"/>
    <n v="101.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x v="64"/>
    <b v="1"/>
    <s v="theater/plays"/>
    <n v="107.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x v="44"/>
    <b v="1"/>
    <s v="theater/plays"/>
    <n v="103.64999999999999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x v="33"/>
    <b v="1"/>
    <s v="theater/plays"/>
    <n v="104.43333333333334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x v="53"/>
    <b v="1"/>
    <s v="theater/plays"/>
    <n v="102.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x v="67"/>
    <b v="1"/>
    <s v="theater/plays"/>
    <n v="100.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x v="209"/>
    <b v="1"/>
    <s v="theater/plays"/>
    <n v="111.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x v="31"/>
    <b v="1"/>
    <s v="theater/plays"/>
    <n v="100.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x v="41"/>
    <b v="1"/>
    <s v="theater/plays"/>
    <n v="100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x v="14"/>
    <b v="1"/>
    <s v="theater/plays"/>
    <n v="1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x v="2"/>
    <b v="1"/>
    <s v="theater/plays"/>
    <n v="116.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x v="43"/>
    <b v="1"/>
    <s v="theater/plays"/>
    <n v="103.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x v="95"/>
    <b v="1"/>
    <s v="theater/plays"/>
    <n v="114.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x v="19"/>
    <b v="1"/>
    <s v="theater/plays"/>
    <n v="102.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x v="59"/>
    <b v="1"/>
    <s v="theater/plays"/>
    <n v="2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x v="8"/>
    <b v="1"/>
    <s v="theater/plays"/>
    <n v="100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x v="34"/>
    <b v="1"/>
    <s v="theater/plays"/>
    <n v="105.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x v="74"/>
    <b v="1"/>
    <s v="theater/plays"/>
    <n v="142.36363636363635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x v="1"/>
    <s v="GBP"/>
    <n v="1433009400"/>
    <n v="1431795944"/>
    <b v="0"/>
    <x v="44"/>
    <b v="1"/>
    <s v="theater/plays"/>
    <n v="1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x v="33"/>
    <b v="1"/>
    <s v="theater/plays"/>
    <n v="104.33333333333333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x v="54"/>
    <b v="1"/>
    <s v="theater/plays"/>
    <n v="112.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x v="71"/>
    <b v="1"/>
    <s v="theater/plays"/>
    <n v="111.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x v="67"/>
    <b v="1"/>
    <s v="theater/plays"/>
    <n v="103.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x v="268"/>
    <b v="1"/>
    <s v="theater/plays"/>
    <n v="100.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x v="36"/>
    <b v="1"/>
    <s v="theater/plays"/>
    <n v="101.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x v="111"/>
    <b v="1"/>
    <s v="theater/plays"/>
    <n v="109.76666666666665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x v="57"/>
    <b v="1"/>
    <s v="theater/plays"/>
    <n v="100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x v="83"/>
    <b v="1"/>
    <s v="theater/plays"/>
    <n v="1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x v="57"/>
    <b v="1"/>
    <s v="theater/plays"/>
    <n v="137.57142857142856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x v="110"/>
    <b v="1"/>
    <s v="theater/plays"/>
    <n v="100.31000000000002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x v="85"/>
    <b v="1"/>
    <s v="theater/plays"/>
    <n v="107.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x v="59"/>
    <b v="1"/>
    <s v="theater/plays"/>
    <n v="2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x v="64"/>
    <b v="1"/>
    <s v="theater/plays"/>
    <n v="123.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x v="244"/>
    <b v="1"/>
    <s v="theater/plays"/>
    <n v="108.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x v="76"/>
    <b v="1"/>
    <s v="theater/plays"/>
    <n v="103.56666666666668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x v="55"/>
    <b v="1"/>
    <s v="theater/plays"/>
    <n v="100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x v="25"/>
    <b v="1"/>
    <s v="theater/plays"/>
    <n v="130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x v="34"/>
    <b v="1"/>
    <s v="theater/plays"/>
    <n v="103.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x v="82"/>
    <b v="1"/>
    <s v="theater/plays"/>
    <n v="100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x v="209"/>
    <b v="1"/>
    <s v="theater/plays"/>
    <n v="119.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x v="43"/>
    <b v="1"/>
    <s v="theater/plays"/>
    <n v="100.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x v="66"/>
    <b v="1"/>
    <s v="theater/plays"/>
    <n v="100.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x v="67"/>
    <b v="1"/>
    <s v="theater/plays"/>
    <n v="106.54545454545455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x v="69"/>
    <b v="1"/>
    <s v="theater/plays"/>
    <n v="1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x v="15"/>
    <b v="1"/>
    <s v="theater/plays"/>
    <n v="101.15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x v="67"/>
    <b v="1"/>
    <s v="theater/plays"/>
    <n v="109.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x v="73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x v="88"/>
    <b v="1"/>
    <s v="theater/plays"/>
    <n v="103.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x v="201"/>
    <b v="1"/>
    <s v="theater/plays"/>
    <n v="102.97033333333331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x v="45"/>
    <b v="1"/>
    <s v="theater/plays"/>
    <n v="108.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x v="60"/>
    <b v="1"/>
    <s v="theater/plays"/>
    <n v="100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x v="13"/>
    <b v="1"/>
    <s v="theater/plays"/>
    <n v="102.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x v="8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x v="250"/>
    <b v="1"/>
    <s v="theater/plays"/>
    <n v="108.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x v="64"/>
    <b v="1"/>
    <s v="theater/plays"/>
    <n v="100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x v="288"/>
    <b v="1"/>
    <s v="theater/plays"/>
    <n v="109.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x v="26"/>
    <b v="1"/>
    <s v="theater/plays"/>
    <n v="100.26315789473684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x v="129"/>
    <b v="1"/>
    <s v="theater/plays"/>
    <n v="105.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x v="10"/>
    <b v="1"/>
    <s v="theater/plays"/>
    <n v="112.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x v="77"/>
    <b v="1"/>
    <s v="theater/plays"/>
    <n v="105.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x v="17"/>
    <b v="1"/>
    <s v="theater/plays"/>
    <n v="1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x v="25"/>
    <b v="1"/>
    <s v="theater/plays"/>
    <n v="104.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x v="59"/>
    <b v="1"/>
    <s v="theater/plays"/>
    <n v="134.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x v="141"/>
    <b v="1"/>
    <s v="theater/plays"/>
    <n v="105.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x v="68"/>
    <b v="1"/>
    <s v="theater/plays"/>
    <n v="102.60000000000001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x v="22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x v="43"/>
    <b v="1"/>
    <s v="theater/plays"/>
    <n v="185.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x v="9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x v="162"/>
    <b v="1"/>
    <s v="theater/plays"/>
    <n v="100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x v="20"/>
    <b v="1"/>
    <s v="theater/plays"/>
    <n v="108.2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x v="25"/>
    <b v="1"/>
    <s v="theater/plays"/>
    <n v="107.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x v="43"/>
    <b v="1"/>
    <s v="theater/plays"/>
    <n v="109.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x v="9"/>
    <b v="1"/>
    <s v="theater/plays"/>
    <n v="170.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x v="70"/>
    <b v="1"/>
    <s v="theater/plays"/>
    <n v="1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x v="38"/>
    <b v="1"/>
    <s v="theater/plays"/>
    <n v="101.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x v="77"/>
    <b v="1"/>
    <s v="theater/plays"/>
    <n v="153.19999999999999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x v="25"/>
    <b v="1"/>
    <s v="theater/plays"/>
    <n v="128.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x v="64"/>
    <b v="1"/>
    <s v="theater/plays"/>
    <n v="100.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x v="50"/>
    <b v="1"/>
    <s v="theater/plays"/>
    <n v="100.64999999999999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x v="38"/>
    <b v="1"/>
    <s v="theater/plays"/>
    <n v="191.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x v="165"/>
    <b v="1"/>
    <s v="theater/plays"/>
    <n v="140.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x v="74"/>
    <b v="1"/>
    <s v="theater/plays"/>
    <n v="124.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x v="17"/>
    <b v="1"/>
    <s v="theater/plays"/>
    <n v="126.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x v="10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x v="8"/>
    <b v="1"/>
    <s v="theater/plays"/>
    <n v="1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x v="57"/>
    <b v="1"/>
    <s v="theater/plays"/>
    <n v="2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x v="229"/>
    <b v="1"/>
    <s v="theater/plays"/>
    <n v="103.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x v="251"/>
    <b v="1"/>
    <s v="theater/plays"/>
    <n v="102.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x v="17"/>
    <b v="1"/>
    <s v="theater/plays"/>
    <n v="1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x v="42"/>
    <b v="1"/>
    <s v="theater/plays"/>
    <n v="127.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x v="0"/>
    <s v="USD"/>
    <n v="1426864032"/>
    <n v="1424275632"/>
    <b v="0"/>
    <x v="5"/>
    <b v="1"/>
    <s v="theater/plays"/>
    <n v="1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x v="57"/>
    <b v="1"/>
    <s v="theater/plays"/>
    <n v="121.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x v="287"/>
    <b v="1"/>
    <s v="theater/plays"/>
    <n v="113.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x v="82"/>
    <b v="1"/>
    <s v="theater/plays"/>
    <n v="150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x v="209"/>
    <b v="1"/>
    <s v="theater/plays"/>
    <n v="214.6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x v="23"/>
    <b v="1"/>
    <s v="theater/plays"/>
    <n v="102.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x v="51"/>
    <b v="1"/>
    <s v="theater/plays"/>
    <n v="100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x v="70"/>
    <b v="1"/>
    <s v="theater/plays"/>
    <n v="1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x v="57"/>
    <b v="1"/>
    <s v="theater/plays"/>
    <n v="113.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x v="79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x v="70"/>
    <b v="1"/>
    <s v="theater/plays"/>
    <n v="115.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x v="7"/>
    <b v="1"/>
    <s v="theater/plays"/>
    <n v="112.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x v="66"/>
    <b v="1"/>
    <s v="theater/plays"/>
    <n v="127.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x v="62"/>
    <b v="1"/>
    <s v="theater/plays"/>
    <n v="142.66666666666669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x v="195"/>
    <b v="1"/>
    <s v="theater/plays"/>
    <n v="118.8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x v="144"/>
    <b v="1"/>
    <s v="theater/plays"/>
    <n v="138.33333333333334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x v="182"/>
    <b v="1"/>
    <s v="theater/plays"/>
    <n v="159.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x v="34"/>
    <b v="1"/>
    <s v="theater/plays"/>
    <n v="114.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x v="209"/>
    <b v="1"/>
    <s v="theater/plays"/>
    <n v="100.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x v="66"/>
    <b v="1"/>
    <s v="theater/plays"/>
    <n v="155.2000000000000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x v="36"/>
    <b v="1"/>
    <s v="theater/plays"/>
    <n v="127.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x v="60"/>
    <b v="1"/>
    <s v="theater/plays"/>
    <n v="121.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x v="250"/>
    <b v="1"/>
    <s v="theater/plays"/>
    <n v="112.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x v="74"/>
    <b v="1"/>
    <s v="theater/plays"/>
    <n v="127.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x v="73"/>
    <b v="1"/>
    <s v="theater/plays"/>
    <n v="158.20000000000002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x v="2"/>
    <b v="1"/>
    <s v="theater/plays"/>
    <n v="105.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x v="60"/>
    <b v="1"/>
    <s v="theater/plays"/>
    <n v="100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x v="62"/>
    <b v="1"/>
    <s v="theater/plays"/>
    <n v="100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x v="250"/>
    <b v="1"/>
    <s v="theater/plays"/>
    <n v="106.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x v="76"/>
    <b v="1"/>
    <s v="theater/plays"/>
    <n v="124.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x v="72"/>
    <b v="1"/>
    <s v="theater/plays"/>
    <n v="108.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x v="288"/>
    <b v="1"/>
    <s v="theater/plays"/>
    <n v="102.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x v="2"/>
    <b v="1"/>
    <s v="theater/plays"/>
    <n v="105.5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x v="288"/>
    <b v="1"/>
    <s v="theater/plays"/>
    <n v="106.3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x v="288"/>
    <b v="1"/>
    <s v="theater/plays"/>
    <n v="100.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x v="162"/>
    <b v="1"/>
    <s v="theater/plays"/>
    <n v="105.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x v="44"/>
    <b v="1"/>
    <s v="theater/plays"/>
    <n v="107.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x v="22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x v="70"/>
    <b v="1"/>
    <s v="theater/plays"/>
    <n v="103.76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x v="60"/>
    <b v="1"/>
    <s v="theater/plays"/>
    <n v="101.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x v="250"/>
    <b v="1"/>
    <s v="theater/plays"/>
    <n v="104.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x v="41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x v="51"/>
    <b v="1"/>
    <s v="theater/plays"/>
    <n v="106.33333333333333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x v="41"/>
    <b v="1"/>
    <s v="theater/plays"/>
    <n v="100.55555555555556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x v="10"/>
    <b v="1"/>
    <s v="theater/plays"/>
    <n v="101.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x v="57"/>
    <b v="1"/>
    <s v="theater/plays"/>
    <n v="100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x v="34"/>
    <b v="1"/>
    <s v="theater/plays"/>
    <n v="118.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x v="73"/>
    <b v="1"/>
    <s v="theater/plays"/>
    <n v="110.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x v="67"/>
    <b v="1"/>
    <s v="theater/plays"/>
    <n v="102.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x v="202"/>
    <b v="1"/>
    <s v="theater/plays"/>
    <n v="100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x v="62"/>
    <b v="1"/>
    <s v="theater/plays"/>
    <n v="100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x v="51"/>
    <b v="1"/>
    <s v="theater/plays"/>
    <n v="110.04599999999999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x v="33"/>
    <b v="1"/>
    <s v="theater/plays"/>
    <n v="101.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x v="64"/>
    <b v="1"/>
    <s v="theater/plays"/>
    <n v="100.75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x v="62"/>
    <b v="1"/>
    <s v="theater/plays"/>
    <n v="169.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x v="69"/>
    <b v="1"/>
    <s v="theater/plays"/>
    <n v="100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x v="144"/>
    <b v="1"/>
    <s v="theater/plays"/>
    <n v="113.65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x v="142"/>
    <b v="1"/>
    <s v="theater/plays"/>
    <n v="101.56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x v="63"/>
    <b v="1"/>
    <s v="theater/plays"/>
    <n v="1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x v="69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x v="48"/>
    <b v="1"/>
    <s v="theater/plays"/>
    <n v="116.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x v="77"/>
    <b v="1"/>
    <s v="theater/plays"/>
    <n v="101.15151515151514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x v="59"/>
    <b v="1"/>
    <s v="theater/plays"/>
    <n v="1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x v="19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x v="0"/>
    <s v="USD"/>
    <n v="1467301334"/>
    <n v="1464709334"/>
    <b v="0"/>
    <x v="55"/>
    <b v="1"/>
    <s v="theater/plays"/>
    <n v="1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x v="74"/>
    <b v="1"/>
    <s v="theater/plays"/>
    <n v="118.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x v="22"/>
    <b v="1"/>
    <s v="theater/plays"/>
    <n v="126.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x v="386"/>
    <b v="1"/>
    <s v="theater/plays"/>
    <n v="156.20000000000002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x v="67"/>
    <b v="1"/>
    <s v="theater/plays"/>
    <n v="103.15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x v="57"/>
    <b v="1"/>
    <s v="theater/plays"/>
    <n v="153.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x v="33"/>
    <b v="1"/>
    <s v="theater/plays"/>
    <n v="180.44444444444446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x v="183"/>
    <b v="1"/>
    <s v="theater/plays"/>
    <n v="128.44999999999999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x v="62"/>
    <b v="1"/>
    <s v="theater/plays"/>
    <n v="119.66666666666667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x v="22"/>
    <b v="1"/>
    <s v="theater/plays"/>
    <n v="1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x v="58"/>
    <b v="1"/>
    <s v="theater/plays"/>
    <n v="1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x v="268"/>
    <b v="1"/>
    <s v="theater/plays"/>
    <n v="102.23636363636363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x v="60"/>
    <b v="1"/>
    <s v="theater/plays"/>
    <n v="104.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x v="54"/>
    <b v="1"/>
    <s v="theater/plays"/>
    <n v="100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x v="22"/>
    <b v="1"/>
    <s v="theater/plays"/>
    <n v="100.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x v="10"/>
    <b v="1"/>
    <s v="theater/plays"/>
    <n v="102.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x v="226"/>
    <b v="1"/>
    <s v="theater/plays"/>
    <n v="114.40928571428573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x v="62"/>
    <b v="1"/>
    <s v="theater/plays"/>
    <n v="101.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x v="288"/>
    <b v="1"/>
    <s v="theater/plays"/>
    <n v="1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x v="31"/>
    <b v="1"/>
    <s v="theater/plays"/>
    <n v="104.80000000000001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x v="20"/>
    <b v="1"/>
    <s v="theater/plays"/>
    <n v="101.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x v="9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x v="201"/>
    <b v="1"/>
    <s v="theater/plays"/>
    <n v="106.27272727272728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x v="28"/>
    <b v="1"/>
    <s v="theater/plays"/>
    <n v="113.42219999999999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x v="25"/>
    <b v="1"/>
    <s v="theater/plays"/>
    <n v="100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x v="9"/>
    <b v="1"/>
    <s v="theater/plays"/>
    <n v="100.45454545454547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x v="501"/>
    <b v="1"/>
    <s v="theater/plays"/>
    <n v="100.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x v="19"/>
    <b v="1"/>
    <s v="theater/plays"/>
    <n v="1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x v="54"/>
    <b v="1"/>
    <s v="theater/plays"/>
    <n v="103.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x v="142"/>
    <b v="1"/>
    <s v="theater/plays"/>
    <n v="108.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x v="241"/>
    <b v="1"/>
    <s v="theater/plays"/>
    <n v="102.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x v="162"/>
    <b v="1"/>
    <s v="theater/plays"/>
    <n v="148.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x v="20"/>
    <b v="1"/>
    <s v="theater/plays"/>
    <n v="105.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x v="57"/>
    <b v="1"/>
    <s v="theater/plays"/>
    <n v="100.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x v="8"/>
    <b v="1"/>
    <s v="theater/plays"/>
    <n v="130.55555555555557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x v="44"/>
    <b v="1"/>
    <s v="theater/plays"/>
    <n v="104.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x v="14"/>
    <b v="1"/>
    <s v="theater/plays"/>
    <n v="108.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x v="10"/>
    <b v="1"/>
    <s v="theater/plays"/>
    <n v="111.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x v="14"/>
    <b v="1"/>
    <s v="theater/plays"/>
    <n v="100.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x v="55"/>
    <b v="1"/>
    <s v="theater/plays"/>
    <n v="114.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x v="20"/>
    <b v="1"/>
    <s v="theater/plays"/>
    <n v="122.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x v="1"/>
    <s v="GBP"/>
    <n v="1434894082"/>
    <n v="1432302082"/>
    <b v="0"/>
    <x v="82"/>
    <b v="1"/>
    <s v="theater/plays"/>
    <n v="100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x v="76"/>
    <b v="1"/>
    <s v="theater/plays"/>
    <n v="102.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x v="43"/>
    <b v="1"/>
    <s v="theater/plays"/>
    <n v="106.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x v="332"/>
    <b v="1"/>
    <s v="theater/plays"/>
    <n v="101.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x v="81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x v="74"/>
    <b v="1"/>
    <s v="theater/plays"/>
    <n v="130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x v="77"/>
    <b v="1"/>
    <s v="theater/plays"/>
    <n v="100.01333333333334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x v="25"/>
    <b v="1"/>
    <s v="theater/plays"/>
    <n v="100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x v="74"/>
    <b v="1"/>
    <s v="theater/plays"/>
    <n v="113.88888888888889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x v="43"/>
    <b v="1"/>
    <s v="theater/plays"/>
    <n v="100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x v="72"/>
    <b v="1"/>
    <s v="theater/plays"/>
    <n v="2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x v="54"/>
    <b v="1"/>
    <s v="theater/plays"/>
    <n v="108.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x v="300"/>
    <b v="1"/>
    <s v="theater/plays"/>
    <n v="115.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x v="23"/>
    <b v="1"/>
    <s v="theater/plays"/>
    <n v="119.11764705882352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x v="0"/>
    <s v="USD"/>
    <n v="1474649070"/>
    <n v="1469465070"/>
    <b v="0"/>
    <x v="241"/>
    <b v="1"/>
    <s v="theater/plays"/>
    <n v="109.42666666666668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x v="33"/>
    <b v="1"/>
    <s v="theater/plays"/>
    <n v="126.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x v="202"/>
    <b v="1"/>
    <s v="theater/plays"/>
    <n v="100.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x v="95"/>
    <b v="1"/>
    <s v="theater/plays"/>
    <n v="127.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x v="196"/>
    <b v="1"/>
    <s v="theater/plays"/>
    <n v="100.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x v="59"/>
    <b v="1"/>
    <s v="theater/plays"/>
    <n v="1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x v="2"/>
    <b v="1"/>
    <s v="theater/plays"/>
    <n v="127.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x v="68"/>
    <b v="1"/>
    <s v="theater/plays"/>
    <n v="110.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x v="17"/>
    <b v="1"/>
    <s v="theater/plays"/>
    <n v="125.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x v="0"/>
    <s v="USD"/>
    <n v="1426229940"/>
    <n v="1423959123"/>
    <b v="0"/>
    <x v="95"/>
    <b v="1"/>
    <s v="theater/plays"/>
    <n v="118.5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x v="41"/>
    <b v="1"/>
    <s v="theater/plays"/>
    <n v="107.72727272727273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x v="51"/>
    <b v="1"/>
    <s v="theater/plays"/>
    <n v="102.60000000000001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x v="74"/>
    <b v="1"/>
    <s v="theater/plays"/>
    <n v="110.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x v="57"/>
    <b v="1"/>
    <s v="theater/plays"/>
    <n v="2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x v="0"/>
    <s v="USD"/>
    <n v="1476390164"/>
    <n v="1473970964"/>
    <b v="0"/>
    <x v="80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x v="28"/>
    <b v="1"/>
    <s v="theater/plays"/>
    <n v="104.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x v="72"/>
    <b v="1"/>
    <s v="theater/plays"/>
    <n v="100.05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x v="7"/>
    <b v="1"/>
    <s v="theater/plays"/>
    <n v="170.66666666666669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x v="50"/>
    <b v="1"/>
    <s v="theater/plays"/>
    <n v="112.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x v="41"/>
    <b v="1"/>
    <s v="theater/plays"/>
    <n v="1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x v="31"/>
    <b v="1"/>
    <s v="theater/plays"/>
    <n v="130.26666666666665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x v="9"/>
    <b v="1"/>
    <s v="theater/plays"/>
    <n v="105.45454545454544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x v="74"/>
    <b v="1"/>
    <s v="theater/plays"/>
    <n v="100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x v="64"/>
    <b v="1"/>
    <s v="theater/plays"/>
    <n v="153.31632653061226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x v="162"/>
    <b v="1"/>
    <s v="theater/plays"/>
    <n v="162.30000000000001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x v="13"/>
    <b v="1"/>
    <s v="theater/plays"/>
    <n v="1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x v="7"/>
    <b v="1"/>
    <s v="theater/plays"/>
    <n v="144.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x v="9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x v="26"/>
    <b v="1"/>
    <s v="theater/plays"/>
    <n v="100.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x v="250"/>
    <b v="1"/>
    <s v="theater/plays"/>
    <n v="106.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x v="43"/>
    <b v="1"/>
    <s v="theater/plays"/>
    <n v="124.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x v="13"/>
    <b v="1"/>
    <s v="theater/plays"/>
    <n v="118.91891891891892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x v="66"/>
    <b v="1"/>
    <s v="theater/plays"/>
    <n v="1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x v="57"/>
    <b v="1"/>
    <s v="theater/plays"/>
    <n v="112.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x v="438"/>
    <b v="1"/>
    <s v="theater/plays"/>
    <n v="105.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x v="16"/>
    <b v="1"/>
    <s v="theater/plays"/>
    <n v="109.73333333333332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x v="64"/>
    <b v="1"/>
    <s v="theater/plays"/>
    <n v="100.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x v="69"/>
    <b v="1"/>
    <s v="theater/plays"/>
    <n v="120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x v="70"/>
    <b v="1"/>
    <s v="theater/plays"/>
    <n v="104.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x v="76"/>
    <b v="1"/>
    <s v="theater/plays"/>
    <n v="102.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x v="53"/>
    <b v="1"/>
    <s v="theater/plays"/>
    <n v="101.82500000000002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x v="60"/>
    <b v="1"/>
    <s v="theater/plays"/>
    <n v="100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x v="78"/>
    <b v="0"/>
    <s v="theater/musical"/>
    <n v="0"/>
    <e v="#DIV/0!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x v="84"/>
    <b v="0"/>
    <s v="theater/musical"/>
    <n v="1.9999999999999998E-4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x v="29"/>
    <b v="0"/>
    <s v="theater/musical"/>
    <n v="3.3333333333333333E-2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x v="211"/>
    <b v="0"/>
    <s v="theater/musical"/>
    <n v="51.023391812865491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x v="29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x v="162"/>
    <b v="0"/>
    <s v="theater/musical"/>
    <n v="35.24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x v="59"/>
    <b v="0"/>
    <s v="theater/musical"/>
    <n v="4.246666666666667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x v="0"/>
    <s v="USD"/>
    <n v="1461186676"/>
    <n v="1458594676"/>
    <b v="0"/>
    <x v="73"/>
    <b v="0"/>
    <s v="theater/musical"/>
    <n v="36.45714285714285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x v="78"/>
    <b v="0"/>
    <s v="theater/musical"/>
    <n v="0"/>
    <e v="#DIV/0!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x v="25"/>
    <b v="0"/>
    <s v="theater/musical"/>
    <n v="30.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x v="84"/>
    <b v="0"/>
    <s v="theater/musical"/>
    <n v="6.5454545454545459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x v="29"/>
    <b v="0"/>
    <s v="theater/musical"/>
    <n v="4.0000000000000001E-3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x v="83"/>
    <b v="0"/>
    <s v="theater/musical"/>
    <n v="5.5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x v="78"/>
    <b v="0"/>
    <s v="theater/musical"/>
    <n v="0"/>
    <e v="#DIV/0!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x v="84"/>
    <b v="0"/>
    <s v="theater/musical"/>
    <n v="2.1428571428571428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x v="78"/>
    <b v="0"/>
    <s v="theater/musical"/>
    <n v="0"/>
    <e v="#DIV/0!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x v="8"/>
    <b v="0"/>
    <s v="theater/musical"/>
    <n v="16.420000000000002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x v="29"/>
    <b v="0"/>
    <s v="theater/musical"/>
    <n v="0.1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x v="22"/>
    <b v="0"/>
    <s v="theater/musical"/>
    <n v="4.8099999999999996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x v="84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x v="196"/>
    <b v="1"/>
    <s v="theater/plays"/>
    <n v="100.38249999999999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x v="22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x v="57"/>
    <b v="1"/>
    <s v="theater/plays"/>
    <n v="100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x v="82"/>
    <b v="1"/>
    <s v="theater/plays"/>
    <n v="1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x v="57"/>
    <b v="1"/>
    <s v="theater/plays"/>
    <n v="250.66666666666669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x v="51"/>
    <b v="1"/>
    <s v="theater/plays"/>
    <n v="100.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x v="44"/>
    <b v="1"/>
    <s v="theater/plays"/>
    <n v="174.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x v="1"/>
    <b v="1"/>
    <s v="theater/plays"/>
    <n v="116.26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x v="67"/>
    <b v="1"/>
    <s v="theater/plays"/>
    <n v="105.82000000000001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x v="9"/>
    <b v="1"/>
    <s v="theater/plays"/>
    <n v="110.75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x v="0"/>
    <s v="USD"/>
    <n v="1404273540"/>
    <n v="1400272580"/>
    <b v="0"/>
    <x v="9"/>
    <b v="1"/>
    <s v="theater/plays"/>
    <n v="100.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x v="62"/>
    <b v="1"/>
    <s v="theater/plays"/>
    <n v="102.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x v="19"/>
    <b v="1"/>
    <s v="theater/plays"/>
    <n v="100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x v="17"/>
    <b v="1"/>
    <s v="theater/plays"/>
    <n v="111.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x v="244"/>
    <b v="1"/>
    <s v="theater/plays"/>
    <n v="101.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x v="82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x v="10"/>
    <b v="1"/>
    <s v="theater/plays"/>
    <n v="109.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x v="25"/>
    <b v="1"/>
    <s v="theater/plays"/>
    <n v="115.16129032258064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x v="44"/>
    <b v="1"/>
    <s v="theater/plays"/>
    <n v="100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x v="6"/>
    <b v="1"/>
    <s v="theater/plays"/>
    <n v="103.17033333333335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x v="33"/>
    <b v="1"/>
    <s v="theater/plays"/>
    <n v="103.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x v="57"/>
    <b v="1"/>
    <s v="theater/plays"/>
    <n v="138.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x v="8"/>
    <b v="1"/>
    <s v="theater/plays"/>
    <n v="109.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x v="244"/>
    <b v="1"/>
    <s v="theater/plays"/>
    <n v="100.85714285714286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x v="7"/>
    <b v="1"/>
    <s v="theater/plays"/>
    <n v="101.53333333333335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x v="229"/>
    <b v="1"/>
    <s v="theater/plays"/>
    <n v="113.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x v="162"/>
    <b v="1"/>
    <s v="theater/plays"/>
    <n v="100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x v="83"/>
    <b v="1"/>
    <s v="theater/plays"/>
    <n v="140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x v="38"/>
    <b v="1"/>
    <s v="theater/plays"/>
    <n v="128.75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x v="473"/>
    <b v="1"/>
    <s v="theater/plays"/>
    <n v="102.90416666666667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x v="162"/>
    <b v="1"/>
    <s v="theater/plays"/>
    <n v="102.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x v="209"/>
    <b v="1"/>
    <s v="theater/plays"/>
    <n v="110.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x v="69"/>
    <b v="1"/>
    <s v="theater/plays"/>
    <n v="112.76666666666667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x v="59"/>
    <b v="1"/>
    <s v="theater/plays"/>
    <n v="111.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x v="85"/>
    <b v="1"/>
    <s v="theater/plays"/>
    <n v="139.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x v="36"/>
    <b v="1"/>
    <s v="theater/plays"/>
    <n v="110.85714285714286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x v="23"/>
    <b v="1"/>
    <s v="theater/plays"/>
    <n v="139.06666666666666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x v="149"/>
    <b v="1"/>
    <s v="theater/plays"/>
    <n v="105.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x v="79"/>
    <b v="1"/>
    <s v="theater/plays"/>
    <n v="101.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x v="20"/>
    <b v="1"/>
    <s v="theater/plays"/>
    <n v="100.245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x v="70"/>
    <b v="1"/>
    <s v="theater/plays"/>
    <n v="109.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x v="95"/>
    <b v="1"/>
    <s v="theater/plays"/>
    <n v="118.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x v="162"/>
    <b v="1"/>
    <s v="theater/plays"/>
    <n v="120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x v="220"/>
    <b v="1"/>
    <s v="theater/plays"/>
    <n v="127.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x v="57"/>
    <b v="1"/>
    <s v="theater/plays"/>
    <n v="1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x v="25"/>
    <b v="1"/>
    <s v="theater/plays"/>
    <n v="129.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x v="65"/>
    <b v="1"/>
    <s v="theater/plays"/>
    <n v="107.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x v="51"/>
    <b v="1"/>
    <s v="theater/plays"/>
    <n v="100.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x v="76"/>
    <b v="1"/>
    <s v="theater/plays"/>
    <n v="1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x v="209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x v="327"/>
    <b v="1"/>
    <s v="theater/plays"/>
    <n v="110.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x v="244"/>
    <b v="1"/>
    <s v="theater/plays"/>
    <n v="100.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x v="0"/>
    <s v="USD"/>
    <n v="1412092800"/>
    <n v="1409493800"/>
    <b v="0"/>
    <x v="59"/>
    <b v="1"/>
    <s v="theater/plays"/>
    <n v="121.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x v="70"/>
    <b v="1"/>
    <s v="theater/plays"/>
    <n v="100.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x v="64"/>
    <b v="1"/>
    <s v="theater/plays"/>
    <n v="109.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x v="209"/>
    <b v="1"/>
    <s v="theater/plays"/>
    <n v="123.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x v="74"/>
    <b v="1"/>
    <s v="theater/plays"/>
    <n v="136.33666666666667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x v="2"/>
    <b v="1"/>
    <s v="theater/plays"/>
    <n v="103.46657233816768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x v="62"/>
    <b v="1"/>
    <s v="theater/plays"/>
    <n v="121.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x v="23"/>
    <b v="1"/>
    <s v="theater/plays"/>
    <n v="1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x v="70"/>
    <b v="1"/>
    <s v="theater/plays"/>
    <n v="300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x v="2"/>
    <b v="1"/>
    <s v="theater/plays"/>
    <n v="108.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x v="74"/>
    <b v="1"/>
    <s v="theater/plays"/>
    <n v="141.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x v="64"/>
    <b v="1"/>
    <s v="theater/plays"/>
    <n v="113.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x v="201"/>
    <b v="1"/>
    <s v="theater/plays"/>
    <n v="153.73333333333335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x v="10"/>
    <b v="1"/>
    <s v="theater/plays"/>
    <n v="101.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x v="174"/>
    <b v="1"/>
    <s v="theater/plays"/>
    <n v="102.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x v="74"/>
    <b v="1"/>
    <s v="theater/plays"/>
    <n v="102.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x v="54"/>
    <b v="1"/>
    <s v="theater/plays"/>
    <n v="155.75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x v="62"/>
    <b v="1"/>
    <s v="theater/plays"/>
    <n v="100.75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x v="67"/>
    <b v="1"/>
    <s v="theater/plays"/>
    <n v="239.4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x v="1"/>
    <s v="GBP"/>
    <n v="1434994266"/>
    <n v="1432402266"/>
    <b v="0"/>
    <x v="80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x v="244"/>
    <b v="1"/>
    <s v="theater/plays"/>
    <n v="104.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x v="34"/>
    <b v="1"/>
    <s v="theater/plays"/>
    <n v="100.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x v="2"/>
    <b v="1"/>
    <s v="theater/plays"/>
    <n v="111.20000000000002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x v="1"/>
    <s v="GBP"/>
    <n v="1417374262"/>
    <n v="1414778662"/>
    <b v="0"/>
    <x v="287"/>
    <b v="1"/>
    <s v="theater/plays"/>
    <n v="102.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x v="30"/>
    <b v="1"/>
    <s v="theater/plays"/>
    <n v="102.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x v="41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x v="67"/>
    <b v="1"/>
    <s v="theater/plays"/>
    <n v="338.70588235294122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x v="51"/>
    <b v="1"/>
    <s v="theater/plays"/>
    <n v="100.75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x v="162"/>
    <b v="0"/>
    <s v="theater/plays"/>
    <n v="9.31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x v="81"/>
    <b v="0"/>
    <s v="theater/plays"/>
    <n v="7.24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x v="29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x v="8"/>
    <b v="0"/>
    <s v="theater/plays"/>
    <n v="11.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x v="80"/>
    <b v="0"/>
    <s v="theater/plays"/>
    <n v="15.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x v="78"/>
    <b v="0"/>
    <s v="theater/plays"/>
    <n v="0"/>
    <e v="#DIV/0!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x v="63"/>
    <b v="0"/>
    <s v="theater/plays"/>
    <n v="28.466666666666669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x v="84"/>
    <b v="0"/>
    <s v="theater/plays"/>
    <n v="13.333333333333334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x v="29"/>
    <b v="0"/>
    <s v="theater/plays"/>
    <n v="0.66666666666666674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x v="80"/>
    <b v="0"/>
    <s v="theater/plays"/>
    <n v="21.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x v="79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x v="22"/>
    <b v="0"/>
    <s v="theater/plays"/>
    <n v="20.125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x v="25"/>
    <b v="0"/>
    <s v="theater/plays"/>
    <n v="17.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x v="78"/>
    <b v="0"/>
    <s v="theater/plays"/>
    <n v="0"/>
    <e v="#DIV/0!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x v="80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x v="78"/>
    <b v="0"/>
    <s v="theater/plays"/>
    <n v="0"/>
    <e v="#DIV/0!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x v="78"/>
    <b v="0"/>
    <s v="theater/plays"/>
    <n v="0"/>
    <e v="#DIV/0!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x v="29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x v="29"/>
    <b v="0"/>
    <s v="theater/plays"/>
    <n v="2.3764705882352941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x v="29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x v="47"/>
    <b v="1"/>
    <s v="theater/musical"/>
    <n v="103.52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x v="63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x v="33"/>
    <b v="1"/>
    <s v="theater/musical"/>
    <n v="100.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x v="202"/>
    <b v="1"/>
    <s v="theater/musical"/>
    <n v="132.6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x v="41"/>
    <b v="1"/>
    <s v="theater/musical"/>
    <n v="112.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x v="209"/>
    <b v="1"/>
    <s v="theater/musical"/>
    <n v="103.34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x v="74"/>
    <b v="1"/>
    <s v="theater/musical"/>
    <n v="120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x v="33"/>
    <b v="1"/>
    <s v="theater/musical"/>
    <n v="129.63636363636363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x v="57"/>
    <b v="1"/>
    <s v="theater/musical"/>
    <n v="101.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x v="133"/>
    <b v="1"/>
    <s v="theater/musical"/>
    <n v="108.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x v="0"/>
    <s v="USD"/>
    <n v="1400475600"/>
    <n v="1397819938"/>
    <b v="0"/>
    <x v="55"/>
    <b v="1"/>
    <s v="theater/musical"/>
    <n v="102.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x v="106"/>
    <b v="1"/>
    <s v="theater/musical"/>
    <n v="110.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x v="110"/>
    <b v="1"/>
    <s v="theater/musical"/>
    <n v="101.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x v="83"/>
    <b v="1"/>
    <s v="theater/musical"/>
    <n v="100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x v="33"/>
    <b v="1"/>
    <s v="theater/musical"/>
    <n v="106.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x v="99"/>
    <b v="1"/>
    <s v="theater/musical"/>
    <n v="100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x v="74"/>
    <b v="1"/>
    <s v="theater/musical"/>
    <n v="100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x v="329"/>
    <b v="1"/>
    <s v="theater/musical"/>
    <n v="113.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x v="93"/>
    <b v="1"/>
    <s v="theater/musical"/>
    <n v="102.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x v="66"/>
    <b v="1"/>
    <s v="theater/musical"/>
    <n v="116.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x v="6"/>
    <b v="1"/>
    <s v="theater/musical"/>
    <n v="107.65274999999998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x v="41"/>
    <b v="1"/>
    <s v="theater/musical"/>
    <n v="100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x v="9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x v="44"/>
    <b v="1"/>
    <s v="theater/musical"/>
    <n v="1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x v="51"/>
    <b v="1"/>
    <s v="theater/musical"/>
    <n v="110.2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x v="7"/>
    <b v="1"/>
    <s v="theater/musical"/>
    <n v="108.2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x v="20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x v="25"/>
    <b v="1"/>
    <s v="theater/musical"/>
    <n v="100.25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x v="225"/>
    <b v="1"/>
    <s v="theater/musical"/>
    <n v="106.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x v="211"/>
    <b v="1"/>
    <s v="theater/musical"/>
    <n v="143.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x v="17"/>
    <b v="1"/>
    <s v="theater/musical"/>
    <n v="105.04166666666667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x v="248"/>
    <b v="1"/>
    <s v="theater/musical"/>
    <n v="103.98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x v="209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x v="47"/>
    <b v="1"/>
    <s v="theater/musical"/>
    <n v="109.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x v="74"/>
    <b v="1"/>
    <s v="theater/musical"/>
    <n v="101.75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x v="54"/>
    <b v="1"/>
    <s v="theater/musical"/>
    <n v="128.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x v="73"/>
    <b v="1"/>
    <s v="theater/musical"/>
    <n v="114.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x v="209"/>
    <b v="1"/>
    <s v="theater/musical"/>
    <n v="150.75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x v="26"/>
    <b v="1"/>
    <s v="theater/musical"/>
    <n v="110.96666666666665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x v="73"/>
    <b v="1"/>
    <s v="theater/musical"/>
    <n v="100.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x v="29"/>
    <b v="0"/>
    <s v="theater/musical"/>
    <n v="0.66666666666666674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x v="80"/>
    <b v="0"/>
    <s v="theater/musical"/>
    <n v="3.267605633802817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x v="78"/>
    <b v="0"/>
    <s v="theater/musical"/>
    <n v="0"/>
    <e v="#DIV/0!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x v="78"/>
    <b v="0"/>
    <s v="theater/musical"/>
    <n v="0"/>
    <e v="#DIV/0!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x v="0"/>
    <s v="USD"/>
    <n v="1436957022"/>
    <n v="1434365022"/>
    <b v="0"/>
    <x v="84"/>
    <b v="0"/>
    <s v="theater/musical"/>
    <n v="0.27999999999999997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x v="54"/>
    <b v="0"/>
    <s v="theater/musical"/>
    <n v="59.657142857142851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x v="29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x v="84"/>
    <b v="0"/>
    <s v="theater/musical"/>
    <n v="1.6666666666666667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x v="29"/>
    <b v="0"/>
    <s v="theater/musical"/>
    <n v="4.4444444444444444E-3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x v="77"/>
    <b v="0"/>
    <s v="theater/musical"/>
    <n v="89.666666666666657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x v="81"/>
    <b v="0"/>
    <s v="theater/musical"/>
    <n v="1.4642857142857144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x v="80"/>
    <b v="0"/>
    <s v="theater/musical"/>
    <n v="4.0199999999999996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x v="38"/>
    <b v="0"/>
    <s v="theater/musical"/>
    <n v="4.004545454545454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x v="82"/>
    <b v="0"/>
    <s v="theater/musical"/>
    <n v="8.5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x v="78"/>
    <b v="0"/>
    <s v="theater/musical"/>
    <n v="0"/>
    <e v="#DIV/0!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x v="244"/>
    <b v="0"/>
    <s v="theater/musical"/>
    <n v="19.650000000000002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x v="78"/>
    <b v="0"/>
    <s v="theater/musical"/>
    <n v="0"/>
    <e v="#DIV/0!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x v="84"/>
    <b v="0"/>
    <s v="theater/musical"/>
    <n v="2E-3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x v="29"/>
    <b v="0"/>
    <s v="theater/musical"/>
    <n v="6.6666666666666666E-2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x v="82"/>
    <b v="0"/>
    <s v="theater/musical"/>
    <n v="30.333333333333336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x v="54"/>
    <b v="1"/>
    <s v="theater/plays"/>
    <n v="100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x v="44"/>
    <b v="1"/>
    <s v="theater/plays"/>
    <n v="101.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x v="55"/>
    <b v="1"/>
    <s v="theater/plays"/>
    <n v="121.73333333333333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x v="10"/>
    <b v="1"/>
    <s v="theater/plays"/>
    <n v="330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x v="202"/>
    <b v="1"/>
    <s v="theater/plays"/>
    <n v="109.55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x v="74"/>
    <b v="1"/>
    <s v="theater/plays"/>
    <n v="100.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x v="69"/>
    <b v="1"/>
    <s v="theater/plays"/>
    <n v="140.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x v="9"/>
    <b v="1"/>
    <s v="theater/plays"/>
    <n v="100.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x v="77"/>
    <b v="1"/>
    <s v="theater/plays"/>
    <n v="119.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x v="9"/>
    <b v="1"/>
    <s v="theater/plays"/>
    <n v="107.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x v="73"/>
    <b v="1"/>
    <s v="theater/plays"/>
    <n v="227.99999999999997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x v="55"/>
    <b v="1"/>
    <s v="theater/plays"/>
    <n v="106.4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x v="9"/>
    <b v="1"/>
    <s v="theater/plays"/>
    <n v="143.33333333333334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x v="67"/>
    <b v="1"/>
    <s v="theater/plays"/>
    <n v="104.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x v="88"/>
    <b v="1"/>
    <s v="theater/plays"/>
    <n v="110.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x v="14"/>
    <b v="1"/>
    <s v="theater/plays"/>
    <n v="1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x v="63"/>
    <b v="1"/>
    <s v="theater/plays"/>
    <n v="1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x v="72"/>
    <b v="1"/>
    <s v="theater/plays"/>
    <n v="105.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x v="55"/>
    <b v="1"/>
    <s v="theater/plays"/>
    <n v="119.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x v="71"/>
    <b v="1"/>
    <s v="theater/plays"/>
    <n v="152.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x v="33"/>
    <b v="1"/>
    <s v="theater/plays"/>
    <n v="100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x v="22"/>
    <b v="1"/>
    <s v="theater/plays"/>
    <n v="100.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x v="8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x v="82"/>
    <b v="1"/>
    <s v="theater/plays"/>
    <n v="106.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x v="82"/>
    <b v="1"/>
    <s v="theater/plays"/>
    <n v="104.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x v="9"/>
    <b v="1"/>
    <s v="theater/plays"/>
    <n v="116.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x v="7"/>
    <b v="1"/>
    <s v="theater/plays"/>
    <n v="109.03333333333333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x v="22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x v="25"/>
    <b v="1"/>
    <s v="theater/plays"/>
    <n v="112.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x v="57"/>
    <b v="1"/>
    <s v="theater/plays"/>
    <n v="102.1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x v="61"/>
    <b v="1"/>
    <s v="theater/plays"/>
    <n v="100.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x v="58"/>
    <b v="1"/>
    <s v="theater/plays"/>
    <n v="101.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x v="83"/>
    <b v="1"/>
    <s v="theater/plays"/>
    <n v="6500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x v="69"/>
    <b v="0"/>
    <s v="theater/plays"/>
    <n v="8.7200000000000006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x v="23"/>
    <b v="0"/>
    <s v="theater/plays"/>
    <n v="21.94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x v="10"/>
    <b v="0"/>
    <s v="theater/plays"/>
    <n v="21.3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x v="133"/>
    <b v="0"/>
    <s v="theater/plays"/>
    <n v="41.489795918367342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x v="8"/>
    <b v="0"/>
    <s v="theater/plays"/>
    <n v="2.105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x v="22"/>
    <b v="0"/>
    <s v="theater/plays"/>
    <n v="2.7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x v="82"/>
    <b v="0"/>
    <s v="theater/plays"/>
    <n v="16.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x v="68"/>
    <b v="0"/>
    <s v="theater/plays"/>
    <n v="16.376923076923077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x v="33"/>
    <b v="0"/>
    <s v="theater/plays"/>
    <n v="7.043333333333333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x v="80"/>
    <b v="0"/>
    <s v="theater/plays"/>
    <n v="3.8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x v="54"/>
    <b v="0"/>
    <s v="theater/plays"/>
    <n v="34.08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x v="84"/>
    <b v="0"/>
    <s v="theater/plays"/>
    <n v="0.2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x v="84"/>
    <b v="0"/>
    <s v="theater/plays"/>
    <n v="2.5999999999999999E-2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x v="9"/>
    <b v="0"/>
    <s v="theater/plays"/>
    <n v="16.254545454545454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x v="29"/>
    <b v="0"/>
    <s v="theater/plays"/>
    <n v="2.5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x v="29"/>
    <b v="0"/>
    <s v="theater/plays"/>
    <n v="0.02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x v="80"/>
    <b v="0"/>
    <s v="theater/plays"/>
    <n v="5.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x v="29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x v="29"/>
    <b v="0"/>
    <s v="theater/plays"/>
    <n v="0.0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x v="62"/>
    <b v="0"/>
    <s v="theater/plays"/>
    <n v="17.666666666666668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s v="failed"/>
    <x v="0"/>
    <s v="USD"/>
    <n v="1415828820"/>
    <n v="1412258977"/>
    <b v="0"/>
    <x v="29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x v="0"/>
    <s v="USD"/>
    <n v="1473699540"/>
    <n v="1472451356"/>
    <b v="0"/>
    <x v="29"/>
    <b v="0"/>
    <s v="theater/plays"/>
    <n v="1.3333333333333334E-2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x v="78"/>
    <b v="0"/>
    <s v="theater/plays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x v="83"/>
    <b v="0"/>
    <s v="theater/plays"/>
    <n v="1.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x v="25"/>
    <b v="0"/>
    <s v="theater/plays"/>
    <n v="26.937422295897225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x v="84"/>
    <b v="0"/>
    <s v="theater/plays"/>
    <n v="0.5499999999999999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x v="81"/>
    <b v="0"/>
    <s v="theater/plays"/>
    <n v="12.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x v="1"/>
    <s v="GBP"/>
    <n v="1410191405"/>
    <n v="1408031405"/>
    <b v="0"/>
    <x v="29"/>
    <b v="0"/>
    <s v="theater/musical"/>
    <n v="0.2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x v="41"/>
    <b v="0"/>
    <s v="theater/musical"/>
    <n v="3.4474868431088401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x v="73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x v="83"/>
    <b v="0"/>
    <s v="theater/musical"/>
    <n v="2.666666666666667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x v="78"/>
    <b v="0"/>
    <s v="theater/musical"/>
    <n v="0"/>
    <e v="#DIV/0!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x v="78"/>
    <b v="0"/>
    <s v="theater/musical"/>
    <n v="0"/>
    <e v="#DIV/0!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x v="78"/>
    <b v="0"/>
    <s v="theater/musical"/>
    <n v="0"/>
    <e v="#DIV/0!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x v="78"/>
    <b v="0"/>
    <s v="theater/musical"/>
    <n v="0"/>
    <e v="#DIV/0!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x v="67"/>
    <b v="0"/>
    <s v="theater/musical"/>
    <n v="52.794871794871788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x v="25"/>
    <b v="0"/>
    <s v="theater/musical"/>
    <n v="4.9639999999999995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x v="29"/>
    <b v="0"/>
    <s v="theater/musical"/>
    <n v="5.5555555555555552E-2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x v="78"/>
    <b v="0"/>
    <s v="theater/musical"/>
    <n v="0"/>
    <e v="#DIV/0!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x v="57"/>
    <b v="0"/>
    <s v="theater/musical"/>
    <n v="13.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x v="29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x v="78"/>
    <b v="0"/>
    <s v="theater/musical"/>
    <n v="0"/>
    <e v="#DIV/0!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x v="78"/>
    <b v="0"/>
    <s v="theater/musical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x v="78"/>
    <b v="0"/>
    <s v="theater/musical"/>
    <n v="0"/>
    <e v="#DIV/0!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x v="78"/>
    <b v="0"/>
    <s v="theater/musical"/>
    <n v="0"/>
    <e v="#DIV/0!"/>
    <x v="1"/>
    <s v="musical"/>
    <d v="2016-04-09T22:49:51"/>
    <d v="2016-05-09T22:49:51"/>
  </r>
  <r>
    <n v="3886"/>
    <s v="a (Canceled)"/>
    <n v="1"/>
    <n v="10000"/>
    <n v="0"/>
    <s v="canceled"/>
    <x v="2"/>
    <s v="AUD"/>
    <n v="1418275702"/>
    <n v="1415683702"/>
    <b v="0"/>
    <x v="78"/>
    <b v="0"/>
    <s v="theater/musical"/>
    <n v="0"/>
    <e v="#DIV/0!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x v="84"/>
    <b v="0"/>
    <s v="theater/musical"/>
    <n v="1.750000000000000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x v="25"/>
    <b v="0"/>
    <s v="theater/plays"/>
    <n v="27.1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x v="82"/>
    <b v="0"/>
    <s v="theater/plays"/>
    <n v="1.4749999999999999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x v="22"/>
    <b v="0"/>
    <s v="theater/plays"/>
    <n v="16.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x v="0"/>
    <s v="USD"/>
    <n v="1427086740"/>
    <n v="1424488244"/>
    <b v="0"/>
    <x v="63"/>
    <b v="0"/>
    <s v="theater/plays"/>
    <n v="32.5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x v="78"/>
    <b v="0"/>
    <s v="theater/plays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x v="87"/>
    <b v="0"/>
    <s v="theater/plays"/>
    <n v="21.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x v="202"/>
    <b v="0"/>
    <s v="theater/plays"/>
    <n v="3.4666666666666663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x v="29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x v="80"/>
    <b v="0"/>
    <s v="theater/plays"/>
    <n v="10.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x v="73"/>
    <b v="0"/>
    <s v="theater/plays"/>
    <n v="17.59999999999999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x v="38"/>
    <b v="0"/>
    <s v="theater/plays"/>
    <n v="32.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x v="84"/>
    <b v="0"/>
    <s v="theater/plays"/>
    <n v="1.25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x v="81"/>
    <b v="0"/>
    <s v="theater/plays"/>
    <n v="5.4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x v="29"/>
    <b v="0"/>
    <s v="theater/plays"/>
    <n v="0.83333333333333337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x v="162"/>
    <b v="0"/>
    <s v="theater/plays"/>
    <n v="48.833333333333336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x v="78"/>
    <b v="0"/>
    <s v="theater/plays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x v="0"/>
    <s v="USD"/>
    <n v="1429074240"/>
    <n v="1427866200"/>
    <b v="0"/>
    <x v="84"/>
    <b v="0"/>
    <s v="theater/plays"/>
    <n v="0.03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x v="63"/>
    <b v="0"/>
    <s v="theater/plays"/>
    <n v="11.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x v="38"/>
    <b v="0"/>
    <s v="theater/plays"/>
    <n v="67.333333333333329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x v="80"/>
    <b v="0"/>
    <s v="theater/plays"/>
    <n v="15.299999999999999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x v="80"/>
    <b v="0"/>
    <s v="theater/plays"/>
    <n v="8.666666666666667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x v="80"/>
    <b v="0"/>
    <s v="theater/plays"/>
    <n v="0.22499999999999998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x v="83"/>
    <b v="0"/>
    <s v="theater/plays"/>
    <n v="3.0833333333333335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x v="17"/>
    <b v="0"/>
    <s v="theater/plays"/>
    <n v="37.412500000000001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x v="29"/>
    <b v="0"/>
    <s v="theater/plays"/>
    <n v="6.6666666666666671E-3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x v="63"/>
    <b v="0"/>
    <s v="theater/plays"/>
    <n v="10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x v="74"/>
    <b v="0"/>
    <s v="theater/plays"/>
    <n v="36.36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x v="29"/>
    <b v="0"/>
    <s v="theater/plays"/>
    <n v="0.33333333333333337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x v="78"/>
    <b v="0"/>
    <s v="theater/plays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x v="29"/>
    <b v="0"/>
    <s v="theater/plays"/>
    <n v="0.2857142857142857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x v="83"/>
    <b v="0"/>
    <s v="theater/plays"/>
    <n v="0.2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x v="83"/>
    <b v="0"/>
    <s v="theater/plays"/>
    <n v="1.7999999999999998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x v="83"/>
    <b v="0"/>
    <s v="theater/plays"/>
    <n v="5.4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x v="78"/>
    <b v="0"/>
    <s v="theater/plays"/>
    <n v="0"/>
    <e v="#DIV/0!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x v="79"/>
    <b v="0"/>
    <s v="theater/plays"/>
    <n v="8.1333333333333329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x v="57"/>
    <b v="0"/>
    <s v="theater/plays"/>
    <n v="12.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x v="244"/>
    <b v="0"/>
    <s v="theater/plays"/>
    <n v="15.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x v="8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x v="29"/>
    <b v="0"/>
    <s v="theater/plays"/>
    <n v="0.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x v="84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x v="63"/>
    <b v="0"/>
    <s v="theater/plays"/>
    <n v="13.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x v="25"/>
    <b v="0"/>
    <s v="theater/plays"/>
    <n v="2.2650000000000001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x v="78"/>
    <b v="0"/>
    <s v="theater/plays"/>
    <n v="0"/>
    <e v="#DIV/0!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x v="78"/>
    <b v="0"/>
    <s v="theater/plays"/>
    <n v="0"/>
    <e v="#DIV/0!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x v="29"/>
    <b v="0"/>
    <s v="theater/plays"/>
    <n v="8.3333333333333332E-3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x v="8"/>
    <b v="0"/>
    <s v="theater/plays"/>
    <n v="15.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x v="8"/>
    <b v="0"/>
    <s v="theater/plays"/>
    <n v="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x v="23"/>
    <b v="0"/>
    <s v="theater/plays"/>
    <n v="43.833333333333336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x v="78"/>
    <b v="0"/>
    <s v="theater/plays"/>
    <n v="0"/>
    <e v="#DIV/0!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x v="73"/>
    <b v="0"/>
    <s v="theater/plays"/>
    <n v="86.135181975736558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x v="81"/>
    <b v="0"/>
    <s v="theater/plays"/>
    <n v="12.196620583717358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x v="29"/>
    <b v="0"/>
    <s v="theater/plays"/>
    <n v="0.1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x v="84"/>
    <b v="0"/>
    <s v="theater/plays"/>
    <n v="0.22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x v="84"/>
    <b v="0"/>
    <s v="theater/plays"/>
    <n v="0.90909090909090906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x v="78"/>
    <b v="0"/>
    <s v="theater/plays"/>
    <n v="0"/>
    <e v="#DIV/0!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x v="62"/>
    <b v="0"/>
    <s v="theater/plays"/>
    <n v="35.64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x v="78"/>
    <b v="0"/>
    <s v="theater/plays"/>
    <n v="0"/>
    <e v="#DIV/0!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x v="29"/>
    <b v="0"/>
    <s v="theater/plays"/>
    <n v="0.25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x v="81"/>
    <b v="0"/>
    <s v="theater/plays"/>
    <n v="3.25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x v="84"/>
    <b v="0"/>
    <s v="theater/plays"/>
    <n v="3.366666666666666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x v="78"/>
    <b v="0"/>
    <s v="theater/plays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x v="58"/>
    <b v="0"/>
    <s v="theater/plays"/>
    <n v="15.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x v="29"/>
    <b v="0"/>
    <s v="theater/plays"/>
    <n v="0.625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x v="29"/>
    <b v="0"/>
    <s v="theater/plays"/>
    <n v="5.0000000000000001E-4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x v="29"/>
    <b v="0"/>
    <s v="theater/plays"/>
    <n v="9.6153846153846159E-2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x v="78"/>
    <b v="0"/>
    <s v="theater/plays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x v="78"/>
    <b v="0"/>
    <s v="theater/plays"/>
    <n v="0"/>
    <e v="#DIV/0!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x v="22"/>
    <b v="0"/>
    <s v="theater/plays"/>
    <n v="24.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x v="78"/>
    <b v="0"/>
    <s v="theater/plays"/>
    <n v="0"/>
    <e v="#DIV/0!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x v="29"/>
    <b v="0"/>
    <s v="theater/plays"/>
    <n v="2.5000000000000001E-2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x v="38"/>
    <b v="0"/>
    <s v="theater/plays"/>
    <n v="32.049999999999997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x v="8"/>
    <b v="0"/>
    <s v="theater/plays"/>
    <n v="24.333333333333336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x v="80"/>
    <b v="0"/>
    <s v="theater/plays"/>
    <n v="1.5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x v="84"/>
    <b v="0"/>
    <s v="theater/plays"/>
    <n v="0.42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x v="83"/>
    <b v="0"/>
    <s v="theater/plays"/>
    <n v="3.214285714285714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x v="78"/>
    <b v="0"/>
    <s v="theater/plays"/>
    <n v="0"/>
    <e v="#DIV/0!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x v="83"/>
    <b v="0"/>
    <s v="theater/plays"/>
    <n v="6.3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x v="80"/>
    <b v="0"/>
    <s v="theater/plays"/>
    <n v="14.249999999999998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x v="84"/>
    <b v="0"/>
    <s v="theater/plays"/>
    <n v="0.6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x v="73"/>
    <b v="0"/>
    <s v="theater/plays"/>
    <n v="24.117647058823529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x v="202"/>
    <b v="0"/>
    <s v="theater/plays"/>
    <n v="10.54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x v="79"/>
    <b v="0"/>
    <s v="theater/plays"/>
    <n v="7.4690265486725664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x v="84"/>
    <b v="0"/>
    <s v="theater/plays"/>
    <n v="7.3333333333333334E-2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x v="79"/>
    <b v="0"/>
    <s v="theater/plays"/>
    <n v="0.97142857142857131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x v="22"/>
    <b v="0"/>
    <s v="theater/plays"/>
    <n v="21.099999999999998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x v="77"/>
    <b v="0"/>
    <s v="theater/plays"/>
    <n v="78.100000000000009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x v="202"/>
    <b v="0"/>
    <s v="theater/plays"/>
    <n v="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x v="78"/>
    <b v="0"/>
    <s v="theater/plays"/>
    <n v="0"/>
    <e v="#DIV/0!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x v="73"/>
    <b v="0"/>
    <s v="theater/plays"/>
    <n v="47.692307692307693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x v="79"/>
    <b v="0"/>
    <s v="theater/plays"/>
    <n v="1.450000000000000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x v="22"/>
    <b v="0"/>
    <s v="theater/plays"/>
    <n v="10.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x v="79"/>
    <b v="0"/>
    <s v="theater/plays"/>
    <n v="1.8333333333333333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x v="63"/>
    <b v="0"/>
    <s v="theater/plays"/>
    <n v="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x v="63"/>
    <b v="0"/>
    <s v="theater/plays"/>
    <n v="4.083333333333333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x v="81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x v="67"/>
    <b v="0"/>
    <s v="theater/plays"/>
    <n v="34.802513464991023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x v="73"/>
    <b v="0"/>
    <s v="theater/plays"/>
    <n v="6.3333333333333339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x v="10"/>
    <b v="0"/>
    <s v="theater/plays"/>
    <n v="32.049999999999997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x v="62"/>
    <b v="0"/>
    <s v="theater/plays"/>
    <n v="9.76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x v="62"/>
    <b v="0"/>
    <s v="theater/plays"/>
    <n v="37.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x v="80"/>
    <b v="0"/>
    <s v="theater/plays"/>
    <n v="2.1333333333333333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x v="78"/>
    <b v="0"/>
    <s v="theater/plays"/>
    <n v="0"/>
    <e v="#DIV/0!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x v="83"/>
    <b v="0"/>
    <s v="theater/plays"/>
    <n v="4.1818181818181817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x v="29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x v="82"/>
    <b v="0"/>
    <s v="theater/plays"/>
    <n v="5.41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x v="29"/>
    <b v="0"/>
    <s v="theater/plays"/>
    <n v="6.0000000000000001E-3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x v="29"/>
    <b v="0"/>
    <s v="theater/plays"/>
    <n v="0.25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x v="80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x v="57"/>
    <b v="0"/>
    <s v="theater/plays"/>
    <n v="16.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x v="78"/>
    <b v="0"/>
    <s v="theater/plays"/>
    <n v="0"/>
    <e v="#DIV/0!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x v="8"/>
    <b v="0"/>
    <s v="theater/plays"/>
    <n v="57.199999999999996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x v="25"/>
    <b v="0"/>
    <s v="theater/plays"/>
    <n v="16.514285714285716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x v="0"/>
    <s v="USD"/>
    <n v="1462631358"/>
    <n v="1457450958"/>
    <b v="0"/>
    <x v="29"/>
    <b v="0"/>
    <s v="theater/plays"/>
    <n v="0.125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x v="25"/>
    <b v="0"/>
    <s v="theater/plays"/>
    <n v="37.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x v="80"/>
    <b v="0"/>
    <s v="theater/plays"/>
    <n v="1.8399999999999999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x v="84"/>
    <b v="0"/>
    <s v="theater/plays"/>
    <n v="10.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x v="0"/>
    <s v="USD"/>
    <n v="1412740457"/>
    <n v="1410148457"/>
    <b v="0"/>
    <x v="29"/>
    <b v="0"/>
    <s v="theater/plays"/>
    <n v="0.2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x v="84"/>
    <b v="0"/>
    <s v="theater/plays"/>
    <n v="1.3333333333333335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x v="29"/>
    <b v="0"/>
    <s v="theater/plays"/>
    <n v="6.6666666666666671E-3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x v="29"/>
    <b v="0"/>
    <s v="theater/plays"/>
    <n v="0.25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x v="80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x v="83"/>
    <b v="0"/>
    <s v="theater/plays"/>
    <n v="3.8860103626943006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x v="44"/>
    <b v="0"/>
    <s v="theater/plays"/>
    <n v="24.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x v="80"/>
    <b v="0"/>
    <s v="theater/plays"/>
    <n v="7.6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x v="78"/>
    <b v="0"/>
    <s v="theater/plays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x v="84"/>
    <b v="0"/>
    <s v="theater/plays"/>
    <n v="1.3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x v="78"/>
    <b v="0"/>
    <s v="theater/plays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x v="29"/>
    <b v="0"/>
    <s v="theater/plays"/>
    <n v="1.4285714285714287E-2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x v="63"/>
    <b v="0"/>
    <s v="theater/plays"/>
    <n v="14.000000000000002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x v="84"/>
    <b v="0"/>
    <s v="theater/plays"/>
    <n v="1.05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x v="80"/>
    <b v="0"/>
    <s v="theater/plays"/>
    <n v="8.666666666666667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x v="80"/>
    <b v="0"/>
    <s v="theater/plays"/>
    <n v="0.8285714285714285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x v="83"/>
    <b v="0"/>
    <s v="theater/plays"/>
    <n v="16.666666666666664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x v="84"/>
    <b v="0"/>
    <s v="theater/plays"/>
    <n v="0.83333333333333337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x v="438"/>
    <b v="0"/>
    <s v="theater/plays"/>
    <n v="69.561111111111103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x v="78"/>
    <b v="0"/>
    <s v="theater/plays"/>
    <n v="0"/>
    <e v="#DIV/0!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x v="29"/>
    <b v="0"/>
    <s v="theater/plays"/>
    <n v="1.25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x v="80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x v="78"/>
    <b v="0"/>
    <s v="theater/plays"/>
    <n v="0"/>
    <e v="#DIV/0!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x v="63"/>
    <b v="0"/>
    <s v="theater/plays"/>
    <n v="7.166666666666667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x v="202"/>
    <b v="0"/>
    <s v="theater/plays"/>
    <n v="28.050000000000004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x v="78"/>
    <b v="0"/>
    <s v="theater/plays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x v="79"/>
    <b v="0"/>
    <s v="theater/plays"/>
    <n v="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x v="78"/>
    <b v="0"/>
    <s v="theater/plays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x v="63"/>
    <b v="0"/>
    <s v="theater/plays"/>
    <n v="6.8287037037037033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x v="225"/>
    <b v="0"/>
    <s v="theater/plays"/>
    <n v="25.698702928870294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x v="84"/>
    <b v="0"/>
    <s v="theater/plays"/>
    <n v="1.4814814814814816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x v="20"/>
    <b v="0"/>
    <s v="theater/plays"/>
    <n v="36.85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x v="57"/>
    <b v="0"/>
    <s v="theater/plays"/>
    <n v="47.05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x v="84"/>
    <b v="0"/>
    <s v="theater/plays"/>
    <n v="11.428571428571429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x v="80"/>
    <b v="0"/>
    <s v="theater/plays"/>
    <n v="12.04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x v="81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x v="84"/>
    <b v="0"/>
    <s v="theater/plays"/>
    <n v="31.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x v="84"/>
    <b v="0"/>
    <s v="theater/plays"/>
    <n v="0.42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x v="83"/>
    <b v="0"/>
    <s v="theater/plays"/>
    <n v="0.21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x v="78"/>
    <b v="0"/>
    <s v="theater/plays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x v="80"/>
    <b v="0"/>
    <s v="theater/plays"/>
    <n v="37.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x v="29"/>
    <b v="0"/>
    <s v="theater/plays"/>
    <n v="0.02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x v="8"/>
    <b v="0"/>
    <s v="theater/plays"/>
    <n v="8.2142857142857135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x v="80"/>
    <b v="0"/>
    <s v="theater/plays"/>
    <n v="2.1999999999999997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x v="110"/>
    <b v="0"/>
    <s v="theater/plays"/>
    <n v="17.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x v="29"/>
    <b v="0"/>
    <s v="theater/plays"/>
    <n v="0.08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x v="29"/>
    <b v="0"/>
    <s v="theater/plays"/>
    <n v="6.6666666666666666E-2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x v="78"/>
    <b v="0"/>
    <s v="theater/plays"/>
    <n v="0"/>
    <e v="#DIV/0!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x v="62"/>
    <b v="0"/>
    <s v="theater/plays"/>
    <n v="37.533333333333339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x v="84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x v="78"/>
    <b v="0"/>
    <s v="theater/plays"/>
    <n v="0"/>
    <e v="#DIV/0!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x v="64"/>
    <b v="0"/>
    <s v="theater/plays"/>
    <n v="17.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x v="82"/>
    <b v="0"/>
    <s v="theater/plays"/>
    <n v="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x v="79"/>
    <b v="0"/>
    <s v="theater/plays"/>
    <n v="22.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x v="80"/>
    <b v="0"/>
    <s v="theater/plays"/>
    <n v="2.533333333333333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x v="63"/>
    <b v="0"/>
    <s v="theater/plays"/>
    <n v="2.5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x v="81"/>
    <b v="0"/>
    <s v="theater/plays"/>
    <n v="2.85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x v="78"/>
    <b v="0"/>
    <s v="theater/plays"/>
    <n v="0"/>
    <e v="#DIV/0!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x v="83"/>
    <b v="0"/>
    <s v="theater/plays"/>
    <n v="2.450000000000000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x v="82"/>
    <b v="0"/>
    <s v="theater/plays"/>
    <n v="1.4210526315789473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x v="79"/>
    <b v="0"/>
    <s v="theater/plays"/>
    <n v="19.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x v="80"/>
    <b v="0"/>
    <s v="theater/plays"/>
    <n v="0.67500000000000004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x v="29"/>
    <b v="0"/>
    <s v="theater/plays"/>
    <n v="0.16666666666666669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x v="57"/>
    <b v="0"/>
    <s v="theater/plays"/>
    <n v="60.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x v="29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x v="62"/>
    <b v="0"/>
    <s v="theater/plays"/>
    <n v="34.4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x v="79"/>
    <b v="0"/>
    <s v="theater/plays"/>
    <n v="16.5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x v="78"/>
    <b v="0"/>
    <s v="theater/plays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x v="84"/>
    <b v="0"/>
    <s v="theater/plays"/>
    <n v="0.4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x v="84"/>
    <b v="0"/>
    <s v="theater/plays"/>
    <n v="1.057142857142857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x v="64"/>
    <b v="0"/>
    <s v="theater/plays"/>
    <n v="26.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x v="62"/>
    <b v="0"/>
    <s v="theater/plays"/>
    <n v="28.799999999999997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x v="78"/>
    <b v="0"/>
    <s v="theater/plays"/>
    <n v="0"/>
    <e v="#DIV/0!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x v="79"/>
    <b v="0"/>
    <s v="theater/plays"/>
    <n v="8.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x v="78"/>
    <b v="0"/>
    <s v="theater/plays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x v="29"/>
    <b v="0"/>
    <s v="theater/plays"/>
    <n v="0.16666666666666669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x v="78"/>
    <b v="0"/>
    <s v="theater/plays"/>
    <n v="0"/>
    <e v="#DIV/0!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x v="8"/>
    <b v="0"/>
    <s v="theater/plays"/>
    <n v="15.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x v="84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x v="79"/>
    <b v="0"/>
    <s v="theater/plays"/>
    <n v="21.685714285714287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x v="29"/>
    <b v="0"/>
    <s v="theater/plays"/>
    <n v="0.33333333333333337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x v="29"/>
    <b v="0"/>
    <s v="theater/plays"/>
    <n v="0.2857142857142857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x v="81"/>
    <b v="0"/>
    <s v="theater/plays"/>
    <n v="4.7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x v="0"/>
    <s v="USD"/>
    <n v="1468777786"/>
    <n v="1466185786"/>
    <b v="0"/>
    <x v="78"/>
    <b v="0"/>
    <s v="theater/plays"/>
    <n v="0"/>
    <e v="#DIV/0!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x v="83"/>
    <b v="0"/>
    <s v="theater/plays"/>
    <n v="10.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x v="22"/>
    <b v="0"/>
    <s v="theater/plays"/>
    <n v="4.8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x v="83"/>
    <b v="0"/>
    <s v="theater/plays"/>
    <n v="3.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x v="22"/>
    <b v="0"/>
    <s v="theater/plays"/>
    <n v="12.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x v="29"/>
    <b v="0"/>
    <s v="theater/plays"/>
    <n v="1.8181818181818181E-2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x v="80"/>
    <b v="0"/>
    <s v="theater/plays"/>
    <n v="2.4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x v="22"/>
    <b v="0"/>
    <s v="theater/plays"/>
    <n v="36.5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x v="29"/>
    <b v="0"/>
    <s v="theater/plays"/>
    <n v="2.666666666666667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x v="81"/>
    <b v="0"/>
    <s v="theater/plays"/>
    <n v="11.428571428571429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x v="78"/>
    <b v="0"/>
    <s v="theater/plays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x v="78"/>
    <b v="0"/>
    <s v="theater/plays"/>
    <n v="0"/>
    <e v="#DIV/0!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x v="29"/>
    <b v="0"/>
    <s v="theater/plays"/>
    <n v="1.111111111111111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x v="78"/>
    <b v="0"/>
    <s v="theater/plays"/>
    <n v="0"/>
    <e v="#DIV/0!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x v="78"/>
    <b v="0"/>
    <s v="theater/plays"/>
    <n v="0"/>
    <e v="#DIV/0!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x v="79"/>
    <b v="0"/>
    <s v="theater/plays"/>
    <n v="27.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x v="79"/>
    <b v="0"/>
    <s v="theater/plays"/>
    <n v="10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x v="25"/>
    <b v="0"/>
    <s v="theater/plays"/>
    <n v="21.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x v="79"/>
    <b v="0"/>
    <s v="theater/plays"/>
    <n v="6.9696969696969706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x v="51"/>
    <b v="0"/>
    <s v="theater/plays"/>
    <n v="70.599999999999994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x v="80"/>
    <b v="0"/>
    <s v="theater/plays"/>
    <n v="2.0500000000000003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x v="29"/>
    <b v="0"/>
    <s v="theater/plays"/>
    <n v="1.9666666666666666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x v="78"/>
    <b v="0"/>
    <s v="theater/plays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x v="79"/>
    <b v="0"/>
    <s v="theater/plays"/>
    <n v="28.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x v="79"/>
    <b v="0"/>
    <s v="theater/plays"/>
    <n v="3.1333333333333333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x v="29"/>
    <b v="0"/>
    <s v="theater/plays"/>
    <n v="0.04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x v="83"/>
    <b v="0"/>
    <s v="theater/plays"/>
    <n v="0.2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3BC3F-CFE5-3147-B40A-BA1340A86C9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1">
        <item m="1" x="9"/>
        <item x="7"/>
        <item x="6"/>
        <item x="5"/>
        <item x="4"/>
        <item x="8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18">
      <pivotArea dataOnly="0" labelOnly="1" fieldPosition="0">
        <references count="1">
          <reference field="16" count="1">
            <x v="8"/>
          </reference>
        </references>
      </pivotArea>
    </format>
    <format dxfId="17">
      <pivotArea dataOnly="0" labelOnly="1" fieldPosition="0">
        <references count="1">
          <reference field="16" count="1">
            <x v="4"/>
          </reference>
        </references>
      </pivotArea>
    </format>
    <format dxfId="16">
      <pivotArea dataOnly="0" labelOnly="1" fieldPosition="0">
        <references count="1">
          <reference field="16" count="1">
            <x v="9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67C84-7FC4-B342-805B-7F24273B8BA2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C36" firstHeaderRow="0" firstDataRow="1" firstDataCol="1" rowPageCount="1" colPageCount="1"/>
  <pivotFields count="21">
    <pivotField showAll="0"/>
    <pivotField showAll="0"/>
    <pivotField showAll="0"/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dataField="1"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 Avg donation" fld="20" baseField="0" baseItem="0" numFmtId="165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6F6AC-76B1-DC43-95F6-37A73739E2F9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1">
        <item m="1" x="9"/>
        <item x="7"/>
        <item x="6"/>
        <item x="5"/>
        <item x="4"/>
        <item x="8"/>
        <item x="3"/>
        <item x="2"/>
        <item x="1"/>
        <item x="0"/>
        <item t="default"/>
      </items>
    </pivotField>
    <pivotField axis="axisRow" showAll="0" sortType="ascending">
      <items count="48">
        <item m="1" x="44"/>
        <item m="1" x="43"/>
        <item m="1" x="46"/>
        <item m="1" x="42"/>
        <item m="1" x="45"/>
        <item m="1" x="41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6FC4D-6CFB-4843-890E-06BBEE7A2FAD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K1" zoomScale="94" zoomScaleNormal="94" workbookViewId="0">
      <pane ySplit="1" topLeftCell="A4103" activePane="bottomLeft" state="frozen"/>
      <selection pane="bottomLeft" activeCell="Q4103" sqref="Q410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4.83203125" bestFit="1" customWidth="1"/>
    <col min="18" max="18" width="13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0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20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(E66/D66)*100</f>
        <v>173.33333333333334</v>
      </c>
      <c r="P66" s="7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20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20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(E130/D130)*100</f>
        <v>1.867</v>
      </c>
      <c r="P130" s="7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7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20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(E194/D194)*100</f>
        <v>1.6999999999999999E-3</v>
      </c>
      <c r="P194" s="7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7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(E258/D258)*100</f>
        <v>139.1</v>
      </c>
      <c r="P258" s="7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20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(E322/D322)*100</f>
        <v>106.58000000000001</v>
      </c>
      <c r="P322" s="7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(E386/D386)*100</f>
        <v>112.105</v>
      </c>
      <c r="P386" s="7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(E450/D450)*100</f>
        <v>3.2804000000000002</v>
      </c>
      <c r="P450" s="7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(E514/D514)*100</f>
        <v>0.13749999999999998</v>
      </c>
      <c r="P514" s="7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0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(E578/D578)*100</f>
        <v>1.25E-3</v>
      </c>
      <c r="P578" s="7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20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(E642/D642)*100</f>
        <v>144.28571428571428</v>
      </c>
      <c r="P642" s="7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20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(E706/D706)*100</f>
        <v>0.87454545454545463</v>
      </c>
      <c r="P706" s="7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0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(E770/D770)*100</f>
        <v>0</v>
      </c>
      <c r="P770" s="7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20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(E834/D834)*100</f>
        <v>100.60706666666665</v>
      </c>
      <c r="P834" s="7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ht="20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20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0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(E898/D898)*100</f>
        <v>40</v>
      </c>
      <c r="P898" s="7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7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(E962/D962)*100</f>
        <v>46.100628930817614</v>
      </c>
      <c r="P962" s="7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(E1026/D1026)*100</f>
        <v>118.63774999999998</v>
      </c>
      <c r="P1026" s="7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20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20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0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20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20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(E1090/D1090)*100</f>
        <v>14.182977777777777</v>
      </c>
      <c r="P1090" s="7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(E1154/D1154)*100</f>
        <v>5.6937500000000005</v>
      </c>
      <c r="P1154" s="7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(E1218/D1218)*100</f>
        <v>145.70000000000002</v>
      </c>
      <c r="P1218" s="7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20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(E1282/D1282)*100</f>
        <v>110.91186666666665</v>
      </c>
      <c r="P1282" s="7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(E1346/D1346)*100</f>
        <v>377.73333333333335</v>
      </c>
      <c r="P1346" s="7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20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0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20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20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20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(E1410/D1410)*100</f>
        <v>7.1999999999999993</v>
      </c>
      <c r="P1410" s="7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20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20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(E1474/D1474)*100</f>
        <v>138.70400000000001</v>
      </c>
      <c r="P1474" s="7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ht="20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(E1538/D1538)*100</f>
        <v>250.30841666666666</v>
      </c>
      <c r="P1538" s="7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20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(E1602/D1602)*100</f>
        <v>7.3400000000000007</v>
      </c>
      <c r="P1602" s="7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20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(E1666/D1666)*100</f>
        <v>122.40879999999999</v>
      </c>
      <c r="P1666" s="7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0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(E1730/D1730)*100</f>
        <v>68.400000000000006</v>
      </c>
      <c r="P1730" s="7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0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(E1794/D1794)*100</f>
        <v>61.124000000000002</v>
      </c>
      <c r="P1794" s="7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20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0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0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(E1858/D1858)*100</f>
        <v>101.25</v>
      </c>
      <c r="P1858" s="7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0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(E1922/D1922)*100</f>
        <v>43.03</v>
      </c>
      <c r="P1922" s="7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20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(E1986/D1986)*100</f>
        <v>21.146666666666665</v>
      </c>
      <c r="P1986" s="7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(E2050/D2050)*100</f>
        <v>148.33229411764705</v>
      </c>
      <c r="P2050" s="7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ht="20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20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(E2114/D2114)*100</f>
        <v>100</v>
      </c>
      <c r="P2114" s="7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(E2178/D2178)*100</f>
        <v>126.02</v>
      </c>
      <c r="P2178" s="7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(E2242/D2242)*100</f>
        <v>270.68</v>
      </c>
      <c r="P2242" s="7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(E2306/D2306)*100</f>
        <v>100.70033333333335</v>
      </c>
      <c r="P2306" s="7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(E2370/D2370)*100</f>
        <v>0.25</v>
      </c>
      <c r="P2370" s="7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(E2434/D2434)*100</f>
        <v>1.4285714285714287E-2</v>
      </c>
      <c r="P2434" s="7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20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(E2498/D2498)*100</f>
        <v>100</v>
      </c>
      <c r="P2498" s="7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20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(E2562/D2562)*100</f>
        <v>100.1</v>
      </c>
      <c r="P2562" s="7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(E2626/D2626)*100</f>
        <v>1379.4206249999997</v>
      </c>
      <c r="P2626" s="7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0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20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20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(E2690/D2690)*100</f>
        <v>0.14799999999999999</v>
      </c>
      <c r="P2690" s="7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20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(E2754/D2754)*100</f>
        <v>11.458333333333332</v>
      </c>
      <c r="P2754" s="7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20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(E2818/D2818)*100</f>
        <v>141.56666666666666</v>
      </c>
      <c r="P2818" s="7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20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(E2882/D2882)*100</f>
        <v>23.333333333333332</v>
      </c>
      <c r="P2882" s="7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(E2946/D2946)*100</f>
        <v>1</v>
      </c>
      <c r="P2946" s="7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20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20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(E3010/D3010)*100</f>
        <v>101.16666666666667</v>
      </c>
      <c r="P3010" s="7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(E3074/D3074)*100</f>
        <v>1.6666666666666666E-2</v>
      </c>
      <c r="P3074" s="7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20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20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(E3138/D3138)*100</f>
        <v>127.8</v>
      </c>
      <c r="P3138" s="7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(E3202/D3202)*100</f>
        <v>2E-3</v>
      </c>
      <c r="P3202" s="7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0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(E3266/D3266)*100</f>
        <v>103</v>
      </c>
      <c r="P3266" s="7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20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20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20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(E3330/D3330)*100</f>
        <v>146.38888888888889</v>
      </c>
      <c r="P3330" s="7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(E3394/D3394)*100</f>
        <v>100</v>
      </c>
      <c r="P3394" s="7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(E3458/D3458)*100</f>
        <v>191.3</v>
      </c>
      <c r="P3458" s="7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20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(E3522/D3522)*100</f>
        <v>100.75</v>
      </c>
      <c r="P3522" s="7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20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(E3586/D3586)*100</f>
        <v>115.5</v>
      </c>
      <c r="P3586" s="7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t="20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(E3650/D3650)*100</f>
        <v>100.38249999999999</v>
      </c>
      <c r="P3650" s="7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0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(E3714/D3714)*100</f>
        <v>153.73333333333335</v>
      </c>
      <c r="P3714" s="7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(E3778/D3778)*100</f>
        <v>106.71250000000001</v>
      </c>
      <c r="P3778" s="7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(E3842/D3842)*100</f>
        <v>6500</v>
      </c>
      <c r="P3842" s="7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20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20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(E3906/D3906)*100</f>
        <v>0.03</v>
      </c>
      <c r="P3906" s="7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(E3970/D3970)*100</f>
        <v>10.54</v>
      </c>
      <c r="P3970" s="7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(E4034/D4034)*100</f>
        <v>6.8287037037037033</v>
      </c>
      <c r="P4034" s="7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(E4098/D4098)*100</f>
        <v>11.428571428571429</v>
      </c>
      <c r="P4098" s="7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2BB2BD3C-50C2-014B-9199-E7B4796E570B}">
    <filterColumn colId="5">
      <filters>
        <filter val="failed"/>
      </filters>
    </filterColumn>
  </autoFilter>
  <conditionalFormatting sqref="F1:F1048576">
    <cfRule type="containsText" dxfId="22" priority="2" operator="containsText" text="canceled">
      <formula>NOT(ISERROR(SEARCH("canceled",F1)))</formula>
    </cfRule>
    <cfRule type="containsText" dxfId="21" priority="3" operator="containsText" text="currently live">
      <formula>NOT(ISERROR(SEARCH("currently live",F1)))</formula>
    </cfRule>
    <cfRule type="containsText" dxfId="20" priority="4" operator="containsText" text="successful">
      <formula>NOT(ISERROR(SEARCH("successful",F1)))</formula>
    </cfRule>
    <cfRule type="containsText" dxfId="19" priority="5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E6FB-11D9-2B47-908F-DC06FF81BC18}">
  <sheetPr codeName="Sheet2"/>
  <dimension ref="A1:H36"/>
  <sheetViews>
    <sheetView workbookViewId="0">
      <selection activeCell="B14" sqref="B14:C14"/>
    </sheetView>
  </sheetViews>
  <sheetFormatPr baseColWidth="10" defaultRowHeight="15" x14ac:dyDescent="0.2"/>
  <cols>
    <col min="1" max="1" width="12.1640625" bestFit="1" customWidth="1"/>
    <col min="2" max="2" width="11.6640625" bestFit="1" customWidth="1"/>
    <col min="3" max="3" width="18" bestFit="1" customWidth="1"/>
    <col min="4" max="4" width="8.1640625" bestFit="1" customWidth="1"/>
    <col min="5" max="5" width="4" bestFit="1" customWidth="1"/>
    <col min="6" max="6" width="10" bestFit="1" customWidth="1"/>
    <col min="7" max="7" width="15.83203125" bestFit="1" customWidth="1"/>
  </cols>
  <sheetData>
    <row r="1" spans="1:8" x14ac:dyDescent="0.2">
      <c r="A1" s="8" t="s">
        <v>8223</v>
      </c>
      <c r="B1" t="s">
        <v>8310</v>
      </c>
    </row>
    <row r="3" spans="1:8" x14ac:dyDescent="0.2">
      <c r="A3" s="8" t="s">
        <v>8322</v>
      </c>
      <c r="B3" s="8" t="s">
        <v>8321</v>
      </c>
    </row>
    <row r="4" spans="1:8" x14ac:dyDescent="0.2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  <c r="G4" t="s">
        <v>8409</v>
      </c>
      <c r="H4" t="s">
        <v>8410</v>
      </c>
    </row>
    <row r="5" spans="1:8" x14ac:dyDescent="0.2">
      <c r="A5" s="9" t="s">
        <v>8312</v>
      </c>
      <c r="B5" s="10">
        <v>34</v>
      </c>
      <c r="C5" s="10">
        <v>140</v>
      </c>
      <c r="D5" s="10">
        <v>20</v>
      </c>
      <c r="E5" s="10">
        <v>6</v>
      </c>
      <c r="F5" s="10">
        <v>200</v>
      </c>
      <c r="G5" s="5">
        <f>B5/F5</f>
        <v>0.17</v>
      </c>
      <c r="H5" s="5">
        <f>F5/$F$14</f>
        <v>4.8614487117160911E-2</v>
      </c>
    </row>
    <row r="6" spans="1:8" x14ac:dyDescent="0.2">
      <c r="A6" s="9" t="s">
        <v>8313</v>
      </c>
      <c r="B6" s="10">
        <v>80</v>
      </c>
      <c r="C6" s="10">
        <v>140</v>
      </c>
      <c r="D6" s="10"/>
      <c r="E6" s="10"/>
      <c r="F6" s="10">
        <v>220</v>
      </c>
      <c r="G6" s="5">
        <f t="shared" ref="G6:G13" si="0">B6/F6</f>
        <v>0.36363636363636365</v>
      </c>
      <c r="H6" s="5">
        <f t="shared" ref="H6:H13" si="1">F6/$F$14</f>
        <v>5.3475935828877004E-2</v>
      </c>
    </row>
    <row r="7" spans="1:8" x14ac:dyDescent="0.2">
      <c r="A7" s="9" t="s">
        <v>8314</v>
      </c>
      <c r="B7" s="10"/>
      <c r="C7" s="10"/>
      <c r="D7" s="10">
        <v>24</v>
      </c>
      <c r="E7" s="10"/>
      <c r="F7" s="10">
        <v>24</v>
      </c>
      <c r="G7" s="5">
        <f t="shared" si="0"/>
        <v>0</v>
      </c>
      <c r="H7" s="5">
        <f t="shared" si="1"/>
        <v>5.8337384540593099E-3</v>
      </c>
    </row>
    <row r="8" spans="1:8" x14ac:dyDescent="0.2">
      <c r="A8" s="19" t="s">
        <v>8315</v>
      </c>
      <c r="B8" s="10">
        <v>540</v>
      </c>
      <c r="C8" s="10">
        <v>120</v>
      </c>
      <c r="D8" s="10">
        <v>20</v>
      </c>
      <c r="E8" s="10">
        <v>20</v>
      </c>
      <c r="F8" s="10">
        <v>700</v>
      </c>
      <c r="G8" s="5">
        <f t="shared" si="0"/>
        <v>0.77142857142857146</v>
      </c>
      <c r="H8" s="5">
        <f t="shared" si="1"/>
        <v>0.17015070491006321</v>
      </c>
    </row>
    <row r="9" spans="1:8" x14ac:dyDescent="0.2">
      <c r="A9" s="9" t="s">
        <v>8316</v>
      </c>
      <c r="B9" s="10">
        <v>103</v>
      </c>
      <c r="C9" s="10">
        <v>117</v>
      </c>
      <c r="D9" s="10"/>
      <c r="E9" s="10"/>
      <c r="F9" s="10">
        <v>220</v>
      </c>
      <c r="G9" s="5">
        <f t="shared" si="0"/>
        <v>0.4681818181818182</v>
      </c>
      <c r="H9" s="5">
        <f t="shared" si="1"/>
        <v>5.3475935828877004E-2</v>
      </c>
    </row>
    <row r="10" spans="1:8" x14ac:dyDescent="0.2">
      <c r="A10" s="9" t="s">
        <v>8317</v>
      </c>
      <c r="B10" s="10">
        <v>80</v>
      </c>
      <c r="C10" s="10">
        <v>127</v>
      </c>
      <c r="D10" s="10">
        <v>30</v>
      </c>
      <c r="E10" s="10"/>
      <c r="F10" s="10">
        <v>237</v>
      </c>
      <c r="G10" s="5">
        <f t="shared" si="0"/>
        <v>0.33755274261603374</v>
      </c>
      <c r="H10" s="5">
        <f t="shared" si="1"/>
        <v>5.7608167233835682E-2</v>
      </c>
    </row>
    <row r="11" spans="1:8" x14ac:dyDescent="0.2">
      <c r="A11" s="9" t="s">
        <v>8318</v>
      </c>
      <c r="B11" s="10">
        <v>209</v>
      </c>
      <c r="C11" s="10">
        <v>213</v>
      </c>
      <c r="D11" s="10">
        <v>178</v>
      </c>
      <c r="E11" s="10"/>
      <c r="F11" s="10">
        <v>600</v>
      </c>
      <c r="G11" s="5">
        <f t="shared" si="0"/>
        <v>0.34833333333333333</v>
      </c>
      <c r="H11" s="5">
        <f t="shared" si="1"/>
        <v>0.14584346135148274</v>
      </c>
    </row>
    <row r="12" spans="1:8" x14ac:dyDescent="0.2">
      <c r="A12" s="19" t="s">
        <v>8319</v>
      </c>
      <c r="B12" s="10">
        <v>839</v>
      </c>
      <c r="C12" s="10">
        <v>493</v>
      </c>
      <c r="D12" s="10">
        <v>37</v>
      </c>
      <c r="E12" s="10">
        <v>24</v>
      </c>
      <c r="F12" s="10">
        <v>1393</v>
      </c>
      <c r="G12" s="5">
        <f t="shared" si="0"/>
        <v>0.60229720028715006</v>
      </c>
      <c r="H12" s="5">
        <f t="shared" si="1"/>
        <v>0.33859990277102575</v>
      </c>
    </row>
    <row r="13" spans="1:8" x14ac:dyDescent="0.2">
      <c r="A13" s="19" t="s">
        <v>8358</v>
      </c>
      <c r="B13" s="10">
        <v>300</v>
      </c>
      <c r="C13" s="10">
        <v>180</v>
      </c>
      <c r="D13" s="10">
        <v>40</v>
      </c>
      <c r="E13" s="10"/>
      <c r="F13" s="10">
        <v>520</v>
      </c>
      <c r="G13" s="5">
        <f t="shared" si="0"/>
        <v>0.57692307692307687</v>
      </c>
      <c r="H13" s="5">
        <f t="shared" si="1"/>
        <v>0.12639766650461837</v>
      </c>
    </row>
    <row r="14" spans="1:8" x14ac:dyDescent="0.2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6" spans="1:8" x14ac:dyDescent="0.2">
      <c r="B16" s="17">
        <f>B14/$F$14</f>
        <v>0.53111327175498302</v>
      </c>
      <c r="C16" s="17">
        <f t="shared" ref="C16:E16" si="2">C14/$F$14</f>
        <v>0.37190082644628097</v>
      </c>
      <c r="D16" s="17">
        <f t="shared" si="2"/>
        <v>8.4832280019445788E-2</v>
      </c>
      <c r="E16" s="17">
        <f t="shared" si="2"/>
        <v>1.2153621779290228E-2</v>
      </c>
    </row>
    <row r="24" spans="1:4" x14ac:dyDescent="0.2">
      <c r="A24" s="8" t="s">
        <v>8223</v>
      </c>
      <c r="B24" t="s">
        <v>8310</v>
      </c>
    </row>
    <row r="26" spans="1:4" x14ac:dyDescent="0.2">
      <c r="A26" s="8" t="s">
        <v>8311</v>
      </c>
      <c r="B26" t="s">
        <v>8411</v>
      </c>
      <c r="C26" t="s">
        <v>8412</v>
      </c>
      <c r="D26" t="s">
        <v>8414</v>
      </c>
    </row>
    <row r="27" spans="1:4" x14ac:dyDescent="0.2">
      <c r="A27" s="9" t="s">
        <v>8358</v>
      </c>
      <c r="B27" s="18">
        <v>97.775630720186427</v>
      </c>
      <c r="C27" s="10">
        <v>58346</v>
      </c>
      <c r="D27" s="5">
        <f>C27/$C$36</f>
        <v>0.12595035898852877</v>
      </c>
    </row>
    <row r="28" spans="1:4" x14ac:dyDescent="0.2">
      <c r="A28" s="9" t="s">
        <v>8312</v>
      </c>
      <c r="B28" s="18">
        <v>72.087448068933682</v>
      </c>
      <c r="C28" s="10">
        <v>12998</v>
      </c>
      <c r="D28" s="5">
        <f t="shared" ref="D28:D35" si="3">C28/$C$36</f>
        <v>2.8058526139459382E-2</v>
      </c>
    </row>
    <row r="29" spans="1:4" x14ac:dyDescent="0.2">
      <c r="A29" s="9" t="s">
        <v>8313</v>
      </c>
      <c r="B29" s="18">
        <v>62.51923087952153</v>
      </c>
      <c r="C29" s="10">
        <v>48822</v>
      </c>
      <c r="D29" s="5">
        <f t="shared" si="3"/>
        <v>0.10539108810437652</v>
      </c>
    </row>
    <row r="30" spans="1:4" x14ac:dyDescent="0.2">
      <c r="A30" s="9" t="s">
        <v>8314</v>
      </c>
      <c r="B30" s="18">
        <v>30.276190476190475</v>
      </c>
      <c r="C30" s="10">
        <v>315</v>
      </c>
      <c r="D30" s="5">
        <f t="shared" si="3"/>
        <v>6.7998428480764005E-4</v>
      </c>
    </row>
    <row r="31" spans="1:4" x14ac:dyDescent="0.2">
      <c r="A31" s="9" t="s">
        <v>8315</v>
      </c>
      <c r="B31" s="18">
        <v>70.389757067044414</v>
      </c>
      <c r="C31" s="10">
        <v>47297</v>
      </c>
      <c r="D31" s="5">
        <f t="shared" si="3"/>
        <v>0.10209910069379984</v>
      </c>
    </row>
    <row r="32" spans="1:4" x14ac:dyDescent="0.2">
      <c r="A32" s="9" t="s">
        <v>8316</v>
      </c>
      <c r="B32" s="18">
        <v>110.15060909049215</v>
      </c>
      <c r="C32" s="10">
        <v>21803</v>
      </c>
      <c r="D32" s="5">
        <f t="shared" si="3"/>
        <v>4.7065705910034838E-2</v>
      </c>
    </row>
    <row r="33" spans="1:4" x14ac:dyDescent="0.2">
      <c r="A33" s="9" t="s">
        <v>8317</v>
      </c>
      <c r="B33" s="18">
        <v>46.25412869173973</v>
      </c>
      <c r="C33" s="10">
        <v>34672</v>
      </c>
      <c r="D33" s="5">
        <f t="shared" si="3"/>
        <v>7.4845762294763474E-2</v>
      </c>
    </row>
    <row r="34" spans="1:4" x14ac:dyDescent="0.2">
      <c r="A34" s="9" t="s">
        <v>8318</v>
      </c>
      <c r="B34" s="18">
        <v>133.89087730338622</v>
      </c>
      <c r="C34" s="10">
        <v>174797</v>
      </c>
      <c r="D34" s="5">
        <f t="shared" si="3"/>
        <v>0.37733083502070175</v>
      </c>
    </row>
    <row r="35" spans="1:4" x14ac:dyDescent="0.2">
      <c r="A35" s="9" t="s">
        <v>8319</v>
      </c>
      <c r="B35" s="18">
        <v>89.285878715184751</v>
      </c>
      <c r="C35" s="10">
        <v>64196</v>
      </c>
      <c r="D35" s="5">
        <f t="shared" si="3"/>
        <v>0.13857863856352781</v>
      </c>
    </row>
    <row r="36" spans="1:4" x14ac:dyDescent="0.2">
      <c r="A36" s="9" t="s">
        <v>8320</v>
      </c>
      <c r="B36" s="18">
        <v>99.674345077993124</v>
      </c>
      <c r="C36" s="10">
        <v>463246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29E4-477C-294E-93F8-FDFE388E9FEC}">
  <sheetPr codeName="Sheet3"/>
  <dimension ref="A1:F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8310</v>
      </c>
    </row>
    <row r="2" spans="1:6" x14ac:dyDescent="0.2">
      <c r="A2" s="8" t="s">
        <v>8365</v>
      </c>
      <c r="B2" t="s">
        <v>8310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8359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8323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8324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8326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8360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8361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8327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8328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8329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8331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8332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8334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8336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8337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8338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8340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8341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8342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8346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8348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8362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8363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8349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8352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8364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8354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8355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8356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8357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1FCCB-ABDC-0E41-8655-DE4497DFA490}">
  <sheetPr codeName="Sheet4"/>
  <dimension ref="A1:E20"/>
  <sheetViews>
    <sheetView workbookViewId="0">
      <selection activeCell="N28" sqref="N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8380</v>
      </c>
      <c r="B2" t="s">
        <v>8310</v>
      </c>
    </row>
    <row r="4" spans="1:5" x14ac:dyDescent="0.2">
      <c r="A4" s="8" t="s">
        <v>8322</v>
      </c>
      <c r="B4" s="8" t="s">
        <v>8321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  <row r="20" spans="1:5" x14ac:dyDescent="0.2">
      <c r="B20" s="16"/>
      <c r="C20" s="16"/>
      <c r="D20" s="1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88AB0-C0BF-BA43-B3E6-3749F6D42AF5}">
  <sheetPr codeName="Sheet5"/>
  <dimension ref="A1:H14"/>
  <sheetViews>
    <sheetView tabSelected="1" workbookViewId="0">
      <selection activeCell="F2" activeCellId="1" sqref="A2:A14 F2:F14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B1" t="s">
        <v>8219</v>
      </c>
      <c r="C1" t="s">
        <v>8221</v>
      </c>
      <c r="D1" t="s">
        <v>8220</v>
      </c>
    </row>
    <row r="2" spans="1:8" x14ac:dyDescent="0.2">
      <c r="A2" s="1" t="s">
        <v>8381</v>
      </c>
      <c r="B2" s="1" t="s">
        <v>8382</v>
      </c>
      <c r="C2" s="1" t="s">
        <v>8383</v>
      </c>
      <c r="D2" s="1" t="s">
        <v>8384</v>
      </c>
      <c r="E2" s="1" t="s">
        <v>8385</v>
      </c>
      <c r="F2" s="1" t="s">
        <v>8386</v>
      </c>
      <c r="G2" s="1" t="s">
        <v>8387</v>
      </c>
      <c r="H2" s="13" t="s">
        <v>8388</v>
      </c>
    </row>
    <row r="3" spans="1:8" x14ac:dyDescent="0.2">
      <c r="A3" t="s">
        <v>8389</v>
      </c>
      <c r="B3">
        <f>COUNTIFS(state,B$1,goal,"&lt;1000")</f>
        <v>322</v>
      </c>
      <c r="C3">
        <f>COUNTIFS(state,C$1,goal,"&lt;1000")</f>
        <v>113</v>
      </c>
      <c r="D3">
        <f>COUNTIFS(state,D$1,goal,"&lt;1000")</f>
        <v>18</v>
      </c>
      <c r="E3">
        <f>SUM(B3:D3)</f>
        <v>453</v>
      </c>
      <c r="F3" s="5">
        <f>B3/$E3</f>
        <v>0.71081677704194257</v>
      </c>
      <c r="G3" s="5">
        <f t="shared" ref="G3:H3" si="0">C3/$E3</f>
        <v>0.24944812362030905</v>
      </c>
      <c r="H3" s="5">
        <f t="shared" si="0"/>
        <v>3.9735099337748346E-2</v>
      </c>
    </row>
    <row r="4" spans="1:8" x14ac:dyDescent="0.2">
      <c r="A4" t="s">
        <v>8390</v>
      </c>
      <c r="B4">
        <f>COUNTIFS(state,B$1,goal,"&gt;999",goal,"&lt;5000")</f>
        <v>932</v>
      </c>
      <c r="C4">
        <f>COUNTIFS(state,C$1,goal,"&gt;999",goal,"&lt;5000")</f>
        <v>420</v>
      </c>
      <c r="D4">
        <f>COUNTIFS(state,D$1,goal,"&gt;999",goal,"&lt;5000")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ref="G4:G14" si="3">C4/$E4</f>
        <v>0.29745042492917845</v>
      </c>
      <c r="H4" s="5">
        <f t="shared" ref="H4:H14" si="4">D4/$E4</f>
        <v>4.2492917847025496E-2</v>
      </c>
    </row>
    <row r="5" spans="1:8" x14ac:dyDescent="0.2">
      <c r="A5" t="s">
        <v>8391</v>
      </c>
      <c r="B5">
        <f>COUNTIFS(state,B$1,goal,"&gt;4999",goal,"&lt;10000")</f>
        <v>381</v>
      </c>
      <c r="C5">
        <f>COUNTIFS(state,C$1,goal,"&gt;4999",goal,"&lt;10000")</f>
        <v>283</v>
      </c>
      <c r="D5">
        <f>COUNTIFS(state,D$1,goal,"&gt;4999",goal,"&lt;10000")</f>
        <v>52</v>
      </c>
      <c r="E5">
        <f t="shared" si="1"/>
        <v>716</v>
      </c>
      <c r="F5" s="5">
        <f t="shared" si="2"/>
        <v>0.53212290502793291</v>
      </c>
      <c r="G5" s="5">
        <f t="shared" si="3"/>
        <v>0.39525139664804471</v>
      </c>
      <c r="H5" s="5">
        <f t="shared" si="4"/>
        <v>7.2625698324022353E-2</v>
      </c>
    </row>
    <row r="6" spans="1:8" x14ac:dyDescent="0.2">
      <c r="A6" t="s">
        <v>8392</v>
      </c>
      <c r="B6">
        <f>COUNTIFS(state,B$1,goal,"&gt;9999",goal,"&lt;15000")</f>
        <v>168</v>
      </c>
      <c r="C6">
        <f>COUNTIFS(state,C$1,goal,"&gt;9999",goal,"&lt;15000")</f>
        <v>144</v>
      </c>
      <c r="D6">
        <f>COUNTIFS(state,D$1,goal,"&gt;9999",goal,"&lt;15000")</f>
        <v>40</v>
      </c>
      <c r="E6">
        <f t="shared" si="1"/>
        <v>352</v>
      </c>
      <c r="F6" s="5">
        <f t="shared" si="2"/>
        <v>0.47727272727272729</v>
      </c>
      <c r="G6" s="5">
        <f t="shared" si="3"/>
        <v>0.40909090909090912</v>
      </c>
      <c r="H6" s="5">
        <f t="shared" si="4"/>
        <v>0.11363636363636363</v>
      </c>
    </row>
    <row r="7" spans="1:8" x14ac:dyDescent="0.2">
      <c r="A7" t="s">
        <v>8393</v>
      </c>
      <c r="B7">
        <f>COUNTIFS(state,B$1,goal,"&gt;14999",goal,"&lt;20000")</f>
        <v>94</v>
      </c>
      <c r="C7">
        <f>COUNTIFS(state,C$1,goal,"&gt;14999",goal,"&lt;20000")</f>
        <v>90</v>
      </c>
      <c r="D7">
        <f>COUNTIFS(state,D$1,goal,"&gt;14999",goal,"&lt;20000")</f>
        <v>17</v>
      </c>
      <c r="E7">
        <f t="shared" si="1"/>
        <v>201</v>
      </c>
      <c r="F7" s="5">
        <f t="shared" si="2"/>
        <v>0.46766169154228854</v>
      </c>
      <c r="G7" s="5">
        <f t="shared" si="3"/>
        <v>0.44776119402985076</v>
      </c>
      <c r="H7" s="5">
        <f t="shared" si="4"/>
        <v>8.45771144278607E-2</v>
      </c>
    </row>
    <row r="8" spans="1:8" x14ac:dyDescent="0.2">
      <c r="A8" t="s">
        <v>8394</v>
      </c>
      <c r="B8">
        <f>COUNTIFS(state,B$1,goal,"&gt;19999",goal,"&lt;25000")</f>
        <v>62</v>
      </c>
      <c r="C8">
        <f>COUNTIFS(state,C$1,goal,"&gt;19999",goal,"&lt;25000")</f>
        <v>72</v>
      </c>
      <c r="D8">
        <f>COUNTIFS(state,D$1,goal,"&gt;19999",goal,"&lt;25000")</f>
        <v>14</v>
      </c>
      <c r="E8">
        <f t="shared" si="1"/>
        <v>148</v>
      </c>
      <c r="F8" s="5">
        <f t="shared" si="2"/>
        <v>0.41891891891891891</v>
      </c>
      <c r="G8" s="5">
        <f t="shared" si="3"/>
        <v>0.48648648648648651</v>
      </c>
      <c r="H8" s="5">
        <f t="shared" si="4"/>
        <v>9.45945945945946E-2</v>
      </c>
    </row>
    <row r="9" spans="1:8" x14ac:dyDescent="0.2">
      <c r="A9" t="s">
        <v>8395</v>
      </c>
      <c r="B9">
        <f>COUNTIFS(state,B$1,goal,"&gt;24999",goal,"&lt;30000")</f>
        <v>55</v>
      </c>
      <c r="C9">
        <f>COUNTIFS(state,C$1,goal,"&gt;24999",goal,"&lt;30000")</f>
        <v>64</v>
      </c>
      <c r="D9">
        <f>COUNTIFS(state,D$1,goal,"&gt;24999",goal,"&lt;30000")</f>
        <v>18</v>
      </c>
      <c r="E9">
        <f t="shared" si="1"/>
        <v>137</v>
      </c>
      <c r="F9" s="5">
        <f t="shared" si="2"/>
        <v>0.40145985401459855</v>
      </c>
      <c r="G9" s="5">
        <f t="shared" si="3"/>
        <v>0.46715328467153283</v>
      </c>
      <c r="H9" s="5">
        <f t="shared" si="4"/>
        <v>0.13138686131386862</v>
      </c>
    </row>
    <row r="10" spans="1:8" x14ac:dyDescent="0.2">
      <c r="A10" t="s">
        <v>8396</v>
      </c>
      <c r="B10">
        <f>COUNTIFS(state,B$1,goal,"&gt;29999",goal,"&lt;35000")</f>
        <v>32</v>
      </c>
      <c r="C10">
        <f>COUNTIFS(state,C$1,goal,"&gt;29999",goal,"&lt;35000")</f>
        <v>37</v>
      </c>
      <c r="D10">
        <f>COUNTIFS(state,D$1,goal,"&gt;29999",goal,"&lt;35000")</f>
        <v>13</v>
      </c>
      <c r="E10">
        <f t="shared" si="1"/>
        <v>82</v>
      </c>
      <c r="F10" s="5">
        <f t="shared" si="2"/>
        <v>0.3902439024390244</v>
      </c>
      <c r="G10" s="5">
        <f t="shared" si="3"/>
        <v>0.45121951219512196</v>
      </c>
      <c r="H10" s="5">
        <f t="shared" si="4"/>
        <v>0.15853658536585366</v>
      </c>
    </row>
    <row r="11" spans="1:8" x14ac:dyDescent="0.2">
      <c r="A11" t="s">
        <v>8397</v>
      </c>
      <c r="B11">
        <f>COUNTIFS(state,B$1,goal,"&gt;34999",goal,"&lt;40000")</f>
        <v>26</v>
      </c>
      <c r="C11">
        <f>COUNTIFS(state,C$1,goal,"&gt;34999",goal,"&lt;40000")</f>
        <v>22</v>
      </c>
      <c r="D11">
        <f>COUNTIFS(state,D$1,goal,"&gt;34999",goal,"&lt;40000")</f>
        <v>7</v>
      </c>
      <c r="E11">
        <f t="shared" si="1"/>
        <v>55</v>
      </c>
      <c r="F11" s="5">
        <f t="shared" si="2"/>
        <v>0.47272727272727272</v>
      </c>
      <c r="G11" s="5">
        <f t="shared" si="3"/>
        <v>0.4</v>
      </c>
      <c r="H11" s="5">
        <f t="shared" si="4"/>
        <v>0.12727272727272726</v>
      </c>
    </row>
    <row r="12" spans="1:8" x14ac:dyDescent="0.2">
      <c r="A12" t="s">
        <v>8398</v>
      </c>
      <c r="B12">
        <f>COUNTIFS(state,B$1,goal,"&gt;39999",goal,"&lt;45000")</f>
        <v>21</v>
      </c>
      <c r="C12">
        <f>COUNTIFS(state,C$1,goal,"&gt;39999",goal,"&lt;45000")</f>
        <v>16</v>
      </c>
      <c r="D12">
        <f>COUNTIFS(state,D$1,goal,"&gt;39999",goal,"&lt;45000")</f>
        <v>6</v>
      </c>
      <c r="E12">
        <f t="shared" si="1"/>
        <v>43</v>
      </c>
      <c r="F12" s="5">
        <f t="shared" si="2"/>
        <v>0.48837209302325579</v>
      </c>
      <c r="G12" s="5">
        <f t="shared" si="3"/>
        <v>0.37209302325581395</v>
      </c>
      <c r="H12" s="5">
        <f t="shared" si="4"/>
        <v>0.13953488372093023</v>
      </c>
    </row>
    <row r="13" spans="1:8" x14ac:dyDescent="0.2">
      <c r="A13" t="s">
        <v>8399</v>
      </c>
      <c r="B13">
        <f>COUNTIFS(state,B$1,goal,"&gt;44999",goal,"&lt;50000")</f>
        <v>6</v>
      </c>
      <c r="C13">
        <f>COUNTIFS(state,C$1,goal,"&gt;44999",goal,"&lt;50000")</f>
        <v>11</v>
      </c>
      <c r="D13">
        <f>COUNTIFS(state,D$1,goal,"&gt;44999",goal,"&lt;50000")</f>
        <v>4</v>
      </c>
      <c r="E13">
        <f t="shared" si="1"/>
        <v>21</v>
      </c>
      <c r="F13" s="5">
        <f t="shared" si="2"/>
        <v>0.2857142857142857</v>
      </c>
      <c r="G13" s="5">
        <f t="shared" si="3"/>
        <v>0.52380952380952384</v>
      </c>
      <c r="H13" s="5">
        <f t="shared" si="4"/>
        <v>0.19047619047619047</v>
      </c>
    </row>
    <row r="14" spans="1:8" x14ac:dyDescent="0.2">
      <c r="A14" t="s">
        <v>8400</v>
      </c>
      <c r="B14">
        <f>COUNTIFS(state,B$1,goal,"&gt;49999")</f>
        <v>86</v>
      </c>
      <c r="C14">
        <f>COUNTIFS(state,C$1,goal,"&gt;49999")</f>
        <v>258</v>
      </c>
      <c r="D14">
        <f>COUNTIFS(state,D$1,goal,"&gt;49999")</f>
        <v>100</v>
      </c>
      <c r="E14">
        <f t="shared" si="1"/>
        <v>444</v>
      </c>
      <c r="F14" s="5">
        <f t="shared" si="2"/>
        <v>0.19369369369369369</v>
      </c>
      <c r="G14" s="5">
        <f t="shared" si="3"/>
        <v>0.58108108108108103</v>
      </c>
      <c r="H14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A65C-56C2-C64C-BA25-297842D9F4A1}">
  <dimension ref="A1:O2186"/>
  <sheetViews>
    <sheetView workbookViewId="0">
      <selection activeCell="B1091" sqref="B1:B1091"/>
    </sheetView>
  </sheetViews>
  <sheetFormatPr baseColWidth="10" defaultRowHeight="15" x14ac:dyDescent="0.2"/>
  <sheetData>
    <row r="1" spans="1:15" x14ac:dyDescent="0.2">
      <c r="A1" s="1" t="s">
        <v>8218</v>
      </c>
      <c r="B1" s="1" t="s">
        <v>8262</v>
      </c>
      <c r="D1" s="1" t="s">
        <v>8218</v>
      </c>
      <c r="E1" s="1" t="s">
        <v>8262</v>
      </c>
      <c r="L1" s="1"/>
      <c r="M1" s="1"/>
      <c r="N1" s="1"/>
      <c r="O1" s="1"/>
    </row>
    <row r="2" spans="1:15" x14ac:dyDescent="0.2">
      <c r="A2" t="s">
        <v>8219</v>
      </c>
      <c r="B2">
        <v>1</v>
      </c>
      <c r="D2" t="s">
        <v>8221</v>
      </c>
      <c r="E2">
        <v>0</v>
      </c>
      <c r="H2" t="s">
        <v>8407</v>
      </c>
      <c r="I2" t="s">
        <v>8408</v>
      </c>
    </row>
    <row r="3" spans="1:15" x14ac:dyDescent="0.2">
      <c r="A3" t="s">
        <v>8219</v>
      </c>
      <c r="B3">
        <v>1</v>
      </c>
      <c r="D3" t="s">
        <v>8221</v>
      </c>
      <c r="E3">
        <v>0</v>
      </c>
      <c r="G3" t="s">
        <v>8401</v>
      </c>
      <c r="H3" s="14">
        <f>AVERAGE(success)</f>
        <v>194.42517162471395</v>
      </c>
      <c r="I3" s="14">
        <f>AVERAGE(fail)</f>
        <v>17.709803921568628</v>
      </c>
    </row>
    <row r="4" spans="1:15" x14ac:dyDescent="0.2">
      <c r="A4" t="s">
        <v>8219</v>
      </c>
      <c r="B4">
        <v>1</v>
      </c>
      <c r="D4" t="s">
        <v>8221</v>
      </c>
      <c r="E4">
        <v>0</v>
      </c>
      <c r="G4" t="s">
        <v>8402</v>
      </c>
      <c r="H4">
        <f>MEDIAN(success)</f>
        <v>62</v>
      </c>
      <c r="I4">
        <f>MEDIAN(fail)</f>
        <v>4</v>
      </c>
    </row>
    <row r="5" spans="1:15" x14ac:dyDescent="0.2">
      <c r="A5" t="s">
        <v>8219</v>
      </c>
      <c r="B5">
        <v>2</v>
      </c>
      <c r="D5" t="s">
        <v>8221</v>
      </c>
      <c r="E5">
        <v>0</v>
      </c>
      <c r="G5" t="s">
        <v>8403</v>
      </c>
      <c r="H5">
        <f>MIN(success)</f>
        <v>1</v>
      </c>
      <c r="I5">
        <f>MIN(fail)</f>
        <v>0</v>
      </c>
    </row>
    <row r="6" spans="1:15" x14ac:dyDescent="0.2">
      <c r="A6" t="s">
        <v>8219</v>
      </c>
      <c r="B6">
        <v>3</v>
      </c>
      <c r="D6" t="s">
        <v>8221</v>
      </c>
      <c r="E6">
        <v>0</v>
      </c>
      <c r="G6" t="s">
        <v>8404</v>
      </c>
      <c r="H6">
        <f>MAX(success)</f>
        <v>26457</v>
      </c>
      <c r="I6">
        <f>MAX(fail)</f>
        <v>1293</v>
      </c>
    </row>
    <row r="7" spans="1:15" x14ac:dyDescent="0.2">
      <c r="A7" t="s">
        <v>8219</v>
      </c>
      <c r="B7">
        <v>3</v>
      </c>
      <c r="D7" t="s">
        <v>8221</v>
      </c>
      <c r="E7">
        <v>0</v>
      </c>
      <c r="G7" t="s">
        <v>8405</v>
      </c>
      <c r="H7" s="15">
        <f>_xlfn.VAR.S(success)</f>
        <v>713167.37912800396</v>
      </c>
      <c r="I7" s="15">
        <f>_xlfn.VAR.S(fail)</f>
        <v>3775.6894394644714</v>
      </c>
    </row>
    <row r="8" spans="1:15" x14ac:dyDescent="0.2">
      <c r="A8" t="s">
        <v>8219</v>
      </c>
      <c r="B8">
        <v>3</v>
      </c>
      <c r="D8" t="s">
        <v>8221</v>
      </c>
      <c r="E8">
        <v>0</v>
      </c>
      <c r="G8" t="s">
        <v>8406</v>
      </c>
      <c r="H8">
        <f>_xlfn.STDEV.S(success)</f>
        <v>844.49237955591047</v>
      </c>
      <c r="I8">
        <f>_xlfn.STDEV.S(fail)</f>
        <v>61.446638959868842</v>
      </c>
    </row>
    <row r="9" spans="1:15" x14ac:dyDescent="0.2">
      <c r="A9" t="s">
        <v>8219</v>
      </c>
      <c r="B9">
        <v>3</v>
      </c>
      <c r="D9" t="s">
        <v>8221</v>
      </c>
      <c r="E9">
        <v>0</v>
      </c>
    </row>
    <row r="10" spans="1:15" x14ac:dyDescent="0.2">
      <c r="A10" t="s">
        <v>8219</v>
      </c>
      <c r="B10">
        <v>3</v>
      </c>
      <c r="D10" t="s">
        <v>8221</v>
      </c>
      <c r="E10">
        <v>0</v>
      </c>
      <c r="G10" t="s">
        <v>8413</v>
      </c>
      <c r="H10">
        <f>COUNT(success)</f>
        <v>2185</v>
      </c>
      <c r="I10">
        <f>COUNT(fail)</f>
        <v>1530</v>
      </c>
    </row>
    <row r="11" spans="1:15" x14ac:dyDescent="0.2">
      <c r="A11" t="s">
        <v>8219</v>
      </c>
      <c r="B11">
        <v>3</v>
      </c>
      <c r="D11" t="s">
        <v>8221</v>
      </c>
      <c r="E11">
        <v>0</v>
      </c>
    </row>
    <row r="12" spans="1:15" x14ac:dyDescent="0.2">
      <c r="A12" t="s">
        <v>8219</v>
      </c>
      <c r="B12">
        <v>3</v>
      </c>
      <c r="D12" t="s">
        <v>8221</v>
      </c>
      <c r="E12">
        <v>0</v>
      </c>
    </row>
    <row r="13" spans="1:15" x14ac:dyDescent="0.2">
      <c r="A13" t="s">
        <v>8219</v>
      </c>
      <c r="B13">
        <v>3</v>
      </c>
      <c r="D13" t="s">
        <v>8221</v>
      </c>
      <c r="E13">
        <v>0</v>
      </c>
    </row>
    <row r="14" spans="1:15" x14ac:dyDescent="0.2">
      <c r="A14" t="s">
        <v>8219</v>
      </c>
      <c r="B14">
        <v>3</v>
      </c>
      <c r="D14" t="s">
        <v>8221</v>
      </c>
      <c r="E14">
        <v>0</v>
      </c>
    </row>
    <row r="15" spans="1:15" x14ac:dyDescent="0.2">
      <c r="A15" t="s">
        <v>8219</v>
      </c>
      <c r="B15">
        <v>3</v>
      </c>
      <c r="D15" t="s">
        <v>8221</v>
      </c>
      <c r="E15">
        <v>0</v>
      </c>
    </row>
    <row r="16" spans="1:15" x14ac:dyDescent="0.2">
      <c r="A16" t="s">
        <v>8219</v>
      </c>
      <c r="B16">
        <v>4</v>
      </c>
      <c r="D16" t="s">
        <v>8221</v>
      </c>
      <c r="E16">
        <v>0</v>
      </c>
    </row>
    <row r="17" spans="1:5" x14ac:dyDescent="0.2">
      <c r="A17" t="s">
        <v>8219</v>
      </c>
      <c r="B17">
        <v>4</v>
      </c>
      <c r="D17" t="s">
        <v>8221</v>
      </c>
      <c r="E17">
        <v>0</v>
      </c>
    </row>
    <row r="18" spans="1:5" x14ac:dyDescent="0.2">
      <c r="A18" t="s">
        <v>8219</v>
      </c>
      <c r="B18">
        <v>4</v>
      </c>
      <c r="D18" t="s">
        <v>8221</v>
      </c>
      <c r="E18">
        <v>0</v>
      </c>
    </row>
    <row r="19" spans="1:5" x14ac:dyDescent="0.2">
      <c r="A19" t="s">
        <v>8219</v>
      </c>
      <c r="B19">
        <v>4</v>
      </c>
      <c r="D19" t="s">
        <v>8221</v>
      </c>
      <c r="E19">
        <v>0</v>
      </c>
    </row>
    <row r="20" spans="1:5" x14ac:dyDescent="0.2">
      <c r="A20" t="s">
        <v>8219</v>
      </c>
      <c r="B20">
        <v>4</v>
      </c>
      <c r="D20" t="s">
        <v>8221</v>
      </c>
      <c r="E20">
        <v>0</v>
      </c>
    </row>
    <row r="21" spans="1:5" x14ac:dyDescent="0.2">
      <c r="A21" t="s">
        <v>8219</v>
      </c>
      <c r="B21">
        <v>5</v>
      </c>
      <c r="D21" t="s">
        <v>8221</v>
      </c>
      <c r="E21">
        <v>0</v>
      </c>
    </row>
    <row r="22" spans="1:5" x14ac:dyDescent="0.2">
      <c r="A22" t="s">
        <v>8219</v>
      </c>
      <c r="B22">
        <v>5</v>
      </c>
      <c r="D22" t="s">
        <v>8221</v>
      </c>
      <c r="E22">
        <v>0</v>
      </c>
    </row>
    <row r="23" spans="1:5" x14ac:dyDescent="0.2">
      <c r="A23" t="s">
        <v>8219</v>
      </c>
      <c r="B23">
        <v>5</v>
      </c>
      <c r="D23" t="s">
        <v>8221</v>
      </c>
      <c r="E23">
        <v>0</v>
      </c>
    </row>
    <row r="24" spans="1:5" x14ac:dyDescent="0.2">
      <c r="A24" t="s">
        <v>8219</v>
      </c>
      <c r="B24">
        <v>6</v>
      </c>
      <c r="D24" t="s">
        <v>8221</v>
      </c>
      <c r="E24">
        <v>0</v>
      </c>
    </row>
    <row r="25" spans="1:5" x14ac:dyDescent="0.2">
      <c r="A25" t="s">
        <v>8219</v>
      </c>
      <c r="B25">
        <v>6</v>
      </c>
      <c r="D25" t="s">
        <v>8221</v>
      </c>
      <c r="E25">
        <v>0</v>
      </c>
    </row>
    <row r="26" spans="1:5" x14ac:dyDescent="0.2">
      <c r="A26" t="s">
        <v>8219</v>
      </c>
      <c r="B26">
        <v>6</v>
      </c>
      <c r="D26" t="s">
        <v>8221</v>
      </c>
      <c r="E26">
        <v>0</v>
      </c>
    </row>
    <row r="27" spans="1:5" x14ac:dyDescent="0.2">
      <c r="A27" t="s">
        <v>8219</v>
      </c>
      <c r="B27">
        <v>6</v>
      </c>
      <c r="D27" t="s">
        <v>8221</v>
      </c>
      <c r="E27">
        <v>0</v>
      </c>
    </row>
    <row r="28" spans="1:5" x14ac:dyDescent="0.2">
      <c r="A28" t="s">
        <v>8219</v>
      </c>
      <c r="B28">
        <v>6</v>
      </c>
      <c r="D28" t="s">
        <v>8221</v>
      </c>
      <c r="E28">
        <v>0</v>
      </c>
    </row>
    <row r="29" spans="1:5" x14ac:dyDescent="0.2">
      <c r="A29" t="s">
        <v>8219</v>
      </c>
      <c r="B29">
        <v>7</v>
      </c>
      <c r="D29" t="s">
        <v>8221</v>
      </c>
      <c r="E29">
        <v>0</v>
      </c>
    </row>
    <row r="30" spans="1:5" x14ac:dyDescent="0.2">
      <c r="A30" t="s">
        <v>8219</v>
      </c>
      <c r="B30">
        <v>7</v>
      </c>
      <c r="D30" t="s">
        <v>8221</v>
      </c>
      <c r="E30">
        <v>0</v>
      </c>
    </row>
    <row r="31" spans="1:5" x14ac:dyDescent="0.2">
      <c r="A31" t="s">
        <v>8219</v>
      </c>
      <c r="B31">
        <v>7</v>
      </c>
      <c r="D31" t="s">
        <v>8221</v>
      </c>
      <c r="E31">
        <v>0</v>
      </c>
    </row>
    <row r="32" spans="1:5" x14ac:dyDescent="0.2">
      <c r="A32" t="s">
        <v>8219</v>
      </c>
      <c r="B32">
        <v>7</v>
      </c>
      <c r="D32" t="s">
        <v>8221</v>
      </c>
      <c r="E32">
        <v>0</v>
      </c>
    </row>
    <row r="33" spans="1:5" x14ac:dyDescent="0.2">
      <c r="A33" t="s">
        <v>8219</v>
      </c>
      <c r="B33">
        <v>7</v>
      </c>
      <c r="D33" t="s">
        <v>8221</v>
      </c>
      <c r="E33">
        <v>0</v>
      </c>
    </row>
    <row r="34" spans="1:5" x14ac:dyDescent="0.2">
      <c r="A34" t="s">
        <v>8219</v>
      </c>
      <c r="B34">
        <v>7</v>
      </c>
      <c r="D34" t="s">
        <v>8221</v>
      </c>
      <c r="E34">
        <v>0</v>
      </c>
    </row>
    <row r="35" spans="1:5" x14ac:dyDescent="0.2">
      <c r="A35" t="s">
        <v>8219</v>
      </c>
      <c r="B35">
        <v>7</v>
      </c>
      <c r="D35" t="s">
        <v>8221</v>
      </c>
      <c r="E35">
        <v>0</v>
      </c>
    </row>
    <row r="36" spans="1:5" x14ac:dyDescent="0.2">
      <c r="A36" t="s">
        <v>8219</v>
      </c>
      <c r="B36">
        <v>7</v>
      </c>
      <c r="D36" t="s">
        <v>8221</v>
      </c>
      <c r="E36">
        <v>0</v>
      </c>
    </row>
    <row r="37" spans="1:5" x14ac:dyDescent="0.2">
      <c r="A37" t="s">
        <v>8219</v>
      </c>
      <c r="B37">
        <v>7</v>
      </c>
      <c r="D37" t="s">
        <v>8221</v>
      </c>
      <c r="E37">
        <v>0</v>
      </c>
    </row>
    <row r="38" spans="1:5" x14ac:dyDescent="0.2">
      <c r="A38" t="s">
        <v>8219</v>
      </c>
      <c r="B38">
        <v>7</v>
      </c>
      <c r="D38" t="s">
        <v>8221</v>
      </c>
      <c r="E38">
        <v>0</v>
      </c>
    </row>
    <row r="39" spans="1:5" x14ac:dyDescent="0.2">
      <c r="A39" t="s">
        <v>8219</v>
      </c>
      <c r="B39">
        <v>8</v>
      </c>
      <c r="D39" t="s">
        <v>8221</v>
      </c>
      <c r="E39">
        <v>0</v>
      </c>
    </row>
    <row r="40" spans="1:5" x14ac:dyDescent="0.2">
      <c r="A40" t="s">
        <v>8219</v>
      </c>
      <c r="B40">
        <v>8</v>
      </c>
      <c r="D40" t="s">
        <v>8221</v>
      </c>
      <c r="E40">
        <v>0</v>
      </c>
    </row>
    <row r="41" spans="1:5" x14ac:dyDescent="0.2">
      <c r="A41" t="s">
        <v>8219</v>
      </c>
      <c r="B41">
        <v>8</v>
      </c>
      <c r="D41" t="s">
        <v>8221</v>
      </c>
      <c r="E41">
        <v>0</v>
      </c>
    </row>
    <row r="42" spans="1:5" x14ac:dyDescent="0.2">
      <c r="A42" t="s">
        <v>8219</v>
      </c>
      <c r="B42">
        <v>8</v>
      </c>
      <c r="D42" t="s">
        <v>8221</v>
      </c>
      <c r="E42">
        <v>0</v>
      </c>
    </row>
    <row r="43" spans="1:5" x14ac:dyDescent="0.2">
      <c r="A43" t="s">
        <v>8219</v>
      </c>
      <c r="B43">
        <v>8</v>
      </c>
      <c r="D43" t="s">
        <v>8221</v>
      </c>
      <c r="E43">
        <v>0</v>
      </c>
    </row>
    <row r="44" spans="1:5" x14ac:dyDescent="0.2">
      <c r="A44" t="s">
        <v>8219</v>
      </c>
      <c r="B44">
        <v>8</v>
      </c>
      <c r="D44" t="s">
        <v>8221</v>
      </c>
      <c r="E44">
        <v>0</v>
      </c>
    </row>
    <row r="45" spans="1:5" x14ac:dyDescent="0.2">
      <c r="A45" t="s">
        <v>8219</v>
      </c>
      <c r="B45">
        <v>8</v>
      </c>
      <c r="D45" t="s">
        <v>8221</v>
      </c>
      <c r="E45">
        <v>0</v>
      </c>
    </row>
    <row r="46" spans="1:5" x14ac:dyDescent="0.2">
      <c r="A46" t="s">
        <v>8219</v>
      </c>
      <c r="B46">
        <v>8</v>
      </c>
      <c r="D46" t="s">
        <v>8221</v>
      </c>
      <c r="E46">
        <v>0</v>
      </c>
    </row>
    <row r="47" spans="1:5" x14ac:dyDescent="0.2">
      <c r="A47" t="s">
        <v>8219</v>
      </c>
      <c r="B47">
        <v>8</v>
      </c>
      <c r="D47" t="s">
        <v>8221</v>
      </c>
      <c r="E47">
        <v>0</v>
      </c>
    </row>
    <row r="48" spans="1:5" x14ac:dyDescent="0.2">
      <c r="A48" t="s">
        <v>8219</v>
      </c>
      <c r="B48">
        <v>8</v>
      </c>
      <c r="D48" t="s">
        <v>8221</v>
      </c>
      <c r="E48">
        <v>0</v>
      </c>
    </row>
    <row r="49" spans="1:5" x14ac:dyDescent="0.2">
      <c r="A49" t="s">
        <v>8219</v>
      </c>
      <c r="B49">
        <v>8</v>
      </c>
      <c r="D49" t="s">
        <v>8221</v>
      </c>
      <c r="E49">
        <v>0</v>
      </c>
    </row>
    <row r="50" spans="1:5" x14ac:dyDescent="0.2">
      <c r="A50" t="s">
        <v>8219</v>
      </c>
      <c r="B50">
        <v>8</v>
      </c>
      <c r="D50" t="s">
        <v>8221</v>
      </c>
      <c r="E50">
        <v>0</v>
      </c>
    </row>
    <row r="51" spans="1:5" x14ac:dyDescent="0.2">
      <c r="A51" t="s">
        <v>8219</v>
      </c>
      <c r="B51">
        <v>8</v>
      </c>
      <c r="D51" t="s">
        <v>8221</v>
      </c>
      <c r="E51">
        <v>0</v>
      </c>
    </row>
    <row r="52" spans="1:5" x14ac:dyDescent="0.2">
      <c r="A52" t="s">
        <v>8219</v>
      </c>
      <c r="B52">
        <v>8</v>
      </c>
      <c r="D52" t="s">
        <v>8221</v>
      </c>
      <c r="E52">
        <v>0</v>
      </c>
    </row>
    <row r="53" spans="1:5" x14ac:dyDescent="0.2">
      <c r="A53" t="s">
        <v>8219</v>
      </c>
      <c r="B53">
        <v>8</v>
      </c>
      <c r="D53" t="s">
        <v>8221</v>
      </c>
      <c r="E53">
        <v>0</v>
      </c>
    </row>
    <row r="54" spans="1:5" x14ac:dyDescent="0.2">
      <c r="A54" t="s">
        <v>8219</v>
      </c>
      <c r="B54">
        <v>9</v>
      </c>
      <c r="D54" t="s">
        <v>8221</v>
      </c>
      <c r="E54">
        <v>0</v>
      </c>
    </row>
    <row r="55" spans="1:5" x14ac:dyDescent="0.2">
      <c r="A55" t="s">
        <v>8219</v>
      </c>
      <c r="B55">
        <v>9</v>
      </c>
      <c r="D55" t="s">
        <v>8221</v>
      </c>
      <c r="E55">
        <v>0</v>
      </c>
    </row>
    <row r="56" spans="1:5" x14ac:dyDescent="0.2">
      <c r="A56" t="s">
        <v>8219</v>
      </c>
      <c r="B56">
        <v>9</v>
      </c>
      <c r="D56" t="s">
        <v>8221</v>
      </c>
      <c r="E56">
        <v>0</v>
      </c>
    </row>
    <row r="57" spans="1:5" x14ac:dyDescent="0.2">
      <c r="A57" t="s">
        <v>8219</v>
      </c>
      <c r="B57">
        <v>9</v>
      </c>
      <c r="D57" t="s">
        <v>8221</v>
      </c>
      <c r="E57">
        <v>0</v>
      </c>
    </row>
    <row r="58" spans="1:5" x14ac:dyDescent="0.2">
      <c r="A58" t="s">
        <v>8219</v>
      </c>
      <c r="B58">
        <v>9</v>
      </c>
      <c r="D58" t="s">
        <v>8221</v>
      </c>
      <c r="E58">
        <v>0</v>
      </c>
    </row>
    <row r="59" spans="1:5" x14ac:dyDescent="0.2">
      <c r="A59" t="s">
        <v>8219</v>
      </c>
      <c r="B59">
        <v>9</v>
      </c>
      <c r="D59" t="s">
        <v>8221</v>
      </c>
      <c r="E59">
        <v>0</v>
      </c>
    </row>
    <row r="60" spans="1:5" x14ac:dyDescent="0.2">
      <c r="A60" t="s">
        <v>8219</v>
      </c>
      <c r="B60">
        <v>9</v>
      </c>
      <c r="D60" t="s">
        <v>8221</v>
      </c>
      <c r="E60">
        <v>0</v>
      </c>
    </row>
    <row r="61" spans="1:5" x14ac:dyDescent="0.2">
      <c r="A61" t="s">
        <v>8219</v>
      </c>
      <c r="B61">
        <v>9</v>
      </c>
      <c r="D61" t="s">
        <v>8221</v>
      </c>
      <c r="E61">
        <v>0</v>
      </c>
    </row>
    <row r="62" spans="1:5" x14ac:dyDescent="0.2">
      <c r="A62" t="s">
        <v>8219</v>
      </c>
      <c r="B62">
        <v>9</v>
      </c>
      <c r="D62" t="s">
        <v>8221</v>
      </c>
      <c r="E62">
        <v>0</v>
      </c>
    </row>
    <row r="63" spans="1:5" x14ac:dyDescent="0.2">
      <c r="A63" t="s">
        <v>8219</v>
      </c>
      <c r="B63">
        <v>9</v>
      </c>
      <c r="D63" t="s">
        <v>8221</v>
      </c>
      <c r="E63">
        <v>0</v>
      </c>
    </row>
    <row r="64" spans="1:5" x14ac:dyDescent="0.2">
      <c r="A64" t="s">
        <v>8219</v>
      </c>
      <c r="B64">
        <v>9</v>
      </c>
      <c r="D64" t="s">
        <v>8221</v>
      </c>
      <c r="E64">
        <v>0</v>
      </c>
    </row>
    <row r="65" spans="1:5" x14ac:dyDescent="0.2">
      <c r="A65" t="s">
        <v>8219</v>
      </c>
      <c r="B65">
        <v>9</v>
      </c>
      <c r="D65" t="s">
        <v>8221</v>
      </c>
      <c r="E65">
        <v>0</v>
      </c>
    </row>
    <row r="66" spans="1:5" x14ac:dyDescent="0.2">
      <c r="A66" t="s">
        <v>8219</v>
      </c>
      <c r="B66">
        <v>9</v>
      </c>
      <c r="D66" t="s">
        <v>8221</v>
      </c>
      <c r="E66">
        <v>0</v>
      </c>
    </row>
    <row r="67" spans="1:5" x14ac:dyDescent="0.2">
      <c r="A67" t="s">
        <v>8219</v>
      </c>
      <c r="B67">
        <v>9</v>
      </c>
      <c r="D67" t="s">
        <v>8221</v>
      </c>
      <c r="E67">
        <v>0</v>
      </c>
    </row>
    <row r="68" spans="1:5" x14ac:dyDescent="0.2">
      <c r="A68" t="s">
        <v>8219</v>
      </c>
      <c r="B68">
        <v>9</v>
      </c>
      <c r="D68" t="s">
        <v>8221</v>
      </c>
      <c r="E68">
        <v>0</v>
      </c>
    </row>
    <row r="69" spans="1:5" x14ac:dyDescent="0.2">
      <c r="A69" t="s">
        <v>8219</v>
      </c>
      <c r="B69">
        <v>9</v>
      </c>
      <c r="D69" t="s">
        <v>8221</v>
      </c>
      <c r="E69">
        <v>0</v>
      </c>
    </row>
    <row r="70" spans="1:5" x14ac:dyDescent="0.2">
      <c r="A70" t="s">
        <v>8219</v>
      </c>
      <c r="B70">
        <v>10</v>
      </c>
      <c r="D70" t="s">
        <v>8221</v>
      </c>
      <c r="E70">
        <v>0</v>
      </c>
    </row>
    <row r="71" spans="1:5" x14ac:dyDescent="0.2">
      <c r="A71" t="s">
        <v>8219</v>
      </c>
      <c r="B71">
        <v>10</v>
      </c>
      <c r="D71" t="s">
        <v>8221</v>
      </c>
      <c r="E71">
        <v>0</v>
      </c>
    </row>
    <row r="72" spans="1:5" x14ac:dyDescent="0.2">
      <c r="A72" t="s">
        <v>8219</v>
      </c>
      <c r="B72">
        <v>10</v>
      </c>
      <c r="D72" t="s">
        <v>8221</v>
      </c>
      <c r="E72">
        <v>0</v>
      </c>
    </row>
    <row r="73" spans="1:5" x14ac:dyDescent="0.2">
      <c r="A73" t="s">
        <v>8219</v>
      </c>
      <c r="B73">
        <v>10</v>
      </c>
      <c r="D73" t="s">
        <v>8221</v>
      </c>
      <c r="E73">
        <v>0</v>
      </c>
    </row>
    <row r="74" spans="1:5" x14ac:dyDescent="0.2">
      <c r="A74" t="s">
        <v>8219</v>
      </c>
      <c r="B74">
        <v>10</v>
      </c>
      <c r="D74" t="s">
        <v>8221</v>
      </c>
      <c r="E74">
        <v>0</v>
      </c>
    </row>
    <row r="75" spans="1:5" x14ac:dyDescent="0.2">
      <c r="A75" t="s">
        <v>8219</v>
      </c>
      <c r="B75">
        <v>10</v>
      </c>
      <c r="D75" t="s">
        <v>8221</v>
      </c>
      <c r="E75">
        <v>0</v>
      </c>
    </row>
    <row r="76" spans="1:5" x14ac:dyDescent="0.2">
      <c r="A76" t="s">
        <v>8219</v>
      </c>
      <c r="B76">
        <v>10</v>
      </c>
      <c r="D76" t="s">
        <v>8221</v>
      </c>
      <c r="E76">
        <v>0</v>
      </c>
    </row>
    <row r="77" spans="1:5" x14ac:dyDescent="0.2">
      <c r="A77" t="s">
        <v>8219</v>
      </c>
      <c r="B77">
        <v>10</v>
      </c>
      <c r="D77" t="s">
        <v>8221</v>
      </c>
      <c r="E77">
        <v>0</v>
      </c>
    </row>
    <row r="78" spans="1:5" x14ac:dyDescent="0.2">
      <c r="A78" t="s">
        <v>8219</v>
      </c>
      <c r="B78">
        <v>10</v>
      </c>
      <c r="D78" t="s">
        <v>8221</v>
      </c>
      <c r="E78">
        <v>0</v>
      </c>
    </row>
    <row r="79" spans="1:5" x14ac:dyDescent="0.2">
      <c r="A79" t="s">
        <v>8219</v>
      </c>
      <c r="B79">
        <v>10</v>
      </c>
      <c r="D79" t="s">
        <v>8221</v>
      </c>
      <c r="E79">
        <v>0</v>
      </c>
    </row>
    <row r="80" spans="1:5" x14ac:dyDescent="0.2">
      <c r="A80" t="s">
        <v>8219</v>
      </c>
      <c r="B80">
        <v>10</v>
      </c>
      <c r="D80" t="s">
        <v>8221</v>
      </c>
      <c r="E80">
        <v>0</v>
      </c>
    </row>
    <row r="81" spans="1:5" x14ac:dyDescent="0.2">
      <c r="A81" t="s">
        <v>8219</v>
      </c>
      <c r="B81">
        <v>10</v>
      </c>
      <c r="D81" t="s">
        <v>8221</v>
      </c>
      <c r="E81">
        <v>0</v>
      </c>
    </row>
    <row r="82" spans="1:5" x14ac:dyDescent="0.2">
      <c r="A82" t="s">
        <v>8219</v>
      </c>
      <c r="B82">
        <v>10</v>
      </c>
      <c r="D82" t="s">
        <v>8221</v>
      </c>
      <c r="E82">
        <v>0</v>
      </c>
    </row>
    <row r="83" spans="1:5" x14ac:dyDescent="0.2">
      <c r="A83" t="s">
        <v>8219</v>
      </c>
      <c r="B83">
        <v>10</v>
      </c>
      <c r="D83" t="s">
        <v>8221</v>
      </c>
      <c r="E83">
        <v>0</v>
      </c>
    </row>
    <row r="84" spans="1:5" x14ac:dyDescent="0.2">
      <c r="A84" t="s">
        <v>8219</v>
      </c>
      <c r="B84">
        <v>10</v>
      </c>
      <c r="D84" t="s">
        <v>8221</v>
      </c>
      <c r="E84">
        <v>0</v>
      </c>
    </row>
    <row r="85" spans="1:5" x14ac:dyDescent="0.2">
      <c r="A85" t="s">
        <v>8219</v>
      </c>
      <c r="B85">
        <v>11</v>
      </c>
      <c r="D85" t="s">
        <v>8221</v>
      </c>
      <c r="E85">
        <v>0</v>
      </c>
    </row>
    <row r="86" spans="1:5" x14ac:dyDescent="0.2">
      <c r="A86" t="s">
        <v>8219</v>
      </c>
      <c r="B86">
        <v>11</v>
      </c>
      <c r="D86" t="s">
        <v>8221</v>
      </c>
      <c r="E86">
        <v>0</v>
      </c>
    </row>
    <row r="87" spans="1:5" x14ac:dyDescent="0.2">
      <c r="A87" t="s">
        <v>8219</v>
      </c>
      <c r="B87">
        <v>11</v>
      </c>
      <c r="D87" t="s">
        <v>8221</v>
      </c>
      <c r="E87">
        <v>0</v>
      </c>
    </row>
    <row r="88" spans="1:5" x14ac:dyDescent="0.2">
      <c r="A88" t="s">
        <v>8219</v>
      </c>
      <c r="B88">
        <v>11</v>
      </c>
      <c r="D88" t="s">
        <v>8221</v>
      </c>
      <c r="E88">
        <v>0</v>
      </c>
    </row>
    <row r="89" spans="1:5" x14ac:dyDescent="0.2">
      <c r="A89" t="s">
        <v>8219</v>
      </c>
      <c r="B89">
        <v>11</v>
      </c>
      <c r="D89" t="s">
        <v>8221</v>
      </c>
      <c r="E89">
        <v>0</v>
      </c>
    </row>
    <row r="90" spans="1:5" x14ac:dyDescent="0.2">
      <c r="A90" t="s">
        <v>8219</v>
      </c>
      <c r="B90">
        <v>11</v>
      </c>
      <c r="D90" t="s">
        <v>8221</v>
      </c>
      <c r="E90">
        <v>0</v>
      </c>
    </row>
    <row r="91" spans="1:5" x14ac:dyDescent="0.2">
      <c r="A91" t="s">
        <v>8219</v>
      </c>
      <c r="B91">
        <v>11</v>
      </c>
      <c r="D91" t="s">
        <v>8221</v>
      </c>
      <c r="E91">
        <v>0</v>
      </c>
    </row>
    <row r="92" spans="1:5" x14ac:dyDescent="0.2">
      <c r="A92" t="s">
        <v>8219</v>
      </c>
      <c r="B92">
        <v>11</v>
      </c>
      <c r="D92" t="s">
        <v>8221</v>
      </c>
      <c r="E92">
        <v>0</v>
      </c>
    </row>
    <row r="93" spans="1:5" x14ac:dyDescent="0.2">
      <c r="A93" t="s">
        <v>8219</v>
      </c>
      <c r="B93">
        <v>11</v>
      </c>
      <c r="D93" t="s">
        <v>8221</v>
      </c>
      <c r="E93">
        <v>0</v>
      </c>
    </row>
    <row r="94" spans="1:5" x14ac:dyDescent="0.2">
      <c r="A94" t="s">
        <v>8219</v>
      </c>
      <c r="B94">
        <v>11</v>
      </c>
      <c r="D94" t="s">
        <v>8221</v>
      </c>
      <c r="E94">
        <v>0</v>
      </c>
    </row>
    <row r="95" spans="1:5" x14ac:dyDescent="0.2">
      <c r="A95" t="s">
        <v>8219</v>
      </c>
      <c r="B95">
        <v>11</v>
      </c>
      <c r="D95" t="s">
        <v>8221</v>
      </c>
      <c r="E95">
        <v>0</v>
      </c>
    </row>
    <row r="96" spans="1:5" x14ac:dyDescent="0.2">
      <c r="A96" t="s">
        <v>8219</v>
      </c>
      <c r="B96">
        <v>11</v>
      </c>
      <c r="D96" t="s">
        <v>8221</v>
      </c>
      <c r="E96">
        <v>0</v>
      </c>
    </row>
    <row r="97" spans="1:5" x14ac:dyDescent="0.2">
      <c r="A97" t="s">
        <v>8219</v>
      </c>
      <c r="B97">
        <v>11</v>
      </c>
      <c r="D97" t="s">
        <v>8221</v>
      </c>
      <c r="E97">
        <v>0</v>
      </c>
    </row>
    <row r="98" spans="1:5" x14ac:dyDescent="0.2">
      <c r="A98" t="s">
        <v>8219</v>
      </c>
      <c r="B98">
        <v>11</v>
      </c>
      <c r="D98" t="s">
        <v>8221</v>
      </c>
      <c r="E98">
        <v>0</v>
      </c>
    </row>
    <row r="99" spans="1:5" x14ac:dyDescent="0.2">
      <c r="A99" t="s">
        <v>8219</v>
      </c>
      <c r="B99">
        <v>11</v>
      </c>
      <c r="D99" t="s">
        <v>8221</v>
      </c>
      <c r="E99">
        <v>0</v>
      </c>
    </row>
    <row r="100" spans="1:5" x14ac:dyDescent="0.2">
      <c r="A100" t="s">
        <v>8219</v>
      </c>
      <c r="B100">
        <v>12</v>
      </c>
      <c r="D100" t="s">
        <v>8221</v>
      </c>
      <c r="E100">
        <v>0</v>
      </c>
    </row>
    <row r="101" spans="1:5" x14ac:dyDescent="0.2">
      <c r="A101" t="s">
        <v>8219</v>
      </c>
      <c r="B101">
        <v>12</v>
      </c>
      <c r="D101" t="s">
        <v>8221</v>
      </c>
      <c r="E101">
        <v>0</v>
      </c>
    </row>
    <row r="102" spans="1:5" x14ac:dyDescent="0.2">
      <c r="A102" t="s">
        <v>8219</v>
      </c>
      <c r="B102">
        <v>12</v>
      </c>
      <c r="D102" t="s">
        <v>8221</v>
      </c>
      <c r="E102">
        <v>0</v>
      </c>
    </row>
    <row r="103" spans="1:5" x14ac:dyDescent="0.2">
      <c r="A103" t="s">
        <v>8219</v>
      </c>
      <c r="B103">
        <v>12</v>
      </c>
      <c r="D103" t="s">
        <v>8221</v>
      </c>
      <c r="E103">
        <v>0</v>
      </c>
    </row>
    <row r="104" spans="1:5" x14ac:dyDescent="0.2">
      <c r="A104" t="s">
        <v>8219</v>
      </c>
      <c r="B104">
        <v>12</v>
      </c>
      <c r="D104" t="s">
        <v>8221</v>
      </c>
      <c r="E104">
        <v>0</v>
      </c>
    </row>
    <row r="105" spans="1:5" x14ac:dyDescent="0.2">
      <c r="A105" t="s">
        <v>8219</v>
      </c>
      <c r="B105">
        <v>12</v>
      </c>
      <c r="D105" t="s">
        <v>8221</v>
      </c>
      <c r="E105">
        <v>0</v>
      </c>
    </row>
    <row r="106" spans="1:5" x14ac:dyDescent="0.2">
      <c r="A106" t="s">
        <v>8219</v>
      </c>
      <c r="B106">
        <v>12</v>
      </c>
      <c r="D106" t="s">
        <v>8221</v>
      </c>
      <c r="E106">
        <v>0</v>
      </c>
    </row>
    <row r="107" spans="1:5" x14ac:dyDescent="0.2">
      <c r="A107" t="s">
        <v>8219</v>
      </c>
      <c r="B107">
        <v>12</v>
      </c>
      <c r="D107" t="s">
        <v>8221</v>
      </c>
      <c r="E107">
        <v>0</v>
      </c>
    </row>
    <row r="108" spans="1:5" x14ac:dyDescent="0.2">
      <c r="A108" t="s">
        <v>8219</v>
      </c>
      <c r="B108">
        <v>12</v>
      </c>
      <c r="D108" t="s">
        <v>8221</v>
      </c>
      <c r="E108">
        <v>0</v>
      </c>
    </row>
    <row r="109" spans="1:5" x14ac:dyDescent="0.2">
      <c r="A109" t="s">
        <v>8219</v>
      </c>
      <c r="B109">
        <v>12</v>
      </c>
      <c r="D109" t="s">
        <v>8221</v>
      </c>
      <c r="E109">
        <v>0</v>
      </c>
    </row>
    <row r="110" spans="1:5" x14ac:dyDescent="0.2">
      <c r="A110" t="s">
        <v>8219</v>
      </c>
      <c r="B110">
        <v>12</v>
      </c>
      <c r="D110" t="s">
        <v>8221</v>
      </c>
      <c r="E110">
        <v>0</v>
      </c>
    </row>
    <row r="111" spans="1:5" x14ac:dyDescent="0.2">
      <c r="A111" t="s">
        <v>8219</v>
      </c>
      <c r="B111">
        <v>13</v>
      </c>
      <c r="D111" t="s">
        <v>8221</v>
      </c>
      <c r="E111">
        <v>0</v>
      </c>
    </row>
    <row r="112" spans="1:5" x14ac:dyDescent="0.2">
      <c r="A112" t="s">
        <v>8219</v>
      </c>
      <c r="B112">
        <v>13</v>
      </c>
      <c r="D112" t="s">
        <v>8221</v>
      </c>
      <c r="E112">
        <v>0</v>
      </c>
    </row>
    <row r="113" spans="1:5" x14ac:dyDescent="0.2">
      <c r="A113" t="s">
        <v>8219</v>
      </c>
      <c r="B113">
        <v>13</v>
      </c>
      <c r="D113" t="s">
        <v>8221</v>
      </c>
      <c r="E113">
        <v>0</v>
      </c>
    </row>
    <row r="114" spans="1:5" x14ac:dyDescent="0.2">
      <c r="A114" t="s">
        <v>8219</v>
      </c>
      <c r="B114">
        <v>13</v>
      </c>
      <c r="D114" t="s">
        <v>8221</v>
      </c>
      <c r="E114">
        <v>0</v>
      </c>
    </row>
    <row r="115" spans="1:5" x14ac:dyDescent="0.2">
      <c r="A115" t="s">
        <v>8219</v>
      </c>
      <c r="B115">
        <v>13</v>
      </c>
      <c r="D115" t="s">
        <v>8221</v>
      </c>
      <c r="E115">
        <v>0</v>
      </c>
    </row>
    <row r="116" spans="1:5" x14ac:dyDescent="0.2">
      <c r="A116" t="s">
        <v>8219</v>
      </c>
      <c r="B116">
        <v>13</v>
      </c>
      <c r="D116" t="s">
        <v>8221</v>
      </c>
      <c r="E116">
        <v>0</v>
      </c>
    </row>
    <row r="117" spans="1:5" x14ac:dyDescent="0.2">
      <c r="A117" t="s">
        <v>8219</v>
      </c>
      <c r="B117">
        <v>13</v>
      </c>
      <c r="D117" t="s">
        <v>8221</v>
      </c>
      <c r="E117">
        <v>0</v>
      </c>
    </row>
    <row r="118" spans="1:5" x14ac:dyDescent="0.2">
      <c r="A118" t="s">
        <v>8219</v>
      </c>
      <c r="B118">
        <v>13</v>
      </c>
      <c r="D118" t="s">
        <v>8221</v>
      </c>
      <c r="E118">
        <v>0</v>
      </c>
    </row>
    <row r="119" spans="1:5" x14ac:dyDescent="0.2">
      <c r="A119" t="s">
        <v>8219</v>
      </c>
      <c r="B119">
        <v>13</v>
      </c>
      <c r="D119" t="s">
        <v>8221</v>
      </c>
      <c r="E119">
        <v>0</v>
      </c>
    </row>
    <row r="120" spans="1:5" x14ac:dyDescent="0.2">
      <c r="A120" t="s">
        <v>8219</v>
      </c>
      <c r="B120">
        <v>13</v>
      </c>
      <c r="D120" t="s">
        <v>8221</v>
      </c>
      <c r="E120">
        <v>0</v>
      </c>
    </row>
    <row r="121" spans="1:5" x14ac:dyDescent="0.2">
      <c r="A121" t="s">
        <v>8219</v>
      </c>
      <c r="B121">
        <v>13</v>
      </c>
      <c r="D121" t="s">
        <v>8221</v>
      </c>
      <c r="E121">
        <v>0</v>
      </c>
    </row>
    <row r="122" spans="1:5" x14ac:dyDescent="0.2">
      <c r="A122" t="s">
        <v>8219</v>
      </c>
      <c r="B122">
        <v>13</v>
      </c>
      <c r="D122" t="s">
        <v>8221</v>
      </c>
      <c r="E122">
        <v>0</v>
      </c>
    </row>
    <row r="123" spans="1:5" x14ac:dyDescent="0.2">
      <c r="A123" t="s">
        <v>8219</v>
      </c>
      <c r="B123">
        <v>13</v>
      </c>
      <c r="D123" t="s">
        <v>8221</v>
      </c>
      <c r="E123">
        <v>0</v>
      </c>
    </row>
    <row r="124" spans="1:5" x14ac:dyDescent="0.2">
      <c r="A124" t="s">
        <v>8219</v>
      </c>
      <c r="B124">
        <v>13</v>
      </c>
      <c r="D124" t="s">
        <v>8221</v>
      </c>
      <c r="E124">
        <v>0</v>
      </c>
    </row>
    <row r="125" spans="1:5" x14ac:dyDescent="0.2">
      <c r="A125" t="s">
        <v>8219</v>
      </c>
      <c r="B125">
        <v>13</v>
      </c>
      <c r="D125" t="s">
        <v>8221</v>
      </c>
      <c r="E125">
        <v>0</v>
      </c>
    </row>
    <row r="126" spans="1:5" x14ac:dyDescent="0.2">
      <c r="A126" t="s">
        <v>8219</v>
      </c>
      <c r="B126">
        <v>13</v>
      </c>
      <c r="D126" t="s">
        <v>8221</v>
      </c>
      <c r="E126">
        <v>0</v>
      </c>
    </row>
    <row r="127" spans="1:5" x14ac:dyDescent="0.2">
      <c r="A127" t="s">
        <v>8219</v>
      </c>
      <c r="B127">
        <v>13</v>
      </c>
      <c r="D127" t="s">
        <v>8221</v>
      </c>
      <c r="E127">
        <v>0</v>
      </c>
    </row>
    <row r="128" spans="1:5" x14ac:dyDescent="0.2">
      <c r="A128" t="s">
        <v>8219</v>
      </c>
      <c r="B128">
        <v>13</v>
      </c>
      <c r="D128" t="s">
        <v>8221</v>
      </c>
      <c r="E128">
        <v>0</v>
      </c>
    </row>
    <row r="129" spans="1:5" x14ac:dyDescent="0.2">
      <c r="A129" t="s">
        <v>8219</v>
      </c>
      <c r="B129">
        <v>13</v>
      </c>
      <c r="D129" t="s">
        <v>8221</v>
      </c>
      <c r="E129">
        <v>0</v>
      </c>
    </row>
    <row r="130" spans="1:5" x14ac:dyDescent="0.2">
      <c r="A130" t="s">
        <v>8219</v>
      </c>
      <c r="B130">
        <v>13</v>
      </c>
      <c r="D130" t="s">
        <v>8221</v>
      </c>
      <c r="E130">
        <v>0</v>
      </c>
    </row>
    <row r="131" spans="1:5" x14ac:dyDescent="0.2">
      <c r="A131" t="s">
        <v>8219</v>
      </c>
      <c r="B131">
        <v>13</v>
      </c>
      <c r="D131" t="s">
        <v>8221</v>
      </c>
      <c r="E131">
        <v>0</v>
      </c>
    </row>
    <row r="132" spans="1:5" x14ac:dyDescent="0.2">
      <c r="A132" t="s">
        <v>8219</v>
      </c>
      <c r="B132">
        <v>13</v>
      </c>
      <c r="D132" t="s">
        <v>8221</v>
      </c>
      <c r="E132">
        <v>0</v>
      </c>
    </row>
    <row r="133" spans="1:5" x14ac:dyDescent="0.2">
      <c r="A133" t="s">
        <v>8219</v>
      </c>
      <c r="B133">
        <v>13</v>
      </c>
      <c r="D133" t="s">
        <v>8221</v>
      </c>
      <c r="E133">
        <v>0</v>
      </c>
    </row>
    <row r="134" spans="1:5" x14ac:dyDescent="0.2">
      <c r="A134" t="s">
        <v>8219</v>
      </c>
      <c r="B134">
        <v>14</v>
      </c>
      <c r="D134" t="s">
        <v>8221</v>
      </c>
      <c r="E134">
        <v>0</v>
      </c>
    </row>
    <row r="135" spans="1:5" x14ac:dyDescent="0.2">
      <c r="A135" t="s">
        <v>8219</v>
      </c>
      <c r="B135">
        <v>14</v>
      </c>
      <c r="D135" t="s">
        <v>8221</v>
      </c>
      <c r="E135">
        <v>0</v>
      </c>
    </row>
    <row r="136" spans="1:5" x14ac:dyDescent="0.2">
      <c r="A136" t="s">
        <v>8219</v>
      </c>
      <c r="B136">
        <v>14</v>
      </c>
      <c r="D136" t="s">
        <v>8221</v>
      </c>
      <c r="E136">
        <v>0</v>
      </c>
    </row>
    <row r="137" spans="1:5" x14ac:dyDescent="0.2">
      <c r="A137" t="s">
        <v>8219</v>
      </c>
      <c r="B137">
        <v>14</v>
      </c>
      <c r="D137" t="s">
        <v>8221</v>
      </c>
      <c r="E137">
        <v>0</v>
      </c>
    </row>
    <row r="138" spans="1:5" x14ac:dyDescent="0.2">
      <c r="A138" t="s">
        <v>8219</v>
      </c>
      <c r="B138">
        <v>14</v>
      </c>
      <c r="D138" t="s">
        <v>8221</v>
      </c>
      <c r="E138">
        <v>0</v>
      </c>
    </row>
    <row r="139" spans="1:5" x14ac:dyDescent="0.2">
      <c r="A139" t="s">
        <v>8219</v>
      </c>
      <c r="B139">
        <v>14</v>
      </c>
      <c r="D139" t="s">
        <v>8221</v>
      </c>
      <c r="E139">
        <v>0</v>
      </c>
    </row>
    <row r="140" spans="1:5" x14ac:dyDescent="0.2">
      <c r="A140" t="s">
        <v>8219</v>
      </c>
      <c r="B140">
        <v>14</v>
      </c>
      <c r="D140" t="s">
        <v>8221</v>
      </c>
      <c r="E140">
        <v>0</v>
      </c>
    </row>
    <row r="141" spans="1:5" x14ac:dyDescent="0.2">
      <c r="A141" t="s">
        <v>8219</v>
      </c>
      <c r="B141">
        <v>14</v>
      </c>
      <c r="D141" t="s">
        <v>8221</v>
      </c>
      <c r="E141">
        <v>0</v>
      </c>
    </row>
    <row r="142" spans="1:5" x14ac:dyDescent="0.2">
      <c r="A142" t="s">
        <v>8219</v>
      </c>
      <c r="B142">
        <v>14</v>
      </c>
      <c r="D142" t="s">
        <v>8221</v>
      </c>
      <c r="E142">
        <v>0</v>
      </c>
    </row>
    <row r="143" spans="1:5" x14ac:dyDescent="0.2">
      <c r="A143" t="s">
        <v>8219</v>
      </c>
      <c r="B143">
        <v>14</v>
      </c>
      <c r="D143" t="s">
        <v>8221</v>
      </c>
      <c r="E143">
        <v>0</v>
      </c>
    </row>
    <row r="144" spans="1:5" x14ac:dyDescent="0.2">
      <c r="A144" t="s">
        <v>8219</v>
      </c>
      <c r="B144">
        <v>14</v>
      </c>
      <c r="D144" t="s">
        <v>8221</v>
      </c>
      <c r="E144">
        <v>0</v>
      </c>
    </row>
    <row r="145" spans="1:5" x14ac:dyDescent="0.2">
      <c r="A145" t="s">
        <v>8219</v>
      </c>
      <c r="B145">
        <v>14</v>
      </c>
      <c r="D145" t="s">
        <v>8221</v>
      </c>
      <c r="E145">
        <v>0</v>
      </c>
    </row>
    <row r="146" spans="1:5" x14ac:dyDescent="0.2">
      <c r="A146" t="s">
        <v>8219</v>
      </c>
      <c r="B146">
        <v>14</v>
      </c>
      <c r="D146" t="s">
        <v>8221</v>
      </c>
      <c r="E146">
        <v>0</v>
      </c>
    </row>
    <row r="147" spans="1:5" x14ac:dyDescent="0.2">
      <c r="A147" t="s">
        <v>8219</v>
      </c>
      <c r="B147">
        <v>14</v>
      </c>
      <c r="D147" t="s">
        <v>8221</v>
      </c>
      <c r="E147">
        <v>0</v>
      </c>
    </row>
    <row r="148" spans="1:5" x14ac:dyDescent="0.2">
      <c r="A148" t="s">
        <v>8219</v>
      </c>
      <c r="B148">
        <v>14</v>
      </c>
      <c r="D148" t="s">
        <v>8221</v>
      </c>
      <c r="E148">
        <v>0</v>
      </c>
    </row>
    <row r="149" spans="1:5" x14ac:dyDescent="0.2">
      <c r="A149" t="s">
        <v>8219</v>
      </c>
      <c r="B149">
        <v>14</v>
      </c>
      <c r="D149" t="s">
        <v>8221</v>
      </c>
      <c r="E149">
        <v>0</v>
      </c>
    </row>
    <row r="150" spans="1:5" x14ac:dyDescent="0.2">
      <c r="A150" t="s">
        <v>8219</v>
      </c>
      <c r="B150">
        <v>14</v>
      </c>
      <c r="D150" t="s">
        <v>8221</v>
      </c>
      <c r="E150">
        <v>0</v>
      </c>
    </row>
    <row r="151" spans="1:5" x14ac:dyDescent="0.2">
      <c r="A151" t="s">
        <v>8219</v>
      </c>
      <c r="B151">
        <v>14</v>
      </c>
      <c r="D151" t="s">
        <v>8221</v>
      </c>
      <c r="E151">
        <v>0</v>
      </c>
    </row>
    <row r="152" spans="1:5" x14ac:dyDescent="0.2">
      <c r="A152" t="s">
        <v>8219</v>
      </c>
      <c r="B152">
        <v>14</v>
      </c>
      <c r="D152" t="s">
        <v>8221</v>
      </c>
      <c r="E152">
        <v>0</v>
      </c>
    </row>
    <row r="153" spans="1:5" x14ac:dyDescent="0.2">
      <c r="A153" t="s">
        <v>8219</v>
      </c>
      <c r="B153">
        <v>14</v>
      </c>
      <c r="D153" t="s">
        <v>8221</v>
      </c>
      <c r="E153">
        <v>0</v>
      </c>
    </row>
    <row r="154" spans="1:5" x14ac:dyDescent="0.2">
      <c r="A154" t="s">
        <v>8219</v>
      </c>
      <c r="B154">
        <v>14</v>
      </c>
      <c r="D154" t="s">
        <v>8221</v>
      </c>
      <c r="E154">
        <v>0</v>
      </c>
    </row>
    <row r="155" spans="1:5" x14ac:dyDescent="0.2">
      <c r="A155" t="s">
        <v>8219</v>
      </c>
      <c r="B155">
        <v>14</v>
      </c>
      <c r="D155" t="s">
        <v>8221</v>
      </c>
      <c r="E155">
        <v>0</v>
      </c>
    </row>
    <row r="156" spans="1:5" x14ac:dyDescent="0.2">
      <c r="A156" t="s">
        <v>8219</v>
      </c>
      <c r="B156">
        <v>14</v>
      </c>
      <c r="D156" t="s">
        <v>8221</v>
      </c>
      <c r="E156">
        <v>0</v>
      </c>
    </row>
    <row r="157" spans="1:5" x14ac:dyDescent="0.2">
      <c r="A157" t="s">
        <v>8219</v>
      </c>
      <c r="B157">
        <v>14</v>
      </c>
      <c r="D157" t="s">
        <v>8221</v>
      </c>
      <c r="E157">
        <v>0</v>
      </c>
    </row>
    <row r="158" spans="1:5" x14ac:dyDescent="0.2">
      <c r="A158" t="s">
        <v>8219</v>
      </c>
      <c r="B158">
        <v>14</v>
      </c>
      <c r="D158" t="s">
        <v>8221</v>
      </c>
      <c r="E158">
        <v>0</v>
      </c>
    </row>
    <row r="159" spans="1:5" x14ac:dyDescent="0.2">
      <c r="A159" t="s">
        <v>8219</v>
      </c>
      <c r="B159">
        <v>14</v>
      </c>
      <c r="D159" t="s">
        <v>8221</v>
      </c>
      <c r="E159">
        <v>0</v>
      </c>
    </row>
    <row r="160" spans="1:5" x14ac:dyDescent="0.2">
      <c r="A160" t="s">
        <v>8219</v>
      </c>
      <c r="B160">
        <v>14</v>
      </c>
      <c r="D160" t="s">
        <v>8221</v>
      </c>
      <c r="E160">
        <v>0</v>
      </c>
    </row>
    <row r="161" spans="1:5" x14ac:dyDescent="0.2">
      <c r="A161" t="s">
        <v>8219</v>
      </c>
      <c r="B161">
        <v>14</v>
      </c>
      <c r="D161" t="s">
        <v>8221</v>
      </c>
      <c r="E161">
        <v>0</v>
      </c>
    </row>
    <row r="162" spans="1:5" x14ac:dyDescent="0.2">
      <c r="A162" t="s">
        <v>8219</v>
      </c>
      <c r="B162">
        <v>14</v>
      </c>
      <c r="D162" t="s">
        <v>8221</v>
      </c>
      <c r="E162">
        <v>0</v>
      </c>
    </row>
    <row r="163" spans="1:5" x14ac:dyDescent="0.2">
      <c r="A163" t="s">
        <v>8219</v>
      </c>
      <c r="B163">
        <v>14</v>
      </c>
      <c r="D163" t="s">
        <v>8221</v>
      </c>
      <c r="E163">
        <v>0</v>
      </c>
    </row>
    <row r="164" spans="1:5" x14ac:dyDescent="0.2">
      <c r="A164" t="s">
        <v>8219</v>
      </c>
      <c r="B164">
        <v>14</v>
      </c>
      <c r="D164" t="s">
        <v>8221</v>
      </c>
      <c r="E164">
        <v>0</v>
      </c>
    </row>
    <row r="165" spans="1:5" x14ac:dyDescent="0.2">
      <c r="A165" t="s">
        <v>8219</v>
      </c>
      <c r="B165">
        <v>15</v>
      </c>
      <c r="D165" t="s">
        <v>8221</v>
      </c>
      <c r="E165">
        <v>0</v>
      </c>
    </row>
    <row r="166" spans="1:5" x14ac:dyDescent="0.2">
      <c r="A166" t="s">
        <v>8219</v>
      </c>
      <c r="B166">
        <v>15</v>
      </c>
      <c r="D166" t="s">
        <v>8221</v>
      </c>
      <c r="E166">
        <v>0</v>
      </c>
    </row>
    <row r="167" spans="1:5" x14ac:dyDescent="0.2">
      <c r="A167" t="s">
        <v>8219</v>
      </c>
      <c r="B167">
        <v>15</v>
      </c>
      <c r="D167" t="s">
        <v>8221</v>
      </c>
      <c r="E167">
        <v>0</v>
      </c>
    </row>
    <row r="168" spans="1:5" x14ac:dyDescent="0.2">
      <c r="A168" t="s">
        <v>8219</v>
      </c>
      <c r="B168">
        <v>15</v>
      </c>
      <c r="D168" t="s">
        <v>8221</v>
      </c>
      <c r="E168">
        <v>0</v>
      </c>
    </row>
    <row r="169" spans="1:5" x14ac:dyDescent="0.2">
      <c r="A169" t="s">
        <v>8219</v>
      </c>
      <c r="B169">
        <v>15</v>
      </c>
      <c r="D169" t="s">
        <v>8221</v>
      </c>
      <c r="E169">
        <v>0</v>
      </c>
    </row>
    <row r="170" spans="1:5" x14ac:dyDescent="0.2">
      <c r="A170" t="s">
        <v>8219</v>
      </c>
      <c r="B170">
        <v>15</v>
      </c>
      <c r="D170" t="s">
        <v>8221</v>
      </c>
      <c r="E170">
        <v>0</v>
      </c>
    </row>
    <row r="171" spans="1:5" x14ac:dyDescent="0.2">
      <c r="A171" t="s">
        <v>8219</v>
      </c>
      <c r="B171">
        <v>15</v>
      </c>
      <c r="D171" t="s">
        <v>8221</v>
      </c>
      <c r="E171">
        <v>0</v>
      </c>
    </row>
    <row r="172" spans="1:5" x14ac:dyDescent="0.2">
      <c r="A172" t="s">
        <v>8219</v>
      </c>
      <c r="B172">
        <v>15</v>
      </c>
      <c r="D172" t="s">
        <v>8221</v>
      </c>
      <c r="E172">
        <v>0</v>
      </c>
    </row>
    <row r="173" spans="1:5" x14ac:dyDescent="0.2">
      <c r="A173" t="s">
        <v>8219</v>
      </c>
      <c r="B173">
        <v>15</v>
      </c>
      <c r="D173" t="s">
        <v>8221</v>
      </c>
      <c r="E173">
        <v>0</v>
      </c>
    </row>
    <row r="174" spans="1:5" x14ac:dyDescent="0.2">
      <c r="A174" t="s">
        <v>8219</v>
      </c>
      <c r="B174">
        <v>15</v>
      </c>
      <c r="D174" t="s">
        <v>8221</v>
      </c>
      <c r="E174">
        <v>0</v>
      </c>
    </row>
    <row r="175" spans="1:5" x14ac:dyDescent="0.2">
      <c r="A175" t="s">
        <v>8219</v>
      </c>
      <c r="B175">
        <v>15</v>
      </c>
      <c r="D175" t="s">
        <v>8221</v>
      </c>
      <c r="E175">
        <v>0</v>
      </c>
    </row>
    <row r="176" spans="1:5" x14ac:dyDescent="0.2">
      <c r="A176" t="s">
        <v>8219</v>
      </c>
      <c r="B176">
        <v>15</v>
      </c>
      <c r="D176" t="s">
        <v>8221</v>
      </c>
      <c r="E176">
        <v>0</v>
      </c>
    </row>
    <row r="177" spans="1:5" x14ac:dyDescent="0.2">
      <c r="A177" t="s">
        <v>8219</v>
      </c>
      <c r="B177">
        <v>15</v>
      </c>
      <c r="D177" t="s">
        <v>8221</v>
      </c>
      <c r="E177">
        <v>0</v>
      </c>
    </row>
    <row r="178" spans="1:5" x14ac:dyDescent="0.2">
      <c r="A178" t="s">
        <v>8219</v>
      </c>
      <c r="B178">
        <v>15</v>
      </c>
      <c r="D178" t="s">
        <v>8221</v>
      </c>
      <c r="E178">
        <v>0</v>
      </c>
    </row>
    <row r="179" spans="1:5" x14ac:dyDescent="0.2">
      <c r="A179" t="s">
        <v>8219</v>
      </c>
      <c r="B179">
        <v>15</v>
      </c>
      <c r="D179" t="s">
        <v>8221</v>
      </c>
      <c r="E179">
        <v>0</v>
      </c>
    </row>
    <row r="180" spans="1:5" x14ac:dyDescent="0.2">
      <c r="A180" t="s">
        <v>8219</v>
      </c>
      <c r="B180">
        <v>15</v>
      </c>
      <c r="D180" t="s">
        <v>8221</v>
      </c>
      <c r="E180">
        <v>0</v>
      </c>
    </row>
    <row r="181" spans="1:5" x14ac:dyDescent="0.2">
      <c r="A181" t="s">
        <v>8219</v>
      </c>
      <c r="B181">
        <v>15</v>
      </c>
      <c r="D181" t="s">
        <v>8221</v>
      </c>
      <c r="E181">
        <v>0</v>
      </c>
    </row>
    <row r="182" spans="1:5" x14ac:dyDescent="0.2">
      <c r="A182" t="s">
        <v>8219</v>
      </c>
      <c r="B182">
        <v>15</v>
      </c>
      <c r="D182" t="s">
        <v>8221</v>
      </c>
      <c r="E182">
        <v>0</v>
      </c>
    </row>
    <row r="183" spans="1:5" x14ac:dyDescent="0.2">
      <c r="A183" t="s">
        <v>8219</v>
      </c>
      <c r="B183">
        <v>15</v>
      </c>
      <c r="D183" t="s">
        <v>8221</v>
      </c>
      <c r="E183">
        <v>0</v>
      </c>
    </row>
    <row r="184" spans="1:5" x14ac:dyDescent="0.2">
      <c r="A184" t="s">
        <v>8219</v>
      </c>
      <c r="B184">
        <v>15</v>
      </c>
      <c r="D184" t="s">
        <v>8221</v>
      </c>
      <c r="E184">
        <v>0</v>
      </c>
    </row>
    <row r="185" spans="1:5" x14ac:dyDescent="0.2">
      <c r="A185" t="s">
        <v>8219</v>
      </c>
      <c r="B185">
        <v>15</v>
      </c>
      <c r="D185" t="s">
        <v>8221</v>
      </c>
      <c r="E185">
        <v>0</v>
      </c>
    </row>
    <row r="186" spans="1:5" x14ac:dyDescent="0.2">
      <c r="A186" t="s">
        <v>8219</v>
      </c>
      <c r="B186">
        <v>15</v>
      </c>
      <c r="D186" t="s">
        <v>8221</v>
      </c>
      <c r="E186">
        <v>0</v>
      </c>
    </row>
    <row r="187" spans="1:5" x14ac:dyDescent="0.2">
      <c r="A187" t="s">
        <v>8219</v>
      </c>
      <c r="B187">
        <v>15</v>
      </c>
      <c r="D187" t="s">
        <v>8221</v>
      </c>
      <c r="E187">
        <v>0</v>
      </c>
    </row>
    <row r="188" spans="1:5" x14ac:dyDescent="0.2">
      <c r="A188" t="s">
        <v>8219</v>
      </c>
      <c r="B188">
        <v>15</v>
      </c>
      <c r="D188" t="s">
        <v>8221</v>
      </c>
      <c r="E188">
        <v>0</v>
      </c>
    </row>
    <row r="189" spans="1:5" x14ac:dyDescent="0.2">
      <c r="A189" t="s">
        <v>8219</v>
      </c>
      <c r="B189">
        <v>15</v>
      </c>
      <c r="D189" t="s">
        <v>8221</v>
      </c>
      <c r="E189">
        <v>0</v>
      </c>
    </row>
    <row r="190" spans="1:5" x14ac:dyDescent="0.2">
      <c r="A190" t="s">
        <v>8219</v>
      </c>
      <c r="B190">
        <v>15</v>
      </c>
      <c r="D190" t="s">
        <v>8221</v>
      </c>
      <c r="E190">
        <v>0</v>
      </c>
    </row>
    <row r="191" spans="1:5" x14ac:dyDescent="0.2">
      <c r="A191" t="s">
        <v>8219</v>
      </c>
      <c r="B191">
        <v>16</v>
      </c>
      <c r="D191" t="s">
        <v>8221</v>
      </c>
      <c r="E191">
        <v>0</v>
      </c>
    </row>
    <row r="192" spans="1:5" x14ac:dyDescent="0.2">
      <c r="A192" t="s">
        <v>8219</v>
      </c>
      <c r="B192">
        <v>16</v>
      </c>
      <c r="D192" t="s">
        <v>8221</v>
      </c>
      <c r="E192">
        <v>0</v>
      </c>
    </row>
    <row r="193" spans="1:5" x14ac:dyDescent="0.2">
      <c r="A193" t="s">
        <v>8219</v>
      </c>
      <c r="B193">
        <v>16</v>
      </c>
      <c r="D193" t="s">
        <v>8221</v>
      </c>
      <c r="E193">
        <v>0</v>
      </c>
    </row>
    <row r="194" spans="1:5" x14ac:dyDescent="0.2">
      <c r="A194" t="s">
        <v>8219</v>
      </c>
      <c r="B194">
        <v>16</v>
      </c>
      <c r="D194" t="s">
        <v>8221</v>
      </c>
      <c r="E194">
        <v>0</v>
      </c>
    </row>
    <row r="195" spans="1:5" x14ac:dyDescent="0.2">
      <c r="A195" t="s">
        <v>8219</v>
      </c>
      <c r="B195">
        <v>16</v>
      </c>
      <c r="D195" t="s">
        <v>8221</v>
      </c>
      <c r="E195">
        <v>0</v>
      </c>
    </row>
    <row r="196" spans="1:5" x14ac:dyDescent="0.2">
      <c r="A196" t="s">
        <v>8219</v>
      </c>
      <c r="B196">
        <v>16</v>
      </c>
      <c r="D196" t="s">
        <v>8221</v>
      </c>
      <c r="E196">
        <v>0</v>
      </c>
    </row>
    <row r="197" spans="1:5" x14ac:dyDescent="0.2">
      <c r="A197" t="s">
        <v>8219</v>
      </c>
      <c r="B197">
        <v>16</v>
      </c>
      <c r="D197" t="s">
        <v>8221</v>
      </c>
      <c r="E197">
        <v>0</v>
      </c>
    </row>
    <row r="198" spans="1:5" x14ac:dyDescent="0.2">
      <c r="A198" t="s">
        <v>8219</v>
      </c>
      <c r="B198">
        <v>16</v>
      </c>
      <c r="D198" t="s">
        <v>8221</v>
      </c>
      <c r="E198">
        <v>0</v>
      </c>
    </row>
    <row r="199" spans="1:5" x14ac:dyDescent="0.2">
      <c r="A199" t="s">
        <v>8219</v>
      </c>
      <c r="B199">
        <v>16</v>
      </c>
      <c r="D199" t="s">
        <v>8221</v>
      </c>
      <c r="E199">
        <v>0</v>
      </c>
    </row>
    <row r="200" spans="1:5" x14ac:dyDescent="0.2">
      <c r="A200" t="s">
        <v>8219</v>
      </c>
      <c r="B200">
        <v>16</v>
      </c>
      <c r="D200" t="s">
        <v>8221</v>
      </c>
      <c r="E200">
        <v>0</v>
      </c>
    </row>
    <row r="201" spans="1:5" x14ac:dyDescent="0.2">
      <c r="A201" t="s">
        <v>8219</v>
      </c>
      <c r="B201">
        <v>16</v>
      </c>
      <c r="D201" t="s">
        <v>8221</v>
      </c>
      <c r="E201">
        <v>0</v>
      </c>
    </row>
    <row r="202" spans="1:5" x14ac:dyDescent="0.2">
      <c r="A202" t="s">
        <v>8219</v>
      </c>
      <c r="B202">
        <v>16</v>
      </c>
      <c r="D202" t="s">
        <v>8221</v>
      </c>
      <c r="E202">
        <v>0</v>
      </c>
    </row>
    <row r="203" spans="1:5" x14ac:dyDescent="0.2">
      <c r="A203" t="s">
        <v>8219</v>
      </c>
      <c r="B203">
        <v>16</v>
      </c>
      <c r="D203" t="s">
        <v>8221</v>
      </c>
      <c r="E203">
        <v>0</v>
      </c>
    </row>
    <row r="204" spans="1:5" x14ac:dyDescent="0.2">
      <c r="A204" t="s">
        <v>8219</v>
      </c>
      <c r="B204">
        <v>17</v>
      </c>
      <c r="D204" t="s">
        <v>8221</v>
      </c>
      <c r="E204">
        <v>0</v>
      </c>
    </row>
    <row r="205" spans="1:5" x14ac:dyDescent="0.2">
      <c r="A205" t="s">
        <v>8219</v>
      </c>
      <c r="B205">
        <v>17</v>
      </c>
      <c r="D205" t="s">
        <v>8221</v>
      </c>
      <c r="E205">
        <v>0</v>
      </c>
    </row>
    <row r="206" spans="1:5" x14ac:dyDescent="0.2">
      <c r="A206" t="s">
        <v>8219</v>
      </c>
      <c r="B206">
        <v>17</v>
      </c>
      <c r="D206" t="s">
        <v>8221</v>
      </c>
      <c r="E206">
        <v>0</v>
      </c>
    </row>
    <row r="207" spans="1:5" x14ac:dyDescent="0.2">
      <c r="A207" t="s">
        <v>8219</v>
      </c>
      <c r="B207">
        <v>17</v>
      </c>
      <c r="D207" t="s">
        <v>8221</v>
      </c>
      <c r="E207">
        <v>0</v>
      </c>
    </row>
    <row r="208" spans="1:5" x14ac:dyDescent="0.2">
      <c r="A208" t="s">
        <v>8219</v>
      </c>
      <c r="B208">
        <v>17</v>
      </c>
      <c r="D208" t="s">
        <v>8221</v>
      </c>
      <c r="E208">
        <v>0</v>
      </c>
    </row>
    <row r="209" spans="1:5" x14ac:dyDescent="0.2">
      <c r="A209" t="s">
        <v>8219</v>
      </c>
      <c r="B209">
        <v>17</v>
      </c>
      <c r="D209" t="s">
        <v>8221</v>
      </c>
      <c r="E209">
        <v>0</v>
      </c>
    </row>
    <row r="210" spans="1:5" x14ac:dyDescent="0.2">
      <c r="A210" t="s">
        <v>8219</v>
      </c>
      <c r="B210">
        <v>17</v>
      </c>
      <c r="D210" t="s">
        <v>8221</v>
      </c>
      <c r="E210">
        <v>0</v>
      </c>
    </row>
    <row r="211" spans="1:5" x14ac:dyDescent="0.2">
      <c r="A211" t="s">
        <v>8219</v>
      </c>
      <c r="B211">
        <v>17</v>
      </c>
      <c r="D211" t="s">
        <v>8221</v>
      </c>
      <c r="E211">
        <v>0</v>
      </c>
    </row>
    <row r="212" spans="1:5" x14ac:dyDescent="0.2">
      <c r="A212" t="s">
        <v>8219</v>
      </c>
      <c r="B212">
        <v>17</v>
      </c>
      <c r="D212" t="s">
        <v>8221</v>
      </c>
      <c r="E212">
        <v>0</v>
      </c>
    </row>
    <row r="213" spans="1:5" x14ac:dyDescent="0.2">
      <c r="A213" t="s">
        <v>8219</v>
      </c>
      <c r="B213">
        <v>17</v>
      </c>
      <c r="D213" t="s">
        <v>8221</v>
      </c>
      <c r="E213">
        <v>0</v>
      </c>
    </row>
    <row r="214" spans="1:5" x14ac:dyDescent="0.2">
      <c r="A214" t="s">
        <v>8219</v>
      </c>
      <c r="B214">
        <v>17</v>
      </c>
      <c r="D214" t="s">
        <v>8221</v>
      </c>
      <c r="E214">
        <v>0</v>
      </c>
    </row>
    <row r="215" spans="1:5" x14ac:dyDescent="0.2">
      <c r="A215" t="s">
        <v>8219</v>
      </c>
      <c r="B215">
        <v>17</v>
      </c>
      <c r="D215" t="s">
        <v>8221</v>
      </c>
      <c r="E215">
        <v>0</v>
      </c>
    </row>
    <row r="216" spans="1:5" x14ac:dyDescent="0.2">
      <c r="A216" t="s">
        <v>8219</v>
      </c>
      <c r="B216">
        <v>17</v>
      </c>
      <c r="D216" t="s">
        <v>8221</v>
      </c>
      <c r="E216">
        <v>0</v>
      </c>
    </row>
    <row r="217" spans="1:5" x14ac:dyDescent="0.2">
      <c r="A217" t="s">
        <v>8219</v>
      </c>
      <c r="B217">
        <v>17</v>
      </c>
      <c r="D217" t="s">
        <v>8221</v>
      </c>
      <c r="E217">
        <v>0</v>
      </c>
    </row>
    <row r="218" spans="1:5" x14ac:dyDescent="0.2">
      <c r="A218" t="s">
        <v>8219</v>
      </c>
      <c r="B218">
        <v>17</v>
      </c>
      <c r="D218" t="s">
        <v>8221</v>
      </c>
      <c r="E218">
        <v>0</v>
      </c>
    </row>
    <row r="219" spans="1:5" x14ac:dyDescent="0.2">
      <c r="A219" t="s">
        <v>8219</v>
      </c>
      <c r="B219">
        <v>17</v>
      </c>
      <c r="D219" t="s">
        <v>8221</v>
      </c>
      <c r="E219">
        <v>0</v>
      </c>
    </row>
    <row r="220" spans="1:5" x14ac:dyDescent="0.2">
      <c r="A220" t="s">
        <v>8219</v>
      </c>
      <c r="B220">
        <v>17</v>
      </c>
      <c r="D220" t="s">
        <v>8221</v>
      </c>
      <c r="E220">
        <v>0</v>
      </c>
    </row>
    <row r="221" spans="1:5" x14ac:dyDescent="0.2">
      <c r="A221" t="s">
        <v>8219</v>
      </c>
      <c r="B221">
        <v>17</v>
      </c>
      <c r="D221" t="s">
        <v>8221</v>
      </c>
      <c r="E221">
        <v>0</v>
      </c>
    </row>
    <row r="222" spans="1:5" x14ac:dyDescent="0.2">
      <c r="A222" t="s">
        <v>8219</v>
      </c>
      <c r="B222">
        <v>17</v>
      </c>
      <c r="D222" t="s">
        <v>8221</v>
      </c>
      <c r="E222">
        <v>0</v>
      </c>
    </row>
    <row r="223" spans="1:5" x14ac:dyDescent="0.2">
      <c r="A223" t="s">
        <v>8219</v>
      </c>
      <c r="B223">
        <v>17</v>
      </c>
      <c r="D223" t="s">
        <v>8221</v>
      </c>
      <c r="E223">
        <v>0</v>
      </c>
    </row>
    <row r="224" spans="1:5" x14ac:dyDescent="0.2">
      <c r="A224" t="s">
        <v>8219</v>
      </c>
      <c r="B224">
        <v>17</v>
      </c>
      <c r="D224" t="s">
        <v>8221</v>
      </c>
      <c r="E224">
        <v>0</v>
      </c>
    </row>
    <row r="225" spans="1:5" x14ac:dyDescent="0.2">
      <c r="A225" t="s">
        <v>8219</v>
      </c>
      <c r="B225">
        <v>17</v>
      </c>
      <c r="D225" t="s">
        <v>8221</v>
      </c>
      <c r="E225">
        <v>0</v>
      </c>
    </row>
    <row r="226" spans="1:5" x14ac:dyDescent="0.2">
      <c r="A226" t="s">
        <v>8219</v>
      </c>
      <c r="B226">
        <v>17</v>
      </c>
      <c r="D226" t="s">
        <v>8221</v>
      </c>
      <c r="E226">
        <v>0</v>
      </c>
    </row>
    <row r="227" spans="1:5" x14ac:dyDescent="0.2">
      <c r="A227" t="s">
        <v>8219</v>
      </c>
      <c r="B227">
        <v>17</v>
      </c>
      <c r="D227" t="s">
        <v>8221</v>
      </c>
      <c r="E227">
        <v>0</v>
      </c>
    </row>
    <row r="228" spans="1:5" x14ac:dyDescent="0.2">
      <c r="A228" t="s">
        <v>8219</v>
      </c>
      <c r="B228">
        <v>17</v>
      </c>
      <c r="D228" t="s">
        <v>8221</v>
      </c>
      <c r="E228">
        <v>0</v>
      </c>
    </row>
    <row r="229" spans="1:5" x14ac:dyDescent="0.2">
      <c r="A229" t="s">
        <v>8219</v>
      </c>
      <c r="B229">
        <v>17</v>
      </c>
      <c r="D229" t="s">
        <v>8221</v>
      </c>
      <c r="E229">
        <v>0</v>
      </c>
    </row>
    <row r="230" spans="1:5" x14ac:dyDescent="0.2">
      <c r="A230" t="s">
        <v>8219</v>
      </c>
      <c r="B230">
        <v>17</v>
      </c>
      <c r="D230" t="s">
        <v>8221</v>
      </c>
      <c r="E230">
        <v>0</v>
      </c>
    </row>
    <row r="231" spans="1:5" x14ac:dyDescent="0.2">
      <c r="A231" t="s">
        <v>8219</v>
      </c>
      <c r="B231">
        <v>17</v>
      </c>
      <c r="D231" t="s">
        <v>8221</v>
      </c>
      <c r="E231">
        <v>0</v>
      </c>
    </row>
    <row r="232" spans="1:5" x14ac:dyDescent="0.2">
      <c r="A232" t="s">
        <v>8219</v>
      </c>
      <c r="B232">
        <v>17</v>
      </c>
      <c r="D232" t="s">
        <v>8221</v>
      </c>
      <c r="E232">
        <v>0</v>
      </c>
    </row>
    <row r="233" spans="1:5" x14ac:dyDescent="0.2">
      <c r="A233" t="s">
        <v>8219</v>
      </c>
      <c r="B233">
        <v>17</v>
      </c>
      <c r="D233" t="s">
        <v>8221</v>
      </c>
      <c r="E233">
        <v>0</v>
      </c>
    </row>
    <row r="234" spans="1:5" x14ac:dyDescent="0.2">
      <c r="A234" t="s">
        <v>8219</v>
      </c>
      <c r="B234">
        <v>17</v>
      </c>
      <c r="D234" t="s">
        <v>8221</v>
      </c>
      <c r="E234">
        <v>0</v>
      </c>
    </row>
    <row r="235" spans="1:5" x14ac:dyDescent="0.2">
      <c r="A235" t="s">
        <v>8219</v>
      </c>
      <c r="B235">
        <v>17</v>
      </c>
      <c r="D235" t="s">
        <v>8221</v>
      </c>
      <c r="E235">
        <v>0</v>
      </c>
    </row>
    <row r="236" spans="1:5" x14ac:dyDescent="0.2">
      <c r="A236" t="s">
        <v>8219</v>
      </c>
      <c r="B236">
        <v>17</v>
      </c>
      <c r="D236" t="s">
        <v>8221</v>
      </c>
      <c r="E236">
        <v>0</v>
      </c>
    </row>
    <row r="237" spans="1:5" x14ac:dyDescent="0.2">
      <c r="A237" t="s">
        <v>8219</v>
      </c>
      <c r="B237">
        <v>17</v>
      </c>
      <c r="D237" t="s">
        <v>8221</v>
      </c>
      <c r="E237">
        <v>0</v>
      </c>
    </row>
    <row r="238" spans="1:5" x14ac:dyDescent="0.2">
      <c r="A238" t="s">
        <v>8219</v>
      </c>
      <c r="B238">
        <v>18</v>
      </c>
      <c r="D238" t="s">
        <v>8221</v>
      </c>
      <c r="E238">
        <v>0</v>
      </c>
    </row>
    <row r="239" spans="1:5" x14ac:dyDescent="0.2">
      <c r="A239" t="s">
        <v>8219</v>
      </c>
      <c r="B239">
        <v>18</v>
      </c>
      <c r="D239" t="s">
        <v>8221</v>
      </c>
      <c r="E239">
        <v>0</v>
      </c>
    </row>
    <row r="240" spans="1:5" x14ac:dyDescent="0.2">
      <c r="A240" t="s">
        <v>8219</v>
      </c>
      <c r="B240">
        <v>18</v>
      </c>
      <c r="D240" t="s">
        <v>8221</v>
      </c>
      <c r="E240">
        <v>0</v>
      </c>
    </row>
    <row r="241" spans="1:5" x14ac:dyDescent="0.2">
      <c r="A241" t="s">
        <v>8219</v>
      </c>
      <c r="B241">
        <v>18</v>
      </c>
      <c r="D241" t="s">
        <v>8221</v>
      </c>
      <c r="E241">
        <v>0</v>
      </c>
    </row>
    <row r="242" spans="1:5" x14ac:dyDescent="0.2">
      <c r="A242" t="s">
        <v>8219</v>
      </c>
      <c r="B242">
        <v>18</v>
      </c>
      <c r="D242" t="s">
        <v>8221</v>
      </c>
      <c r="E242">
        <v>0</v>
      </c>
    </row>
    <row r="243" spans="1:5" x14ac:dyDescent="0.2">
      <c r="A243" t="s">
        <v>8219</v>
      </c>
      <c r="B243">
        <v>18</v>
      </c>
      <c r="D243" t="s">
        <v>8221</v>
      </c>
      <c r="E243">
        <v>0</v>
      </c>
    </row>
    <row r="244" spans="1:5" x14ac:dyDescent="0.2">
      <c r="A244" t="s">
        <v>8219</v>
      </c>
      <c r="B244">
        <v>18</v>
      </c>
      <c r="D244" t="s">
        <v>8221</v>
      </c>
      <c r="E244">
        <v>0</v>
      </c>
    </row>
    <row r="245" spans="1:5" x14ac:dyDescent="0.2">
      <c r="A245" t="s">
        <v>8219</v>
      </c>
      <c r="B245">
        <v>18</v>
      </c>
      <c r="D245" t="s">
        <v>8221</v>
      </c>
      <c r="E245">
        <v>0</v>
      </c>
    </row>
    <row r="246" spans="1:5" x14ac:dyDescent="0.2">
      <c r="A246" t="s">
        <v>8219</v>
      </c>
      <c r="B246">
        <v>18</v>
      </c>
      <c r="D246" t="s">
        <v>8221</v>
      </c>
      <c r="E246">
        <v>0</v>
      </c>
    </row>
    <row r="247" spans="1:5" x14ac:dyDescent="0.2">
      <c r="A247" t="s">
        <v>8219</v>
      </c>
      <c r="B247">
        <v>18</v>
      </c>
      <c r="D247" t="s">
        <v>8221</v>
      </c>
      <c r="E247">
        <v>0</v>
      </c>
    </row>
    <row r="248" spans="1:5" x14ac:dyDescent="0.2">
      <c r="A248" t="s">
        <v>8219</v>
      </c>
      <c r="B248">
        <v>18</v>
      </c>
      <c r="D248" t="s">
        <v>8221</v>
      </c>
      <c r="E248">
        <v>0</v>
      </c>
    </row>
    <row r="249" spans="1:5" x14ac:dyDescent="0.2">
      <c r="A249" t="s">
        <v>8219</v>
      </c>
      <c r="B249">
        <v>18</v>
      </c>
      <c r="D249" t="s">
        <v>8221</v>
      </c>
      <c r="E249">
        <v>0</v>
      </c>
    </row>
    <row r="250" spans="1:5" x14ac:dyDescent="0.2">
      <c r="A250" t="s">
        <v>8219</v>
      </c>
      <c r="B250">
        <v>18</v>
      </c>
      <c r="D250" t="s">
        <v>8221</v>
      </c>
      <c r="E250">
        <v>0</v>
      </c>
    </row>
    <row r="251" spans="1:5" x14ac:dyDescent="0.2">
      <c r="A251" t="s">
        <v>8219</v>
      </c>
      <c r="B251">
        <v>18</v>
      </c>
      <c r="D251" t="s">
        <v>8221</v>
      </c>
      <c r="E251">
        <v>0</v>
      </c>
    </row>
    <row r="252" spans="1:5" x14ac:dyDescent="0.2">
      <c r="A252" t="s">
        <v>8219</v>
      </c>
      <c r="B252">
        <v>18</v>
      </c>
      <c r="D252" t="s">
        <v>8221</v>
      </c>
      <c r="E252">
        <v>0</v>
      </c>
    </row>
    <row r="253" spans="1:5" x14ac:dyDescent="0.2">
      <c r="A253" t="s">
        <v>8219</v>
      </c>
      <c r="B253">
        <v>18</v>
      </c>
      <c r="D253" t="s">
        <v>8221</v>
      </c>
      <c r="E253">
        <v>0</v>
      </c>
    </row>
    <row r="254" spans="1:5" x14ac:dyDescent="0.2">
      <c r="A254" t="s">
        <v>8219</v>
      </c>
      <c r="B254">
        <v>18</v>
      </c>
      <c r="D254" t="s">
        <v>8221</v>
      </c>
      <c r="E254">
        <v>0</v>
      </c>
    </row>
    <row r="255" spans="1:5" x14ac:dyDescent="0.2">
      <c r="A255" t="s">
        <v>8219</v>
      </c>
      <c r="B255">
        <v>18</v>
      </c>
      <c r="D255" t="s">
        <v>8221</v>
      </c>
      <c r="E255">
        <v>0</v>
      </c>
    </row>
    <row r="256" spans="1:5" x14ac:dyDescent="0.2">
      <c r="A256" t="s">
        <v>8219</v>
      </c>
      <c r="B256">
        <v>18</v>
      </c>
      <c r="D256" t="s">
        <v>8221</v>
      </c>
      <c r="E256">
        <v>0</v>
      </c>
    </row>
    <row r="257" spans="1:5" x14ac:dyDescent="0.2">
      <c r="A257" t="s">
        <v>8219</v>
      </c>
      <c r="B257">
        <v>18</v>
      </c>
      <c r="D257" t="s">
        <v>8221</v>
      </c>
      <c r="E257">
        <v>0</v>
      </c>
    </row>
    <row r="258" spans="1:5" x14ac:dyDescent="0.2">
      <c r="A258" t="s">
        <v>8219</v>
      </c>
      <c r="B258">
        <v>18</v>
      </c>
      <c r="D258" t="s">
        <v>8221</v>
      </c>
      <c r="E258">
        <v>0</v>
      </c>
    </row>
    <row r="259" spans="1:5" x14ac:dyDescent="0.2">
      <c r="A259" t="s">
        <v>8219</v>
      </c>
      <c r="B259">
        <v>19</v>
      </c>
      <c r="D259" t="s">
        <v>8221</v>
      </c>
      <c r="E259">
        <v>0</v>
      </c>
    </row>
    <row r="260" spans="1:5" x14ac:dyDescent="0.2">
      <c r="A260" t="s">
        <v>8219</v>
      </c>
      <c r="B260">
        <v>19</v>
      </c>
      <c r="D260" t="s">
        <v>8221</v>
      </c>
      <c r="E260">
        <v>0</v>
      </c>
    </row>
    <row r="261" spans="1:5" x14ac:dyDescent="0.2">
      <c r="A261" t="s">
        <v>8219</v>
      </c>
      <c r="B261">
        <v>19</v>
      </c>
      <c r="D261" t="s">
        <v>8221</v>
      </c>
      <c r="E261">
        <v>0</v>
      </c>
    </row>
    <row r="262" spans="1:5" x14ac:dyDescent="0.2">
      <c r="A262" t="s">
        <v>8219</v>
      </c>
      <c r="B262">
        <v>19</v>
      </c>
      <c r="D262" t="s">
        <v>8221</v>
      </c>
      <c r="E262">
        <v>0</v>
      </c>
    </row>
    <row r="263" spans="1:5" x14ac:dyDescent="0.2">
      <c r="A263" t="s">
        <v>8219</v>
      </c>
      <c r="B263">
        <v>19</v>
      </c>
      <c r="D263" t="s">
        <v>8221</v>
      </c>
      <c r="E263">
        <v>0</v>
      </c>
    </row>
    <row r="264" spans="1:5" x14ac:dyDescent="0.2">
      <c r="A264" t="s">
        <v>8219</v>
      </c>
      <c r="B264">
        <v>19</v>
      </c>
      <c r="D264" t="s">
        <v>8221</v>
      </c>
      <c r="E264">
        <v>0</v>
      </c>
    </row>
    <row r="265" spans="1:5" x14ac:dyDescent="0.2">
      <c r="A265" t="s">
        <v>8219</v>
      </c>
      <c r="B265">
        <v>19</v>
      </c>
      <c r="D265" t="s">
        <v>8221</v>
      </c>
      <c r="E265">
        <v>0</v>
      </c>
    </row>
    <row r="266" spans="1:5" x14ac:dyDescent="0.2">
      <c r="A266" t="s">
        <v>8219</v>
      </c>
      <c r="B266">
        <v>19</v>
      </c>
      <c r="D266" t="s">
        <v>8221</v>
      </c>
      <c r="E266">
        <v>0</v>
      </c>
    </row>
    <row r="267" spans="1:5" x14ac:dyDescent="0.2">
      <c r="A267" t="s">
        <v>8219</v>
      </c>
      <c r="B267">
        <v>19</v>
      </c>
      <c r="D267" t="s">
        <v>8221</v>
      </c>
      <c r="E267">
        <v>0</v>
      </c>
    </row>
    <row r="268" spans="1:5" x14ac:dyDescent="0.2">
      <c r="A268" t="s">
        <v>8219</v>
      </c>
      <c r="B268">
        <v>19</v>
      </c>
      <c r="D268" t="s">
        <v>8221</v>
      </c>
      <c r="E268">
        <v>0</v>
      </c>
    </row>
    <row r="269" spans="1:5" x14ac:dyDescent="0.2">
      <c r="A269" t="s">
        <v>8219</v>
      </c>
      <c r="B269">
        <v>19</v>
      </c>
      <c r="D269" t="s">
        <v>8221</v>
      </c>
      <c r="E269">
        <v>0</v>
      </c>
    </row>
    <row r="270" spans="1:5" x14ac:dyDescent="0.2">
      <c r="A270" t="s">
        <v>8219</v>
      </c>
      <c r="B270">
        <v>19</v>
      </c>
      <c r="D270" t="s">
        <v>8221</v>
      </c>
      <c r="E270">
        <v>0</v>
      </c>
    </row>
    <row r="271" spans="1:5" x14ac:dyDescent="0.2">
      <c r="A271" t="s">
        <v>8219</v>
      </c>
      <c r="B271">
        <v>19</v>
      </c>
      <c r="D271" t="s">
        <v>8221</v>
      </c>
      <c r="E271">
        <v>0</v>
      </c>
    </row>
    <row r="272" spans="1:5" x14ac:dyDescent="0.2">
      <c r="A272" t="s">
        <v>8219</v>
      </c>
      <c r="B272">
        <v>19</v>
      </c>
      <c r="D272" t="s">
        <v>8221</v>
      </c>
      <c r="E272">
        <v>0</v>
      </c>
    </row>
    <row r="273" spans="1:5" x14ac:dyDescent="0.2">
      <c r="A273" t="s">
        <v>8219</v>
      </c>
      <c r="B273">
        <v>19</v>
      </c>
      <c r="D273" t="s">
        <v>8221</v>
      </c>
      <c r="E273">
        <v>0</v>
      </c>
    </row>
    <row r="274" spans="1:5" x14ac:dyDescent="0.2">
      <c r="A274" t="s">
        <v>8219</v>
      </c>
      <c r="B274">
        <v>19</v>
      </c>
      <c r="D274" t="s">
        <v>8221</v>
      </c>
      <c r="E274">
        <v>0</v>
      </c>
    </row>
    <row r="275" spans="1:5" x14ac:dyDescent="0.2">
      <c r="A275" t="s">
        <v>8219</v>
      </c>
      <c r="B275">
        <v>19</v>
      </c>
      <c r="D275" t="s">
        <v>8221</v>
      </c>
      <c r="E275">
        <v>0</v>
      </c>
    </row>
    <row r="276" spans="1:5" x14ac:dyDescent="0.2">
      <c r="A276" t="s">
        <v>8219</v>
      </c>
      <c r="B276">
        <v>19</v>
      </c>
      <c r="D276" t="s">
        <v>8221</v>
      </c>
      <c r="E276">
        <v>0</v>
      </c>
    </row>
    <row r="277" spans="1:5" x14ac:dyDescent="0.2">
      <c r="A277" t="s">
        <v>8219</v>
      </c>
      <c r="B277">
        <v>19</v>
      </c>
      <c r="D277" t="s">
        <v>8221</v>
      </c>
      <c r="E277">
        <v>0</v>
      </c>
    </row>
    <row r="278" spans="1:5" x14ac:dyDescent="0.2">
      <c r="A278" t="s">
        <v>8219</v>
      </c>
      <c r="B278">
        <v>19</v>
      </c>
      <c r="D278" t="s">
        <v>8221</v>
      </c>
      <c r="E278">
        <v>0</v>
      </c>
    </row>
    <row r="279" spans="1:5" x14ac:dyDescent="0.2">
      <c r="A279" t="s">
        <v>8219</v>
      </c>
      <c r="B279">
        <v>19</v>
      </c>
      <c r="D279" t="s">
        <v>8221</v>
      </c>
      <c r="E279">
        <v>0</v>
      </c>
    </row>
    <row r="280" spans="1:5" x14ac:dyDescent="0.2">
      <c r="A280" t="s">
        <v>8219</v>
      </c>
      <c r="B280">
        <v>19</v>
      </c>
      <c r="D280" t="s">
        <v>8221</v>
      </c>
      <c r="E280">
        <v>0</v>
      </c>
    </row>
    <row r="281" spans="1:5" x14ac:dyDescent="0.2">
      <c r="A281" t="s">
        <v>8219</v>
      </c>
      <c r="B281">
        <v>19</v>
      </c>
      <c r="D281" t="s">
        <v>8221</v>
      </c>
      <c r="E281">
        <v>0</v>
      </c>
    </row>
    <row r="282" spans="1:5" x14ac:dyDescent="0.2">
      <c r="A282" t="s">
        <v>8219</v>
      </c>
      <c r="B282">
        <v>19</v>
      </c>
      <c r="D282" t="s">
        <v>8221</v>
      </c>
      <c r="E282">
        <v>0</v>
      </c>
    </row>
    <row r="283" spans="1:5" x14ac:dyDescent="0.2">
      <c r="A283" t="s">
        <v>8219</v>
      </c>
      <c r="B283">
        <v>19</v>
      </c>
      <c r="D283" t="s">
        <v>8221</v>
      </c>
      <c r="E283">
        <v>0</v>
      </c>
    </row>
    <row r="284" spans="1:5" x14ac:dyDescent="0.2">
      <c r="A284" t="s">
        <v>8219</v>
      </c>
      <c r="B284">
        <v>20</v>
      </c>
      <c r="D284" t="s">
        <v>8221</v>
      </c>
      <c r="E284">
        <v>0</v>
      </c>
    </row>
    <row r="285" spans="1:5" x14ac:dyDescent="0.2">
      <c r="A285" t="s">
        <v>8219</v>
      </c>
      <c r="B285">
        <v>20</v>
      </c>
      <c r="D285" t="s">
        <v>8221</v>
      </c>
      <c r="E285">
        <v>0</v>
      </c>
    </row>
    <row r="286" spans="1:5" x14ac:dyDescent="0.2">
      <c r="A286" t="s">
        <v>8219</v>
      </c>
      <c r="B286">
        <v>20</v>
      </c>
      <c r="D286" t="s">
        <v>8221</v>
      </c>
      <c r="E286">
        <v>0</v>
      </c>
    </row>
    <row r="287" spans="1:5" x14ac:dyDescent="0.2">
      <c r="A287" t="s">
        <v>8219</v>
      </c>
      <c r="B287">
        <v>20</v>
      </c>
      <c r="D287" t="s">
        <v>8221</v>
      </c>
      <c r="E287">
        <v>0</v>
      </c>
    </row>
    <row r="288" spans="1:5" x14ac:dyDescent="0.2">
      <c r="A288" t="s">
        <v>8219</v>
      </c>
      <c r="B288">
        <v>20</v>
      </c>
      <c r="D288" t="s">
        <v>8221</v>
      </c>
      <c r="E288">
        <v>0</v>
      </c>
    </row>
    <row r="289" spans="1:5" x14ac:dyDescent="0.2">
      <c r="A289" t="s">
        <v>8219</v>
      </c>
      <c r="B289">
        <v>20</v>
      </c>
      <c r="D289" t="s">
        <v>8221</v>
      </c>
      <c r="E289">
        <v>1</v>
      </c>
    </row>
    <row r="290" spans="1:5" x14ac:dyDescent="0.2">
      <c r="A290" t="s">
        <v>8219</v>
      </c>
      <c r="B290">
        <v>20</v>
      </c>
      <c r="D290" t="s">
        <v>8221</v>
      </c>
      <c r="E290">
        <v>1</v>
      </c>
    </row>
    <row r="291" spans="1:5" x14ac:dyDescent="0.2">
      <c r="A291" t="s">
        <v>8219</v>
      </c>
      <c r="B291">
        <v>20</v>
      </c>
      <c r="D291" t="s">
        <v>8221</v>
      </c>
      <c r="E291">
        <v>1</v>
      </c>
    </row>
    <row r="292" spans="1:5" x14ac:dyDescent="0.2">
      <c r="A292" t="s">
        <v>8219</v>
      </c>
      <c r="B292">
        <v>20</v>
      </c>
      <c r="D292" t="s">
        <v>8221</v>
      </c>
      <c r="E292">
        <v>1</v>
      </c>
    </row>
    <row r="293" spans="1:5" x14ac:dyDescent="0.2">
      <c r="A293" t="s">
        <v>8219</v>
      </c>
      <c r="B293">
        <v>20</v>
      </c>
      <c r="D293" t="s">
        <v>8221</v>
      </c>
      <c r="E293">
        <v>1</v>
      </c>
    </row>
    <row r="294" spans="1:5" x14ac:dyDescent="0.2">
      <c r="A294" t="s">
        <v>8219</v>
      </c>
      <c r="B294">
        <v>20</v>
      </c>
      <c r="D294" t="s">
        <v>8221</v>
      </c>
      <c r="E294">
        <v>1</v>
      </c>
    </row>
    <row r="295" spans="1:5" x14ac:dyDescent="0.2">
      <c r="A295" t="s">
        <v>8219</v>
      </c>
      <c r="B295">
        <v>20</v>
      </c>
      <c r="D295" t="s">
        <v>8221</v>
      </c>
      <c r="E295">
        <v>1</v>
      </c>
    </row>
    <row r="296" spans="1:5" x14ac:dyDescent="0.2">
      <c r="A296" t="s">
        <v>8219</v>
      </c>
      <c r="B296">
        <v>20</v>
      </c>
      <c r="D296" t="s">
        <v>8221</v>
      </c>
      <c r="E296">
        <v>1</v>
      </c>
    </row>
    <row r="297" spans="1:5" x14ac:dyDescent="0.2">
      <c r="A297" t="s">
        <v>8219</v>
      </c>
      <c r="B297">
        <v>20</v>
      </c>
      <c r="D297" t="s">
        <v>8221</v>
      </c>
      <c r="E297">
        <v>1</v>
      </c>
    </row>
    <row r="298" spans="1:5" x14ac:dyDescent="0.2">
      <c r="A298" t="s">
        <v>8219</v>
      </c>
      <c r="B298">
        <v>20</v>
      </c>
      <c r="D298" t="s">
        <v>8221</v>
      </c>
      <c r="E298">
        <v>1</v>
      </c>
    </row>
    <row r="299" spans="1:5" x14ac:dyDescent="0.2">
      <c r="A299" t="s">
        <v>8219</v>
      </c>
      <c r="B299">
        <v>20</v>
      </c>
      <c r="D299" t="s">
        <v>8221</v>
      </c>
      <c r="E299">
        <v>1</v>
      </c>
    </row>
    <row r="300" spans="1:5" x14ac:dyDescent="0.2">
      <c r="A300" t="s">
        <v>8219</v>
      </c>
      <c r="B300">
        <v>20</v>
      </c>
      <c r="D300" t="s">
        <v>8221</v>
      </c>
      <c r="E300">
        <v>1</v>
      </c>
    </row>
    <row r="301" spans="1:5" x14ac:dyDescent="0.2">
      <c r="A301" t="s">
        <v>8219</v>
      </c>
      <c r="B301">
        <v>20</v>
      </c>
      <c r="D301" t="s">
        <v>8221</v>
      </c>
      <c r="E301">
        <v>1</v>
      </c>
    </row>
    <row r="302" spans="1:5" x14ac:dyDescent="0.2">
      <c r="A302" t="s">
        <v>8219</v>
      </c>
      <c r="B302">
        <v>20</v>
      </c>
      <c r="D302" t="s">
        <v>8221</v>
      </c>
      <c r="E302">
        <v>1</v>
      </c>
    </row>
    <row r="303" spans="1:5" x14ac:dyDescent="0.2">
      <c r="A303" t="s">
        <v>8219</v>
      </c>
      <c r="B303">
        <v>20</v>
      </c>
      <c r="D303" t="s">
        <v>8221</v>
      </c>
      <c r="E303">
        <v>1</v>
      </c>
    </row>
    <row r="304" spans="1:5" x14ac:dyDescent="0.2">
      <c r="A304" t="s">
        <v>8219</v>
      </c>
      <c r="B304">
        <v>20</v>
      </c>
      <c r="D304" t="s">
        <v>8221</v>
      </c>
      <c r="E304">
        <v>1</v>
      </c>
    </row>
    <row r="305" spans="1:5" x14ac:dyDescent="0.2">
      <c r="A305" t="s">
        <v>8219</v>
      </c>
      <c r="B305">
        <v>20</v>
      </c>
      <c r="D305" t="s">
        <v>8221</v>
      </c>
      <c r="E305">
        <v>1</v>
      </c>
    </row>
    <row r="306" spans="1:5" x14ac:dyDescent="0.2">
      <c r="A306" t="s">
        <v>8219</v>
      </c>
      <c r="B306">
        <v>20</v>
      </c>
      <c r="D306" t="s">
        <v>8221</v>
      </c>
      <c r="E306">
        <v>1</v>
      </c>
    </row>
    <row r="307" spans="1:5" x14ac:dyDescent="0.2">
      <c r="A307" t="s">
        <v>8219</v>
      </c>
      <c r="B307">
        <v>20</v>
      </c>
      <c r="D307" t="s">
        <v>8221</v>
      </c>
      <c r="E307">
        <v>1</v>
      </c>
    </row>
    <row r="308" spans="1:5" x14ac:dyDescent="0.2">
      <c r="A308" t="s">
        <v>8219</v>
      </c>
      <c r="B308">
        <v>20</v>
      </c>
      <c r="D308" t="s">
        <v>8221</v>
      </c>
      <c r="E308">
        <v>1</v>
      </c>
    </row>
    <row r="309" spans="1:5" x14ac:dyDescent="0.2">
      <c r="A309" t="s">
        <v>8219</v>
      </c>
      <c r="B309">
        <v>20</v>
      </c>
      <c r="D309" t="s">
        <v>8221</v>
      </c>
      <c r="E309">
        <v>1</v>
      </c>
    </row>
    <row r="310" spans="1:5" x14ac:dyDescent="0.2">
      <c r="A310" t="s">
        <v>8219</v>
      </c>
      <c r="B310">
        <v>20</v>
      </c>
      <c r="D310" t="s">
        <v>8221</v>
      </c>
      <c r="E310">
        <v>1</v>
      </c>
    </row>
    <row r="311" spans="1:5" x14ac:dyDescent="0.2">
      <c r="A311" t="s">
        <v>8219</v>
      </c>
      <c r="B311">
        <v>20</v>
      </c>
      <c r="D311" t="s">
        <v>8221</v>
      </c>
      <c r="E311">
        <v>1</v>
      </c>
    </row>
    <row r="312" spans="1:5" x14ac:dyDescent="0.2">
      <c r="A312" t="s">
        <v>8219</v>
      </c>
      <c r="B312">
        <v>20</v>
      </c>
      <c r="D312" t="s">
        <v>8221</v>
      </c>
      <c r="E312">
        <v>1</v>
      </c>
    </row>
    <row r="313" spans="1:5" x14ac:dyDescent="0.2">
      <c r="A313" t="s">
        <v>8219</v>
      </c>
      <c r="B313">
        <v>20</v>
      </c>
      <c r="D313" t="s">
        <v>8221</v>
      </c>
      <c r="E313">
        <v>1</v>
      </c>
    </row>
    <row r="314" spans="1:5" x14ac:dyDescent="0.2">
      <c r="A314" t="s">
        <v>8219</v>
      </c>
      <c r="B314">
        <v>20</v>
      </c>
      <c r="D314" t="s">
        <v>8221</v>
      </c>
      <c r="E314">
        <v>1</v>
      </c>
    </row>
    <row r="315" spans="1:5" x14ac:dyDescent="0.2">
      <c r="A315" t="s">
        <v>8219</v>
      </c>
      <c r="B315">
        <v>20</v>
      </c>
      <c r="D315" t="s">
        <v>8221</v>
      </c>
      <c r="E315">
        <v>1</v>
      </c>
    </row>
    <row r="316" spans="1:5" x14ac:dyDescent="0.2">
      <c r="A316" t="s">
        <v>8219</v>
      </c>
      <c r="B316">
        <v>20</v>
      </c>
      <c r="D316" t="s">
        <v>8221</v>
      </c>
      <c r="E316">
        <v>1</v>
      </c>
    </row>
    <row r="317" spans="1:5" x14ac:dyDescent="0.2">
      <c r="A317" t="s">
        <v>8219</v>
      </c>
      <c r="B317">
        <v>20</v>
      </c>
      <c r="D317" t="s">
        <v>8221</v>
      </c>
      <c r="E317">
        <v>1</v>
      </c>
    </row>
    <row r="318" spans="1:5" x14ac:dyDescent="0.2">
      <c r="A318" t="s">
        <v>8219</v>
      </c>
      <c r="B318">
        <v>20</v>
      </c>
      <c r="D318" t="s">
        <v>8221</v>
      </c>
      <c r="E318">
        <v>1</v>
      </c>
    </row>
    <row r="319" spans="1:5" x14ac:dyDescent="0.2">
      <c r="A319" t="s">
        <v>8219</v>
      </c>
      <c r="B319">
        <v>21</v>
      </c>
      <c r="D319" t="s">
        <v>8221</v>
      </c>
      <c r="E319">
        <v>1</v>
      </c>
    </row>
    <row r="320" spans="1:5" x14ac:dyDescent="0.2">
      <c r="A320" t="s">
        <v>8219</v>
      </c>
      <c r="B320">
        <v>21</v>
      </c>
      <c r="D320" t="s">
        <v>8221</v>
      </c>
      <c r="E320">
        <v>1</v>
      </c>
    </row>
    <row r="321" spans="1:5" x14ac:dyDescent="0.2">
      <c r="A321" t="s">
        <v>8219</v>
      </c>
      <c r="B321">
        <v>21</v>
      </c>
      <c r="D321" t="s">
        <v>8221</v>
      </c>
      <c r="E321">
        <v>1</v>
      </c>
    </row>
    <row r="322" spans="1:5" x14ac:dyDescent="0.2">
      <c r="A322" t="s">
        <v>8219</v>
      </c>
      <c r="B322">
        <v>21</v>
      </c>
      <c r="D322" t="s">
        <v>8221</v>
      </c>
      <c r="E322">
        <v>1</v>
      </c>
    </row>
    <row r="323" spans="1:5" x14ac:dyDescent="0.2">
      <c r="A323" t="s">
        <v>8219</v>
      </c>
      <c r="B323">
        <v>21</v>
      </c>
      <c r="D323" t="s">
        <v>8221</v>
      </c>
      <c r="E323">
        <v>1</v>
      </c>
    </row>
    <row r="324" spans="1:5" x14ac:dyDescent="0.2">
      <c r="A324" t="s">
        <v>8219</v>
      </c>
      <c r="B324">
        <v>21</v>
      </c>
      <c r="D324" t="s">
        <v>8221</v>
      </c>
      <c r="E324">
        <v>1</v>
      </c>
    </row>
    <row r="325" spans="1:5" x14ac:dyDescent="0.2">
      <c r="A325" t="s">
        <v>8219</v>
      </c>
      <c r="B325">
        <v>21</v>
      </c>
      <c r="D325" t="s">
        <v>8221</v>
      </c>
      <c r="E325">
        <v>1</v>
      </c>
    </row>
    <row r="326" spans="1:5" x14ac:dyDescent="0.2">
      <c r="A326" t="s">
        <v>8219</v>
      </c>
      <c r="B326">
        <v>21</v>
      </c>
      <c r="D326" t="s">
        <v>8221</v>
      </c>
      <c r="E326">
        <v>1</v>
      </c>
    </row>
    <row r="327" spans="1:5" x14ac:dyDescent="0.2">
      <c r="A327" t="s">
        <v>8219</v>
      </c>
      <c r="B327">
        <v>21</v>
      </c>
      <c r="D327" t="s">
        <v>8221</v>
      </c>
      <c r="E327">
        <v>1</v>
      </c>
    </row>
    <row r="328" spans="1:5" x14ac:dyDescent="0.2">
      <c r="A328" t="s">
        <v>8219</v>
      </c>
      <c r="B328">
        <v>21</v>
      </c>
      <c r="D328" t="s">
        <v>8221</v>
      </c>
      <c r="E328">
        <v>1</v>
      </c>
    </row>
    <row r="329" spans="1:5" x14ac:dyDescent="0.2">
      <c r="A329" t="s">
        <v>8219</v>
      </c>
      <c r="B329">
        <v>21</v>
      </c>
      <c r="D329" t="s">
        <v>8221</v>
      </c>
      <c r="E329">
        <v>1</v>
      </c>
    </row>
    <row r="330" spans="1:5" x14ac:dyDescent="0.2">
      <c r="A330" t="s">
        <v>8219</v>
      </c>
      <c r="B330">
        <v>21</v>
      </c>
      <c r="D330" t="s">
        <v>8221</v>
      </c>
      <c r="E330">
        <v>1</v>
      </c>
    </row>
    <row r="331" spans="1:5" x14ac:dyDescent="0.2">
      <c r="A331" t="s">
        <v>8219</v>
      </c>
      <c r="B331">
        <v>21</v>
      </c>
      <c r="D331" t="s">
        <v>8221</v>
      </c>
      <c r="E331">
        <v>1</v>
      </c>
    </row>
    <row r="332" spans="1:5" x14ac:dyDescent="0.2">
      <c r="A332" t="s">
        <v>8219</v>
      </c>
      <c r="B332">
        <v>21</v>
      </c>
      <c r="D332" t="s">
        <v>8221</v>
      </c>
      <c r="E332">
        <v>1</v>
      </c>
    </row>
    <row r="333" spans="1:5" x14ac:dyDescent="0.2">
      <c r="A333" t="s">
        <v>8219</v>
      </c>
      <c r="B333">
        <v>21</v>
      </c>
      <c r="D333" t="s">
        <v>8221</v>
      </c>
      <c r="E333">
        <v>1</v>
      </c>
    </row>
    <row r="334" spans="1:5" x14ac:dyDescent="0.2">
      <c r="A334" t="s">
        <v>8219</v>
      </c>
      <c r="B334">
        <v>21</v>
      </c>
      <c r="D334" t="s">
        <v>8221</v>
      </c>
      <c r="E334">
        <v>1</v>
      </c>
    </row>
    <row r="335" spans="1:5" x14ac:dyDescent="0.2">
      <c r="A335" t="s">
        <v>8219</v>
      </c>
      <c r="B335">
        <v>21</v>
      </c>
      <c r="D335" t="s">
        <v>8221</v>
      </c>
      <c r="E335">
        <v>1</v>
      </c>
    </row>
    <row r="336" spans="1:5" x14ac:dyDescent="0.2">
      <c r="A336" t="s">
        <v>8219</v>
      </c>
      <c r="B336">
        <v>21</v>
      </c>
      <c r="D336" t="s">
        <v>8221</v>
      </c>
      <c r="E336">
        <v>1</v>
      </c>
    </row>
    <row r="337" spans="1:5" x14ac:dyDescent="0.2">
      <c r="A337" t="s">
        <v>8219</v>
      </c>
      <c r="B337">
        <v>21</v>
      </c>
      <c r="D337" t="s">
        <v>8221</v>
      </c>
      <c r="E337">
        <v>1</v>
      </c>
    </row>
    <row r="338" spans="1:5" x14ac:dyDescent="0.2">
      <c r="A338" t="s">
        <v>8219</v>
      </c>
      <c r="B338">
        <v>21</v>
      </c>
      <c r="D338" t="s">
        <v>8221</v>
      </c>
      <c r="E338">
        <v>1</v>
      </c>
    </row>
    <row r="339" spans="1:5" x14ac:dyDescent="0.2">
      <c r="A339" t="s">
        <v>8219</v>
      </c>
      <c r="B339">
        <v>21</v>
      </c>
      <c r="D339" t="s">
        <v>8221</v>
      </c>
      <c r="E339">
        <v>1</v>
      </c>
    </row>
    <row r="340" spans="1:5" x14ac:dyDescent="0.2">
      <c r="A340" t="s">
        <v>8219</v>
      </c>
      <c r="B340">
        <v>21</v>
      </c>
      <c r="D340" t="s">
        <v>8221</v>
      </c>
      <c r="E340">
        <v>1</v>
      </c>
    </row>
    <row r="341" spans="1:5" x14ac:dyDescent="0.2">
      <c r="A341" t="s">
        <v>8219</v>
      </c>
      <c r="B341">
        <v>21</v>
      </c>
      <c r="D341" t="s">
        <v>8221</v>
      </c>
      <c r="E341">
        <v>1</v>
      </c>
    </row>
    <row r="342" spans="1:5" x14ac:dyDescent="0.2">
      <c r="A342" t="s">
        <v>8219</v>
      </c>
      <c r="B342">
        <v>21</v>
      </c>
      <c r="D342" t="s">
        <v>8221</v>
      </c>
      <c r="E342">
        <v>1</v>
      </c>
    </row>
    <row r="343" spans="1:5" x14ac:dyDescent="0.2">
      <c r="A343" t="s">
        <v>8219</v>
      </c>
      <c r="B343">
        <v>21</v>
      </c>
      <c r="D343" t="s">
        <v>8221</v>
      </c>
      <c r="E343">
        <v>1</v>
      </c>
    </row>
    <row r="344" spans="1:5" x14ac:dyDescent="0.2">
      <c r="A344" t="s">
        <v>8219</v>
      </c>
      <c r="B344">
        <v>21</v>
      </c>
      <c r="D344" t="s">
        <v>8221</v>
      </c>
      <c r="E344">
        <v>1</v>
      </c>
    </row>
    <row r="345" spans="1:5" x14ac:dyDescent="0.2">
      <c r="A345" t="s">
        <v>8219</v>
      </c>
      <c r="B345">
        <v>21</v>
      </c>
      <c r="D345" t="s">
        <v>8221</v>
      </c>
      <c r="E345">
        <v>1</v>
      </c>
    </row>
    <row r="346" spans="1:5" x14ac:dyDescent="0.2">
      <c r="A346" t="s">
        <v>8219</v>
      </c>
      <c r="B346">
        <v>21</v>
      </c>
      <c r="D346" t="s">
        <v>8221</v>
      </c>
      <c r="E346">
        <v>1</v>
      </c>
    </row>
    <row r="347" spans="1:5" x14ac:dyDescent="0.2">
      <c r="A347" t="s">
        <v>8219</v>
      </c>
      <c r="B347">
        <v>22</v>
      </c>
      <c r="D347" t="s">
        <v>8221</v>
      </c>
      <c r="E347">
        <v>1</v>
      </c>
    </row>
    <row r="348" spans="1:5" x14ac:dyDescent="0.2">
      <c r="A348" t="s">
        <v>8219</v>
      </c>
      <c r="B348">
        <v>22</v>
      </c>
      <c r="D348" t="s">
        <v>8221</v>
      </c>
      <c r="E348">
        <v>1</v>
      </c>
    </row>
    <row r="349" spans="1:5" x14ac:dyDescent="0.2">
      <c r="A349" t="s">
        <v>8219</v>
      </c>
      <c r="B349">
        <v>22</v>
      </c>
      <c r="D349" t="s">
        <v>8221</v>
      </c>
      <c r="E349">
        <v>1</v>
      </c>
    </row>
    <row r="350" spans="1:5" x14ac:dyDescent="0.2">
      <c r="A350" t="s">
        <v>8219</v>
      </c>
      <c r="B350">
        <v>22</v>
      </c>
      <c r="D350" t="s">
        <v>8221</v>
      </c>
      <c r="E350">
        <v>1</v>
      </c>
    </row>
    <row r="351" spans="1:5" x14ac:dyDescent="0.2">
      <c r="A351" t="s">
        <v>8219</v>
      </c>
      <c r="B351">
        <v>22</v>
      </c>
      <c r="D351" t="s">
        <v>8221</v>
      </c>
      <c r="E351">
        <v>1</v>
      </c>
    </row>
    <row r="352" spans="1:5" x14ac:dyDescent="0.2">
      <c r="A352" t="s">
        <v>8219</v>
      </c>
      <c r="B352">
        <v>22</v>
      </c>
      <c r="D352" t="s">
        <v>8221</v>
      </c>
      <c r="E352">
        <v>1</v>
      </c>
    </row>
    <row r="353" spans="1:5" x14ac:dyDescent="0.2">
      <c r="A353" t="s">
        <v>8219</v>
      </c>
      <c r="B353">
        <v>22</v>
      </c>
      <c r="D353" t="s">
        <v>8221</v>
      </c>
      <c r="E353">
        <v>1</v>
      </c>
    </row>
    <row r="354" spans="1:5" x14ac:dyDescent="0.2">
      <c r="A354" t="s">
        <v>8219</v>
      </c>
      <c r="B354">
        <v>22</v>
      </c>
      <c r="D354" t="s">
        <v>8221</v>
      </c>
      <c r="E354">
        <v>1</v>
      </c>
    </row>
    <row r="355" spans="1:5" x14ac:dyDescent="0.2">
      <c r="A355" t="s">
        <v>8219</v>
      </c>
      <c r="B355">
        <v>22</v>
      </c>
      <c r="D355" t="s">
        <v>8221</v>
      </c>
      <c r="E355">
        <v>1</v>
      </c>
    </row>
    <row r="356" spans="1:5" x14ac:dyDescent="0.2">
      <c r="A356" t="s">
        <v>8219</v>
      </c>
      <c r="B356">
        <v>22</v>
      </c>
      <c r="D356" t="s">
        <v>8221</v>
      </c>
      <c r="E356">
        <v>1</v>
      </c>
    </row>
    <row r="357" spans="1:5" x14ac:dyDescent="0.2">
      <c r="A357" t="s">
        <v>8219</v>
      </c>
      <c r="B357">
        <v>22</v>
      </c>
      <c r="D357" t="s">
        <v>8221</v>
      </c>
      <c r="E357">
        <v>1</v>
      </c>
    </row>
    <row r="358" spans="1:5" x14ac:dyDescent="0.2">
      <c r="A358" t="s">
        <v>8219</v>
      </c>
      <c r="B358">
        <v>22</v>
      </c>
      <c r="D358" t="s">
        <v>8221</v>
      </c>
      <c r="E358">
        <v>1</v>
      </c>
    </row>
    <row r="359" spans="1:5" x14ac:dyDescent="0.2">
      <c r="A359" t="s">
        <v>8219</v>
      </c>
      <c r="B359">
        <v>22</v>
      </c>
      <c r="D359" t="s">
        <v>8221</v>
      </c>
      <c r="E359">
        <v>1</v>
      </c>
    </row>
    <row r="360" spans="1:5" x14ac:dyDescent="0.2">
      <c r="A360" t="s">
        <v>8219</v>
      </c>
      <c r="B360">
        <v>22</v>
      </c>
      <c r="D360" t="s">
        <v>8221</v>
      </c>
      <c r="E360">
        <v>1</v>
      </c>
    </row>
    <row r="361" spans="1:5" x14ac:dyDescent="0.2">
      <c r="A361" t="s">
        <v>8219</v>
      </c>
      <c r="B361">
        <v>22</v>
      </c>
      <c r="D361" t="s">
        <v>8221</v>
      </c>
      <c r="E361">
        <v>1</v>
      </c>
    </row>
    <row r="362" spans="1:5" x14ac:dyDescent="0.2">
      <c r="A362" t="s">
        <v>8219</v>
      </c>
      <c r="B362">
        <v>22</v>
      </c>
      <c r="D362" t="s">
        <v>8221</v>
      </c>
      <c r="E362">
        <v>1</v>
      </c>
    </row>
    <row r="363" spans="1:5" x14ac:dyDescent="0.2">
      <c r="A363" t="s">
        <v>8219</v>
      </c>
      <c r="B363">
        <v>22</v>
      </c>
      <c r="D363" t="s">
        <v>8221</v>
      </c>
      <c r="E363">
        <v>1</v>
      </c>
    </row>
    <row r="364" spans="1:5" x14ac:dyDescent="0.2">
      <c r="A364" t="s">
        <v>8219</v>
      </c>
      <c r="B364">
        <v>22</v>
      </c>
      <c r="D364" t="s">
        <v>8221</v>
      </c>
      <c r="E364">
        <v>1</v>
      </c>
    </row>
    <row r="365" spans="1:5" x14ac:dyDescent="0.2">
      <c r="A365" t="s">
        <v>8219</v>
      </c>
      <c r="B365">
        <v>23</v>
      </c>
      <c r="D365" t="s">
        <v>8221</v>
      </c>
      <c r="E365">
        <v>1</v>
      </c>
    </row>
    <row r="366" spans="1:5" x14ac:dyDescent="0.2">
      <c r="A366" t="s">
        <v>8219</v>
      </c>
      <c r="B366">
        <v>23</v>
      </c>
      <c r="D366" t="s">
        <v>8221</v>
      </c>
      <c r="E366">
        <v>1</v>
      </c>
    </row>
    <row r="367" spans="1:5" x14ac:dyDescent="0.2">
      <c r="A367" t="s">
        <v>8219</v>
      </c>
      <c r="B367">
        <v>23</v>
      </c>
      <c r="D367" t="s">
        <v>8221</v>
      </c>
      <c r="E367">
        <v>1</v>
      </c>
    </row>
    <row r="368" spans="1:5" x14ac:dyDescent="0.2">
      <c r="A368" t="s">
        <v>8219</v>
      </c>
      <c r="B368">
        <v>23</v>
      </c>
      <c r="D368" t="s">
        <v>8221</v>
      </c>
      <c r="E368">
        <v>1</v>
      </c>
    </row>
    <row r="369" spans="1:5" x14ac:dyDescent="0.2">
      <c r="A369" t="s">
        <v>8219</v>
      </c>
      <c r="B369">
        <v>23</v>
      </c>
      <c r="D369" t="s">
        <v>8221</v>
      </c>
      <c r="E369">
        <v>1</v>
      </c>
    </row>
    <row r="370" spans="1:5" x14ac:dyDescent="0.2">
      <c r="A370" t="s">
        <v>8219</v>
      </c>
      <c r="B370">
        <v>23</v>
      </c>
      <c r="D370" t="s">
        <v>8221</v>
      </c>
      <c r="E370">
        <v>1</v>
      </c>
    </row>
    <row r="371" spans="1:5" x14ac:dyDescent="0.2">
      <c r="A371" t="s">
        <v>8219</v>
      </c>
      <c r="B371">
        <v>23</v>
      </c>
      <c r="D371" t="s">
        <v>8221</v>
      </c>
      <c r="E371">
        <v>1</v>
      </c>
    </row>
    <row r="372" spans="1:5" x14ac:dyDescent="0.2">
      <c r="A372" t="s">
        <v>8219</v>
      </c>
      <c r="B372">
        <v>23</v>
      </c>
      <c r="D372" t="s">
        <v>8221</v>
      </c>
      <c r="E372">
        <v>1</v>
      </c>
    </row>
    <row r="373" spans="1:5" x14ac:dyDescent="0.2">
      <c r="A373" t="s">
        <v>8219</v>
      </c>
      <c r="B373">
        <v>23</v>
      </c>
      <c r="D373" t="s">
        <v>8221</v>
      </c>
      <c r="E373">
        <v>1</v>
      </c>
    </row>
    <row r="374" spans="1:5" x14ac:dyDescent="0.2">
      <c r="A374" t="s">
        <v>8219</v>
      </c>
      <c r="B374">
        <v>23</v>
      </c>
      <c r="D374" t="s">
        <v>8221</v>
      </c>
      <c r="E374">
        <v>1</v>
      </c>
    </row>
    <row r="375" spans="1:5" x14ac:dyDescent="0.2">
      <c r="A375" t="s">
        <v>8219</v>
      </c>
      <c r="B375">
        <v>23</v>
      </c>
      <c r="D375" t="s">
        <v>8221</v>
      </c>
      <c r="E375">
        <v>1</v>
      </c>
    </row>
    <row r="376" spans="1:5" x14ac:dyDescent="0.2">
      <c r="A376" t="s">
        <v>8219</v>
      </c>
      <c r="B376">
        <v>23</v>
      </c>
      <c r="D376" t="s">
        <v>8221</v>
      </c>
      <c r="E376">
        <v>1</v>
      </c>
    </row>
    <row r="377" spans="1:5" x14ac:dyDescent="0.2">
      <c r="A377" t="s">
        <v>8219</v>
      </c>
      <c r="B377">
        <v>23</v>
      </c>
      <c r="D377" t="s">
        <v>8221</v>
      </c>
      <c r="E377">
        <v>1</v>
      </c>
    </row>
    <row r="378" spans="1:5" x14ac:dyDescent="0.2">
      <c r="A378" t="s">
        <v>8219</v>
      </c>
      <c r="B378">
        <v>23</v>
      </c>
      <c r="D378" t="s">
        <v>8221</v>
      </c>
      <c r="E378">
        <v>1</v>
      </c>
    </row>
    <row r="379" spans="1:5" x14ac:dyDescent="0.2">
      <c r="A379" t="s">
        <v>8219</v>
      </c>
      <c r="B379">
        <v>23</v>
      </c>
      <c r="D379" t="s">
        <v>8221</v>
      </c>
      <c r="E379">
        <v>1</v>
      </c>
    </row>
    <row r="380" spans="1:5" x14ac:dyDescent="0.2">
      <c r="A380" t="s">
        <v>8219</v>
      </c>
      <c r="B380">
        <v>23</v>
      </c>
      <c r="D380" t="s">
        <v>8221</v>
      </c>
      <c r="E380">
        <v>1</v>
      </c>
    </row>
    <row r="381" spans="1:5" x14ac:dyDescent="0.2">
      <c r="A381" t="s">
        <v>8219</v>
      </c>
      <c r="B381">
        <v>23</v>
      </c>
      <c r="D381" t="s">
        <v>8221</v>
      </c>
      <c r="E381">
        <v>1</v>
      </c>
    </row>
    <row r="382" spans="1:5" x14ac:dyDescent="0.2">
      <c r="A382" t="s">
        <v>8219</v>
      </c>
      <c r="B382">
        <v>23</v>
      </c>
      <c r="D382" t="s">
        <v>8221</v>
      </c>
      <c r="E382">
        <v>1</v>
      </c>
    </row>
    <row r="383" spans="1:5" x14ac:dyDescent="0.2">
      <c r="A383" t="s">
        <v>8219</v>
      </c>
      <c r="B383">
        <v>23</v>
      </c>
      <c r="D383" t="s">
        <v>8221</v>
      </c>
      <c r="E383">
        <v>1</v>
      </c>
    </row>
    <row r="384" spans="1:5" x14ac:dyDescent="0.2">
      <c r="A384" t="s">
        <v>8219</v>
      </c>
      <c r="B384">
        <v>23</v>
      </c>
      <c r="D384" t="s">
        <v>8221</v>
      </c>
      <c r="E384">
        <v>1</v>
      </c>
    </row>
    <row r="385" spans="1:5" x14ac:dyDescent="0.2">
      <c r="A385" t="s">
        <v>8219</v>
      </c>
      <c r="B385">
        <v>23</v>
      </c>
      <c r="D385" t="s">
        <v>8221</v>
      </c>
      <c r="E385">
        <v>1</v>
      </c>
    </row>
    <row r="386" spans="1:5" x14ac:dyDescent="0.2">
      <c r="A386" t="s">
        <v>8219</v>
      </c>
      <c r="B386">
        <v>23</v>
      </c>
      <c r="D386" t="s">
        <v>8221</v>
      </c>
      <c r="E386">
        <v>1</v>
      </c>
    </row>
    <row r="387" spans="1:5" x14ac:dyDescent="0.2">
      <c r="A387" t="s">
        <v>8219</v>
      </c>
      <c r="B387">
        <v>23</v>
      </c>
      <c r="D387" t="s">
        <v>8221</v>
      </c>
      <c r="E387">
        <v>1</v>
      </c>
    </row>
    <row r="388" spans="1:5" x14ac:dyDescent="0.2">
      <c r="A388" t="s">
        <v>8219</v>
      </c>
      <c r="B388">
        <v>23</v>
      </c>
      <c r="D388" t="s">
        <v>8221</v>
      </c>
      <c r="E388">
        <v>1</v>
      </c>
    </row>
    <row r="389" spans="1:5" x14ac:dyDescent="0.2">
      <c r="A389" t="s">
        <v>8219</v>
      </c>
      <c r="B389">
        <v>24</v>
      </c>
      <c r="D389" t="s">
        <v>8221</v>
      </c>
      <c r="E389">
        <v>1</v>
      </c>
    </row>
    <row r="390" spans="1:5" x14ac:dyDescent="0.2">
      <c r="A390" t="s">
        <v>8219</v>
      </c>
      <c r="B390">
        <v>24</v>
      </c>
      <c r="D390" t="s">
        <v>8221</v>
      </c>
      <c r="E390">
        <v>1</v>
      </c>
    </row>
    <row r="391" spans="1:5" x14ac:dyDescent="0.2">
      <c r="A391" t="s">
        <v>8219</v>
      </c>
      <c r="B391">
        <v>24</v>
      </c>
      <c r="D391" t="s">
        <v>8221</v>
      </c>
      <c r="E391">
        <v>1</v>
      </c>
    </row>
    <row r="392" spans="1:5" x14ac:dyDescent="0.2">
      <c r="A392" t="s">
        <v>8219</v>
      </c>
      <c r="B392">
        <v>24</v>
      </c>
      <c r="D392" t="s">
        <v>8221</v>
      </c>
      <c r="E392">
        <v>1</v>
      </c>
    </row>
    <row r="393" spans="1:5" x14ac:dyDescent="0.2">
      <c r="A393" t="s">
        <v>8219</v>
      </c>
      <c r="B393">
        <v>24</v>
      </c>
      <c r="D393" t="s">
        <v>8221</v>
      </c>
      <c r="E393">
        <v>1</v>
      </c>
    </row>
    <row r="394" spans="1:5" x14ac:dyDescent="0.2">
      <c r="A394" t="s">
        <v>8219</v>
      </c>
      <c r="B394">
        <v>24</v>
      </c>
      <c r="D394" t="s">
        <v>8221</v>
      </c>
      <c r="E394">
        <v>1</v>
      </c>
    </row>
    <row r="395" spans="1:5" x14ac:dyDescent="0.2">
      <c r="A395" t="s">
        <v>8219</v>
      </c>
      <c r="B395">
        <v>24</v>
      </c>
      <c r="D395" t="s">
        <v>8221</v>
      </c>
      <c r="E395">
        <v>1</v>
      </c>
    </row>
    <row r="396" spans="1:5" x14ac:dyDescent="0.2">
      <c r="A396" t="s">
        <v>8219</v>
      </c>
      <c r="B396">
        <v>24</v>
      </c>
      <c r="D396" t="s">
        <v>8221</v>
      </c>
      <c r="E396">
        <v>1</v>
      </c>
    </row>
    <row r="397" spans="1:5" x14ac:dyDescent="0.2">
      <c r="A397" t="s">
        <v>8219</v>
      </c>
      <c r="B397">
        <v>24</v>
      </c>
      <c r="D397" t="s">
        <v>8221</v>
      </c>
      <c r="E397">
        <v>1</v>
      </c>
    </row>
    <row r="398" spans="1:5" x14ac:dyDescent="0.2">
      <c r="A398" t="s">
        <v>8219</v>
      </c>
      <c r="B398">
        <v>24</v>
      </c>
      <c r="D398" t="s">
        <v>8221</v>
      </c>
      <c r="E398">
        <v>1</v>
      </c>
    </row>
    <row r="399" spans="1:5" x14ac:dyDescent="0.2">
      <c r="A399" t="s">
        <v>8219</v>
      </c>
      <c r="B399">
        <v>24</v>
      </c>
      <c r="D399" t="s">
        <v>8221</v>
      </c>
      <c r="E399">
        <v>1</v>
      </c>
    </row>
    <row r="400" spans="1:5" x14ac:dyDescent="0.2">
      <c r="A400" t="s">
        <v>8219</v>
      </c>
      <c r="B400">
        <v>24</v>
      </c>
      <c r="D400" t="s">
        <v>8221</v>
      </c>
      <c r="E400">
        <v>1</v>
      </c>
    </row>
    <row r="401" spans="1:5" x14ac:dyDescent="0.2">
      <c r="A401" t="s">
        <v>8219</v>
      </c>
      <c r="B401">
        <v>24</v>
      </c>
      <c r="D401" t="s">
        <v>8221</v>
      </c>
      <c r="E401">
        <v>1</v>
      </c>
    </row>
    <row r="402" spans="1:5" x14ac:dyDescent="0.2">
      <c r="A402" t="s">
        <v>8219</v>
      </c>
      <c r="B402">
        <v>24</v>
      </c>
      <c r="D402" t="s">
        <v>8221</v>
      </c>
      <c r="E402">
        <v>1</v>
      </c>
    </row>
    <row r="403" spans="1:5" x14ac:dyDescent="0.2">
      <c r="A403" t="s">
        <v>8219</v>
      </c>
      <c r="B403">
        <v>24</v>
      </c>
      <c r="D403" t="s">
        <v>8221</v>
      </c>
      <c r="E403">
        <v>1</v>
      </c>
    </row>
    <row r="404" spans="1:5" x14ac:dyDescent="0.2">
      <c r="A404" t="s">
        <v>8219</v>
      </c>
      <c r="B404">
        <v>24</v>
      </c>
      <c r="D404" t="s">
        <v>8221</v>
      </c>
      <c r="E404">
        <v>1</v>
      </c>
    </row>
    <row r="405" spans="1:5" x14ac:dyDescent="0.2">
      <c r="A405" t="s">
        <v>8219</v>
      </c>
      <c r="B405">
        <v>24</v>
      </c>
      <c r="D405" t="s">
        <v>8221</v>
      </c>
      <c r="E405">
        <v>1</v>
      </c>
    </row>
    <row r="406" spans="1:5" x14ac:dyDescent="0.2">
      <c r="A406" t="s">
        <v>8219</v>
      </c>
      <c r="B406">
        <v>24</v>
      </c>
      <c r="D406" t="s">
        <v>8221</v>
      </c>
      <c r="E406">
        <v>1</v>
      </c>
    </row>
    <row r="407" spans="1:5" x14ac:dyDescent="0.2">
      <c r="A407" t="s">
        <v>8219</v>
      </c>
      <c r="B407">
        <v>24</v>
      </c>
      <c r="D407" t="s">
        <v>8221</v>
      </c>
      <c r="E407">
        <v>1</v>
      </c>
    </row>
    <row r="408" spans="1:5" x14ac:dyDescent="0.2">
      <c r="A408" t="s">
        <v>8219</v>
      </c>
      <c r="B408">
        <v>25</v>
      </c>
      <c r="D408" t="s">
        <v>8221</v>
      </c>
      <c r="E408">
        <v>1</v>
      </c>
    </row>
    <row r="409" spans="1:5" x14ac:dyDescent="0.2">
      <c r="A409" t="s">
        <v>8219</v>
      </c>
      <c r="B409">
        <v>25</v>
      </c>
      <c r="D409" t="s">
        <v>8221</v>
      </c>
      <c r="E409">
        <v>1</v>
      </c>
    </row>
    <row r="410" spans="1:5" x14ac:dyDescent="0.2">
      <c r="A410" t="s">
        <v>8219</v>
      </c>
      <c r="B410">
        <v>25</v>
      </c>
      <c r="D410" t="s">
        <v>8221</v>
      </c>
      <c r="E410">
        <v>1</v>
      </c>
    </row>
    <row r="411" spans="1:5" x14ac:dyDescent="0.2">
      <c r="A411" t="s">
        <v>8219</v>
      </c>
      <c r="B411">
        <v>25</v>
      </c>
      <c r="D411" t="s">
        <v>8221</v>
      </c>
      <c r="E411">
        <v>1</v>
      </c>
    </row>
    <row r="412" spans="1:5" x14ac:dyDescent="0.2">
      <c r="A412" t="s">
        <v>8219</v>
      </c>
      <c r="B412">
        <v>25</v>
      </c>
      <c r="D412" t="s">
        <v>8221</v>
      </c>
      <c r="E412">
        <v>1</v>
      </c>
    </row>
    <row r="413" spans="1:5" x14ac:dyDescent="0.2">
      <c r="A413" t="s">
        <v>8219</v>
      </c>
      <c r="B413">
        <v>25</v>
      </c>
      <c r="D413" t="s">
        <v>8221</v>
      </c>
      <c r="E413">
        <v>1</v>
      </c>
    </row>
    <row r="414" spans="1:5" x14ac:dyDescent="0.2">
      <c r="A414" t="s">
        <v>8219</v>
      </c>
      <c r="B414">
        <v>25</v>
      </c>
      <c r="D414" t="s">
        <v>8221</v>
      </c>
      <c r="E414">
        <v>1</v>
      </c>
    </row>
    <row r="415" spans="1:5" x14ac:dyDescent="0.2">
      <c r="A415" t="s">
        <v>8219</v>
      </c>
      <c r="B415">
        <v>25</v>
      </c>
      <c r="D415" t="s">
        <v>8221</v>
      </c>
      <c r="E415">
        <v>1</v>
      </c>
    </row>
    <row r="416" spans="1:5" x14ac:dyDescent="0.2">
      <c r="A416" t="s">
        <v>8219</v>
      </c>
      <c r="B416">
        <v>25</v>
      </c>
      <c r="D416" t="s">
        <v>8221</v>
      </c>
      <c r="E416">
        <v>1</v>
      </c>
    </row>
    <row r="417" spans="1:5" x14ac:dyDescent="0.2">
      <c r="A417" t="s">
        <v>8219</v>
      </c>
      <c r="B417">
        <v>25</v>
      </c>
      <c r="D417" t="s">
        <v>8221</v>
      </c>
      <c r="E417">
        <v>1</v>
      </c>
    </row>
    <row r="418" spans="1:5" x14ac:dyDescent="0.2">
      <c r="A418" t="s">
        <v>8219</v>
      </c>
      <c r="B418">
        <v>25</v>
      </c>
      <c r="D418" t="s">
        <v>8221</v>
      </c>
      <c r="E418">
        <v>1</v>
      </c>
    </row>
    <row r="419" spans="1:5" x14ac:dyDescent="0.2">
      <c r="A419" t="s">
        <v>8219</v>
      </c>
      <c r="B419">
        <v>25</v>
      </c>
      <c r="D419" t="s">
        <v>8221</v>
      </c>
      <c r="E419">
        <v>1</v>
      </c>
    </row>
    <row r="420" spans="1:5" x14ac:dyDescent="0.2">
      <c r="A420" t="s">
        <v>8219</v>
      </c>
      <c r="B420">
        <v>25</v>
      </c>
      <c r="D420" t="s">
        <v>8221</v>
      </c>
      <c r="E420">
        <v>1</v>
      </c>
    </row>
    <row r="421" spans="1:5" x14ac:dyDescent="0.2">
      <c r="A421" t="s">
        <v>8219</v>
      </c>
      <c r="B421">
        <v>25</v>
      </c>
      <c r="D421" t="s">
        <v>8221</v>
      </c>
      <c r="E421">
        <v>1</v>
      </c>
    </row>
    <row r="422" spans="1:5" x14ac:dyDescent="0.2">
      <c r="A422" t="s">
        <v>8219</v>
      </c>
      <c r="B422">
        <v>25</v>
      </c>
      <c r="D422" t="s">
        <v>8221</v>
      </c>
      <c r="E422">
        <v>1</v>
      </c>
    </row>
    <row r="423" spans="1:5" x14ac:dyDescent="0.2">
      <c r="A423" t="s">
        <v>8219</v>
      </c>
      <c r="B423">
        <v>25</v>
      </c>
      <c r="D423" t="s">
        <v>8221</v>
      </c>
      <c r="E423">
        <v>1</v>
      </c>
    </row>
    <row r="424" spans="1:5" x14ac:dyDescent="0.2">
      <c r="A424" t="s">
        <v>8219</v>
      </c>
      <c r="B424">
        <v>25</v>
      </c>
      <c r="D424" t="s">
        <v>8221</v>
      </c>
      <c r="E424">
        <v>1</v>
      </c>
    </row>
    <row r="425" spans="1:5" x14ac:dyDescent="0.2">
      <c r="A425" t="s">
        <v>8219</v>
      </c>
      <c r="B425">
        <v>25</v>
      </c>
      <c r="D425" t="s">
        <v>8221</v>
      </c>
      <c r="E425">
        <v>1</v>
      </c>
    </row>
    <row r="426" spans="1:5" x14ac:dyDescent="0.2">
      <c r="A426" t="s">
        <v>8219</v>
      </c>
      <c r="B426">
        <v>25</v>
      </c>
      <c r="D426" t="s">
        <v>8221</v>
      </c>
      <c r="E426">
        <v>1</v>
      </c>
    </row>
    <row r="427" spans="1:5" x14ac:dyDescent="0.2">
      <c r="A427" t="s">
        <v>8219</v>
      </c>
      <c r="B427">
        <v>25</v>
      </c>
      <c r="D427" t="s">
        <v>8221</v>
      </c>
      <c r="E427">
        <v>1</v>
      </c>
    </row>
    <row r="428" spans="1:5" x14ac:dyDescent="0.2">
      <c r="A428" t="s">
        <v>8219</v>
      </c>
      <c r="B428">
        <v>25</v>
      </c>
      <c r="D428" t="s">
        <v>8221</v>
      </c>
      <c r="E428">
        <v>1</v>
      </c>
    </row>
    <row r="429" spans="1:5" x14ac:dyDescent="0.2">
      <c r="A429" t="s">
        <v>8219</v>
      </c>
      <c r="B429">
        <v>25</v>
      </c>
      <c r="D429" t="s">
        <v>8221</v>
      </c>
      <c r="E429">
        <v>1</v>
      </c>
    </row>
    <row r="430" spans="1:5" x14ac:dyDescent="0.2">
      <c r="A430" t="s">
        <v>8219</v>
      </c>
      <c r="B430">
        <v>25</v>
      </c>
      <c r="D430" t="s">
        <v>8221</v>
      </c>
      <c r="E430">
        <v>1</v>
      </c>
    </row>
    <row r="431" spans="1:5" x14ac:dyDescent="0.2">
      <c r="A431" t="s">
        <v>8219</v>
      </c>
      <c r="B431">
        <v>25</v>
      </c>
      <c r="D431" t="s">
        <v>8221</v>
      </c>
      <c r="E431">
        <v>1</v>
      </c>
    </row>
    <row r="432" spans="1:5" x14ac:dyDescent="0.2">
      <c r="A432" t="s">
        <v>8219</v>
      </c>
      <c r="B432">
        <v>25</v>
      </c>
      <c r="D432" t="s">
        <v>8221</v>
      </c>
      <c r="E432">
        <v>1</v>
      </c>
    </row>
    <row r="433" spans="1:5" x14ac:dyDescent="0.2">
      <c r="A433" t="s">
        <v>8219</v>
      </c>
      <c r="B433">
        <v>25</v>
      </c>
      <c r="D433" t="s">
        <v>8221</v>
      </c>
      <c r="E433">
        <v>1</v>
      </c>
    </row>
    <row r="434" spans="1:5" x14ac:dyDescent="0.2">
      <c r="A434" t="s">
        <v>8219</v>
      </c>
      <c r="B434">
        <v>25</v>
      </c>
      <c r="D434" t="s">
        <v>8221</v>
      </c>
      <c r="E434">
        <v>1</v>
      </c>
    </row>
    <row r="435" spans="1:5" x14ac:dyDescent="0.2">
      <c r="A435" t="s">
        <v>8219</v>
      </c>
      <c r="B435">
        <v>25</v>
      </c>
      <c r="D435" t="s">
        <v>8221</v>
      </c>
      <c r="E435">
        <v>1</v>
      </c>
    </row>
    <row r="436" spans="1:5" x14ac:dyDescent="0.2">
      <c r="A436" t="s">
        <v>8219</v>
      </c>
      <c r="B436">
        <v>25</v>
      </c>
      <c r="D436" t="s">
        <v>8221</v>
      </c>
      <c r="E436">
        <v>1</v>
      </c>
    </row>
    <row r="437" spans="1:5" x14ac:dyDescent="0.2">
      <c r="A437" t="s">
        <v>8219</v>
      </c>
      <c r="B437">
        <v>25</v>
      </c>
      <c r="D437" t="s">
        <v>8221</v>
      </c>
      <c r="E437">
        <v>1</v>
      </c>
    </row>
    <row r="438" spans="1:5" x14ac:dyDescent="0.2">
      <c r="A438" t="s">
        <v>8219</v>
      </c>
      <c r="B438">
        <v>25</v>
      </c>
      <c r="D438" t="s">
        <v>8221</v>
      </c>
      <c r="E438">
        <v>1</v>
      </c>
    </row>
    <row r="439" spans="1:5" x14ac:dyDescent="0.2">
      <c r="A439" t="s">
        <v>8219</v>
      </c>
      <c r="B439">
        <v>25</v>
      </c>
      <c r="D439" t="s">
        <v>8221</v>
      </c>
      <c r="E439">
        <v>1</v>
      </c>
    </row>
    <row r="440" spans="1:5" x14ac:dyDescent="0.2">
      <c r="A440" t="s">
        <v>8219</v>
      </c>
      <c r="B440">
        <v>26</v>
      </c>
      <c r="D440" t="s">
        <v>8221</v>
      </c>
      <c r="E440">
        <v>1</v>
      </c>
    </row>
    <row r="441" spans="1:5" x14ac:dyDescent="0.2">
      <c r="A441" t="s">
        <v>8219</v>
      </c>
      <c r="B441">
        <v>26</v>
      </c>
      <c r="D441" t="s">
        <v>8221</v>
      </c>
      <c r="E441">
        <v>1</v>
      </c>
    </row>
    <row r="442" spans="1:5" x14ac:dyDescent="0.2">
      <c r="A442" t="s">
        <v>8219</v>
      </c>
      <c r="B442">
        <v>26</v>
      </c>
      <c r="D442" t="s">
        <v>8221</v>
      </c>
      <c r="E442">
        <v>1</v>
      </c>
    </row>
    <row r="443" spans="1:5" x14ac:dyDescent="0.2">
      <c r="A443" t="s">
        <v>8219</v>
      </c>
      <c r="B443">
        <v>26</v>
      </c>
      <c r="D443" t="s">
        <v>8221</v>
      </c>
      <c r="E443">
        <v>1</v>
      </c>
    </row>
    <row r="444" spans="1:5" x14ac:dyDescent="0.2">
      <c r="A444" t="s">
        <v>8219</v>
      </c>
      <c r="B444">
        <v>26</v>
      </c>
      <c r="D444" t="s">
        <v>8221</v>
      </c>
      <c r="E444">
        <v>1</v>
      </c>
    </row>
    <row r="445" spans="1:5" x14ac:dyDescent="0.2">
      <c r="A445" t="s">
        <v>8219</v>
      </c>
      <c r="B445">
        <v>26</v>
      </c>
      <c r="D445" t="s">
        <v>8221</v>
      </c>
      <c r="E445">
        <v>1</v>
      </c>
    </row>
    <row r="446" spans="1:5" x14ac:dyDescent="0.2">
      <c r="A446" t="s">
        <v>8219</v>
      </c>
      <c r="B446">
        <v>26</v>
      </c>
      <c r="D446" t="s">
        <v>8221</v>
      </c>
      <c r="E446">
        <v>1</v>
      </c>
    </row>
    <row r="447" spans="1:5" x14ac:dyDescent="0.2">
      <c r="A447" t="s">
        <v>8219</v>
      </c>
      <c r="B447">
        <v>26</v>
      </c>
      <c r="D447" t="s">
        <v>8221</v>
      </c>
      <c r="E447">
        <v>1</v>
      </c>
    </row>
    <row r="448" spans="1:5" x14ac:dyDescent="0.2">
      <c r="A448" t="s">
        <v>8219</v>
      </c>
      <c r="B448">
        <v>26</v>
      </c>
      <c r="D448" t="s">
        <v>8221</v>
      </c>
      <c r="E448">
        <v>1</v>
      </c>
    </row>
    <row r="449" spans="1:5" x14ac:dyDescent="0.2">
      <c r="A449" t="s">
        <v>8219</v>
      </c>
      <c r="B449">
        <v>26</v>
      </c>
      <c r="D449" t="s">
        <v>8221</v>
      </c>
      <c r="E449">
        <v>1</v>
      </c>
    </row>
    <row r="450" spans="1:5" x14ac:dyDescent="0.2">
      <c r="A450" t="s">
        <v>8219</v>
      </c>
      <c r="B450">
        <v>26</v>
      </c>
      <c r="D450" t="s">
        <v>8221</v>
      </c>
      <c r="E450">
        <v>1</v>
      </c>
    </row>
    <row r="451" spans="1:5" x14ac:dyDescent="0.2">
      <c r="A451" t="s">
        <v>8219</v>
      </c>
      <c r="B451">
        <v>26</v>
      </c>
      <c r="D451" t="s">
        <v>8221</v>
      </c>
      <c r="E451">
        <v>1</v>
      </c>
    </row>
    <row r="452" spans="1:5" x14ac:dyDescent="0.2">
      <c r="A452" t="s">
        <v>8219</v>
      </c>
      <c r="B452">
        <v>26</v>
      </c>
      <c r="D452" t="s">
        <v>8221</v>
      </c>
      <c r="E452">
        <v>1</v>
      </c>
    </row>
    <row r="453" spans="1:5" x14ac:dyDescent="0.2">
      <c r="A453" t="s">
        <v>8219</v>
      </c>
      <c r="B453">
        <v>26</v>
      </c>
      <c r="D453" t="s">
        <v>8221</v>
      </c>
      <c r="E453">
        <v>1</v>
      </c>
    </row>
    <row r="454" spans="1:5" x14ac:dyDescent="0.2">
      <c r="A454" t="s">
        <v>8219</v>
      </c>
      <c r="B454">
        <v>26</v>
      </c>
      <c r="D454" t="s">
        <v>8221</v>
      </c>
      <c r="E454">
        <v>1</v>
      </c>
    </row>
    <row r="455" spans="1:5" x14ac:dyDescent="0.2">
      <c r="A455" t="s">
        <v>8219</v>
      </c>
      <c r="B455">
        <v>26</v>
      </c>
      <c r="D455" t="s">
        <v>8221</v>
      </c>
      <c r="E455">
        <v>1</v>
      </c>
    </row>
    <row r="456" spans="1:5" x14ac:dyDescent="0.2">
      <c r="A456" t="s">
        <v>8219</v>
      </c>
      <c r="B456">
        <v>26</v>
      </c>
      <c r="D456" t="s">
        <v>8221</v>
      </c>
      <c r="E456">
        <v>1</v>
      </c>
    </row>
    <row r="457" spans="1:5" x14ac:dyDescent="0.2">
      <c r="A457" t="s">
        <v>8219</v>
      </c>
      <c r="B457">
        <v>26</v>
      </c>
      <c r="D457" t="s">
        <v>8221</v>
      </c>
      <c r="E457">
        <v>1</v>
      </c>
    </row>
    <row r="458" spans="1:5" x14ac:dyDescent="0.2">
      <c r="A458" t="s">
        <v>8219</v>
      </c>
      <c r="B458">
        <v>26</v>
      </c>
      <c r="D458" t="s">
        <v>8221</v>
      </c>
      <c r="E458">
        <v>1</v>
      </c>
    </row>
    <row r="459" spans="1:5" x14ac:dyDescent="0.2">
      <c r="A459" t="s">
        <v>8219</v>
      </c>
      <c r="B459">
        <v>26</v>
      </c>
      <c r="D459" t="s">
        <v>8221</v>
      </c>
      <c r="E459">
        <v>1</v>
      </c>
    </row>
    <row r="460" spans="1:5" x14ac:dyDescent="0.2">
      <c r="A460" t="s">
        <v>8219</v>
      </c>
      <c r="B460">
        <v>26</v>
      </c>
      <c r="D460" t="s">
        <v>8221</v>
      </c>
      <c r="E460">
        <v>1</v>
      </c>
    </row>
    <row r="461" spans="1:5" x14ac:dyDescent="0.2">
      <c r="A461" t="s">
        <v>8219</v>
      </c>
      <c r="B461">
        <v>26</v>
      </c>
      <c r="D461" t="s">
        <v>8221</v>
      </c>
      <c r="E461">
        <v>1</v>
      </c>
    </row>
    <row r="462" spans="1:5" x14ac:dyDescent="0.2">
      <c r="A462" t="s">
        <v>8219</v>
      </c>
      <c r="B462">
        <v>26</v>
      </c>
      <c r="D462" t="s">
        <v>8221</v>
      </c>
      <c r="E462">
        <v>1</v>
      </c>
    </row>
    <row r="463" spans="1:5" x14ac:dyDescent="0.2">
      <c r="A463" t="s">
        <v>8219</v>
      </c>
      <c r="B463">
        <v>26</v>
      </c>
      <c r="D463" t="s">
        <v>8221</v>
      </c>
      <c r="E463">
        <v>1</v>
      </c>
    </row>
    <row r="464" spans="1:5" x14ac:dyDescent="0.2">
      <c r="A464" t="s">
        <v>8219</v>
      </c>
      <c r="B464">
        <v>26</v>
      </c>
      <c r="D464" t="s">
        <v>8221</v>
      </c>
      <c r="E464">
        <v>1</v>
      </c>
    </row>
    <row r="465" spans="1:5" x14ac:dyDescent="0.2">
      <c r="A465" t="s">
        <v>8219</v>
      </c>
      <c r="B465">
        <v>26</v>
      </c>
      <c r="D465" t="s">
        <v>8221</v>
      </c>
      <c r="E465">
        <v>1</v>
      </c>
    </row>
    <row r="466" spans="1:5" x14ac:dyDescent="0.2">
      <c r="A466" t="s">
        <v>8219</v>
      </c>
      <c r="B466">
        <v>26</v>
      </c>
      <c r="D466" t="s">
        <v>8221</v>
      </c>
      <c r="E466">
        <v>1</v>
      </c>
    </row>
    <row r="467" spans="1:5" x14ac:dyDescent="0.2">
      <c r="A467" t="s">
        <v>8219</v>
      </c>
      <c r="B467">
        <v>26</v>
      </c>
      <c r="D467" t="s">
        <v>8221</v>
      </c>
      <c r="E467">
        <v>1</v>
      </c>
    </row>
    <row r="468" spans="1:5" x14ac:dyDescent="0.2">
      <c r="A468" t="s">
        <v>8219</v>
      </c>
      <c r="B468">
        <v>27</v>
      </c>
      <c r="D468" t="s">
        <v>8221</v>
      </c>
      <c r="E468">
        <v>1</v>
      </c>
    </row>
    <row r="469" spans="1:5" x14ac:dyDescent="0.2">
      <c r="A469" t="s">
        <v>8219</v>
      </c>
      <c r="B469">
        <v>27</v>
      </c>
      <c r="D469" t="s">
        <v>8221</v>
      </c>
      <c r="E469">
        <v>1</v>
      </c>
    </row>
    <row r="470" spans="1:5" x14ac:dyDescent="0.2">
      <c r="A470" t="s">
        <v>8219</v>
      </c>
      <c r="B470">
        <v>27</v>
      </c>
      <c r="D470" t="s">
        <v>8221</v>
      </c>
      <c r="E470">
        <v>1</v>
      </c>
    </row>
    <row r="471" spans="1:5" x14ac:dyDescent="0.2">
      <c r="A471" t="s">
        <v>8219</v>
      </c>
      <c r="B471">
        <v>27</v>
      </c>
      <c r="D471" t="s">
        <v>8221</v>
      </c>
      <c r="E471">
        <v>1</v>
      </c>
    </row>
    <row r="472" spans="1:5" x14ac:dyDescent="0.2">
      <c r="A472" t="s">
        <v>8219</v>
      </c>
      <c r="B472">
        <v>27</v>
      </c>
      <c r="D472" t="s">
        <v>8221</v>
      </c>
      <c r="E472">
        <v>1</v>
      </c>
    </row>
    <row r="473" spans="1:5" x14ac:dyDescent="0.2">
      <c r="A473" t="s">
        <v>8219</v>
      </c>
      <c r="B473">
        <v>27</v>
      </c>
      <c r="D473" t="s">
        <v>8221</v>
      </c>
      <c r="E473">
        <v>1</v>
      </c>
    </row>
    <row r="474" spans="1:5" x14ac:dyDescent="0.2">
      <c r="A474" t="s">
        <v>8219</v>
      </c>
      <c r="B474">
        <v>27</v>
      </c>
      <c r="D474" t="s">
        <v>8221</v>
      </c>
      <c r="E474">
        <v>1</v>
      </c>
    </row>
    <row r="475" spans="1:5" x14ac:dyDescent="0.2">
      <c r="A475" t="s">
        <v>8219</v>
      </c>
      <c r="B475">
        <v>27</v>
      </c>
      <c r="D475" t="s">
        <v>8221</v>
      </c>
      <c r="E475">
        <v>1</v>
      </c>
    </row>
    <row r="476" spans="1:5" x14ac:dyDescent="0.2">
      <c r="A476" t="s">
        <v>8219</v>
      </c>
      <c r="B476">
        <v>27</v>
      </c>
      <c r="D476" t="s">
        <v>8221</v>
      </c>
      <c r="E476">
        <v>1</v>
      </c>
    </row>
    <row r="477" spans="1:5" x14ac:dyDescent="0.2">
      <c r="A477" t="s">
        <v>8219</v>
      </c>
      <c r="B477">
        <v>27</v>
      </c>
      <c r="D477" t="s">
        <v>8221</v>
      </c>
      <c r="E477">
        <v>1</v>
      </c>
    </row>
    <row r="478" spans="1:5" x14ac:dyDescent="0.2">
      <c r="A478" t="s">
        <v>8219</v>
      </c>
      <c r="B478">
        <v>27</v>
      </c>
      <c r="D478" t="s">
        <v>8221</v>
      </c>
      <c r="E478">
        <v>1</v>
      </c>
    </row>
    <row r="479" spans="1:5" x14ac:dyDescent="0.2">
      <c r="A479" t="s">
        <v>8219</v>
      </c>
      <c r="B479">
        <v>27</v>
      </c>
      <c r="D479" t="s">
        <v>8221</v>
      </c>
      <c r="E479">
        <v>1</v>
      </c>
    </row>
    <row r="480" spans="1:5" x14ac:dyDescent="0.2">
      <c r="A480" t="s">
        <v>8219</v>
      </c>
      <c r="B480">
        <v>27</v>
      </c>
      <c r="D480" t="s">
        <v>8221</v>
      </c>
      <c r="E480">
        <v>1</v>
      </c>
    </row>
    <row r="481" spans="1:5" x14ac:dyDescent="0.2">
      <c r="A481" t="s">
        <v>8219</v>
      </c>
      <c r="B481">
        <v>27</v>
      </c>
      <c r="D481" t="s">
        <v>8221</v>
      </c>
      <c r="E481">
        <v>1</v>
      </c>
    </row>
    <row r="482" spans="1:5" x14ac:dyDescent="0.2">
      <c r="A482" t="s">
        <v>8219</v>
      </c>
      <c r="B482">
        <v>27</v>
      </c>
      <c r="D482" t="s">
        <v>8221</v>
      </c>
      <c r="E482">
        <v>1</v>
      </c>
    </row>
    <row r="483" spans="1:5" x14ac:dyDescent="0.2">
      <c r="A483" t="s">
        <v>8219</v>
      </c>
      <c r="B483">
        <v>27</v>
      </c>
      <c r="D483" t="s">
        <v>8221</v>
      </c>
      <c r="E483">
        <v>1</v>
      </c>
    </row>
    <row r="484" spans="1:5" x14ac:dyDescent="0.2">
      <c r="A484" t="s">
        <v>8219</v>
      </c>
      <c r="B484">
        <v>27</v>
      </c>
      <c r="D484" t="s">
        <v>8221</v>
      </c>
      <c r="E484">
        <v>1</v>
      </c>
    </row>
    <row r="485" spans="1:5" x14ac:dyDescent="0.2">
      <c r="A485" t="s">
        <v>8219</v>
      </c>
      <c r="B485">
        <v>27</v>
      </c>
      <c r="D485" t="s">
        <v>8221</v>
      </c>
      <c r="E485">
        <v>1</v>
      </c>
    </row>
    <row r="486" spans="1:5" x14ac:dyDescent="0.2">
      <c r="A486" t="s">
        <v>8219</v>
      </c>
      <c r="B486">
        <v>27</v>
      </c>
      <c r="D486" t="s">
        <v>8221</v>
      </c>
      <c r="E486">
        <v>1</v>
      </c>
    </row>
    <row r="487" spans="1:5" x14ac:dyDescent="0.2">
      <c r="A487" t="s">
        <v>8219</v>
      </c>
      <c r="B487">
        <v>27</v>
      </c>
      <c r="D487" t="s">
        <v>8221</v>
      </c>
      <c r="E487">
        <v>1</v>
      </c>
    </row>
    <row r="488" spans="1:5" x14ac:dyDescent="0.2">
      <c r="A488" t="s">
        <v>8219</v>
      </c>
      <c r="B488">
        <v>27</v>
      </c>
      <c r="D488" t="s">
        <v>8221</v>
      </c>
      <c r="E488">
        <v>1</v>
      </c>
    </row>
    <row r="489" spans="1:5" x14ac:dyDescent="0.2">
      <c r="A489" t="s">
        <v>8219</v>
      </c>
      <c r="B489">
        <v>27</v>
      </c>
      <c r="D489" t="s">
        <v>8221</v>
      </c>
      <c r="E489">
        <v>1</v>
      </c>
    </row>
    <row r="490" spans="1:5" x14ac:dyDescent="0.2">
      <c r="A490" t="s">
        <v>8219</v>
      </c>
      <c r="B490">
        <v>27</v>
      </c>
      <c r="D490" t="s">
        <v>8221</v>
      </c>
      <c r="E490">
        <v>1</v>
      </c>
    </row>
    <row r="491" spans="1:5" x14ac:dyDescent="0.2">
      <c r="A491" t="s">
        <v>8219</v>
      </c>
      <c r="B491">
        <v>27</v>
      </c>
      <c r="D491" t="s">
        <v>8221</v>
      </c>
      <c r="E491">
        <v>1</v>
      </c>
    </row>
    <row r="492" spans="1:5" x14ac:dyDescent="0.2">
      <c r="A492" t="s">
        <v>8219</v>
      </c>
      <c r="B492">
        <v>27</v>
      </c>
      <c r="D492" t="s">
        <v>8221</v>
      </c>
      <c r="E492">
        <v>1</v>
      </c>
    </row>
    <row r="493" spans="1:5" x14ac:dyDescent="0.2">
      <c r="A493" t="s">
        <v>8219</v>
      </c>
      <c r="B493">
        <v>27</v>
      </c>
      <c r="D493" t="s">
        <v>8221</v>
      </c>
      <c r="E493">
        <v>1</v>
      </c>
    </row>
    <row r="494" spans="1:5" x14ac:dyDescent="0.2">
      <c r="A494" t="s">
        <v>8219</v>
      </c>
      <c r="B494">
        <v>27</v>
      </c>
      <c r="D494" t="s">
        <v>8221</v>
      </c>
      <c r="E494">
        <v>2</v>
      </c>
    </row>
    <row r="495" spans="1:5" x14ac:dyDescent="0.2">
      <c r="A495" t="s">
        <v>8219</v>
      </c>
      <c r="B495">
        <v>27</v>
      </c>
      <c r="D495" t="s">
        <v>8221</v>
      </c>
      <c r="E495">
        <v>2</v>
      </c>
    </row>
    <row r="496" spans="1:5" x14ac:dyDescent="0.2">
      <c r="A496" t="s">
        <v>8219</v>
      </c>
      <c r="B496">
        <v>27</v>
      </c>
      <c r="D496" t="s">
        <v>8221</v>
      </c>
      <c r="E496">
        <v>2</v>
      </c>
    </row>
    <row r="497" spans="1:5" x14ac:dyDescent="0.2">
      <c r="A497" t="s">
        <v>8219</v>
      </c>
      <c r="B497">
        <v>27</v>
      </c>
      <c r="D497" t="s">
        <v>8221</v>
      </c>
      <c r="E497">
        <v>2</v>
      </c>
    </row>
    <row r="498" spans="1:5" x14ac:dyDescent="0.2">
      <c r="A498" t="s">
        <v>8219</v>
      </c>
      <c r="B498">
        <v>27</v>
      </c>
      <c r="D498" t="s">
        <v>8221</v>
      </c>
      <c r="E498">
        <v>2</v>
      </c>
    </row>
    <row r="499" spans="1:5" x14ac:dyDescent="0.2">
      <c r="A499" t="s">
        <v>8219</v>
      </c>
      <c r="B499">
        <v>27</v>
      </c>
      <c r="D499" t="s">
        <v>8221</v>
      </c>
      <c r="E499">
        <v>2</v>
      </c>
    </row>
    <row r="500" spans="1:5" x14ac:dyDescent="0.2">
      <c r="A500" t="s">
        <v>8219</v>
      </c>
      <c r="B500">
        <v>27</v>
      </c>
      <c r="D500" t="s">
        <v>8221</v>
      </c>
      <c r="E500">
        <v>2</v>
      </c>
    </row>
    <row r="501" spans="1:5" x14ac:dyDescent="0.2">
      <c r="A501" t="s">
        <v>8219</v>
      </c>
      <c r="B501">
        <v>27</v>
      </c>
      <c r="D501" t="s">
        <v>8221</v>
      </c>
      <c r="E501">
        <v>2</v>
      </c>
    </row>
    <row r="502" spans="1:5" x14ac:dyDescent="0.2">
      <c r="A502" t="s">
        <v>8219</v>
      </c>
      <c r="B502">
        <v>27</v>
      </c>
      <c r="D502" t="s">
        <v>8221</v>
      </c>
      <c r="E502">
        <v>2</v>
      </c>
    </row>
    <row r="503" spans="1:5" x14ac:dyDescent="0.2">
      <c r="A503" t="s">
        <v>8219</v>
      </c>
      <c r="B503">
        <v>27</v>
      </c>
      <c r="D503" t="s">
        <v>8221</v>
      </c>
      <c r="E503">
        <v>2</v>
      </c>
    </row>
    <row r="504" spans="1:5" x14ac:dyDescent="0.2">
      <c r="A504" t="s">
        <v>8219</v>
      </c>
      <c r="B504">
        <v>27</v>
      </c>
      <c r="D504" t="s">
        <v>8221</v>
      </c>
      <c r="E504">
        <v>2</v>
      </c>
    </row>
    <row r="505" spans="1:5" x14ac:dyDescent="0.2">
      <c r="A505" t="s">
        <v>8219</v>
      </c>
      <c r="B505">
        <v>28</v>
      </c>
      <c r="D505" t="s">
        <v>8221</v>
      </c>
      <c r="E505">
        <v>2</v>
      </c>
    </row>
    <row r="506" spans="1:5" x14ac:dyDescent="0.2">
      <c r="A506" t="s">
        <v>8219</v>
      </c>
      <c r="B506">
        <v>28</v>
      </c>
      <c r="D506" t="s">
        <v>8221</v>
      </c>
      <c r="E506">
        <v>2</v>
      </c>
    </row>
    <row r="507" spans="1:5" x14ac:dyDescent="0.2">
      <c r="A507" t="s">
        <v>8219</v>
      </c>
      <c r="B507">
        <v>28</v>
      </c>
      <c r="D507" t="s">
        <v>8221</v>
      </c>
      <c r="E507">
        <v>2</v>
      </c>
    </row>
    <row r="508" spans="1:5" x14ac:dyDescent="0.2">
      <c r="A508" t="s">
        <v>8219</v>
      </c>
      <c r="B508">
        <v>28</v>
      </c>
      <c r="D508" t="s">
        <v>8221</v>
      </c>
      <c r="E508">
        <v>2</v>
      </c>
    </row>
    <row r="509" spans="1:5" x14ac:dyDescent="0.2">
      <c r="A509" t="s">
        <v>8219</v>
      </c>
      <c r="B509">
        <v>28</v>
      </c>
      <c r="D509" t="s">
        <v>8221</v>
      </c>
      <c r="E509">
        <v>2</v>
      </c>
    </row>
    <row r="510" spans="1:5" x14ac:dyDescent="0.2">
      <c r="A510" t="s">
        <v>8219</v>
      </c>
      <c r="B510">
        <v>28</v>
      </c>
      <c r="D510" t="s">
        <v>8221</v>
      </c>
      <c r="E510">
        <v>2</v>
      </c>
    </row>
    <row r="511" spans="1:5" x14ac:dyDescent="0.2">
      <c r="A511" t="s">
        <v>8219</v>
      </c>
      <c r="B511">
        <v>28</v>
      </c>
      <c r="D511" t="s">
        <v>8221</v>
      </c>
      <c r="E511">
        <v>2</v>
      </c>
    </row>
    <row r="512" spans="1:5" x14ac:dyDescent="0.2">
      <c r="A512" t="s">
        <v>8219</v>
      </c>
      <c r="B512">
        <v>28</v>
      </c>
      <c r="D512" t="s">
        <v>8221</v>
      </c>
      <c r="E512">
        <v>2</v>
      </c>
    </row>
    <row r="513" spans="1:5" x14ac:dyDescent="0.2">
      <c r="A513" t="s">
        <v>8219</v>
      </c>
      <c r="B513">
        <v>28</v>
      </c>
      <c r="D513" t="s">
        <v>8221</v>
      </c>
      <c r="E513">
        <v>2</v>
      </c>
    </row>
    <row r="514" spans="1:5" x14ac:dyDescent="0.2">
      <c r="A514" t="s">
        <v>8219</v>
      </c>
      <c r="B514">
        <v>28</v>
      </c>
      <c r="D514" t="s">
        <v>8221</v>
      </c>
      <c r="E514">
        <v>2</v>
      </c>
    </row>
    <row r="515" spans="1:5" x14ac:dyDescent="0.2">
      <c r="A515" t="s">
        <v>8219</v>
      </c>
      <c r="B515">
        <v>28</v>
      </c>
      <c r="D515" t="s">
        <v>8221</v>
      </c>
      <c r="E515">
        <v>2</v>
      </c>
    </row>
    <row r="516" spans="1:5" x14ac:dyDescent="0.2">
      <c r="A516" t="s">
        <v>8219</v>
      </c>
      <c r="B516">
        <v>28</v>
      </c>
      <c r="D516" t="s">
        <v>8221</v>
      </c>
      <c r="E516">
        <v>2</v>
      </c>
    </row>
    <row r="517" spans="1:5" x14ac:dyDescent="0.2">
      <c r="A517" t="s">
        <v>8219</v>
      </c>
      <c r="B517">
        <v>28</v>
      </c>
      <c r="D517" t="s">
        <v>8221</v>
      </c>
      <c r="E517">
        <v>2</v>
      </c>
    </row>
    <row r="518" spans="1:5" x14ac:dyDescent="0.2">
      <c r="A518" t="s">
        <v>8219</v>
      </c>
      <c r="B518">
        <v>28</v>
      </c>
      <c r="D518" t="s">
        <v>8221</v>
      </c>
      <c r="E518">
        <v>2</v>
      </c>
    </row>
    <row r="519" spans="1:5" x14ac:dyDescent="0.2">
      <c r="A519" t="s">
        <v>8219</v>
      </c>
      <c r="B519">
        <v>28</v>
      </c>
      <c r="D519" t="s">
        <v>8221</v>
      </c>
      <c r="E519">
        <v>2</v>
      </c>
    </row>
    <row r="520" spans="1:5" x14ac:dyDescent="0.2">
      <c r="A520" t="s">
        <v>8219</v>
      </c>
      <c r="B520">
        <v>28</v>
      </c>
      <c r="D520" t="s">
        <v>8221</v>
      </c>
      <c r="E520">
        <v>2</v>
      </c>
    </row>
    <row r="521" spans="1:5" x14ac:dyDescent="0.2">
      <c r="A521" t="s">
        <v>8219</v>
      </c>
      <c r="B521">
        <v>28</v>
      </c>
      <c r="D521" t="s">
        <v>8221</v>
      </c>
      <c r="E521">
        <v>2</v>
      </c>
    </row>
    <row r="522" spans="1:5" x14ac:dyDescent="0.2">
      <c r="A522" t="s">
        <v>8219</v>
      </c>
      <c r="B522">
        <v>28</v>
      </c>
      <c r="D522" t="s">
        <v>8221</v>
      </c>
      <c r="E522">
        <v>2</v>
      </c>
    </row>
    <row r="523" spans="1:5" x14ac:dyDescent="0.2">
      <c r="A523" t="s">
        <v>8219</v>
      </c>
      <c r="B523">
        <v>28</v>
      </c>
      <c r="D523" t="s">
        <v>8221</v>
      </c>
      <c r="E523">
        <v>2</v>
      </c>
    </row>
    <row r="524" spans="1:5" x14ac:dyDescent="0.2">
      <c r="A524" t="s">
        <v>8219</v>
      </c>
      <c r="B524">
        <v>28</v>
      </c>
      <c r="D524" t="s">
        <v>8221</v>
      </c>
      <c r="E524">
        <v>2</v>
      </c>
    </row>
    <row r="525" spans="1:5" x14ac:dyDescent="0.2">
      <c r="A525" t="s">
        <v>8219</v>
      </c>
      <c r="B525">
        <v>28</v>
      </c>
      <c r="D525" t="s">
        <v>8221</v>
      </c>
      <c r="E525">
        <v>2</v>
      </c>
    </row>
    <row r="526" spans="1:5" x14ac:dyDescent="0.2">
      <c r="A526" t="s">
        <v>8219</v>
      </c>
      <c r="B526">
        <v>28</v>
      </c>
      <c r="D526" t="s">
        <v>8221</v>
      </c>
      <c r="E526">
        <v>2</v>
      </c>
    </row>
    <row r="527" spans="1:5" x14ac:dyDescent="0.2">
      <c r="A527" t="s">
        <v>8219</v>
      </c>
      <c r="B527">
        <v>28</v>
      </c>
      <c r="D527" t="s">
        <v>8221</v>
      </c>
      <c r="E527">
        <v>2</v>
      </c>
    </row>
    <row r="528" spans="1:5" x14ac:dyDescent="0.2">
      <c r="A528" t="s">
        <v>8219</v>
      </c>
      <c r="B528">
        <v>28</v>
      </c>
      <c r="D528" t="s">
        <v>8221</v>
      </c>
      <c r="E528">
        <v>2</v>
      </c>
    </row>
    <row r="529" spans="1:5" x14ac:dyDescent="0.2">
      <c r="A529" t="s">
        <v>8219</v>
      </c>
      <c r="B529">
        <v>28</v>
      </c>
      <c r="D529" t="s">
        <v>8221</v>
      </c>
      <c r="E529">
        <v>2</v>
      </c>
    </row>
    <row r="530" spans="1:5" x14ac:dyDescent="0.2">
      <c r="A530" t="s">
        <v>8219</v>
      </c>
      <c r="B530">
        <v>28</v>
      </c>
      <c r="D530" t="s">
        <v>8221</v>
      </c>
      <c r="E530">
        <v>2</v>
      </c>
    </row>
    <row r="531" spans="1:5" x14ac:dyDescent="0.2">
      <c r="A531" t="s">
        <v>8219</v>
      </c>
      <c r="B531">
        <v>28</v>
      </c>
      <c r="D531" t="s">
        <v>8221</v>
      </c>
      <c r="E531">
        <v>2</v>
      </c>
    </row>
    <row r="532" spans="1:5" x14ac:dyDescent="0.2">
      <c r="A532" t="s">
        <v>8219</v>
      </c>
      <c r="B532">
        <v>28</v>
      </c>
      <c r="D532" t="s">
        <v>8221</v>
      </c>
      <c r="E532">
        <v>2</v>
      </c>
    </row>
    <row r="533" spans="1:5" x14ac:dyDescent="0.2">
      <c r="A533" t="s">
        <v>8219</v>
      </c>
      <c r="B533">
        <v>28</v>
      </c>
      <c r="D533" t="s">
        <v>8221</v>
      </c>
      <c r="E533">
        <v>2</v>
      </c>
    </row>
    <row r="534" spans="1:5" x14ac:dyDescent="0.2">
      <c r="A534" t="s">
        <v>8219</v>
      </c>
      <c r="B534">
        <v>29</v>
      </c>
      <c r="D534" t="s">
        <v>8221</v>
      </c>
      <c r="E534">
        <v>2</v>
      </c>
    </row>
    <row r="535" spans="1:5" x14ac:dyDescent="0.2">
      <c r="A535" t="s">
        <v>8219</v>
      </c>
      <c r="B535">
        <v>29</v>
      </c>
      <c r="D535" t="s">
        <v>8221</v>
      </c>
      <c r="E535">
        <v>2</v>
      </c>
    </row>
    <row r="536" spans="1:5" x14ac:dyDescent="0.2">
      <c r="A536" t="s">
        <v>8219</v>
      </c>
      <c r="B536">
        <v>29</v>
      </c>
      <c r="D536" t="s">
        <v>8221</v>
      </c>
      <c r="E536">
        <v>2</v>
      </c>
    </row>
    <row r="537" spans="1:5" x14ac:dyDescent="0.2">
      <c r="A537" t="s">
        <v>8219</v>
      </c>
      <c r="B537">
        <v>29</v>
      </c>
      <c r="D537" t="s">
        <v>8221</v>
      </c>
      <c r="E537">
        <v>2</v>
      </c>
    </row>
    <row r="538" spans="1:5" x14ac:dyDescent="0.2">
      <c r="A538" t="s">
        <v>8219</v>
      </c>
      <c r="B538">
        <v>29</v>
      </c>
      <c r="D538" t="s">
        <v>8221</v>
      </c>
      <c r="E538">
        <v>2</v>
      </c>
    </row>
    <row r="539" spans="1:5" x14ac:dyDescent="0.2">
      <c r="A539" t="s">
        <v>8219</v>
      </c>
      <c r="B539">
        <v>29</v>
      </c>
      <c r="D539" t="s">
        <v>8221</v>
      </c>
      <c r="E539">
        <v>2</v>
      </c>
    </row>
    <row r="540" spans="1:5" x14ac:dyDescent="0.2">
      <c r="A540" t="s">
        <v>8219</v>
      </c>
      <c r="B540">
        <v>29</v>
      </c>
      <c r="D540" t="s">
        <v>8221</v>
      </c>
      <c r="E540">
        <v>2</v>
      </c>
    </row>
    <row r="541" spans="1:5" x14ac:dyDescent="0.2">
      <c r="A541" t="s">
        <v>8219</v>
      </c>
      <c r="B541">
        <v>29</v>
      </c>
      <c r="D541" t="s">
        <v>8221</v>
      </c>
      <c r="E541">
        <v>2</v>
      </c>
    </row>
    <row r="542" spans="1:5" x14ac:dyDescent="0.2">
      <c r="A542" t="s">
        <v>8219</v>
      </c>
      <c r="B542">
        <v>29</v>
      </c>
      <c r="D542" t="s">
        <v>8221</v>
      </c>
      <c r="E542">
        <v>2</v>
      </c>
    </row>
    <row r="543" spans="1:5" x14ac:dyDescent="0.2">
      <c r="A543" t="s">
        <v>8219</v>
      </c>
      <c r="B543">
        <v>29</v>
      </c>
      <c r="D543" t="s">
        <v>8221</v>
      </c>
      <c r="E543">
        <v>2</v>
      </c>
    </row>
    <row r="544" spans="1:5" x14ac:dyDescent="0.2">
      <c r="A544" t="s">
        <v>8219</v>
      </c>
      <c r="B544">
        <v>29</v>
      </c>
      <c r="D544" t="s">
        <v>8221</v>
      </c>
      <c r="E544">
        <v>2</v>
      </c>
    </row>
    <row r="545" spans="1:5" x14ac:dyDescent="0.2">
      <c r="A545" t="s">
        <v>8219</v>
      </c>
      <c r="B545">
        <v>29</v>
      </c>
      <c r="D545" t="s">
        <v>8221</v>
      </c>
      <c r="E545">
        <v>2</v>
      </c>
    </row>
    <row r="546" spans="1:5" x14ac:dyDescent="0.2">
      <c r="A546" t="s">
        <v>8219</v>
      </c>
      <c r="B546">
        <v>29</v>
      </c>
      <c r="D546" t="s">
        <v>8221</v>
      </c>
      <c r="E546">
        <v>2</v>
      </c>
    </row>
    <row r="547" spans="1:5" x14ac:dyDescent="0.2">
      <c r="A547" t="s">
        <v>8219</v>
      </c>
      <c r="B547">
        <v>29</v>
      </c>
      <c r="D547" t="s">
        <v>8221</v>
      </c>
      <c r="E547">
        <v>2</v>
      </c>
    </row>
    <row r="548" spans="1:5" x14ac:dyDescent="0.2">
      <c r="A548" t="s">
        <v>8219</v>
      </c>
      <c r="B548">
        <v>29</v>
      </c>
      <c r="D548" t="s">
        <v>8221</v>
      </c>
      <c r="E548">
        <v>2</v>
      </c>
    </row>
    <row r="549" spans="1:5" x14ac:dyDescent="0.2">
      <c r="A549" t="s">
        <v>8219</v>
      </c>
      <c r="B549">
        <v>29</v>
      </c>
      <c r="D549" t="s">
        <v>8221</v>
      </c>
      <c r="E549">
        <v>2</v>
      </c>
    </row>
    <row r="550" spans="1:5" x14ac:dyDescent="0.2">
      <c r="A550" t="s">
        <v>8219</v>
      </c>
      <c r="B550">
        <v>29</v>
      </c>
      <c r="D550" t="s">
        <v>8221</v>
      </c>
      <c r="E550">
        <v>2</v>
      </c>
    </row>
    <row r="551" spans="1:5" x14ac:dyDescent="0.2">
      <c r="A551" t="s">
        <v>8219</v>
      </c>
      <c r="B551">
        <v>29</v>
      </c>
      <c r="D551" t="s">
        <v>8221</v>
      </c>
      <c r="E551">
        <v>2</v>
      </c>
    </row>
    <row r="552" spans="1:5" x14ac:dyDescent="0.2">
      <c r="A552" t="s">
        <v>8219</v>
      </c>
      <c r="B552">
        <v>30</v>
      </c>
      <c r="D552" t="s">
        <v>8221</v>
      </c>
      <c r="E552">
        <v>2</v>
      </c>
    </row>
    <row r="553" spans="1:5" x14ac:dyDescent="0.2">
      <c r="A553" t="s">
        <v>8219</v>
      </c>
      <c r="B553">
        <v>30</v>
      </c>
      <c r="D553" t="s">
        <v>8221</v>
      </c>
      <c r="E553">
        <v>2</v>
      </c>
    </row>
    <row r="554" spans="1:5" x14ac:dyDescent="0.2">
      <c r="A554" t="s">
        <v>8219</v>
      </c>
      <c r="B554">
        <v>30</v>
      </c>
      <c r="D554" t="s">
        <v>8221</v>
      </c>
      <c r="E554">
        <v>2</v>
      </c>
    </row>
    <row r="555" spans="1:5" x14ac:dyDescent="0.2">
      <c r="A555" t="s">
        <v>8219</v>
      </c>
      <c r="B555">
        <v>30</v>
      </c>
      <c r="D555" t="s">
        <v>8221</v>
      </c>
      <c r="E555">
        <v>2</v>
      </c>
    </row>
    <row r="556" spans="1:5" x14ac:dyDescent="0.2">
      <c r="A556" t="s">
        <v>8219</v>
      </c>
      <c r="B556">
        <v>30</v>
      </c>
      <c r="D556" t="s">
        <v>8221</v>
      </c>
      <c r="E556">
        <v>2</v>
      </c>
    </row>
    <row r="557" spans="1:5" x14ac:dyDescent="0.2">
      <c r="A557" t="s">
        <v>8219</v>
      </c>
      <c r="B557">
        <v>30</v>
      </c>
      <c r="D557" t="s">
        <v>8221</v>
      </c>
      <c r="E557">
        <v>2</v>
      </c>
    </row>
    <row r="558" spans="1:5" x14ac:dyDescent="0.2">
      <c r="A558" t="s">
        <v>8219</v>
      </c>
      <c r="B558">
        <v>30</v>
      </c>
      <c r="D558" t="s">
        <v>8221</v>
      </c>
      <c r="E558">
        <v>2</v>
      </c>
    </row>
    <row r="559" spans="1:5" x14ac:dyDescent="0.2">
      <c r="A559" t="s">
        <v>8219</v>
      </c>
      <c r="B559">
        <v>30</v>
      </c>
      <c r="D559" t="s">
        <v>8221</v>
      </c>
      <c r="E559">
        <v>2</v>
      </c>
    </row>
    <row r="560" spans="1:5" x14ac:dyDescent="0.2">
      <c r="A560" t="s">
        <v>8219</v>
      </c>
      <c r="B560">
        <v>30</v>
      </c>
      <c r="D560" t="s">
        <v>8221</v>
      </c>
      <c r="E560">
        <v>2</v>
      </c>
    </row>
    <row r="561" spans="1:5" x14ac:dyDescent="0.2">
      <c r="A561" t="s">
        <v>8219</v>
      </c>
      <c r="B561">
        <v>30</v>
      </c>
      <c r="D561" t="s">
        <v>8221</v>
      </c>
      <c r="E561">
        <v>2</v>
      </c>
    </row>
    <row r="562" spans="1:5" x14ac:dyDescent="0.2">
      <c r="A562" t="s">
        <v>8219</v>
      </c>
      <c r="B562">
        <v>30</v>
      </c>
      <c r="D562" t="s">
        <v>8221</v>
      </c>
      <c r="E562">
        <v>2</v>
      </c>
    </row>
    <row r="563" spans="1:5" x14ac:dyDescent="0.2">
      <c r="A563" t="s">
        <v>8219</v>
      </c>
      <c r="B563">
        <v>30</v>
      </c>
      <c r="D563" t="s">
        <v>8221</v>
      </c>
      <c r="E563">
        <v>2</v>
      </c>
    </row>
    <row r="564" spans="1:5" x14ac:dyDescent="0.2">
      <c r="A564" t="s">
        <v>8219</v>
      </c>
      <c r="B564">
        <v>30</v>
      </c>
      <c r="D564" t="s">
        <v>8221</v>
      </c>
      <c r="E564">
        <v>2</v>
      </c>
    </row>
    <row r="565" spans="1:5" x14ac:dyDescent="0.2">
      <c r="A565" t="s">
        <v>8219</v>
      </c>
      <c r="B565">
        <v>30</v>
      </c>
      <c r="D565" t="s">
        <v>8221</v>
      </c>
      <c r="E565">
        <v>2</v>
      </c>
    </row>
    <row r="566" spans="1:5" x14ac:dyDescent="0.2">
      <c r="A566" t="s">
        <v>8219</v>
      </c>
      <c r="B566">
        <v>30</v>
      </c>
      <c r="D566" t="s">
        <v>8221</v>
      </c>
      <c r="E566">
        <v>2</v>
      </c>
    </row>
    <row r="567" spans="1:5" x14ac:dyDescent="0.2">
      <c r="A567" t="s">
        <v>8219</v>
      </c>
      <c r="B567">
        <v>30</v>
      </c>
      <c r="D567" t="s">
        <v>8221</v>
      </c>
      <c r="E567">
        <v>2</v>
      </c>
    </row>
    <row r="568" spans="1:5" x14ac:dyDescent="0.2">
      <c r="A568" t="s">
        <v>8219</v>
      </c>
      <c r="B568">
        <v>30</v>
      </c>
      <c r="D568" t="s">
        <v>8221</v>
      </c>
      <c r="E568">
        <v>2</v>
      </c>
    </row>
    <row r="569" spans="1:5" x14ac:dyDescent="0.2">
      <c r="A569" t="s">
        <v>8219</v>
      </c>
      <c r="B569">
        <v>30</v>
      </c>
      <c r="D569" t="s">
        <v>8221</v>
      </c>
      <c r="E569">
        <v>2</v>
      </c>
    </row>
    <row r="570" spans="1:5" x14ac:dyDescent="0.2">
      <c r="A570" t="s">
        <v>8219</v>
      </c>
      <c r="B570">
        <v>30</v>
      </c>
      <c r="D570" t="s">
        <v>8221</v>
      </c>
      <c r="E570">
        <v>2</v>
      </c>
    </row>
    <row r="571" spans="1:5" x14ac:dyDescent="0.2">
      <c r="A571" t="s">
        <v>8219</v>
      </c>
      <c r="B571">
        <v>30</v>
      </c>
      <c r="D571" t="s">
        <v>8221</v>
      </c>
      <c r="E571">
        <v>2</v>
      </c>
    </row>
    <row r="572" spans="1:5" x14ac:dyDescent="0.2">
      <c r="A572" t="s">
        <v>8219</v>
      </c>
      <c r="B572">
        <v>30</v>
      </c>
      <c r="D572" t="s">
        <v>8221</v>
      </c>
      <c r="E572">
        <v>2</v>
      </c>
    </row>
    <row r="573" spans="1:5" x14ac:dyDescent="0.2">
      <c r="A573" t="s">
        <v>8219</v>
      </c>
      <c r="B573">
        <v>30</v>
      </c>
      <c r="D573" t="s">
        <v>8221</v>
      </c>
      <c r="E573">
        <v>2</v>
      </c>
    </row>
    <row r="574" spans="1:5" x14ac:dyDescent="0.2">
      <c r="A574" t="s">
        <v>8219</v>
      </c>
      <c r="B574">
        <v>30</v>
      </c>
      <c r="D574" t="s">
        <v>8221</v>
      </c>
      <c r="E574">
        <v>2</v>
      </c>
    </row>
    <row r="575" spans="1:5" x14ac:dyDescent="0.2">
      <c r="A575" t="s">
        <v>8219</v>
      </c>
      <c r="B575">
        <v>30</v>
      </c>
      <c r="D575" t="s">
        <v>8221</v>
      </c>
      <c r="E575">
        <v>2</v>
      </c>
    </row>
    <row r="576" spans="1:5" x14ac:dyDescent="0.2">
      <c r="A576" t="s">
        <v>8219</v>
      </c>
      <c r="B576">
        <v>31</v>
      </c>
      <c r="D576" t="s">
        <v>8221</v>
      </c>
      <c r="E576">
        <v>2</v>
      </c>
    </row>
    <row r="577" spans="1:5" x14ac:dyDescent="0.2">
      <c r="A577" t="s">
        <v>8219</v>
      </c>
      <c r="B577">
        <v>31</v>
      </c>
      <c r="D577" t="s">
        <v>8221</v>
      </c>
      <c r="E577">
        <v>2</v>
      </c>
    </row>
    <row r="578" spans="1:5" x14ac:dyDescent="0.2">
      <c r="A578" t="s">
        <v>8219</v>
      </c>
      <c r="B578">
        <v>31</v>
      </c>
      <c r="D578" t="s">
        <v>8221</v>
      </c>
      <c r="E578">
        <v>2</v>
      </c>
    </row>
    <row r="579" spans="1:5" x14ac:dyDescent="0.2">
      <c r="A579" t="s">
        <v>8219</v>
      </c>
      <c r="B579">
        <v>31</v>
      </c>
      <c r="D579" t="s">
        <v>8221</v>
      </c>
      <c r="E579">
        <v>2</v>
      </c>
    </row>
    <row r="580" spans="1:5" x14ac:dyDescent="0.2">
      <c r="A580" t="s">
        <v>8219</v>
      </c>
      <c r="B580">
        <v>31</v>
      </c>
      <c r="D580" t="s">
        <v>8221</v>
      </c>
      <c r="E580">
        <v>2</v>
      </c>
    </row>
    <row r="581" spans="1:5" x14ac:dyDescent="0.2">
      <c r="A581" t="s">
        <v>8219</v>
      </c>
      <c r="B581">
        <v>31</v>
      </c>
      <c r="D581" t="s">
        <v>8221</v>
      </c>
      <c r="E581">
        <v>2</v>
      </c>
    </row>
    <row r="582" spans="1:5" x14ac:dyDescent="0.2">
      <c r="A582" t="s">
        <v>8219</v>
      </c>
      <c r="B582">
        <v>31</v>
      </c>
      <c r="D582" t="s">
        <v>8221</v>
      </c>
      <c r="E582">
        <v>2</v>
      </c>
    </row>
    <row r="583" spans="1:5" x14ac:dyDescent="0.2">
      <c r="A583" t="s">
        <v>8219</v>
      </c>
      <c r="B583">
        <v>31</v>
      </c>
      <c r="D583" t="s">
        <v>8221</v>
      </c>
      <c r="E583">
        <v>2</v>
      </c>
    </row>
    <row r="584" spans="1:5" x14ac:dyDescent="0.2">
      <c r="A584" t="s">
        <v>8219</v>
      </c>
      <c r="B584">
        <v>31</v>
      </c>
      <c r="D584" t="s">
        <v>8221</v>
      </c>
      <c r="E584">
        <v>2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31</v>
      </c>
      <c r="D586" t="s">
        <v>8221</v>
      </c>
      <c r="E586">
        <v>2</v>
      </c>
    </row>
    <row r="587" spans="1:5" x14ac:dyDescent="0.2">
      <c r="A587" t="s">
        <v>8219</v>
      </c>
      <c r="B587">
        <v>31</v>
      </c>
      <c r="D587" t="s">
        <v>8221</v>
      </c>
      <c r="E587">
        <v>2</v>
      </c>
    </row>
    <row r="588" spans="1:5" x14ac:dyDescent="0.2">
      <c r="A588" t="s">
        <v>8219</v>
      </c>
      <c r="B588">
        <v>31</v>
      </c>
      <c r="D588" t="s">
        <v>8221</v>
      </c>
      <c r="E588">
        <v>2</v>
      </c>
    </row>
    <row r="589" spans="1:5" x14ac:dyDescent="0.2">
      <c r="A589" t="s">
        <v>8219</v>
      </c>
      <c r="B589">
        <v>31</v>
      </c>
      <c r="D589" t="s">
        <v>8221</v>
      </c>
      <c r="E589">
        <v>2</v>
      </c>
    </row>
    <row r="590" spans="1:5" x14ac:dyDescent="0.2">
      <c r="A590" t="s">
        <v>8219</v>
      </c>
      <c r="B590">
        <v>31</v>
      </c>
      <c r="D590" t="s">
        <v>8221</v>
      </c>
      <c r="E590">
        <v>2</v>
      </c>
    </row>
    <row r="591" spans="1:5" x14ac:dyDescent="0.2">
      <c r="A591" t="s">
        <v>8219</v>
      </c>
      <c r="B591">
        <v>31</v>
      </c>
      <c r="D591" t="s">
        <v>8221</v>
      </c>
      <c r="E591">
        <v>2</v>
      </c>
    </row>
    <row r="592" spans="1:5" x14ac:dyDescent="0.2">
      <c r="A592" t="s">
        <v>8219</v>
      </c>
      <c r="B592">
        <v>31</v>
      </c>
      <c r="D592" t="s">
        <v>8221</v>
      </c>
      <c r="E592">
        <v>2</v>
      </c>
    </row>
    <row r="593" spans="1:5" x14ac:dyDescent="0.2">
      <c r="A593" t="s">
        <v>8219</v>
      </c>
      <c r="B593">
        <v>31</v>
      </c>
      <c r="D593" t="s">
        <v>8221</v>
      </c>
      <c r="E593">
        <v>2</v>
      </c>
    </row>
    <row r="594" spans="1:5" x14ac:dyDescent="0.2">
      <c r="A594" t="s">
        <v>8219</v>
      </c>
      <c r="B594">
        <v>31</v>
      </c>
      <c r="D594" t="s">
        <v>8221</v>
      </c>
      <c r="E594">
        <v>2</v>
      </c>
    </row>
    <row r="595" spans="1:5" x14ac:dyDescent="0.2">
      <c r="A595" t="s">
        <v>8219</v>
      </c>
      <c r="B595">
        <v>31</v>
      </c>
      <c r="D595" t="s">
        <v>8221</v>
      </c>
      <c r="E595">
        <v>2</v>
      </c>
    </row>
    <row r="596" spans="1:5" x14ac:dyDescent="0.2">
      <c r="A596" t="s">
        <v>8219</v>
      </c>
      <c r="B596">
        <v>32</v>
      </c>
      <c r="D596" t="s">
        <v>8221</v>
      </c>
      <c r="E596">
        <v>2</v>
      </c>
    </row>
    <row r="597" spans="1:5" x14ac:dyDescent="0.2">
      <c r="A597" t="s">
        <v>8219</v>
      </c>
      <c r="B597">
        <v>32</v>
      </c>
      <c r="D597" t="s">
        <v>8221</v>
      </c>
      <c r="E597">
        <v>2</v>
      </c>
    </row>
    <row r="598" spans="1:5" x14ac:dyDescent="0.2">
      <c r="A598" t="s">
        <v>8219</v>
      </c>
      <c r="B598">
        <v>32</v>
      </c>
      <c r="D598" t="s">
        <v>8221</v>
      </c>
      <c r="E598">
        <v>2</v>
      </c>
    </row>
    <row r="599" spans="1:5" x14ac:dyDescent="0.2">
      <c r="A599" t="s">
        <v>8219</v>
      </c>
      <c r="B599">
        <v>32</v>
      </c>
      <c r="D599" t="s">
        <v>8221</v>
      </c>
      <c r="E599">
        <v>2</v>
      </c>
    </row>
    <row r="600" spans="1:5" x14ac:dyDescent="0.2">
      <c r="A600" t="s">
        <v>8219</v>
      </c>
      <c r="B600">
        <v>32</v>
      </c>
      <c r="D600" t="s">
        <v>8221</v>
      </c>
      <c r="E600">
        <v>2</v>
      </c>
    </row>
    <row r="601" spans="1:5" x14ac:dyDescent="0.2">
      <c r="A601" t="s">
        <v>8219</v>
      </c>
      <c r="B601">
        <v>32</v>
      </c>
      <c r="D601" t="s">
        <v>8221</v>
      </c>
      <c r="E601">
        <v>2</v>
      </c>
    </row>
    <row r="602" spans="1:5" x14ac:dyDescent="0.2">
      <c r="A602" t="s">
        <v>8219</v>
      </c>
      <c r="B602">
        <v>32</v>
      </c>
      <c r="D602" t="s">
        <v>8221</v>
      </c>
      <c r="E602">
        <v>2</v>
      </c>
    </row>
    <row r="603" spans="1:5" x14ac:dyDescent="0.2">
      <c r="A603" t="s">
        <v>8219</v>
      </c>
      <c r="B603">
        <v>32</v>
      </c>
      <c r="D603" t="s">
        <v>8221</v>
      </c>
      <c r="E603">
        <v>2</v>
      </c>
    </row>
    <row r="604" spans="1:5" x14ac:dyDescent="0.2">
      <c r="A604" t="s">
        <v>8219</v>
      </c>
      <c r="B604">
        <v>32</v>
      </c>
      <c r="D604" t="s">
        <v>8221</v>
      </c>
      <c r="E604">
        <v>2</v>
      </c>
    </row>
    <row r="605" spans="1:5" x14ac:dyDescent="0.2">
      <c r="A605" t="s">
        <v>8219</v>
      </c>
      <c r="B605">
        <v>32</v>
      </c>
      <c r="D605" t="s">
        <v>8221</v>
      </c>
      <c r="E605">
        <v>2</v>
      </c>
    </row>
    <row r="606" spans="1:5" x14ac:dyDescent="0.2">
      <c r="A606" t="s">
        <v>8219</v>
      </c>
      <c r="B606">
        <v>32</v>
      </c>
      <c r="D606" t="s">
        <v>8221</v>
      </c>
      <c r="E606">
        <v>2</v>
      </c>
    </row>
    <row r="607" spans="1:5" x14ac:dyDescent="0.2">
      <c r="A607" t="s">
        <v>8219</v>
      </c>
      <c r="B607">
        <v>32</v>
      </c>
      <c r="D607" t="s">
        <v>8221</v>
      </c>
      <c r="E607">
        <v>2</v>
      </c>
    </row>
    <row r="608" spans="1:5" x14ac:dyDescent="0.2">
      <c r="A608" t="s">
        <v>8219</v>
      </c>
      <c r="B608">
        <v>32</v>
      </c>
      <c r="D608" t="s">
        <v>8221</v>
      </c>
      <c r="E608">
        <v>2</v>
      </c>
    </row>
    <row r="609" spans="1:5" x14ac:dyDescent="0.2">
      <c r="A609" t="s">
        <v>8219</v>
      </c>
      <c r="B609">
        <v>32</v>
      </c>
      <c r="D609" t="s">
        <v>8221</v>
      </c>
      <c r="E609">
        <v>2</v>
      </c>
    </row>
    <row r="610" spans="1:5" x14ac:dyDescent="0.2">
      <c r="A610" t="s">
        <v>8219</v>
      </c>
      <c r="B610">
        <v>32</v>
      </c>
      <c r="D610" t="s">
        <v>8221</v>
      </c>
      <c r="E610">
        <v>2</v>
      </c>
    </row>
    <row r="611" spans="1:5" x14ac:dyDescent="0.2">
      <c r="A611" t="s">
        <v>8219</v>
      </c>
      <c r="B611">
        <v>32</v>
      </c>
      <c r="D611" t="s">
        <v>8221</v>
      </c>
      <c r="E611">
        <v>2</v>
      </c>
    </row>
    <row r="612" spans="1:5" x14ac:dyDescent="0.2">
      <c r="A612" t="s">
        <v>8219</v>
      </c>
      <c r="B612">
        <v>32</v>
      </c>
      <c r="D612" t="s">
        <v>8221</v>
      </c>
      <c r="E612">
        <v>2</v>
      </c>
    </row>
    <row r="613" spans="1:5" x14ac:dyDescent="0.2">
      <c r="A613" t="s">
        <v>8219</v>
      </c>
      <c r="B613">
        <v>32</v>
      </c>
      <c r="D613" t="s">
        <v>8221</v>
      </c>
      <c r="E613">
        <v>2</v>
      </c>
    </row>
    <row r="614" spans="1:5" x14ac:dyDescent="0.2">
      <c r="A614" t="s">
        <v>8219</v>
      </c>
      <c r="B614">
        <v>32</v>
      </c>
      <c r="D614" t="s">
        <v>8221</v>
      </c>
      <c r="E614">
        <v>2</v>
      </c>
    </row>
    <row r="615" spans="1:5" x14ac:dyDescent="0.2">
      <c r="A615" t="s">
        <v>8219</v>
      </c>
      <c r="B615">
        <v>33</v>
      </c>
      <c r="D615" t="s">
        <v>8221</v>
      </c>
      <c r="E615">
        <v>2</v>
      </c>
    </row>
    <row r="616" spans="1:5" x14ac:dyDescent="0.2">
      <c r="A616" t="s">
        <v>8219</v>
      </c>
      <c r="B616">
        <v>33</v>
      </c>
      <c r="D616" t="s">
        <v>8221</v>
      </c>
      <c r="E616">
        <v>2</v>
      </c>
    </row>
    <row r="617" spans="1:5" x14ac:dyDescent="0.2">
      <c r="A617" t="s">
        <v>8219</v>
      </c>
      <c r="B617">
        <v>33</v>
      </c>
      <c r="D617" t="s">
        <v>8221</v>
      </c>
      <c r="E617">
        <v>2</v>
      </c>
    </row>
    <row r="618" spans="1:5" x14ac:dyDescent="0.2">
      <c r="A618" t="s">
        <v>8219</v>
      </c>
      <c r="B618">
        <v>33</v>
      </c>
      <c r="D618" t="s">
        <v>8221</v>
      </c>
      <c r="E618">
        <v>2</v>
      </c>
    </row>
    <row r="619" spans="1:5" x14ac:dyDescent="0.2">
      <c r="A619" t="s">
        <v>8219</v>
      </c>
      <c r="B619">
        <v>33</v>
      </c>
      <c r="D619" t="s">
        <v>8221</v>
      </c>
      <c r="E619">
        <v>2</v>
      </c>
    </row>
    <row r="620" spans="1:5" x14ac:dyDescent="0.2">
      <c r="A620" t="s">
        <v>8219</v>
      </c>
      <c r="B620">
        <v>33</v>
      </c>
      <c r="D620" t="s">
        <v>8221</v>
      </c>
      <c r="E620">
        <v>2</v>
      </c>
    </row>
    <row r="621" spans="1:5" x14ac:dyDescent="0.2">
      <c r="A621" t="s">
        <v>8219</v>
      </c>
      <c r="B621">
        <v>33</v>
      </c>
      <c r="D621" t="s">
        <v>8221</v>
      </c>
      <c r="E621">
        <v>2</v>
      </c>
    </row>
    <row r="622" spans="1:5" x14ac:dyDescent="0.2">
      <c r="A622" t="s">
        <v>8219</v>
      </c>
      <c r="B622">
        <v>33</v>
      </c>
      <c r="D622" t="s">
        <v>8221</v>
      </c>
      <c r="E622">
        <v>2</v>
      </c>
    </row>
    <row r="623" spans="1:5" x14ac:dyDescent="0.2">
      <c r="A623" t="s">
        <v>8219</v>
      </c>
      <c r="B623">
        <v>33</v>
      </c>
      <c r="D623" t="s">
        <v>8221</v>
      </c>
      <c r="E623">
        <v>2</v>
      </c>
    </row>
    <row r="624" spans="1:5" x14ac:dyDescent="0.2">
      <c r="A624" t="s">
        <v>8219</v>
      </c>
      <c r="B624">
        <v>33</v>
      </c>
      <c r="D624" t="s">
        <v>8221</v>
      </c>
      <c r="E624">
        <v>2</v>
      </c>
    </row>
    <row r="625" spans="1:5" x14ac:dyDescent="0.2">
      <c r="A625" t="s">
        <v>8219</v>
      </c>
      <c r="B625">
        <v>33</v>
      </c>
      <c r="D625" t="s">
        <v>8221</v>
      </c>
      <c r="E625">
        <v>2</v>
      </c>
    </row>
    <row r="626" spans="1:5" x14ac:dyDescent="0.2">
      <c r="A626" t="s">
        <v>8219</v>
      </c>
      <c r="B626">
        <v>33</v>
      </c>
      <c r="D626" t="s">
        <v>8221</v>
      </c>
      <c r="E626">
        <v>2</v>
      </c>
    </row>
    <row r="627" spans="1:5" x14ac:dyDescent="0.2">
      <c r="A627" t="s">
        <v>8219</v>
      </c>
      <c r="B627">
        <v>33</v>
      </c>
      <c r="D627" t="s">
        <v>8221</v>
      </c>
      <c r="E627">
        <v>2</v>
      </c>
    </row>
    <row r="628" spans="1:5" x14ac:dyDescent="0.2">
      <c r="A628" t="s">
        <v>8219</v>
      </c>
      <c r="B628">
        <v>33</v>
      </c>
      <c r="D628" t="s">
        <v>8221</v>
      </c>
      <c r="E628">
        <v>2</v>
      </c>
    </row>
    <row r="629" spans="1:5" x14ac:dyDescent="0.2">
      <c r="A629" t="s">
        <v>8219</v>
      </c>
      <c r="B629">
        <v>33</v>
      </c>
      <c r="D629" t="s">
        <v>8221</v>
      </c>
      <c r="E629">
        <v>2</v>
      </c>
    </row>
    <row r="630" spans="1:5" x14ac:dyDescent="0.2">
      <c r="A630" t="s">
        <v>8219</v>
      </c>
      <c r="B630">
        <v>33</v>
      </c>
      <c r="D630" t="s">
        <v>8221</v>
      </c>
      <c r="E630">
        <v>2</v>
      </c>
    </row>
    <row r="631" spans="1:5" x14ac:dyDescent="0.2">
      <c r="A631" t="s">
        <v>8219</v>
      </c>
      <c r="B631">
        <v>33</v>
      </c>
      <c r="D631" t="s">
        <v>8221</v>
      </c>
      <c r="E631">
        <v>2</v>
      </c>
    </row>
    <row r="632" spans="1:5" x14ac:dyDescent="0.2">
      <c r="A632" t="s">
        <v>8219</v>
      </c>
      <c r="B632">
        <v>33</v>
      </c>
      <c r="D632" t="s">
        <v>8221</v>
      </c>
      <c r="E632">
        <v>2</v>
      </c>
    </row>
    <row r="633" spans="1:5" x14ac:dyDescent="0.2">
      <c r="A633" t="s">
        <v>8219</v>
      </c>
      <c r="B633">
        <v>33</v>
      </c>
      <c r="D633" t="s">
        <v>8221</v>
      </c>
      <c r="E633">
        <v>2</v>
      </c>
    </row>
    <row r="634" spans="1:5" x14ac:dyDescent="0.2">
      <c r="A634" t="s">
        <v>8219</v>
      </c>
      <c r="B634">
        <v>33</v>
      </c>
      <c r="D634" t="s">
        <v>8221</v>
      </c>
      <c r="E634">
        <v>2</v>
      </c>
    </row>
    <row r="635" spans="1:5" x14ac:dyDescent="0.2">
      <c r="A635" t="s">
        <v>8219</v>
      </c>
      <c r="B635">
        <v>33</v>
      </c>
      <c r="D635" t="s">
        <v>8221</v>
      </c>
      <c r="E635">
        <v>2</v>
      </c>
    </row>
    <row r="636" spans="1:5" x14ac:dyDescent="0.2">
      <c r="A636" t="s">
        <v>8219</v>
      </c>
      <c r="B636">
        <v>33</v>
      </c>
      <c r="D636" t="s">
        <v>8221</v>
      </c>
      <c r="E636">
        <v>2</v>
      </c>
    </row>
    <row r="637" spans="1:5" x14ac:dyDescent="0.2">
      <c r="A637" t="s">
        <v>8219</v>
      </c>
      <c r="B637">
        <v>33</v>
      </c>
      <c r="D637" t="s">
        <v>8221</v>
      </c>
      <c r="E637">
        <v>2</v>
      </c>
    </row>
    <row r="638" spans="1:5" x14ac:dyDescent="0.2">
      <c r="A638" t="s">
        <v>8219</v>
      </c>
      <c r="B638">
        <v>33</v>
      </c>
      <c r="D638" t="s">
        <v>8221</v>
      </c>
      <c r="E638">
        <v>2</v>
      </c>
    </row>
    <row r="639" spans="1:5" x14ac:dyDescent="0.2">
      <c r="A639" t="s">
        <v>8219</v>
      </c>
      <c r="B639">
        <v>34</v>
      </c>
      <c r="D639" t="s">
        <v>8221</v>
      </c>
      <c r="E639">
        <v>2</v>
      </c>
    </row>
    <row r="640" spans="1:5" x14ac:dyDescent="0.2">
      <c r="A640" t="s">
        <v>8219</v>
      </c>
      <c r="B640">
        <v>34</v>
      </c>
      <c r="D640" t="s">
        <v>8221</v>
      </c>
      <c r="E640">
        <v>2</v>
      </c>
    </row>
    <row r="641" spans="1:5" x14ac:dyDescent="0.2">
      <c r="A641" t="s">
        <v>8219</v>
      </c>
      <c r="B641">
        <v>34</v>
      </c>
      <c r="D641" t="s">
        <v>8221</v>
      </c>
      <c r="E641">
        <v>2</v>
      </c>
    </row>
    <row r="642" spans="1:5" x14ac:dyDescent="0.2">
      <c r="A642" t="s">
        <v>8219</v>
      </c>
      <c r="B642">
        <v>34</v>
      </c>
      <c r="D642" t="s">
        <v>8221</v>
      </c>
      <c r="E642">
        <v>2</v>
      </c>
    </row>
    <row r="643" spans="1:5" x14ac:dyDescent="0.2">
      <c r="A643" t="s">
        <v>8219</v>
      </c>
      <c r="B643">
        <v>34</v>
      </c>
      <c r="D643" t="s">
        <v>8221</v>
      </c>
      <c r="E643">
        <v>2</v>
      </c>
    </row>
    <row r="644" spans="1:5" x14ac:dyDescent="0.2">
      <c r="A644" t="s">
        <v>8219</v>
      </c>
      <c r="B644">
        <v>34</v>
      </c>
      <c r="D644" t="s">
        <v>8221</v>
      </c>
      <c r="E644">
        <v>2</v>
      </c>
    </row>
    <row r="645" spans="1:5" x14ac:dyDescent="0.2">
      <c r="A645" t="s">
        <v>8219</v>
      </c>
      <c r="B645">
        <v>34</v>
      </c>
      <c r="D645" t="s">
        <v>8221</v>
      </c>
      <c r="E645">
        <v>2</v>
      </c>
    </row>
    <row r="646" spans="1:5" x14ac:dyDescent="0.2">
      <c r="A646" t="s">
        <v>8219</v>
      </c>
      <c r="B646">
        <v>34</v>
      </c>
      <c r="D646" t="s">
        <v>8221</v>
      </c>
      <c r="E646">
        <v>3</v>
      </c>
    </row>
    <row r="647" spans="1:5" x14ac:dyDescent="0.2">
      <c r="A647" t="s">
        <v>8219</v>
      </c>
      <c r="B647">
        <v>34</v>
      </c>
      <c r="D647" t="s">
        <v>8221</v>
      </c>
      <c r="E647">
        <v>3</v>
      </c>
    </row>
    <row r="648" spans="1:5" x14ac:dyDescent="0.2">
      <c r="A648" t="s">
        <v>8219</v>
      </c>
      <c r="B648">
        <v>34</v>
      </c>
      <c r="D648" t="s">
        <v>8221</v>
      </c>
      <c r="E648">
        <v>3</v>
      </c>
    </row>
    <row r="649" spans="1:5" x14ac:dyDescent="0.2">
      <c r="A649" t="s">
        <v>8219</v>
      </c>
      <c r="B649">
        <v>34</v>
      </c>
      <c r="D649" t="s">
        <v>8221</v>
      </c>
      <c r="E649">
        <v>3</v>
      </c>
    </row>
    <row r="650" spans="1:5" x14ac:dyDescent="0.2">
      <c r="A650" t="s">
        <v>8219</v>
      </c>
      <c r="B650">
        <v>34</v>
      </c>
      <c r="D650" t="s">
        <v>8221</v>
      </c>
      <c r="E650">
        <v>3</v>
      </c>
    </row>
    <row r="651" spans="1:5" x14ac:dyDescent="0.2">
      <c r="A651" t="s">
        <v>8219</v>
      </c>
      <c r="B651">
        <v>34</v>
      </c>
      <c r="D651" t="s">
        <v>8221</v>
      </c>
      <c r="E651">
        <v>3</v>
      </c>
    </row>
    <row r="652" spans="1:5" x14ac:dyDescent="0.2">
      <c r="A652" t="s">
        <v>8219</v>
      </c>
      <c r="B652">
        <v>34</v>
      </c>
      <c r="D652" t="s">
        <v>8221</v>
      </c>
      <c r="E652">
        <v>3</v>
      </c>
    </row>
    <row r="653" spans="1:5" x14ac:dyDescent="0.2">
      <c r="A653" t="s">
        <v>8219</v>
      </c>
      <c r="B653">
        <v>34</v>
      </c>
      <c r="D653" t="s">
        <v>8221</v>
      </c>
      <c r="E653">
        <v>3</v>
      </c>
    </row>
    <row r="654" spans="1:5" x14ac:dyDescent="0.2">
      <c r="A654" t="s">
        <v>8219</v>
      </c>
      <c r="B654">
        <v>34</v>
      </c>
      <c r="D654" t="s">
        <v>8221</v>
      </c>
      <c r="E654">
        <v>3</v>
      </c>
    </row>
    <row r="655" spans="1:5" x14ac:dyDescent="0.2">
      <c r="A655" t="s">
        <v>8219</v>
      </c>
      <c r="B655">
        <v>34</v>
      </c>
      <c r="D655" t="s">
        <v>8221</v>
      </c>
      <c r="E655">
        <v>3</v>
      </c>
    </row>
    <row r="656" spans="1:5" x14ac:dyDescent="0.2">
      <c r="A656" t="s">
        <v>8219</v>
      </c>
      <c r="B656">
        <v>34</v>
      </c>
      <c r="D656" t="s">
        <v>8221</v>
      </c>
      <c r="E656">
        <v>3</v>
      </c>
    </row>
    <row r="657" spans="1:5" x14ac:dyDescent="0.2">
      <c r="A657" t="s">
        <v>8219</v>
      </c>
      <c r="B657">
        <v>34</v>
      </c>
      <c r="D657" t="s">
        <v>8221</v>
      </c>
      <c r="E657">
        <v>3</v>
      </c>
    </row>
    <row r="658" spans="1:5" x14ac:dyDescent="0.2">
      <c r="A658" t="s">
        <v>8219</v>
      </c>
      <c r="B658">
        <v>34</v>
      </c>
      <c r="D658" t="s">
        <v>8221</v>
      </c>
      <c r="E658">
        <v>3</v>
      </c>
    </row>
    <row r="659" spans="1:5" x14ac:dyDescent="0.2">
      <c r="A659" t="s">
        <v>8219</v>
      </c>
      <c r="B659">
        <v>34</v>
      </c>
      <c r="D659" t="s">
        <v>8221</v>
      </c>
      <c r="E659">
        <v>3</v>
      </c>
    </row>
    <row r="660" spans="1:5" x14ac:dyDescent="0.2">
      <c r="A660" t="s">
        <v>8219</v>
      </c>
      <c r="B660">
        <v>34</v>
      </c>
      <c r="D660" t="s">
        <v>8221</v>
      </c>
      <c r="E660">
        <v>3</v>
      </c>
    </row>
    <row r="661" spans="1:5" x14ac:dyDescent="0.2">
      <c r="A661" t="s">
        <v>8219</v>
      </c>
      <c r="B661">
        <v>34</v>
      </c>
      <c r="D661" t="s">
        <v>8221</v>
      </c>
      <c r="E661">
        <v>3</v>
      </c>
    </row>
    <row r="662" spans="1:5" x14ac:dyDescent="0.2">
      <c r="A662" t="s">
        <v>8219</v>
      </c>
      <c r="B662">
        <v>34</v>
      </c>
      <c r="D662" t="s">
        <v>8221</v>
      </c>
      <c r="E662">
        <v>3</v>
      </c>
    </row>
    <row r="663" spans="1:5" x14ac:dyDescent="0.2">
      <c r="A663" t="s">
        <v>8219</v>
      </c>
      <c r="B663">
        <v>34</v>
      </c>
      <c r="D663" t="s">
        <v>8221</v>
      </c>
      <c r="E663">
        <v>3</v>
      </c>
    </row>
    <row r="664" spans="1:5" x14ac:dyDescent="0.2">
      <c r="A664" t="s">
        <v>8219</v>
      </c>
      <c r="B664">
        <v>34</v>
      </c>
      <c r="D664" t="s">
        <v>8221</v>
      </c>
      <c r="E664">
        <v>3</v>
      </c>
    </row>
    <row r="665" spans="1:5" x14ac:dyDescent="0.2">
      <c r="A665" t="s">
        <v>8219</v>
      </c>
      <c r="B665">
        <v>35</v>
      </c>
      <c r="D665" t="s">
        <v>8221</v>
      </c>
      <c r="E665">
        <v>3</v>
      </c>
    </row>
    <row r="666" spans="1:5" x14ac:dyDescent="0.2">
      <c r="A666" t="s">
        <v>8219</v>
      </c>
      <c r="B666">
        <v>35</v>
      </c>
      <c r="D666" t="s">
        <v>8221</v>
      </c>
      <c r="E666">
        <v>3</v>
      </c>
    </row>
    <row r="667" spans="1:5" x14ac:dyDescent="0.2">
      <c r="A667" t="s">
        <v>8219</v>
      </c>
      <c r="B667">
        <v>35</v>
      </c>
      <c r="D667" t="s">
        <v>8221</v>
      </c>
      <c r="E667">
        <v>3</v>
      </c>
    </row>
    <row r="668" spans="1:5" x14ac:dyDescent="0.2">
      <c r="A668" t="s">
        <v>8219</v>
      </c>
      <c r="B668">
        <v>35</v>
      </c>
      <c r="D668" t="s">
        <v>8221</v>
      </c>
      <c r="E668">
        <v>3</v>
      </c>
    </row>
    <row r="669" spans="1:5" x14ac:dyDescent="0.2">
      <c r="A669" t="s">
        <v>8219</v>
      </c>
      <c r="B669">
        <v>35</v>
      </c>
      <c r="D669" t="s">
        <v>8221</v>
      </c>
      <c r="E669">
        <v>3</v>
      </c>
    </row>
    <row r="670" spans="1:5" x14ac:dyDescent="0.2">
      <c r="A670" t="s">
        <v>8219</v>
      </c>
      <c r="B670">
        <v>35</v>
      </c>
      <c r="D670" t="s">
        <v>8221</v>
      </c>
      <c r="E670">
        <v>3</v>
      </c>
    </row>
    <row r="671" spans="1:5" x14ac:dyDescent="0.2">
      <c r="A671" t="s">
        <v>8219</v>
      </c>
      <c r="B671">
        <v>35</v>
      </c>
      <c r="D671" t="s">
        <v>8221</v>
      </c>
      <c r="E671">
        <v>3</v>
      </c>
    </row>
    <row r="672" spans="1:5" x14ac:dyDescent="0.2">
      <c r="A672" t="s">
        <v>8219</v>
      </c>
      <c r="B672">
        <v>35</v>
      </c>
      <c r="D672" t="s">
        <v>8221</v>
      </c>
      <c r="E672">
        <v>3</v>
      </c>
    </row>
    <row r="673" spans="1:5" x14ac:dyDescent="0.2">
      <c r="A673" t="s">
        <v>8219</v>
      </c>
      <c r="B673">
        <v>35</v>
      </c>
      <c r="D673" t="s">
        <v>8221</v>
      </c>
      <c r="E673">
        <v>3</v>
      </c>
    </row>
    <row r="674" spans="1:5" x14ac:dyDescent="0.2">
      <c r="A674" t="s">
        <v>8219</v>
      </c>
      <c r="B674">
        <v>35</v>
      </c>
      <c r="D674" t="s">
        <v>8221</v>
      </c>
      <c r="E674">
        <v>3</v>
      </c>
    </row>
    <row r="675" spans="1:5" x14ac:dyDescent="0.2">
      <c r="A675" t="s">
        <v>8219</v>
      </c>
      <c r="B675">
        <v>35</v>
      </c>
      <c r="D675" t="s">
        <v>8221</v>
      </c>
      <c r="E675">
        <v>3</v>
      </c>
    </row>
    <row r="676" spans="1:5" x14ac:dyDescent="0.2">
      <c r="A676" t="s">
        <v>8219</v>
      </c>
      <c r="B676">
        <v>35</v>
      </c>
      <c r="D676" t="s">
        <v>8221</v>
      </c>
      <c r="E676">
        <v>3</v>
      </c>
    </row>
    <row r="677" spans="1:5" x14ac:dyDescent="0.2">
      <c r="A677" t="s">
        <v>8219</v>
      </c>
      <c r="B677">
        <v>35</v>
      </c>
      <c r="D677" t="s">
        <v>8221</v>
      </c>
      <c r="E677">
        <v>3</v>
      </c>
    </row>
    <row r="678" spans="1:5" x14ac:dyDescent="0.2">
      <c r="A678" t="s">
        <v>8219</v>
      </c>
      <c r="B678">
        <v>35</v>
      </c>
      <c r="D678" t="s">
        <v>8221</v>
      </c>
      <c r="E678">
        <v>3</v>
      </c>
    </row>
    <row r="679" spans="1:5" x14ac:dyDescent="0.2">
      <c r="A679" t="s">
        <v>8219</v>
      </c>
      <c r="B679">
        <v>35</v>
      </c>
      <c r="D679" t="s">
        <v>8221</v>
      </c>
      <c r="E679">
        <v>3</v>
      </c>
    </row>
    <row r="680" spans="1:5" x14ac:dyDescent="0.2">
      <c r="A680" t="s">
        <v>8219</v>
      </c>
      <c r="B680">
        <v>35</v>
      </c>
      <c r="D680" t="s">
        <v>8221</v>
      </c>
      <c r="E680">
        <v>3</v>
      </c>
    </row>
    <row r="681" spans="1:5" x14ac:dyDescent="0.2">
      <c r="A681" t="s">
        <v>8219</v>
      </c>
      <c r="B681">
        <v>35</v>
      </c>
      <c r="D681" t="s">
        <v>8221</v>
      </c>
      <c r="E681">
        <v>3</v>
      </c>
    </row>
    <row r="682" spans="1:5" x14ac:dyDescent="0.2">
      <c r="A682" t="s">
        <v>8219</v>
      </c>
      <c r="B682">
        <v>35</v>
      </c>
      <c r="D682" t="s">
        <v>8221</v>
      </c>
      <c r="E682">
        <v>3</v>
      </c>
    </row>
    <row r="683" spans="1:5" x14ac:dyDescent="0.2">
      <c r="A683" t="s">
        <v>8219</v>
      </c>
      <c r="B683">
        <v>35</v>
      </c>
      <c r="D683" t="s">
        <v>8221</v>
      </c>
      <c r="E683">
        <v>3</v>
      </c>
    </row>
    <row r="684" spans="1:5" x14ac:dyDescent="0.2">
      <c r="A684" t="s">
        <v>8219</v>
      </c>
      <c r="B684">
        <v>35</v>
      </c>
      <c r="D684" t="s">
        <v>8221</v>
      </c>
      <c r="E684">
        <v>3</v>
      </c>
    </row>
    <row r="685" spans="1:5" x14ac:dyDescent="0.2">
      <c r="A685" t="s">
        <v>8219</v>
      </c>
      <c r="B685">
        <v>35</v>
      </c>
      <c r="D685" t="s">
        <v>8221</v>
      </c>
      <c r="E685">
        <v>3</v>
      </c>
    </row>
    <row r="686" spans="1:5" x14ac:dyDescent="0.2">
      <c r="A686" t="s">
        <v>8219</v>
      </c>
      <c r="B686">
        <v>35</v>
      </c>
      <c r="D686" t="s">
        <v>8221</v>
      </c>
      <c r="E686">
        <v>3</v>
      </c>
    </row>
    <row r="687" spans="1:5" x14ac:dyDescent="0.2">
      <c r="A687" t="s">
        <v>8219</v>
      </c>
      <c r="B687">
        <v>35</v>
      </c>
      <c r="D687" t="s">
        <v>8221</v>
      </c>
      <c r="E687">
        <v>3</v>
      </c>
    </row>
    <row r="688" spans="1:5" x14ac:dyDescent="0.2">
      <c r="A688" t="s">
        <v>8219</v>
      </c>
      <c r="B688">
        <v>36</v>
      </c>
      <c r="D688" t="s">
        <v>8221</v>
      </c>
      <c r="E688">
        <v>3</v>
      </c>
    </row>
    <row r="689" spans="1:5" x14ac:dyDescent="0.2">
      <c r="A689" t="s">
        <v>8219</v>
      </c>
      <c r="B689">
        <v>36</v>
      </c>
      <c r="D689" t="s">
        <v>8221</v>
      </c>
      <c r="E689">
        <v>3</v>
      </c>
    </row>
    <row r="690" spans="1:5" x14ac:dyDescent="0.2">
      <c r="A690" t="s">
        <v>8219</v>
      </c>
      <c r="B690">
        <v>36</v>
      </c>
      <c r="D690" t="s">
        <v>8221</v>
      </c>
      <c r="E690">
        <v>3</v>
      </c>
    </row>
    <row r="691" spans="1:5" x14ac:dyDescent="0.2">
      <c r="A691" t="s">
        <v>8219</v>
      </c>
      <c r="B691">
        <v>36</v>
      </c>
      <c r="D691" t="s">
        <v>8221</v>
      </c>
      <c r="E691">
        <v>3</v>
      </c>
    </row>
    <row r="692" spans="1:5" x14ac:dyDescent="0.2">
      <c r="A692" t="s">
        <v>8219</v>
      </c>
      <c r="B692">
        <v>36</v>
      </c>
      <c r="D692" t="s">
        <v>8221</v>
      </c>
      <c r="E692">
        <v>3</v>
      </c>
    </row>
    <row r="693" spans="1:5" x14ac:dyDescent="0.2">
      <c r="A693" t="s">
        <v>8219</v>
      </c>
      <c r="B693">
        <v>36</v>
      </c>
      <c r="D693" t="s">
        <v>8221</v>
      </c>
      <c r="E693">
        <v>3</v>
      </c>
    </row>
    <row r="694" spans="1:5" x14ac:dyDescent="0.2">
      <c r="A694" t="s">
        <v>8219</v>
      </c>
      <c r="B694">
        <v>36</v>
      </c>
      <c r="D694" t="s">
        <v>8221</v>
      </c>
      <c r="E694">
        <v>3</v>
      </c>
    </row>
    <row r="695" spans="1:5" x14ac:dyDescent="0.2">
      <c r="A695" t="s">
        <v>8219</v>
      </c>
      <c r="B695">
        <v>36</v>
      </c>
      <c r="D695" t="s">
        <v>8221</v>
      </c>
      <c r="E695">
        <v>3</v>
      </c>
    </row>
    <row r="696" spans="1:5" x14ac:dyDescent="0.2">
      <c r="A696" t="s">
        <v>8219</v>
      </c>
      <c r="B696">
        <v>36</v>
      </c>
      <c r="D696" t="s">
        <v>8221</v>
      </c>
      <c r="E696">
        <v>3</v>
      </c>
    </row>
    <row r="697" spans="1:5" x14ac:dyDescent="0.2">
      <c r="A697" t="s">
        <v>8219</v>
      </c>
      <c r="B697">
        <v>36</v>
      </c>
      <c r="D697" t="s">
        <v>8221</v>
      </c>
      <c r="E697">
        <v>3</v>
      </c>
    </row>
    <row r="698" spans="1:5" x14ac:dyDescent="0.2">
      <c r="A698" t="s">
        <v>8219</v>
      </c>
      <c r="B698">
        <v>36</v>
      </c>
      <c r="D698" t="s">
        <v>8221</v>
      </c>
      <c r="E698">
        <v>3</v>
      </c>
    </row>
    <row r="699" spans="1:5" x14ac:dyDescent="0.2">
      <c r="A699" t="s">
        <v>8219</v>
      </c>
      <c r="B699">
        <v>36</v>
      </c>
      <c r="D699" t="s">
        <v>8221</v>
      </c>
      <c r="E699">
        <v>3</v>
      </c>
    </row>
    <row r="700" spans="1:5" x14ac:dyDescent="0.2">
      <c r="A700" t="s">
        <v>8219</v>
      </c>
      <c r="B700">
        <v>36</v>
      </c>
      <c r="D700" t="s">
        <v>8221</v>
      </c>
      <c r="E700">
        <v>3</v>
      </c>
    </row>
    <row r="701" spans="1:5" x14ac:dyDescent="0.2">
      <c r="A701" t="s">
        <v>8219</v>
      </c>
      <c r="B701">
        <v>36</v>
      </c>
      <c r="D701" t="s">
        <v>8221</v>
      </c>
      <c r="E701">
        <v>3</v>
      </c>
    </row>
    <row r="702" spans="1:5" x14ac:dyDescent="0.2">
      <c r="A702" t="s">
        <v>8219</v>
      </c>
      <c r="B702">
        <v>36</v>
      </c>
      <c r="D702" t="s">
        <v>8221</v>
      </c>
      <c r="E702">
        <v>3</v>
      </c>
    </row>
    <row r="703" spans="1:5" x14ac:dyDescent="0.2">
      <c r="A703" t="s">
        <v>8219</v>
      </c>
      <c r="B703">
        <v>37</v>
      </c>
      <c r="D703" t="s">
        <v>8221</v>
      </c>
      <c r="E703">
        <v>3</v>
      </c>
    </row>
    <row r="704" spans="1:5" x14ac:dyDescent="0.2">
      <c r="A704" t="s">
        <v>8219</v>
      </c>
      <c r="B704">
        <v>37</v>
      </c>
      <c r="D704" t="s">
        <v>8221</v>
      </c>
      <c r="E704">
        <v>3</v>
      </c>
    </row>
    <row r="705" spans="1:5" x14ac:dyDescent="0.2">
      <c r="A705" t="s">
        <v>8219</v>
      </c>
      <c r="B705">
        <v>37</v>
      </c>
      <c r="D705" t="s">
        <v>8221</v>
      </c>
      <c r="E705">
        <v>3</v>
      </c>
    </row>
    <row r="706" spans="1:5" x14ac:dyDescent="0.2">
      <c r="A706" t="s">
        <v>8219</v>
      </c>
      <c r="B706">
        <v>37</v>
      </c>
      <c r="D706" t="s">
        <v>8221</v>
      </c>
      <c r="E706">
        <v>3</v>
      </c>
    </row>
    <row r="707" spans="1:5" x14ac:dyDescent="0.2">
      <c r="A707" t="s">
        <v>8219</v>
      </c>
      <c r="B707">
        <v>37</v>
      </c>
      <c r="D707" t="s">
        <v>8221</v>
      </c>
      <c r="E707">
        <v>3</v>
      </c>
    </row>
    <row r="708" spans="1:5" x14ac:dyDescent="0.2">
      <c r="A708" t="s">
        <v>8219</v>
      </c>
      <c r="B708">
        <v>37</v>
      </c>
      <c r="D708" t="s">
        <v>8221</v>
      </c>
      <c r="E708">
        <v>3</v>
      </c>
    </row>
    <row r="709" spans="1:5" x14ac:dyDescent="0.2">
      <c r="A709" t="s">
        <v>8219</v>
      </c>
      <c r="B709">
        <v>37</v>
      </c>
      <c r="D709" t="s">
        <v>8221</v>
      </c>
      <c r="E709">
        <v>3</v>
      </c>
    </row>
    <row r="710" spans="1:5" x14ac:dyDescent="0.2">
      <c r="A710" t="s">
        <v>8219</v>
      </c>
      <c r="B710">
        <v>37</v>
      </c>
      <c r="D710" t="s">
        <v>8221</v>
      </c>
      <c r="E710">
        <v>3</v>
      </c>
    </row>
    <row r="711" spans="1:5" x14ac:dyDescent="0.2">
      <c r="A711" t="s">
        <v>8219</v>
      </c>
      <c r="B711">
        <v>37</v>
      </c>
      <c r="D711" t="s">
        <v>8221</v>
      </c>
      <c r="E711">
        <v>3</v>
      </c>
    </row>
    <row r="712" spans="1:5" x14ac:dyDescent="0.2">
      <c r="A712" t="s">
        <v>8219</v>
      </c>
      <c r="B712">
        <v>37</v>
      </c>
      <c r="D712" t="s">
        <v>8221</v>
      </c>
      <c r="E712">
        <v>3</v>
      </c>
    </row>
    <row r="713" spans="1:5" x14ac:dyDescent="0.2">
      <c r="A713" t="s">
        <v>8219</v>
      </c>
      <c r="B713">
        <v>37</v>
      </c>
      <c r="D713" t="s">
        <v>8221</v>
      </c>
      <c r="E713">
        <v>3</v>
      </c>
    </row>
    <row r="714" spans="1:5" x14ac:dyDescent="0.2">
      <c r="A714" t="s">
        <v>8219</v>
      </c>
      <c r="B714">
        <v>37</v>
      </c>
      <c r="D714" t="s">
        <v>8221</v>
      </c>
      <c r="E714">
        <v>3</v>
      </c>
    </row>
    <row r="715" spans="1:5" x14ac:dyDescent="0.2">
      <c r="A715" t="s">
        <v>8219</v>
      </c>
      <c r="B715">
        <v>37</v>
      </c>
      <c r="D715" t="s">
        <v>8221</v>
      </c>
      <c r="E715">
        <v>3</v>
      </c>
    </row>
    <row r="716" spans="1:5" x14ac:dyDescent="0.2">
      <c r="A716" t="s">
        <v>8219</v>
      </c>
      <c r="B716">
        <v>37</v>
      </c>
      <c r="D716" t="s">
        <v>8221</v>
      </c>
      <c r="E716">
        <v>3</v>
      </c>
    </row>
    <row r="717" spans="1:5" x14ac:dyDescent="0.2">
      <c r="A717" t="s">
        <v>8219</v>
      </c>
      <c r="B717">
        <v>37</v>
      </c>
      <c r="D717" t="s">
        <v>8221</v>
      </c>
      <c r="E717">
        <v>3</v>
      </c>
    </row>
    <row r="718" spans="1:5" x14ac:dyDescent="0.2">
      <c r="A718" t="s">
        <v>8219</v>
      </c>
      <c r="B718">
        <v>37</v>
      </c>
      <c r="D718" t="s">
        <v>8221</v>
      </c>
      <c r="E718">
        <v>3</v>
      </c>
    </row>
    <row r="719" spans="1:5" x14ac:dyDescent="0.2">
      <c r="A719" t="s">
        <v>8219</v>
      </c>
      <c r="B719">
        <v>37</v>
      </c>
      <c r="D719" t="s">
        <v>8221</v>
      </c>
      <c r="E719">
        <v>3</v>
      </c>
    </row>
    <row r="720" spans="1:5" x14ac:dyDescent="0.2">
      <c r="A720" t="s">
        <v>8219</v>
      </c>
      <c r="B720">
        <v>38</v>
      </c>
      <c r="D720" t="s">
        <v>8221</v>
      </c>
      <c r="E720">
        <v>3</v>
      </c>
    </row>
    <row r="721" spans="1:5" x14ac:dyDescent="0.2">
      <c r="A721" t="s">
        <v>8219</v>
      </c>
      <c r="B721">
        <v>38</v>
      </c>
      <c r="D721" t="s">
        <v>8221</v>
      </c>
      <c r="E721">
        <v>3</v>
      </c>
    </row>
    <row r="722" spans="1:5" x14ac:dyDescent="0.2">
      <c r="A722" t="s">
        <v>8219</v>
      </c>
      <c r="B722">
        <v>38</v>
      </c>
      <c r="D722" t="s">
        <v>8221</v>
      </c>
      <c r="E722">
        <v>3</v>
      </c>
    </row>
    <row r="723" spans="1:5" x14ac:dyDescent="0.2">
      <c r="A723" t="s">
        <v>8219</v>
      </c>
      <c r="B723">
        <v>38</v>
      </c>
      <c r="D723" t="s">
        <v>8221</v>
      </c>
      <c r="E723">
        <v>3</v>
      </c>
    </row>
    <row r="724" spans="1:5" x14ac:dyDescent="0.2">
      <c r="A724" t="s">
        <v>8219</v>
      </c>
      <c r="B724">
        <v>38</v>
      </c>
      <c r="D724" t="s">
        <v>8221</v>
      </c>
      <c r="E724">
        <v>3</v>
      </c>
    </row>
    <row r="725" spans="1:5" x14ac:dyDescent="0.2">
      <c r="A725" t="s">
        <v>8219</v>
      </c>
      <c r="B725">
        <v>38</v>
      </c>
      <c r="D725" t="s">
        <v>8221</v>
      </c>
      <c r="E725">
        <v>3</v>
      </c>
    </row>
    <row r="726" spans="1:5" x14ac:dyDescent="0.2">
      <c r="A726" t="s">
        <v>8219</v>
      </c>
      <c r="B726">
        <v>38</v>
      </c>
      <c r="D726" t="s">
        <v>8221</v>
      </c>
      <c r="E726">
        <v>3</v>
      </c>
    </row>
    <row r="727" spans="1:5" x14ac:dyDescent="0.2">
      <c r="A727" t="s">
        <v>8219</v>
      </c>
      <c r="B727">
        <v>38</v>
      </c>
      <c r="D727" t="s">
        <v>8221</v>
      </c>
      <c r="E727">
        <v>3</v>
      </c>
    </row>
    <row r="728" spans="1:5" x14ac:dyDescent="0.2">
      <c r="A728" t="s">
        <v>8219</v>
      </c>
      <c r="B728">
        <v>38</v>
      </c>
      <c r="D728" t="s">
        <v>8221</v>
      </c>
      <c r="E728">
        <v>3</v>
      </c>
    </row>
    <row r="729" spans="1:5" x14ac:dyDescent="0.2">
      <c r="A729" t="s">
        <v>8219</v>
      </c>
      <c r="B729">
        <v>38</v>
      </c>
      <c r="D729" t="s">
        <v>8221</v>
      </c>
      <c r="E729">
        <v>3</v>
      </c>
    </row>
    <row r="730" spans="1:5" x14ac:dyDescent="0.2">
      <c r="A730" t="s">
        <v>8219</v>
      </c>
      <c r="B730">
        <v>38</v>
      </c>
      <c r="D730" t="s">
        <v>8221</v>
      </c>
      <c r="E730">
        <v>3</v>
      </c>
    </row>
    <row r="731" spans="1:5" x14ac:dyDescent="0.2">
      <c r="A731" t="s">
        <v>8219</v>
      </c>
      <c r="B731">
        <v>38</v>
      </c>
      <c r="D731" t="s">
        <v>8221</v>
      </c>
      <c r="E731">
        <v>3</v>
      </c>
    </row>
    <row r="732" spans="1:5" x14ac:dyDescent="0.2">
      <c r="A732" t="s">
        <v>8219</v>
      </c>
      <c r="B732">
        <v>38</v>
      </c>
      <c r="D732" t="s">
        <v>8221</v>
      </c>
      <c r="E732">
        <v>3</v>
      </c>
    </row>
    <row r="733" spans="1:5" x14ac:dyDescent="0.2">
      <c r="A733" t="s">
        <v>8219</v>
      </c>
      <c r="B733">
        <v>38</v>
      </c>
      <c r="D733" t="s">
        <v>8221</v>
      </c>
      <c r="E733">
        <v>3</v>
      </c>
    </row>
    <row r="734" spans="1:5" x14ac:dyDescent="0.2">
      <c r="A734" t="s">
        <v>8219</v>
      </c>
      <c r="B734">
        <v>38</v>
      </c>
      <c r="D734" t="s">
        <v>8221</v>
      </c>
      <c r="E734">
        <v>3</v>
      </c>
    </row>
    <row r="735" spans="1:5" x14ac:dyDescent="0.2">
      <c r="A735" t="s">
        <v>8219</v>
      </c>
      <c r="B735">
        <v>38</v>
      </c>
      <c r="D735" t="s">
        <v>8221</v>
      </c>
      <c r="E735">
        <v>3</v>
      </c>
    </row>
    <row r="736" spans="1:5" x14ac:dyDescent="0.2">
      <c r="A736" t="s">
        <v>8219</v>
      </c>
      <c r="B736">
        <v>38</v>
      </c>
      <c r="D736" t="s">
        <v>8221</v>
      </c>
      <c r="E736">
        <v>3</v>
      </c>
    </row>
    <row r="737" spans="1:5" x14ac:dyDescent="0.2">
      <c r="A737" t="s">
        <v>8219</v>
      </c>
      <c r="B737">
        <v>38</v>
      </c>
      <c r="D737" t="s">
        <v>8221</v>
      </c>
      <c r="E737">
        <v>3</v>
      </c>
    </row>
    <row r="738" spans="1:5" x14ac:dyDescent="0.2">
      <c r="A738" t="s">
        <v>8219</v>
      </c>
      <c r="B738">
        <v>38</v>
      </c>
      <c r="D738" t="s">
        <v>8221</v>
      </c>
      <c r="E738">
        <v>3</v>
      </c>
    </row>
    <row r="739" spans="1:5" x14ac:dyDescent="0.2">
      <c r="A739" t="s">
        <v>8219</v>
      </c>
      <c r="B739">
        <v>38</v>
      </c>
      <c r="D739" t="s">
        <v>8221</v>
      </c>
      <c r="E739">
        <v>3</v>
      </c>
    </row>
    <row r="740" spans="1:5" x14ac:dyDescent="0.2">
      <c r="A740" t="s">
        <v>8219</v>
      </c>
      <c r="B740">
        <v>38</v>
      </c>
      <c r="D740" t="s">
        <v>8221</v>
      </c>
      <c r="E740">
        <v>3</v>
      </c>
    </row>
    <row r="741" spans="1:5" x14ac:dyDescent="0.2">
      <c r="A741" t="s">
        <v>8219</v>
      </c>
      <c r="B741">
        <v>38</v>
      </c>
      <c r="D741" t="s">
        <v>8221</v>
      </c>
      <c r="E741">
        <v>3</v>
      </c>
    </row>
    <row r="742" spans="1:5" x14ac:dyDescent="0.2">
      <c r="A742" t="s">
        <v>8219</v>
      </c>
      <c r="B742">
        <v>38</v>
      </c>
      <c r="D742" t="s">
        <v>8221</v>
      </c>
      <c r="E742">
        <v>3</v>
      </c>
    </row>
    <row r="743" spans="1:5" x14ac:dyDescent="0.2">
      <c r="A743" t="s">
        <v>8219</v>
      </c>
      <c r="B743">
        <v>38</v>
      </c>
      <c r="D743" t="s">
        <v>8221</v>
      </c>
      <c r="E743">
        <v>3</v>
      </c>
    </row>
    <row r="744" spans="1:5" x14ac:dyDescent="0.2">
      <c r="A744" t="s">
        <v>8219</v>
      </c>
      <c r="B744">
        <v>38</v>
      </c>
      <c r="D744" t="s">
        <v>8221</v>
      </c>
      <c r="E744">
        <v>3</v>
      </c>
    </row>
    <row r="745" spans="1:5" x14ac:dyDescent="0.2">
      <c r="A745" t="s">
        <v>8219</v>
      </c>
      <c r="B745">
        <v>38</v>
      </c>
      <c r="D745" t="s">
        <v>8221</v>
      </c>
      <c r="E745">
        <v>3</v>
      </c>
    </row>
    <row r="746" spans="1:5" x14ac:dyDescent="0.2">
      <c r="A746" t="s">
        <v>8219</v>
      </c>
      <c r="B746">
        <v>38</v>
      </c>
      <c r="D746" t="s">
        <v>8221</v>
      </c>
      <c r="E746">
        <v>3</v>
      </c>
    </row>
    <row r="747" spans="1:5" x14ac:dyDescent="0.2">
      <c r="A747" t="s">
        <v>8219</v>
      </c>
      <c r="B747">
        <v>38</v>
      </c>
      <c r="D747" t="s">
        <v>8221</v>
      </c>
      <c r="E747">
        <v>3</v>
      </c>
    </row>
    <row r="748" spans="1:5" x14ac:dyDescent="0.2">
      <c r="A748" t="s">
        <v>8219</v>
      </c>
      <c r="B748">
        <v>38</v>
      </c>
      <c r="D748" t="s">
        <v>8221</v>
      </c>
      <c r="E748">
        <v>3</v>
      </c>
    </row>
    <row r="749" spans="1:5" x14ac:dyDescent="0.2">
      <c r="A749" t="s">
        <v>8219</v>
      </c>
      <c r="B749">
        <v>39</v>
      </c>
      <c r="D749" t="s">
        <v>8221</v>
      </c>
      <c r="E749">
        <v>3</v>
      </c>
    </row>
    <row r="750" spans="1:5" x14ac:dyDescent="0.2">
      <c r="A750" t="s">
        <v>8219</v>
      </c>
      <c r="B750">
        <v>39</v>
      </c>
      <c r="D750" t="s">
        <v>8221</v>
      </c>
      <c r="E750">
        <v>3</v>
      </c>
    </row>
    <row r="751" spans="1:5" x14ac:dyDescent="0.2">
      <c r="A751" t="s">
        <v>8219</v>
      </c>
      <c r="B751">
        <v>39</v>
      </c>
      <c r="D751" t="s">
        <v>8221</v>
      </c>
      <c r="E751">
        <v>3</v>
      </c>
    </row>
    <row r="752" spans="1:5" x14ac:dyDescent="0.2">
      <c r="A752" t="s">
        <v>8219</v>
      </c>
      <c r="B752">
        <v>39</v>
      </c>
      <c r="D752" t="s">
        <v>8221</v>
      </c>
      <c r="E752">
        <v>3</v>
      </c>
    </row>
    <row r="753" spans="1:5" x14ac:dyDescent="0.2">
      <c r="A753" t="s">
        <v>8219</v>
      </c>
      <c r="B753">
        <v>39</v>
      </c>
      <c r="D753" t="s">
        <v>8221</v>
      </c>
      <c r="E753">
        <v>4</v>
      </c>
    </row>
    <row r="754" spans="1:5" x14ac:dyDescent="0.2">
      <c r="A754" t="s">
        <v>8219</v>
      </c>
      <c r="B754">
        <v>39</v>
      </c>
      <c r="D754" t="s">
        <v>8221</v>
      </c>
      <c r="E754">
        <v>4</v>
      </c>
    </row>
    <row r="755" spans="1:5" x14ac:dyDescent="0.2">
      <c r="A755" t="s">
        <v>8219</v>
      </c>
      <c r="B755">
        <v>39</v>
      </c>
      <c r="D755" t="s">
        <v>8221</v>
      </c>
      <c r="E755">
        <v>4</v>
      </c>
    </row>
    <row r="756" spans="1:5" x14ac:dyDescent="0.2">
      <c r="A756" t="s">
        <v>8219</v>
      </c>
      <c r="B756">
        <v>39</v>
      </c>
      <c r="D756" t="s">
        <v>8221</v>
      </c>
      <c r="E756">
        <v>4</v>
      </c>
    </row>
    <row r="757" spans="1:5" x14ac:dyDescent="0.2">
      <c r="A757" t="s">
        <v>8219</v>
      </c>
      <c r="B757">
        <v>39</v>
      </c>
      <c r="D757" t="s">
        <v>8221</v>
      </c>
      <c r="E757">
        <v>4</v>
      </c>
    </row>
    <row r="758" spans="1:5" x14ac:dyDescent="0.2">
      <c r="A758" t="s">
        <v>8219</v>
      </c>
      <c r="B758">
        <v>39</v>
      </c>
      <c r="D758" t="s">
        <v>8221</v>
      </c>
      <c r="E758">
        <v>4</v>
      </c>
    </row>
    <row r="759" spans="1:5" x14ac:dyDescent="0.2">
      <c r="A759" t="s">
        <v>8219</v>
      </c>
      <c r="B759">
        <v>39</v>
      </c>
      <c r="D759" t="s">
        <v>8221</v>
      </c>
      <c r="E759">
        <v>4</v>
      </c>
    </row>
    <row r="760" spans="1:5" x14ac:dyDescent="0.2">
      <c r="A760" t="s">
        <v>8219</v>
      </c>
      <c r="B760">
        <v>39</v>
      </c>
      <c r="D760" t="s">
        <v>8221</v>
      </c>
      <c r="E760">
        <v>4</v>
      </c>
    </row>
    <row r="761" spans="1:5" x14ac:dyDescent="0.2">
      <c r="A761" t="s">
        <v>8219</v>
      </c>
      <c r="B761">
        <v>39</v>
      </c>
      <c r="D761" t="s">
        <v>8221</v>
      </c>
      <c r="E761">
        <v>4</v>
      </c>
    </row>
    <row r="762" spans="1:5" x14ac:dyDescent="0.2">
      <c r="A762" t="s">
        <v>8219</v>
      </c>
      <c r="B762">
        <v>39</v>
      </c>
      <c r="D762" t="s">
        <v>8221</v>
      </c>
      <c r="E762">
        <v>4</v>
      </c>
    </row>
    <row r="763" spans="1:5" x14ac:dyDescent="0.2">
      <c r="A763" t="s">
        <v>8219</v>
      </c>
      <c r="B763">
        <v>39</v>
      </c>
      <c r="D763" t="s">
        <v>8221</v>
      </c>
      <c r="E763">
        <v>4</v>
      </c>
    </row>
    <row r="764" spans="1:5" x14ac:dyDescent="0.2">
      <c r="A764" t="s">
        <v>8219</v>
      </c>
      <c r="B764">
        <v>39</v>
      </c>
      <c r="D764" t="s">
        <v>8221</v>
      </c>
      <c r="E764">
        <v>4</v>
      </c>
    </row>
    <row r="765" spans="1:5" x14ac:dyDescent="0.2">
      <c r="A765" t="s">
        <v>8219</v>
      </c>
      <c r="B765">
        <v>39</v>
      </c>
      <c r="D765" t="s">
        <v>8221</v>
      </c>
      <c r="E765">
        <v>4</v>
      </c>
    </row>
    <row r="766" spans="1:5" x14ac:dyDescent="0.2">
      <c r="A766" t="s">
        <v>8219</v>
      </c>
      <c r="B766">
        <v>40</v>
      </c>
      <c r="D766" t="s">
        <v>8221</v>
      </c>
      <c r="E766">
        <v>4</v>
      </c>
    </row>
    <row r="767" spans="1:5" x14ac:dyDescent="0.2">
      <c r="A767" t="s">
        <v>8219</v>
      </c>
      <c r="B767">
        <v>40</v>
      </c>
      <c r="D767" t="s">
        <v>8221</v>
      </c>
      <c r="E767">
        <v>4</v>
      </c>
    </row>
    <row r="768" spans="1:5" x14ac:dyDescent="0.2">
      <c r="A768" t="s">
        <v>8219</v>
      </c>
      <c r="B768">
        <v>40</v>
      </c>
      <c r="D768" t="s">
        <v>8221</v>
      </c>
      <c r="E768">
        <v>4</v>
      </c>
    </row>
    <row r="769" spans="1:5" x14ac:dyDescent="0.2">
      <c r="A769" t="s">
        <v>8219</v>
      </c>
      <c r="B769">
        <v>40</v>
      </c>
      <c r="D769" t="s">
        <v>8221</v>
      </c>
      <c r="E769">
        <v>4</v>
      </c>
    </row>
    <row r="770" spans="1:5" x14ac:dyDescent="0.2">
      <c r="A770" t="s">
        <v>8219</v>
      </c>
      <c r="B770">
        <v>40</v>
      </c>
      <c r="D770" t="s">
        <v>8221</v>
      </c>
      <c r="E770">
        <v>4</v>
      </c>
    </row>
    <row r="771" spans="1:5" x14ac:dyDescent="0.2">
      <c r="A771" t="s">
        <v>8219</v>
      </c>
      <c r="B771">
        <v>40</v>
      </c>
      <c r="D771" t="s">
        <v>8221</v>
      </c>
      <c r="E771">
        <v>4</v>
      </c>
    </row>
    <row r="772" spans="1:5" x14ac:dyDescent="0.2">
      <c r="A772" t="s">
        <v>8219</v>
      </c>
      <c r="B772">
        <v>40</v>
      </c>
      <c r="D772" t="s">
        <v>8221</v>
      </c>
      <c r="E772">
        <v>4</v>
      </c>
    </row>
    <row r="773" spans="1:5" x14ac:dyDescent="0.2">
      <c r="A773" t="s">
        <v>8219</v>
      </c>
      <c r="B773">
        <v>40</v>
      </c>
      <c r="D773" t="s">
        <v>8221</v>
      </c>
      <c r="E773">
        <v>4</v>
      </c>
    </row>
    <row r="774" spans="1:5" x14ac:dyDescent="0.2">
      <c r="A774" t="s">
        <v>8219</v>
      </c>
      <c r="B774">
        <v>40</v>
      </c>
      <c r="D774" t="s">
        <v>8221</v>
      </c>
      <c r="E774">
        <v>4</v>
      </c>
    </row>
    <row r="775" spans="1:5" x14ac:dyDescent="0.2">
      <c r="A775" t="s">
        <v>8219</v>
      </c>
      <c r="B775">
        <v>40</v>
      </c>
      <c r="D775" t="s">
        <v>8221</v>
      </c>
      <c r="E775">
        <v>4</v>
      </c>
    </row>
    <row r="776" spans="1:5" x14ac:dyDescent="0.2">
      <c r="A776" t="s">
        <v>8219</v>
      </c>
      <c r="B776">
        <v>40</v>
      </c>
      <c r="D776" t="s">
        <v>8221</v>
      </c>
      <c r="E776">
        <v>4</v>
      </c>
    </row>
    <row r="777" spans="1:5" x14ac:dyDescent="0.2">
      <c r="A777" t="s">
        <v>8219</v>
      </c>
      <c r="B777">
        <v>41</v>
      </c>
      <c r="D777" t="s">
        <v>8221</v>
      </c>
      <c r="E777">
        <v>4</v>
      </c>
    </row>
    <row r="778" spans="1:5" x14ac:dyDescent="0.2">
      <c r="A778" t="s">
        <v>8219</v>
      </c>
      <c r="B778">
        <v>41</v>
      </c>
      <c r="D778" t="s">
        <v>8221</v>
      </c>
      <c r="E778">
        <v>4</v>
      </c>
    </row>
    <row r="779" spans="1:5" x14ac:dyDescent="0.2">
      <c r="A779" t="s">
        <v>8219</v>
      </c>
      <c r="B779">
        <v>41</v>
      </c>
      <c r="D779" t="s">
        <v>8221</v>
      </c>
      <c r="E779">
        <v>4</v>
      </c>
    </row>
    <row r="780" spans="1:5" x14ac:dyDescent="0.2">
      <c r="A780" t="s">
        <v>8219</v>
      </c>
      <c r="B780">
        <v>41</v>
      </c>
      <c r="D780" t="s">
        <v>8221</v>
      </c>
      <c r="E780">
        <v>4</v>
      </c>
    </row>
    <row r="781" spans="1:5" x14ac:dyDescent="0.2">
      <c r="A781" t="s">
        <v>8219</v>
      </c>
      <c r="B781">
        <v>41</v>
      </c>
      <c r="D781" t="s">
        <v>8221</v>
      </c>
      <c r="E781">
        <v>4</v>
      </c>
    </row>
    <row r="782" spans="1:5" x14ac:dyDescent="0.2">
      <c r="A782" t="s">
        <v>8219</v>
      </c>
      <c r="B782">
        <v>41</v>
      </c>
      <c r="D782" t="s">
        <v>8221</v>
      </c>
      <c r="E782">
        <v>4</v>
      </c>
    </row>
    <row r="783" spans="1:5" x14ac:dyDescent="0.2">
      <c r="A783" t="s">
        <v>8219</v>
      </c>
      <c r="B783">
        <v>41</v>
      </c>
      <c r="D783" t="s">
        <v>8221</v>
      </c>
      <c r="E783">
        <v>4</v>
      </c>
    </row>
    <row r="784" spans="1:5" x14ac:dyDescent="0.2">
      <c r="A784" t="s">
        <v>8219</v>
      </c>
      <c r="B784">
        <v>41</v>
      </c>
      <c r="D784" t="s">
        <v>8221</v>
      </c>
      <c r="E784">
        <v>4</v>
      </c>
    </row>
    <row r="785" spans="1:5" x14ac:dyDescent="0.2">
      <c r="A785" t="s">
        <v>8219</v>
      </c>
      <c r="B785">
        <v>41</v>
      </c>
      <c r="D785" t="s">
        <v>8221</v>
      </c>
      <c r="E785">
        <v>4</v>
      </c>
    </row>
    <row r="786" spans="1:5" x14ac:dyDescent="0.2">
      <c r="A786" t="s">
        <v>8219</v>
      </c>
      <c r="B786">
        <v>41</v>
      </c>
      <c r="D786" t="s">
        <v>8221</v>
      </c>
      <c r="E786">
        <v>4</v>
      </c>
    </row>
    <row r="787" spans="1:5" x14ac:dyDescent="0.2">
      <c r="A787" t="s">
        <v>8219</v>
      </c>
      <c r="B787">
        <v>41</v>
      </c>
      <c r="D787" t="s">
        <v>8221</v>
      </c>
      <c r="E787">
        <v>4</v>
      </c>
    </row>
    <row r="788" spans="1:5" x14ac:dyDescent="0.2">
      <c r="A788" t="s">
        <v>8219</v>
      </c>
      <c r="B788">
        <v>41</v>
      </c>
      <c r="D788" t="s">
        <v>8221</v>
      </c>
      <c r="E788">
        <v>4</v>
      </c>
    </row>
    <row r="789" spans="1:5" x14ac:dyDescent="0.2">
      <c r="A789" t="s">
        <v>8219</v>
      </c>
      <c r="B789">
        <v>41</v>
      </c>
      <c r="D789" t="s">
        <v>8221</v>
      </c>
      <c r="E789">
        <v>4</v>
      </c>
    </row>
    <row r="790" spans="1:5" x14ac:dyDescent="0.2">
      <c r="A790" t="s">
        <v>8219</v>
      </c>
      <c r="B790">
        <v>41</v>
      </c>
      <c r="D790" t="s">
        <v>8221</v>
      </c>
      <c r="E790">
        <v>4</v>
      </c>
    </row>
    <row r="791" spans="1:5" x14ac:dyDescent="0.2">
      <c r="A791" t="s">
        <v>8219</v>
      </c>
      <c r="B791">
        <v>41</v>
      </c>
      <c r="D791" t="s">
        <v>8221</v>
      </c>
      <c r="E791">
        <v>4</v>
      </c>
    </row>
    <row r="792" spans="1:5" x14ac:dyDescent="0.2">
      <c r="A792" t="s">
        <v>8219</v>
      </c>
      <c r="B792">
        <v>41</v>
      </c>
      <c r="D792" t="s">
        <v>8221</v>
      </c>
      <c r="E792">
        <v>4</v>
      </c>
    </row>
    <row r="793" spans="1:5" x14ac:dyDescent="0.2">
      <c r="A793" t="s">
        <v>8219</v>
      </c>
      <c r="B793">
        <v>41</v>
      </c>
      <c r="D793" t="s">
        <v>8221</v>
      </c>
      <c r="E793">
        <v>4</v>
      </c>
    </row>
    <row r="794" spans="1:5" x14ac:dyDescent="0.2">
      <c r="A794" t="s">
        <v>8219</v>
      </c>
      <c r="B794">
        <v>41</v>
      </c>
      <c r="D794" t="s">
        <v>8221</v>
      </c>
      <c r="E794">
        <v>4</v>
      </c>
    </row>
    <row r="795" spans="1:5" x14ac:dyDescent="0.2">
      <c r="A795" t="s">
        <v>8219</v>
      </c>
      <c r="B795">
        <v>41</v>
      </c>
      <c r="D795" t="s">
        <v>8221</v>
      </c>
      <c r="E795">
        <v>4</v>
      </c>
    </row>
    <row r="796" spans="1:5" x14ac:dyDescent="0.2">
      <c r="A796" t="s">
        <v>8219</v>
      </c>
      <c r="B796">
        <v>42</v>
      </c>
      <c r="D796" t="s">
        <v>8221</v>
      </c>
      <c r="E796">
        <v>4</v>
      </c>
    </row>
    <row r="797" spans="1:5" x14ac:dyDescent="0.2">
      <c r="A797" t="s">
        <v>8219</v>
      </c>
      <c r="B797">
        <v>42</v>
      </c>
      <c r="D797" t="s">
        <v>8221</v>
      </c>
      <c r="E797">
        <v>4</v>
      </c>
    </row>
    <row r="798" spans="1:5" x14ac:dyDescent="0.2">
      <c r="A798" t="s">
        <v>8219</v>
      </c>
      <c r="B798">
        <v>42</v>
      </c>
      <c r="D798" t="s">
        <v>8221</v>
      </c>
      <c r="E798">
        <v>4</v>
      </c>
    </row>
    <row r="799" spans="1:5" x14ac:dyDescent="0.2">
      <c r="A799" t="s">
        <v>8219</v>
      </c>
      <c r="B799">
        <v>42</v>
      </c>
      <c r="D799" t="s">
        <v>8221</v>
      </c>
      <c r="E799">
        <v>4</v>
      </c>
    </row>
    <row r="800" spans="1:5" x14ac:dyDescent="0.2">
      <c r="A800" t="s">
        <v>8219</v>
      </c>
      <c r="B800">
        <v>42</v>
      </c>
      <c r="D800" t="s">
        <v>8221</v>
      </c>
      <c r="E800">
        <v>4</v>
      </c>
    </row>
    <row r="801" spans="1:5" x14ac:dyDescent="0.2">
      <c r="A801" t="s">
        <v>8219</v>
      </c>
      <c r="B801">
        <v>42</v>
      </c>
      <c r="D801" t="s">
        <v>8221</v>
      </c>
      <c r="E801">
        <v>4</v>
      </c>
    </row>
    <row r="802" spans="1:5" x14ac:dyDescent="0.2">
      <c r="A802" t="s">
        <v>8219</v>
      </c>
      <c r="B802">
        <v>42</v>
      </c>
      <c r="D802" t="s">
        <v>8221</v>
      </c>
      <c r="E802">
        <v>4</v>
      </c>
    </row>
    <row r="803" spans="1:5" x14ac:dyDescent="0.2">
      <c r="A803" t="s">
        <v>8219</v>
      </c>
      <c r="B803">
        <v>42</v>
      </c>
      <c r="D803" t="s">
        <v>8221</v>
      </c>
      <c r="E803">
        <v>4</v>
      </c>
    </row>
    <row r="804" spans="1:5" x14ac:dyDescent="0.2">
      <c r="A804" t="s">
        <v>8219</v>
      </c>
      <c r="B804">
        <v>42</v>
      </c>
      <c r="D804" t="s">
        <v>8221</v>
      </c>
      <c r="E804">
        <v>4</v>
      </c>
    </row>
    <row r="805" spans="1:5" x14ac:dyDescent="0.2">
      <c r="A805" t="s">
        <v>8219</v>
      </c>
      <c r="B805">
        <v>42</v>
      </c>
      <c r="D805" t="s">
        <v>8221</v>
      </c>
      <c r="E805">
        <v>4</v>
      </c>
    </row>
    <row r="806" spans="1:5" x14ac:dyDescent="0.2">
      <c r="A806" t="s">
        <v>8219</v>
      </c>
      <c r="B806">
        <v>42</v>
      </c>
      <c r="D806" t="s">
        <v>8221</v>
      </c>
      <c r="E806">
        <v>4</v>
      </c>
    </row>
    <row r="807" spans="1:5" x14ac:dyDescent="0.2">
      <c r="A807" t="s">
        <v>8219</v>
      </c>
      <c r="B807">
        <v>42</v>
      </c>
      <c r="D807" t="s">
        <v>8221</v>
      </c>
      <c r="E807">
        <v>4</v>
      </c>
    </row>
    <row r="808" spans="1:5" x14ac:dyDescent="0.2">
      <c r="A808" t="s">
        <v>8219</v>
      </c>
      <c r="B808">
        <v>42</v>
      </c>
      <c r="D808" t="s">
        <v>8221</v>
      </c>
      <c r="E808">
        <v>4</v>
      </c>
    </row>
    <row r="809" spans="1:5" x14ac:dyDescent="0.2">
      <c r="A809" t="s">
        <v>8219</v>
      </c>
      <c r="B809">
        <v>42</v>
      </c>
      <c r="D809" t="s">
        <v>8221</v>
      </c>
      <c r="E809">
        <v>4</v>
      </c>
    </row>
    <row r="810" spans="1:5" x14ac:dyDescent="0.2">
      <c r="A810" t="s">
        <v>8219</v>
      </c>
      <c r="B810">
        <v>43</v>
      </c>
      <c r="D810" t="s">
        <v>8221</v>
      </c>
      <c r="E810">
        <v>4</v>
      </c>
    </row>
    <row r="811" spans="1:5" x14ac:dyDescent="0.2">
      <c r="A811" t="s">
        <v>8219</v>
      </c>
      <c r="B811">
        <v>43</v>
      </c>
      <c r="D811" t="s">
        <v>8221</v>
      </c>
      <c r="E811">
        <v>4</v>
      </c>
    </row>
    <row r="812" spans="1:5" x14ac:dyDescent="0.2">
      <c r="A812" t="s">
        <v>8219</v>
      </c>
      <c r="B812">
        <v>43</v>
      </c>
      <c r="D812" t="s">
        <v>8221</v>
      </c>
      <c r="E812">
        <v>4</v>
      </c>
    </row>
    <row r="813" spans="1:5" x14ac:dyDescent="0.2">
      <c r="A813" t="s">
        <v>8219</v>
      </c>
      <c r="B813">
        <v>43</v>
      </c>
      <c r="D813" t="s">
        <v>8221</v>
      </c>
      <c r="E813">
        <v>4</v>
      </c>
    </row>
    <row r="814" spans="1:5" x14ac:dyDescent="0.2">
      <c r="A814" t="s">
        <v>8219</v>
      </c>
      <c r="B814">
        <v>43</v>
      </c>
      <c r="D814" t="s">
        <v>8221</v>
      </c>
      <c r="E814">
        <v>4</v>
      </c>
    </row>
    <row r="815" spans="1:5" x14ac:dyDescent="0.2">
      <c r="A815" t="s">
        <v>8219</v>
      </c>
      <c r="B815">
        <v>43</v>
      </c>
      <c r="D815" t="s">
        <v>8221</v>
      </c>
      <c r="E815">
        <v>4</v>
      </c>
    </row>
    <row r="816" spans="1:5" x14ac:dyDescent="0.2">
      <c r="A816" t="s">
        <v>8219</v>
      </c>
      <c r="B816">
        <v>43</v>
      </c>
      <c r="D816" t="s">
        <v>8221</v>
      </c>
      <c r="E816">
        <v>4</v>
      </c>
    </row>
    <row r="817" spans="1:5" x14ac:dyDescent="0.2">
      <c r="A817" t="s">
        <v>8219</v>
      </c>
      <c r="B817">
        <v>43</v>
      </c>
      <c r="D817" t="s">
        <v>8221</v>
      </c>
      <c r="E817">
        <v>4</v>
      </c>
    </row>
    <row r="818" spans="1:5" x14ac:dyDescent="0.2">
      <c r="A818" t="s">
        <v>8219</v>
      </c>
      <c r="B818">
        <v>43</v>
      </c>
      <c r="D818" t="s">
        <v>8221</v>
      </c>
      <c r="E818">
        <v>4</v>
      </c>
    </row>
    <row r="819" spans="1:5" x14ac:dyDescent="0.2">
      <c r="A819" t="s">
        <v>8219</v>
      </c>
      <c r="B819">
        <v>43</v>
      </c>
      <c r="D819" t="s">
        <v>8221</v>
      </c>
      <c r="E819">
        <v>4</v>
      </c>
    </row>
    <row r="820" spans="1:5" x14ac:dyDescent="0.2">
      <c r="A820" t="s">
        <v>8219</v>
      </c>
      <c r="B820">
        <v>43</v>
      </c>
      <c r="D820" t="s">
        <v>8221</v>
      </c>
      <c r="E820">
        <v>4</v>
      </c>
    </row>
    <row r="821" spans="1:5" x14ac:dyDescent="0.2">
      <c r="A821" t="s">
        <v>8219</v>
      </c>
      <c r="B821">
        <v>43</v>
      </c>
      <c r="D821" t="s">
        <v>8221</v>
      </c>
      <c r="E821">
        <v>4</v>
      </c>
    </row>
    <row r="822" spans="1:5" x14ac:dyDescent="0.2">
      <c r="A822" t="s">
        <v>8219</v>
      </c>
      <c r="B822">
        <v>43</v>
      </c>
      <c r="D822" t="s">
        <v>8221</v>
      </c>
      <c r="E822">
        <v>4</v>
      </c>
    </row>
    <row r="823" spans="1:5" x14ac:dyDescent="0.2">
      <c r="A823" t="s">
        <v>8219</v>
      </c>
      <c r="B823">
        <v>44</v>
      </c>
      <c r="D823" t="s">
        <v>8221</v>
      </c>
      <c r="E823">
        <v>4</v>
      </c>
    </row>
    <row r="824" spans="1:5" x14ac:dyDescent="0.2">
      <c r="A824" t="s">
        <v>8219</v>
      </c>
      <c r="B824">
        <v>44</v>
      </c>
      <c r="D824" t="s">
        <v>8221</v>
      </c>
      <c r="E824">
        <v>4</v>
      </c>
    </row>
    <row r="825" spans="1:5" x14ac:dyDescent="0.2">
      <c r="A825" t="s">
        <v>8219</v>
      </c>
      <c r="B825">
        <v>44</v>
      </c>
      <c r="D825" t="s">
        <v>8221</v>
      </c>
      <c r="E825">
        <v>4</v>
      </c>
    </row>
    <row r="826" spans="1:5" x14ac:dyDescent="0.2">
      <c r="A826" t="s">
        <v>8219</v>
      </c>
      <c r="B826">
        <v>44</v>
      </c>
      <c r="D826" t="s">
        <v>8221</v>
      </c>
      <c r="E826">
        <v>4</v>
      </c>
    </row>
    <row r="827" spans="1:5" x14ac:dyDescent="0.2">
      <c r="A827" t="s">
        <v>8219</v>
      </c>
      <c r="B827">
        <v>44</v>
      </c>
      <c r="D827" t="s">
        <v>8221</v>
      </c>
      <c r="E827">
        <v>4</v>
      </c>
    </row>
    <row r="828" spans="1:5" x14ac:dyDescent="0.2">
      <c r="A828" t="s">
        <v>8219</v>
      </c>
      <c r="B828">
        <v>44</v>
      </c>
      <c r="D828" t="s">
        <v>8221</v>
      </c>
      <c r="E828">
        <v>4</v>
      </c>
    </row>
    <row r="829" spans="1:5" x14ac:dyDescent="0.2">
      <c r="A829" t="s">
        <v>8219</v>
      </c>
      <c r="B829">
        <v>44</v>
      </c>
      <c r="D829" t="s">
        <v>8221</v>
      </c>
      <c r="E829">
        <v>4</v>
      </c>
    </row>
    <row r="830" spans="1:5" x14ac:dyDescent="0.2">
      <c r="A830" t="s">
        <v>8219</v>
      </c>
      <c r="B830">
        <v>44</v>
      </c>
      <c r="D830" t="s">
        <v>8221</v>
      </c>
      <c r="E830">
        <v>4</v>
      </c>
    </row>
    <row r="831" spans="1:5" x14ac:dyDescent="0.2">
      <c r="A831" t="s">
        <v>8219</v>
      </c>
      <c r="B831">
        <v>44</v>
      </c>
      <c r="D831" t="s">
        <v>8221</v>
      </c>
      <c r="E831">
        <v>4</v>
      </c>
    </row>
    <row r="832" spans="1:5" x14ac:dyDescent="0.2">
      <c r="A832" t="s">
        <v>8219</v>
      </c>
      <c r="B832">
        <v>44</v>
      </c>
      <c r="D832" t="s">
        <v>8221</v>
      </c>
      <c r="E832">
        <v>4</v>
      </c>
    </row>
    <row r="833" spans="1:5" x14ac:dyDescent="0.2">
      <c r="A833" t="s">
        <v>8219</v>
      </c>
      <c r="B833">
        <v>44</v>
      </c>
      <c r="D833" t="s">
        <v>8221</v>
      </c>
      <c r="E833">
        <v>4</v>
      </c>
    </row>
    <row r="834" spans="1:5" x14ac:dyDescent="0.2">
      <c r="A834" t="s">
        <v>8219</v>
      </c>
      <c r="B834">
        <v>44</v>
      </c>
      <c r="D834" t="s">
        <v>8221</v>
      </c>
      <c r="E834">
        <v>4</v>
      </c>
    </row>
    <row r="835" spans="1:5" x14ac:dyDescent="0.2">
      <c r="A835" t="s">
        <v>8219</v>
      </c>
      <c r="B835">
        <v>44</v>
      </c>
      <c r="D835" t="s">
        <v>8221</v>
      </c>
      <c r="E835">
        <v>4</v>
      </c>
    </row>
    <row r="836" spans="1:5" x14ac:dyDescent="0.2">
      <c r="A836" t="s">
        <v>8219</v>
      </c>
      <c r="B836">
        <v>44</v>
      </c>
      <c r="D836" t="s">
        <v>8221</v>
      </c>
      <c r="E836">
        <v>4</v>
      </c>
    </row>
    <row r="837" spans="1:5" x14ac:dyDescent="0.2">
      <c r="A837" t="s">
        <v>8219</v>
      </c>
      <c r="B837">
        <v>44</v>
      </c>
      <c r="D837" t="s">
        <v>8221</v>
      </c>
      <c r="E837">
        <v>4</v>
      </c>
    </row>
    <row r="838" spans="1:5" x14ac:dyDescent="0.2">
      <c r="A838" t="s">
        <v>8219</v>
      </c>
      <c r="B838">
        <v>45</v>
      </c>
      <c r="D838" t="s">
        <v>8221</v>
      </c>
      <c r="E838">
        <v>4</v>
      </c>
    </row>
    <row r="839" spans="1:5" x14ac:dyDescent="0.2">
      <c r="A839" t="s">
        <v>8219</v>
      </c>
      <c r="B839">
        <v>45</v>
      </c>
      <c r="D839" t="s">
        <v>8221</v>
      </c>
      <c r="E839">
        <v>4</v>
      </c>
    </row>
    <row r="840" spans="1:5" x14ac:dyDescent="0.2">
      <c r="A840" t="s">
        <v>8219</v>
      </c>
      <c r="B840">
        <v>45</v>
      </c>
      <c r="D840" t="s">
        <v>8221</v>
      </c>
      <c r="E840">
        <v>4</v>
      </c>
    </row>
    <row r="841" spans="1:5" x14ac:dyDescent="0.2">
      <c r="A841" t="s">
        <v>8219</v>
      </c>
      <c r="B841">
        <v>45</v>
      </c>
      <c r="D841" t="s">
        <v>8221</v>
      </c>
      <c r="E841">
        <v>4</v>
      </c>
    </row>
    <row r="842" spans="1:5" x14ac:dyDescent="0.2">
      <c r="A842" t="s">
        <v>8219</v>
      </c>
      <c r="B842">
        <v>45</v>
      </c>
      <c r="D842" t="s">
        <v>8221</v>
      </c>
      <c r="E842">
        <v>4</v>
      </c>
    </row>
    <row r="843" spans="1:5" x14ac:dyDescent="0.2">
      <c r="A843" t="s">
        <v>8219</v>
      </c>
      <c r="B843">
        <v>45</v>
      </c>
      <c r="D843" t="s">
        <v>8221</v>
      </c>
      <c r="E843">
        <v>4</v>
      </c>
    </row>
    <row r="844" spans="1:5" x14ac:dyDescent="0.2">
      <c r="A844" t="s">
        <v>8219</v>
      </c>
      <c r="B844">
        <v>45</v>
      </c>
      <c r="D844" t="s">
        <v>8221</v>
      </c>
      <c r="E844">
        <v>4</v>
      </c>
    </row>
    <row r="845" spans="1:5" x14ac:dyDescent="0.2">
      <c r="A845" t="s">
        <v>8219</v>
      </c>
      <c r="B845">
        <v>45</v>
      </c>
      <c r="D845" t="s">
        <v>8221</v>
      </c>
      <c r="E845">
        <v>4</v>
      </c>
    </row>
    <row r="846" spans="1:5" x14ac:dyDescent="0.2">
      <c r="A846" t="s">
        <v>8219</v>
      </c>
      <c r="B846">
        <v>45</v>
      </c>
      <c r="D846" t="s">
        <v>8221</v>
      </c>
      <c r="E846">
        <v>4</v>
      </c>
    </row>
    <row r="847" spans="1:5" x14ac:dyDescent="0.2">
      <c r="A847" t="s">
        <v>8219</v>
      </c>
      <c r="B847">
        <v>45</v>
      </c>
      <c r="D847" t="s">
        <v>8221</v>
      </c>
      <c r="E847">
        <v>4</v>
      </c>
    </row>
    <row r="848" spans="1:5" x14ac:dyDescent="0.2">
      <c r="A848" t="s">
        <v>8219</v>
      </c>
      <c r="B848">
        <v>45</v>
      </c>
      <c r="D848" t="s">
        <v>8221</v>
      </c>
      <c r="E848">
        <v>4</v>
      </c>
    </row>
    <row r="849" spans="1:5" x14ac:dyDescent="0.2">
      <c r="A849" t="s">
        <v>8219</v>
      </c>
      <c r="B849">
        <v>45</v>
      </c>
      <c r="D849" t="s">
        <v>8221</v>
      </c>
      <c r="E849">
        <v>4</v>
      </c>
    </row>
    <row r="850" spans="1:5" x14ac:dyDescent="0.2">
      <c r="A850" t="s">
        <v>8219</v>
      </c>
      <c r="B850">
        <v>45</v>
      </c>
      <c r="D850" t="s">
        <v>8221</v>
      </c>
      <c r="E850">
        <v>4</v>
      </c>
    </row>
    <row r="851" spans="1:5" x14ac:dyDescent="0.2">
      <c r="A851" t="s">
        <v>8219</v>
      </c>
      <c r="B851">
        <v>45</v>
      </c>
      <c r="D851" t="s">
        <v>8221</v>
      </c>
      <c r="E851">
        <v>5</v>
      </c>
    </row>
    <row r="852" spans="1:5" x14ac:dyDescent="0.2">
      <c r="A852" t="s">
        <v>8219</v>
      </c>
      <c r="B852">
        <v>45</v>
      </c>
      <c r="D852" t="s">
        <v>8221</v>
      </c>
      <c r="E852">
        <v>5</v>
      </c>
    </row>
    <row r="853" spans="1:5" x14ac:dyDescent="0.2">
      <c r="A853" t="s">
        <v>8219</v>
      </c>
      <c r="B853">
        <v>46</v>
      </c>
      <c r="D853" t="s">
        <v>8221</v>
      </c>
      <c r="E853">
        <v>5</v>
      </c>
    </row>
    <row r="854" spans="1:5" x14ac:dyDescent="0.2">
      <c r="A854" t="s">
        <v>8219</v>
      </c>
      <c r="B854">
        <v>46</v>
      </c>
      <c r="D854" t="s">
        <v>8221</v>
      </c>
      <c r="E854">
        <v>5</v>
      </c>
    </row>
    <row r="855" spans="1:5" x14ac:dyDescent="0.2">
      <c r="A855" t="s">
        <v>8219</v>
      </c>
      <c r="B855">
        <v>46</v>
      </c>
      <c r="D855" t="s">
        <v>8221</v>
      </c>
      <c r="E855">
        <v>5</v>
      </c>
    </row>
    <row r="856" spans="1:5" x14ac:dyDescent="0.2">
      <c r="A856" t="s">
        <v>8219</v>
      </c>
      <c r="B856">
        <v>46</v>
      </c>
      <c r="D856" t="s">
        <v>8221</v>
      </c>
      <c r="E856">
        <v>5</v>
      </c>
    </row>
    <row r="857" spans="1:5" x14ac:dyDescent="0.2">
      <c r="A857" t="s">
        <v>8219</v>
      </c>
      <c r="B857">
        <v>46</v>
      </c>
      <c r="D857" t="s">
        <v>8221</v>
      </c>
      <c r="E857">
        <v>5</v>
      </c>
    </row>
    <row r="858" spans="1:5" x14ac:dyDescent="0.2">
      <c r="A858" t="s">
        <v>8219</v>
      </c>
      <c r="B858">
        <v>46</v>
      </c>
      <c r="D858" t="s">
        <v>8221</v>
      </c>
      <c r="E858">
        <v>5</v>
      </c>
    </row>
    <row r="859" spans="1:5" x14ac:dyDescent="0.2">
      <c r="A859" t="s">
        <v>8219</v>
      </c>
      <c r="B859">
        <v>46</v>
      </c>
      <c r="D859" t="s">
        <v>8221</v>
      </c>
      <c r="E859">
        <v>5</v>
      </c>
    </row>
    <row r="860" spans="1:5" x14ac:dyDescent="0.2">
      <c r="A860" t="s">
        <v>8219</v>
      </c>
      <c r="B860">
        <v>46</v>
      </c>
      <c r="D860" t="s">
        <v>8221</v>
      </c>
      <c r="E860">
        <v>5</v>
      </c>
    </row>
    <row r="861" spans="1:5" x14ac:dyDescent="0.2">
      <c r="A861" t="s">
        <v>8219</v>
      </c>
      <c r="B861">
        <v>46</v>
      </c>
      <c r="D861" t="s">
        <v>8221</v>
      </c>
      <c r="E861">
        <v>5</v>
      </c>
    </row>
    <row r="862" spans="1:5" x14ac:dyDescent="0.2">
      <c r="A862" t="s">
        <v>8219</v>
      </c>
      <c r="B862">
        <v>46</v>
      </c>
      <c r="D862" t="s">
        <v>8221</v>
      </c>
      <c r="E862">
        <v>5</v>
      </c>
    </row>
    <row r="863" spans="1:5" x14ac:dyDescent="0.2">
      <c r="A863" t="s">
        <v>8219</v>
      </c>
      <c r="B863">
        <v>46</v>
      </c>
      <c r="D863" t="s">
        <v>8221</v>
      </c>
      <c r="E863">
        <v>5</v>
      </c>
    </row>
    <row r="864" spans="1:5" x14ac:dyDescent="0.2">
      <c r="A864" t="s">
        <v>8219</v>
      </c>
      <c r="B864">
        <v>46</v>
      </c>
      <c r="D864" t="s">
        <v>8221</v>
      </c>
      <c r="E864">
        <v>5</v>
      </c>
    </row>
    <row r="865" spans="1:5" x14ac:dyDescent="0.2">
      <c r="A865" t="s">
        <v>8219</v>
      </c>
      <c r="B865">
        <v>46</v>
      </c>
      <c r="D865" t="s">
        <v>8221</v>
      </c>
      <c r="E865">
        <v>5</v>
      </c>
    </row>
    <row r="866" spans="1:5" x14ac:dyDescent="0.2">
      <c r="A866" t="s">
        <v>8219</v>
      </c>
      <c r="B866">
        <v>46</v>
      </c>
      <c r="D866" t="s">
        <v>8221</v>
      </c>
      <c r="E866">
        <v>5</v>
      </c>
    </row>
    <row r="867" spans="1:5" x14ac:dyDescent="0.2">
      <c r="A867" t="s">
        <v>8219</v>
      </c>
      <c r="B867">
        <v>46</v>
      </c>
      <c r="D867" t="s">
        <v>8221</v>
      </c>
      <c r="E867">
        <v>5</v>
      </c>
    </row>
    <row r="868" spans="1:5" x14ac:dyDescent="0.2">
      <c r="A868" t="s">
        <v>8219</v>
      </c>
      <c r="B868">
        <v>46</v>
      </c>
      <c r="D868" t="s">
        <v>8221</v>
      </c>
      <c r="E868">
        <v>5</v>
      </c>
    </row>
    <row r="869" spans="1:5" x14ac:dyDescent="0.2">
      <c r="A869" t="s">
        <v>8219</v>
      </c>
      <c r="B869">
        <v>46</v>
      </c>
      <c r="D869" t="s">
        <v>8221</v>
      </c>
      <c r="E869">
        <v>5</v>
      </c>
    </row>
    <row r="870" spans="1:5" x14ac:dyDescent="0.2">
      <c r="A870" t="s">
        <v>8219</v>
      </c>
      <c r="B870">
        <v>46</v>
      </c>
      <c r="D870" t="s">
        <v>8221</v>
      </c>
      <c r="E870">
        <v>5</v>
      </c>
    </row>
    <row r="871" spans="1:5" x14ac:dyDescent="0.2">
      <c r="A871" t="s">
        <v>8219</v>
      </c>
      <c r="B871">
        <v>46</v>
      </c>
      <c r="D871" t="s">
        <v>8221</v>
      </c>
      <c r="E871">
        <v>5</v>
      </c>
    </row>
    <row r="872" spans="1:5" x14ac:dyDescent="0.2">
      <c r="A872" t="s">
        <v>8219</v>
      </c>
      <c r="B872">
        <v>46</v>
      </c>
      <c r="D872" t="s">
        <v>8221</v>
      </c>
      <c r="E872">
        <v>5</v>
      </c>
    </row>
    <row r="873" spans="1:5" x14ac:dyDescent="0.2">
      <c r="A873" t="s">
        <v>8219</v>
      </c>
      <c r="B873">
        <v>46</v>
      </c>
      <c r="D873" t="s">
        <v>8221</v>
      </c>
      <c r="E873">
        <v>5</v>
      </c>
    </row>
    <row r="874" spans="1:5" x14ac:dyDescent="0.2">
      <c r="A874" t="s">
        <v>8219</v>
      </c>
      <c r="B874">
        <v>47</v>
      </c>
      <c r="D874" t="s">
        <v>8221</v>
      </c>
      <c r="E874">
        <v>5</v>
      </c>
    </row>
    <row r="875" spans="1:5" x14ac:dyDescent="0.2">
      <c r="A875" t="s">
        <v>8219</v>
      </c>
      <c r="B875">
        <v>47</v>
      </c>
      <c r="D875" t="s">
        <v>8221</v>
      </c>
      <c r="E875">
        <v>5</v>
      </c>
    </row>
    <row r="876" spans="1:5" x14ac:dyDescent="0.2">
      <c r="A876" t="s">
        <v>8219</v>
      </c>
      <c r="B876">
        <v>47</v>
      </c>
      <c r="D876" t="s">
        <v>8221</v>
      </c>
      <c r="E876">
        <v>5</v>
      </c>
    </row>
    <row r="877" spans="1:5" x14ac:dyDescent="0.2">
      <c r="A877" t="s">
        <v>8219</v>
      </c>
      <c r="B877">
        <v>47</v>
      </c>
      <c r="D877" t="s">
        <v>8221</v>
      </c>
      <c r="E877">
        <v>5</v>
      </c>
    </row>
    <row r="878" spans="1:5" x14ac:dyDescent="0.2">
      <c r="A878" t="s">
        <v>8219</v>
      </c>
      <c r="B878">
        <v>47</v>
      </c>
      <c r="D878" t="s">
        <v>8221</v>
      </c>
      <c r="E878">
        <v>5</v>
      </c>
    </row>
    <row r="879" spans="1:5" x14ac:dyDescent="0.2">
      <c r="A879" t="s">
        <v>8219</v>
      </c>
      <c r="B879">
        <v>47</v>
      </c>
      <c r="D879" t="s">
        <v>8221</v>
      </c>
      <c r="E879">
        <v>5</v>
      </c>
    </row>
    <row r="880" spans="1:5" x14ac:dyDescent="0.2">
      <c r="A880" t="s">
        <v>8219</v>
      </c>
      <c r="B880">
        <v>47</v>
      </c>
      <c r="D880" t="s">
        <v>8221</v>
      </c>
      <c r="E880">
        <v>5</v>
      </c>
    </row>
    <row r="881" spans="1:5" x14ac:dyDescent="0.2">
      <c r="A881" t="s">
        <v>8219</v>
      </c>
      <c r="B881">
        <v>47</v>
      </c>
      <c r="D881" t="s">
        <v>8221</v>
      </c>
      <c r="E881">
        <v>5</v>
      </c>
    </row>
    <row r="882" spans="1:5" x14ac:dyDescent="0.2">
      <c r="A882" t="s">
        <v>8219</v>
      </c>
      <c r="B882">
        <v>47</v>
      </c>
      <c r="D882" t="s">
        <v>8221</v>
      </c>
      <c r="E882">
        <v>5</v>
      </c>
    </row>
    <row r="883" spans="1:5" x14ac:dyDescent="0.2">
      <c r="A883" t="s">
        <v>8219</v>
      </c>
      <c r="B883">
        <v>47</v>
      </c>
      <c r="D883" t="s">
        <v>8221</v>
      </c>
      <c r="E883">
        <v>5</v>
      </c>
    </row>
    <row r="884" spans="1:5" x14ac:dyDescent="0.2">
      <c r="A884" t="s">
        <v>8219</v>
      </c>
      <c r="B884">
        <v>47</v>
      </c>
      <c r="D884" t="s">
        <v>8221</v>
      </c>
      <c r="E884">
        <v>5</v>
      </c>
    </row>
    <row r="885" spans="1:5" x14ac:dyDescent="0.2">
      <c r="A885" t="s">
        <v>8219</v>
      </c>
      <c r="B885">
        <v>47</v>
      </c>
      <c r="D885" t="s">
        <v>8221</v>
      </c>
      <c r="E885">
        <v>5</v>
      </c>
    </row>
    <row r="886" spans="1:5" x14ac:dyDescent="0.2">
      <c r="A886" t="s">
        <v>8219</v>
      </c>
      <c r="B886">
        <v>47</v>
      </c>
      <c r="D886" t="s">
        <v>8221</v>
      </c>
      <c r="E886">
        <v>5</v>
      </c>
    </row>
    <row r="887" spans="1:5" x14ac:dyDescent="0.2">
      <c r="A887" t="s">
        <v>8219</v>
      </c>
      <c r="B887">
        <v>47</v>
      </c>
      <c r="D887" t="s">
        <v>8221</v>
      </c>
      <c r="E887">
        <v>5</v>
      </c>
    </row>
    <row r="888" spans="1:5" x14ac:dyDescent="0.2">
      <c r="A888" t="s">
        <v>8219</v>
      </c>
      <c r="B888">
        <v>47</v>
      </c>
      <c r="D888" t="s">
        <v>8221</v>
      </c>
      <c r="E888">
        <v>5</v>
      </c>
    </row>
    <row r="889" spans="1:5" x14ac:dyDescent="0.2">
      <c r="A889" t="s">
        <v>8219</v>
      </c>
      <c r="B889">
        <v>47</v>
      </c>
      <c r="D889" t="s">
        <v>8221</v>
      </c>
      <c r="E889">
        <v>5</v>
      </c>
    </row>
    <row r="890" spans="1:5" x14ac:dyDescent="0.2">
      <c r="A890" t="s">
        <v>8219</v>
      </c>
      <c r="B890">
        <v>47</v>
      </c>
      <c r="D890" t="s">
        <v>8221</v>
      </c>
      <c r="E890">
        <v>5</v>
      </c>
    </row>
    <row r="891" spans="1:5" x14ac:dyDescent="0.2">
      <c r="A891" t="s">
        <v>8219</v>
      </c>
      <c r="B891">
        <v>47</v>
      </c>
      <c r="D891" t="s">
        <v>8221</v>
      </c>
      <c r="E891">
        <v>5</v>
      </c>
    </row>
    <row r="892" spans="1:5" x14ac:dyDescent="0.2">
      <c r="A892" t="s">
        <v>8219</v>
      </c>
      <c r="B892">
        <v>47</v>
      </c>
      <c r="D892" t="s">
        <v>8221</v>
      </c>
      <c r="E892">
        <v>5</v>
      </c>
    </row>
    <row r="893" spans="1:5" x14ac:dyDescent="0.2">
      <c r="A893" t="s">
        <v>8219</v>
      </c>
      <c r="B893">
        <v>47</v>
      </c>
      <c r="D893" t="s">
        <v>8221</v>
      </c>
      <c r="E893">
        <v>5</v>
      </c>
    </row>
    <row r="894" spans="1:5" x14ac:dyDescent="0.2">
      <c r="A894" t="s">
        <v>8219</v>
      </c>
      <c r="B894">
        <v>47</v>
      </c>
      <c r="D894" t="s">
        <v>8221</v>
      </c>
      <c r="E894">
        <v>5</v>
      </c>
    </row>
    <row r="895" spans="1:5" x14ac:dyDescent="0.2">
      <c r="A895" t="s">
        <v>8219</v>
      </c>
      <c r="B895">
        <v>48</v>
      </c>
      <c r="D895" t="s">
        <v>8221</v>
      </c>
      <c r="E895">
        <v>5</v>
      </c>
    </row>
    <row r="896" spans="1:5" x14ac:dyDescent="0.2">
      <c r="A896" t="s">
        <v>8219</v>
      </c>
      <c r="B896">
        <v>48</v>
      </c>
      <c r="D896" t="s">
        <v>8221</v>
      </c>
      <c r="E896">
        <v>5</v>
      </c>
    </row>
    <row r="897" spans="1:5" x14ac:dyDescent="0.2">
      <c r="A897" t="s">
        <v>8219</v>
      </c>
      <c r="B897">
        <v>48</v>
      </c>
      <c r="D897" t="s">
        <v>8221</v>
      </c>
      <c r="E897">
        <v>5</v>
      </c>
    </row>
    <row r="898" spans="1:5" x14ac:dyDescent="0.2">
      <c r="A898" t="s">
        <v>8219</v>
      </c>
      <c r="B898">
        <v>48</v>
      </c>
      <c r="D898" t="s">
        <v>8221</v>
      </c>
      <c r="E898">
        <v>5</v>
      </c>
    </row>
    <row r="899" spans="1:5" x14ac:dyDescent="0.2">
      <c r="A899" t="s">
        <v>8219</v>
      </c>
      <c r="B899">
        <v>48</v>
      </c>
      <c r="D899" t="s">
        <v>8221</v>
      </c>
      <c r="E899">
        <v>5</v>
      </c>
    </row>
    <row r="900" spans="1:5" x14ac:dyDescent="0.2">
      <c r="A900" t="s">
        <v>8219</v>
      </c>
      <c r="B900">
        <v>48</v>
      </c>
      <c r="D900" t="s">
        <v>8221</v>
      </c>
      <c r="E900">
        <v>5</v>
      </c>
    </row>
    <row r="901" spans="1:5" x14ac:dyDescent="0.2">
      <c r="A901" t="s">
        <v>8219</v>
      </c>
      <c r="B901">
        <v>48</v>
      </c>
      <c r="D901" t="s">
        <v>8221</v>
      </c>
      <c r="E901">
        <v>5</v>
      </c>
    </row>
    <row r="902" spans="1:5" x14ac:dyDescent="0.2">
      <c r="A902" t="s">
        <v>8219</v>
      </c>
      <c r="B902">
        <v>48</v>
      </c>
      <c r="D902" t="s">
        <v>8221</v>
      </c>
      <c r="E902">
        <v>5</v>
      </c>
    </row>
    <row r="903" spans="1:5" x14ac:dyDescent="0.2">
      <c r="A903" t="s">
        <v>8219</v>
      </c>
      <c r="B903">
        <v>48</v>
      </c>
      <c r="D903" t="s">
        <v>8221</v>
      </c>
      <c r="E903">
        <v>5</v>
      </c>
    </row>
    <row r="904" spans="1:5" x14ac:dyDescent="0.2">
      <c r="A904" t="s">
        <v>8219</v>
      </c>
      <c r="B904">
        <v>48</v>
      </c>
      <c r="D904" t="s">
        <v>8221</v>
      </c>
      <c r="E904">
        <v>5</v>
      </c>
    </row>
    <row r="905" spans="1:5" x14ac:dyDescent="0.2">
      <c r="A905" t="s">
        <v>8219</v>
      </c>
      <c r="B905">
        <v>48</v>
      </c>
      <c r="D905" t="s">
        <v>8221</v>
      </c>
      <c r="E905">
        <v>5</v>
      </c>
    </row>
    <row r="906" spans="1:5" x14ac:dyDescent="0.2">
      <c r="A906" t="s">
        <v>8219</v>
      </c>
      <c r="B906">
        <v>48</v>
      </c>
      <c r="D906" t="s">
        <v>8221</v>
      </c>
      <c r="E906">
        <v>5</v>
      </c>
    </row>
    <row r="907" spans="1:5" x14ac:dyDescent="0.2">
      <c r="A907" t="s">
        <v>8219</v>
      </c>
      <c r="B907">
        <v>48</v>
      </c>
      <c r="D907" t="s">
        <v>8221</v>
      </c>
      <c r="E907">
        <v>5</v>
      </c>
    </row>
    <row r="908" spans="1:5" x14ac:dyDescent="0.2">
      <c r="A908" t="s">
        <v>8219</v>
      </c>
      <c r="B908">
        <v>48</v>
      </c>
      <c r="D908" t="s">
        <v>8221</v>
      </c>
      <c r="E908">
        <v>5</v>
      </c>
    </row>
    <row r="909" spans="1:5" x14ac:dyDescent="0.2">
      <c r="A909" t="s">
        <v>8219</v>
      </c>
      <c r="B909">
        <v>49</v>
      </c>
      <c r="D909" t="s">
        <v>8221</v>
      </c>
      <c r="E909">
        <v>5</v>
      </c>
    </row>
    <row r="910" spans="1:5" x14ac:dyDescent="0.2">
      <c r="A910" t="s">
        <v>8219</v>
      </c>
      <c r="B910">
        <v>49</v>
      </c>
      <c r="D910" t="s">
        <v>8221</v>
      </c>
      <c r="E910">
        <v>5</v>
      </c>
    </row>
    <row r="911" spans="1:5" x14ac:dyDescent="0.2">
      <c r="A911" t="s">
        <v>8219</v>
      </c>
      <c r="B911">
        <v>49</v>
      </c>
      <c r="D911" t="s">
        <v>8221</v>
      </c>
      <c r="E911">
        <v>5</v>
      </c>
    </row>
    <row r="912" spans="1:5" x14ac:dyDescent="0.2">
      <c r="A912" t="s">
        <v>8219</v>
      </c>
      <c r="B912">
        <v>49</v>
      </c>
      <c r="D912" t="s">
        <v>8221</v>
      </c>
      <c r="E912">
        <v>6</v>
      </c>
    </row>
    <row r="913" spans="1:5" x14ac:dyDescent="0.2">
      <c r="A913" t="s">
        <v>8219</v>
      </c>
      <c r="B913">
        <v>49</v>
      </c>
      <c r="D913" t="s">
        <v>8221</v>
      </c>
      <c r="E913">
        <v>6</v>
      </c>
    </row>
    <row r="914" spans="1:5" x14ac:dyDescent="0.2">
      <c r="A914" t="s">
        <v>8219</v>
      </c>
      <c r="B914">
        <v>49</v>
      </c>
      <c r="D914" t="s">
        <v>8221</v>
      </c>
      <c r="E914">
        <v>6</v>
      </c>
    </row>
    <row r="915" spans="1:5" x14ac:dyDescent="0.2">
      <c r="A915" t="s">
        <v>8219</v>
      </c>
      <c r="B915">
        <v>49</v>
      </c>
      <c r="D915" t="s">
        <v>8221</v>
      </c>
      <c r="E915">
        <v>6</v>
      </c>
    </row>
    <row r="916" spans="1:5" x14ac:dyDescent="0.2">
      <c r="A916" t="s">
        <v>8219</v>
      </c>
      <c r="B916">
        <v>49</v>
      </c>
      <c r="D916" t="s">
        <v>8221</v>
      </c>
      <c r="E916">
        <v>6</v>
      </c>
    </row>
    <row r="917" spans="1:5" x14ac:dyDescent="0.2">
      <c r="A917" t="s">
        <v>8219</v>
      </c>
      <c r="B917">
        <v>49</v>
      </c>
      <c r="D917" t="s">
        <v>8221</v>
      </c>
      <c r="E917">
        <v>6</v>
      </c>
    </row>
    <row r="918" spans="1:5" x14ac:dyDescent="0.2">
      <c r="A918" t="s">
        <v>8219</v>
      </c>
      <c r="B918">
        <v>49</v>
      </c>
      <c r="D918" t="s">
        <v>8221</v>
      </c>
      <c r="E918">
        <v>6</v>
      </c>
    </row>
    <row r="919" spans="1:5" x14ac:dyDescent="0.2">
      <c r="A919" t="s">
        <v>8219</v>
      </c>
      <c r="B919">
        <v>49</v>
      </c>
      <c r="D919" t="s">
        <v>8221</v>
      </c>
      <c r="E919">
        <v>6</v>
      </c>
    </row>
    <row r="920" spans="1:5" x14ac:dyDescent="0.2">
      <c r="A920" t="s">
        <v>8219</v>
      </c>
      <c r="B920">
        <v>49</v>
      </c>
      <c r="D920" t="s">
        <v>8221</v>
      </c>
      <c r="E920">
        <v>6</v>
      </c>
    </row>
    <row r="921" spans="1:5" x14ac:dyDescent="0.2">
      <c r="A921" t="s">
        <v>8219</v>
      </c>
      <c r="B921">
        <v>49</v>
      </c>
      <c r="D921" t="s">
        <v>8221</v>
      </c>
      <c r="E921">
        <v>6</v>
      </c>
    </row>
    <row r="922" spans="1:5" x14ac:dyDescent="0.2">
      <c r="A922" t="s">
        <v>8219</v>
      </c>
      <c r="B922">
        <v>49</v>
      </c>
      <c r="D922" t="s">
        <v>8221</v>
      </c>
      <c r="E922">
        <v>6</v>
      </c>
    </row>
    <row r="923" spans="1:5" x14ac:dyDescent="0.2">
      <c r="A923" t="s">
        <v>8219</v>
      </c>
      <c r="B923">
        <v>49</v>
      </c>
      <c r="D923" t="s">
        <v>8221</v>
      </c>
      <c r="E923">
        <v>6</v>
      </c>
    </row>
    <row r="924" spans="1:5" x14ac:dyDescent="0.2">
      <c r="A924" t="s">
        <v>8219</v>
      </c>
      <c r="B924">
        <v>49</v>
      </c>
      <c r="D924" t="s">
        <v>8221</v>
      </c>
      <c r="E924">
        <v>6</v>
      </c>
    </row>
    <row r="925" spans="1:5" x14ac:dyDescent="0.2">
      <c r="A925" t="s">
        <v>8219</v>
      </c>
      <c r="B925">
        <v>49</v>
      </c>
      <c r="D925" t="s">
        <v>8221</v>
      </c>
      <c r="E925">
        <v>6</v>
      </c>
    </row>
    <row r="926" spans="1:5" x14ac:dyDescent="0.2">
      <c r="A926" t="s">
        <v>8219</v>
      </c>
      <c r="B926">
        <v>50</v>
      </c>
      <c r="D926" t="s">
        <v>8221</v>
      </c>
      <c r="E926">
        <v>6</v>
      </c>
    </row>
    <row r="927" spans="1:5" x14ac:dyDescent="0.2">
      <c r="A927" t="s">
        <v>8219</v>
      </c>
      <c r="B927">
        <v>50</v>
      </c>
      <c r="D927" t="s">
        <v>8221</v>
      </c>
      <c r="E927">
        <v>6</v>
      </c>
    </row>
    <row r="928" spans="1:5" x14ac:dyDescent="0.2">
      <c r="A928" t="s">
        <v>8219</v>
      </c>
      <c r="B928">
        <v>50</v>
      </c>
      <c r="D928" t="s">
        <v>8221</v>
      </c>
      <c r="E928">
        <v>6</v>
      </c>
    </row>
    <row r="929" spans="1:5" x14ac:dyDescent="0.2">
      <c r="A929" t="s">
        <v>8219</v>
      </c>
      <c r="B929">
        <v>50</v>
      </c>
      <c r="D929" t="s">
        <v>8221</v>
      </c>
      <c r="E929">
        <v>6</v>
      </c>
    </row>
    <row r="930" spans="1:5" x14ac:dyDescent="0.2">
      <c r="A930" t="s">
        <v>8219</v>
      </c>
      <c r="B930">
        <v>50</v>
      </c>
      <c r="D930" t="s">
        <v>8221</v>
      </c>
      <c r="E930">
        <v>6</v>
      </c>
    </row>
    <row r="931" spans="1:5" x14ac:dyDescent="0.2">
      <c r="A931" t="s">
        <v>8219</v>
      </c>
      <c r="B931">
        <v>50</v>
      </c>
      <c r="D931" t="s">
        <v>8221</v>
      </c>
      <c r="E931">
        <v>6</v>
      </c>
    </row>
    <row r="932" spans="1:5" x14ac:dyDescent="0.2">
      <c r="A932" t="s">
        <v>8219</v>
      </c>
      <c r="B932">
        <v>50</v>
      </c>
      <c r="D932" t="s">
        <v>8221</v>
      </c>
      <c r="E932">
        <v>6</v>
      </c>
    </row>
    <row r="933" spans="1:5" x14ac:dyDescent="0.2">
      <c r="A933" t="s">
        <v>8219</v>
      </c>
      <c r="B933">
        <v>50</v>
      </c>
      <c r="D933" t="s">
        <v>8221</v>
      </c>
      <c r="E933">
        <v>6</v>
      </c>
    </row>
    <row r="934" spans="1:5" x14ac:dyDescent="0.2">
      <c r="A934" t="s">
        <v>8219</v>
      </c>
      <c r="B934">
        <v>50</v>
      </c>
      <c r="D934" t="s">
        <v>8221</v>
      </c>
      <c r="E934">
        <v>6</v>
      </c>
    </row>
    <row r="935" spans="1:5" x14ac:dyDescent="0.2">
      <c r="A935" t="s">
        <v>8219</v>
      </c>
      <c r="B935">
        <v>50</v>
      </c>
      <c r="D935" t="s">
        <v>8221</v>
      </c>
      <c r="E935">
        <v>6</v>
      </c>
    </row>
    <row r="936" spans="1:5" x14ac:dyDescent="0.2">
      <c r="A936" t="s">
        <v>8219</v>
      </c>
      <c r="B936">
        <v>50</v>
      </c>
      <c r="D936" t="s">
        <v>8221</v>
      </c>
      <c r="E936">
        <v>6</v>
      </c>
    </row>
    <row r="937" spans="1:5" x14ac:dyDescent="0.2">
      <c r="A937" t="s">
        <v>8219</v>
      </c>
      <c r="B937">
        <v>50</v>
      </c>
      <c r="D937" t="s">
        <v>8221</v>
      </c>
      <c r="E937">
        <v>6</v>
      </c>
    </row>
    <row r="938" spans="1:5" x14ac:dyDescent="0.2">
      <c r="A938" t="s">
        <v>8219</v>
      </c>
      <c r="B938">
        <v>50</v>
      </c>
      <c r="D938" t="s">
        <v>8221</v>
      </c>
      <c r="E938">
        <v>6</v>
      </c>
    </row>
    <row r="939" spans="1:5" x14ac:dyDescent="0.2">
      <c r="A939" t="s">
        <v>8219</v>
      </c>
      <c r="B939">
        <v>50</v>
      </c>
      <c r="D939" t="s">
        <v>8221</v>
      </c>
      <c r="E939">
        <v>6</v>
      </c>
    </row>
    <row r="940" spans="1:5" x14ac:dyDescent="0.2">
      <c r="A940" t="s">
        <v>8219</v>
      </c>
      <c r="B940">
        <v>50</v>
      </c>
      <c r="D940" t="s">
        <v>8221</v>
      </c>
      <c r="E940">
        <v>6</v>
      </c>
    </row>
    <row r="941" spans="1:5" x14ac:dyDescent="0.2">
      <c r="A941" t="s">
        <v>8219</v>
      </c>
      <c r="B941">
        <v>50</v>
      </c>
      <c r="D941" t="s">
        <v>8221</v>
      </c>
      <c r="E941">
        <v>6</v>
      </c>
    </row>
    <row r="942" spans="1:5" x14ac:dyDescent="0.2">
      <c r="A942" t="s">
        <v>8219</v>
      </c>
      <c r="B942">
        <v>50</v>
      </c>
      <c r="D942" t="s">
        <v>8221</v>
      </c>
      <c r="E942">
        <v>6</v>
      </c>
    </row>
    <row r="943" spans="1:5" x14ac:dyDescent="0.2">
      <c r="A943" t="s">
        <v>8219</v>
      </c>
      <c r="B943">
        <v>50</v>
      </c>
      <c r="D943" t="s">
        <v>8221</v>
      </c>
      <c r="E943">
        <v>6</v>
      </c>
    </row>
    <row r="944" spans="1:5" x14ac:dyDescent="0.2">
      <c r="A944" t="s">
        <v>8219</v>
      </c>
      <c r="B944">
        <v>50</v>
      </c>
      <c r="D944" t="s">
        <v>8221</v>
      </c>
      <c r="E944">
        <v>6</v>
      </c>
    </row>
    <row r="945" spans="1:5" x14ac:dyDescent="0.2">
      <c r="A945" t="s">
        <v>8219</v>
      </c>
      <c r="B945">
        <v>51</v>
      </c>
      <c r="D945" t="s">
        <v>8221</v>
      </c>
      <c r="E945">
        <v>6</v>
      </c>
    </row>
    <row r="946" spans="1:5" x14ac:dyDescent="0.2">
      <c r="A946" t="s">
        <v>8219</v>
      </c>
      <c r="B946">
        <v>51</v>
      </c>
      <c r="D946" t="s">
        <v>8221</v>
      </c>
      <c r="E946">
        <v>6</v>
      </c>
    </row>
    <row r="947" spans="1:5" x14ac:dyDescent="0.2">
      <c r="A947" t="s">
        <v>8219</v>
      </c>
      <c r="B947">
        <v>51</v>
      </c>
      <c r="D947" t="s">
        <v>8221</v>
      </c>
      <c r="E947">
        <v>6</v>
      </c>
    </row>
    <row r="948" spans="1:5" x14ac:dyDescent="0.2">
      <c r="A948" t="s">
        <v>8219</v>
      </c>
      <c r="B948">
        <v>51</v>
      </c>
      <c r="D948" t="s">
        <v>8221</v>
      </c>
      <c r="E948">
        <v>6</v>
      </c>
    </row>
    <row r="949" spans="1:5" x14ac:dyDescent="0.2">
      <c r="A949" t="s">
        <v>8219</v>
      </c>
      <c r="B949">
        <v>51</v>
      </c>
      <c r="D949" t="s">
        <v>8221</v>
      </c>
      <c r="E949">
        <v>6</v>
      </c>
    </row>
    <row r="950" spans="1:5" x14ac:dyDescent="0.2">
      <c r="A950" t="s">
        <v>8219</v>
      </c>
      <c r="B950">
        <v>51</v>
      </c>
      <c r="D950" t="s">
        <v>8221</v>
      </c>
      <c r="E950">
        <v>6</v>
      </c>
    </row>
    <row r="951" spans="1:5" x14ac:dyDescent="0.2">
      <c r="A951" t="s">
        <v>8219</v>
      </c>
      <c r="B951">
        <v>51</v>
      </c>
      <c r="D951" t="s">
        <v>8221</v>
      </c>
      <c r="E951">
        <v>6</v>
      </c>
    </row>
    <row r="952" spans="1:5" x14ac:dyDescent="0.2">
      <c r="A952" t="s">
        <v>8219</v>
      </c>
      <c r="B952">
        <v>51</v>
      </c>
      <c r="D952" t="s">
        <v>8221</v>
      </c>
      <c r="E952">
        <v>6</v>
      </c>
    </row>
    <row r="953" spans="1:5" x14ac:dyDescent="0.2">
      <c r="A953" t="s">
        <v>8219</v>
      </c>
      <c r="B953">
        <v>51</v>
      </c>
      <c r="D953" t="s">
        <v>8221</v>
      </c>
      <c r="E953">
        <v>6</v>
      </c>
    </row>
    <row r="954" spans="1:5" x14ac:dyDescent="0.2">
      <c r="A954" t="s">
        <v>8219</v>
      </c>
      <c r="B954">
        <v>51</v>
      </c>
      <c r="D954" t="s">
        <v>8221</v>
      </c>
      <c r="E954">
        <v>6</v>
      </c>
    </row>
    <row r="955" spans="1:5" x14ac:dyDescent="0.2">
      <c r="A955" t="s">
        <v>8219</v>
      </c>
      <c r="B955">
        <v>52</v>
      </c>
      <c r="D955" t="s">
        <v>8221</v>
      </c>
      <c r="E955">
        <v>6</v>
      </c>
    </row>
    <row r="956" spans="1:5" x14ac:dyDescent="0.2">
      <c r="A956" t="s">
        <v>8219</v>
      </c>
      <c r="B956">
        <v>52</v>
      </c>
      <c r="D956" t="s">
        <v>8221</v>
      </c>
      <c r="E956">
        <v>6</v>
      </c>
    </row>
    <row r="957" spans="1:5" x14ac:dyDescent="0.2">
      <c r="A957" t="s">
        <v>8219</v>
      </c>
      <c r="B957">
        <v>52</v>
      </c>
      <c r="D957" t="s">
        <v>8221</v>
      </c>
      <c r="E957">
        <v>6</v>
      </c>
    </row>
    <row r="958" spans="1:5" x14ac:dyDescent="0.2">
      <c r="A958" t="s">
        <v>8219</v>
      </c>
      <c r="B958">
        <v>52</v>
      </c>
      <c r="D958" t="s">
        <v>8221</v>
      </c>
      <c r="E958">
        <v>6</v>
      </c>
    </row>
    <row r="959" spans="1:5" x14ac:dyDescent="0.2">
      <c r="A959" t="s">
        <v>8219</v>
      </c>
      <c r="B959">
        <v>52</v>
      </c>
      <c r="D959" t="s">
        <v>8221</v>
      </c>
      <c r="E959">
        <v>6</v>
      </c>
    </row>
    <row r="960" spans="1:5" x14ac:dyDescent="0.2">
      <c r="A960" t="s">
        <v>8219</v>
      </c>
      <c r="B960">
        <v>52</v>
      </c>
      <c r="D960" t="s">
        <v>8221</v>
      </c>
      <c r="E960">
        <v>6</v>
      </c>
    </row>
    <row r="961" spans="1:5" x14ac:dyDescent="0.2">
      <c r="A961" t="s">
        <v>8219</v>
      </c>
      <c r="B961">
        <v>52</v>
      </c>
      <c r="D961" t="s">
        <v>8221</v>
      </c>
      <c r="E961">
        <v>6</v>
      </c>
    </row>
    <row r="962" spans="1:5" x14ac:dyDescent="0.2">
      <c r="A962" t="s">
        <v>8219</v>
      </c>
      <c r="B962">
        <v>52</v>
      </c>
      <c r="D962" t="s">
        <v>8221</v>
      </c>
      <c r="E962">
        <v>7</v>
      </c>
    </row>
    <row r="963" spans="1:5" x14ac:dyDescent="0.2">
      <c r="A963" t="s">
        <v>8219</v>
      </c>
      <c r="B963">
        <v>52</v>
      </c>
      <c r="D963" t="s">
        <v>8221</v>
      </c>
      <c r="E963">
        <v>7</v>
      </c>
    </row>
    <row r="964" spans="1:5" x14ac:dyDescent="0.2">
      <c r="A964" t="s">
        <v>8219</v>
      </c>
      <c r="B964">
        <v>52</v>
      </c>
      <c r="D964" t="s">
        <v>8221</v>
      </c>
      <c r="E964">
        <v>7</v>
      </c>
    </row>
    <row r="965" spans="1:5" x14ac:dyDescent="0.2">
      <c r="A965" t="s">
        <v>8219</v>
      </c>
      <c r="B965">
        <v>52</v>
      </c>
      <c r="D965" t="s">
        <v>8221</v>
      </c>
      <c r="E965">
        <v>7</v>
      </c>
    </row>
    <row r="966" spans="1:5" x14ac:dyDescent="0.2">
      <c r="A966" t="s">
        <v>8219</v>
      </c>
      <c r="B966">
        <v>52</v>
      </c>
      <c r="D966" t="s">
        <v>8221</v>
      </c>
      <c r="E966">
        <v>7</v>
      </c>
    </row>
    <row r="967" spans="1:5" x14ac:dyDescent="0.2">
      <c r="A967" t="s">
        <v>8219</v>
      </c>
      <c r="B967">
        <v>52</v>
      </c>
      <c r="D967" t="s">
        <v>8221</v>
      </c>
      <c r="E967">
        <v>7</v>
      </c>
    </row>
    <row r="968" spans="1:5" x14ac:dyDescent="0.2">
      <c r="A968" t="s">
        <v>8219</v>
      </c>
      <c r="B968">
        <v>52</v>
      </c>
      <c r="D968" t="s">
        <v>8221</v>
      </c>
      <c r="E968">
        <v>7</v>
      </c>
    </row>
    <row r="969" spans="1:5" x14ac:dyDescent="0.2">
      <c r="A969" t="s">
        <v>8219</v>
      </c>
      <c r="B969">
        <v>52</v>
      </c>
      <c r="D969" t="s">
        <v>8221</v>
      </c>
      <c r="E969">
        <v>7</v>
      </c>
    </row>
    <row r="970" spans="1:5" x14ac:dyDescent="0.2">
      <c r="A970" t="s">
        <v>8219</v>
      </c>
      <c r="B970">
        <v>52</v>
      </c>
      <c r="D970" t="s">
        <v>8221</v>
      </c>
      <c r="E970">
        <v>7</v>
      </c>
    </row>
    <row r="971" spans="1:5" x14ac:dyDescent="0.2">
      <c r="A971" t="s">
        <v>8219</v>
      </c>
      <c r="B971">
        <v>52</v>
      </c>
      <c r="D971" t="s">
        <v>8221</v>
      </c>
      <c r="E971">
        <v>7</v>
      </c>
    </row>
    <row r="972" spans="1:5" x14ac:dyDescent="0.2">
      <c r="A972" t="s">
        <v>8219</v>
      </c>
      <c r="B972">
        <v>52</v>
      </c>
      <c r="D972" t="s">
        <v>8221</v>
      </c>
      <c r="E972">
        <v>7</v>
      </c>
    </row>
    <row r="973" spans="1:5" x14ac:dyDescent="0.2">
      <c r="A973" t="s">
        <v>8219</v>
      </c>
      <c r="B973">
        <v>52</v>
      </c>
      <c r="D973" t="s">
        <v>8221</v>
      </c>
      <c r="E973">
        <v>7</v>
      </c>
    </row>
    <row r="974" spans="1:5" x14ac:dyDescent="0.2">
      <c r="A974" t="s">
        <v>8219</v>
      </c>
      <c r="B974">
        <v>53</v>
      </c>
      <c r="D974" t="s">
        <v>8221</v>
      </c>
      <c r="E974">
        <v>7</v>
      </c>
    </row>
    <row r="975" spans="1:5" x14ac:dyDescent="0.2">
      <c r="A975" t="s">
        <v>8219</v>
      </c>
      <c r="B975">
        <v>53</v>
      </c>
      <c r="D975" t="s">
        <v>8221</v>
      </c>
      <c r="E975">
        <v>7</v>
      </c>
    </row>
    <row r="976" spans="1:5" x14ac:dyDescent="0.2">
      <c r="A976" t="s">
        <v>8219</v>
      </c>
      <c r="B976">
        <v>53</v>
      </c>
      <c r="D976" t="s">
        <v>8221</v>
      </c>
      <c r="E976">
        <v>7</v>
      </c>
    </row>
    <row r="977" spans="1:5" x14ac:dyDescent="0.2">
      <c r="A977" t="s">
        <v>8219</v>
      </c>
      <c r="B977">
        <v>53</v>
      </c>
      <c r="D977" t="s">
        <v>8221</v>
      </c>
      <c r="E977">
        <v>7</v>
      </c>
    </row>
    <row r="978" spans="1:5" x14ac:dyDescent="0.2">
      <c r="A978" t="s">
        <v>8219</v>
      </c>
      <c r="B978">
        <v>53</v>
      </c>
      <c r="D978" t="s">
        <v>8221</v>
      </c>
      <c r="E978">
        <v>7</v>
      </c>
    </row>
    <row r="979" spans="1:5" x14ac:dyDescent="0.2">
      <c r="A979" t="s">
        <v>8219</v>
      </c>
      <c r="B979">
        <v>53</v>
      </c>
      <c r="D979" t="s">
        <v>8221</v>
      </c>
      <c r="E979">
        <v>7</v>
      </c>
    </row>
    <row r="980" spans="1:5" x14ac:dyDescent="0.2">
      <c r="A980" t="s">
        <v>8219</v>
      </c>
      <c r="B980">
        <v>53</v>
      </c>
      <c r="D980" t="s">
        <v>8221</v>
      </c>
      <c r="E980">
        <v>7</v>
      </c>
    </row>
    <row r="981" spans="1:5" x14ac:dyDescent="0.2">
      <c r="A981" t="s">
        <v>8219</v>
      </c>
      <c r="B981">
        <v>54</v>
      </c>
      <c r="D981" t="s">
        <v>8221</v>
      </c>
      <c r="E981">
        <v>7</v>
      </c>
    </row>
    <row r="982" spans="1:5" x14ac:dyDescent="0.2">
      <c r="A982" t="s">
        <v>8219</v>
      </c>
      <c r="B982">
        <v>54</v>
      </c>
      <c r="D982" t="s">
        <v>8221</v>
      </c>
      <c r="E982">
        <v>7</v>
      </c>
    </row>
    <row r="983" spans="1:5" x14ac:dyDescent="0.2">
      <c r="A983" t="s">
        <v>8219</v>
      </c>
      <c r="B983">
        <v>54</v>
      </c>
      <c r="D983" t="s">
        <v>8221</v>
      </c>
      <c r="E983">
        <v>7</v>
      </c>
    </row>
    <row r="984" spans="1:5" x14ac:dyDescent="0.2">
      <c r="A984" t="s">
        <v>8219</v>
      </c>
      <c r="B984">
        <v>54</v>
      </c>
      <c r="D984" t="s">
        <v>8221</v>
      </c>
      <c r="E984">
        <v>7</v>
      </c>
    </row>
    <row r="985" spans="1:5" x14ac:dyDescent="0.2">
      <c r="A985" t="s">
        <v>8219</v>
      </c>
      <c r="B985">
        <v>54</v>
      </c>
      <c r="D985" t="s">
        <v>8221</v>
      </c>
      <c r="E985">
        <v>7</v>
      </c>
    </row>
    <row r="986" spans="1:5" x14ac:dyDescent="0.2">
      <c r="A986" t="s">
        <v>8219</v>
      </c>
      <c r="B986">
        <v>54</v>
      </c>
      <c r="D986" t="s">
        <v>8221</v>
      </c>
      <c r="E986">
        <v>7</v>
      </c>
    </row>
    <row r="987" spans="1:5" x14ac:dyDescent="0.2">
      <c r="A987" t="s">
        <v>8219</v>
      </c>
      <c r="B987">
        <v>54</v>
      </c>
      <c r="D987" t="s">
        <v>8221</v>
      </c>
      <c r="E987">
        <v>7</v>
      </c>
    </row>
    <row r="988" spans="1:5" x14ac:dyDescent="0.2">
      <c r="A988" t="s">
        <v>8219</v>
      </c>
      <c r="B988">
        <v>54</v>
      </c>
      <c r="D988" t="s">
        <v>8221</v>
      </c>
      <c r="E988">
        <v>7</v>
      </c>
    </row>
    <row r="989" spans="1:5" x14ac:dyDescent="0.2">
      <c r="A989" t="s">
        <v>8219</v>
      </c>
      <c r="B989">
        <v>54</v>
      </c>
      <c r="D989" t="s">
        <v>8221</v>
      </c>
      <c r="E989">
        <v>7</v>
      </c>
    </row>
    <row r="990" spans="1:5" x14ac:dyDescent="0.2">
      <c r="A990" t="s">
        <v>8219</v>
      </c>
      <c r="B990">
        <v>54</v>
      </c>
      <c r="D990" t="s">
        <v>8221</v>
      </c>
      <c r="E990">
        <v>7</v>
      </c>
    </row>
    <row r="991" spans="1:5" x14ac:dyDescent="0.2">
      <c r="A991" t="s">
        <v>8219</v>
      </c>
      <c r="B991">
        <v>54</v>
      </c>
      <c r="D991" t="s">
        <v>8221</v>
      </c>
      <c r="E991">
        <v>7</v>
      </c>
    </row>
    <row r="992" spans="1:5" x14ac:dyDescent="0.2">
      <c r="A992" t="s">
        <v>8219</v>
      </c>
      <c r="B992">
        <v>54</v>
      </c>
      <c r="D992" t="s">
        <v>8221</v>
      </c>
      <c r="E992">
        <v>7</v>
      </c>
    </row>
    <row r="993" spans="1:5" x14ac:dyDescent="0.2">
      <c r="A993" t="s">
        <v>8219</v>
      </c>
      <c r="B993">
        <v>55</v>
      </c>
      <c r="D993" t="s">
        <v>8221</v>
      </c>
      <c r="E993">
        <v>7</v>
      </c>
    </row>
    <row r="994" spans="1:5" x14ac:dyDescent="0.2">
      <c r="A994" t="s">
        <v>8219</v>
      </c>
      <c r="B994">
        <v>55</v>
      </c>
      <c r="D994" t="s">
        <v>8221</v>
      </c>
      <c r="E994">
        <v>7</v>
      </c>
    </row>
    <row r="995" spans="1:5" x14ac:dyDescent="0.2">
      <c r="A995" t="s">
        <v>8219</v>
      </c>
      <c r="B995">
        <v>55</v>
      </c>
      <c r="D995" t="s">
        <v>8221</v>
      </c>
      <c r="E995">
        <v>7</v>
      </c>
    </row>
    <row r="996" spans="1:5" x14ac:dyDescent="0.2">
      <c r="A996" t="s">
        <v>8219</v>
      </c>
      <c r="B996">
        <v>55</v>
      </c>
      <c r="D996" t="s">
        <v>8221</v>
      </c>
      <c r="E996">
        <v>7</v>
      </c>
    </row>
    <row r="997" spans="1:5" x14ac:dyDescent="0.2">
      <c r="A997" t="s">
        <v>8219</v>
      </c>
      <c r="B997">
        <v>55</v>
      </c>
      <c r="D997" t="s">
        <v>8221</v>
      </c>
      <c r="E997">
        <v>7</v>
      </c>
    </row>
    <row r="998" spans="1:5" x14ac:dyDescent="0.2">
      <c r="A998" t="s">
        <v>8219</v>
      </c>
      <c r="B998">
        <v>55</v>
      </c>
      <c r="D998" t="s">
        <v>8221</v>
      </c>
      <c r="E998">
        <v>7</v>
      </c>
    </row>
    <row r="999" spans="1:5" x14ac:dyDescent="0.2">
      <c r="A999" t="s">
        <v>8219</v>
      </c>
      <c r="B999">
        <v>55</v>
      </c>
      <c r="D999" t="s">
        <v>8221</v>
      </c>
      <c r="E999">
        <v>7</v>
      </c>
    </row>
    <row r="1000" spans="1:5" x14ac:dyDescent="0.2">
      <c r="A1000" t="s">
        <v>8219</v>
      </c>
      <c r="B1000">
        <v>55</v>
      </c>
      <c r="D1000" t="s">
        <v>8221</v>
      </c>
      <c r="E1000">
        <v>7</v>
      </c>
    </row>
    <row r="1001" spans="1:5" x14ac:dyDescent="0.2">
      <c r="A1001" t="s">
        <v>8219</v>
      </c>
      <c r="B1001">
        <v>55</v>
      </c>
      <c r="D1001" t="s">
        <v>8221</v>
      </c>
      <c r="E1001">
        <v>7</v>
      </c>
    </row>
    <row r="1002" spans="1:5" x14ac:dyDescent="0.2">
      <c r="A1002" t="s">
        <v>8219</v>
      </c>
      <c r="B1002">
        <v>55</v>
      </c>
      <c r="D1002" t="s">
        <v>8221</v>
      </c>
      <c r="E1002">
        <v>7</v>
      </c>
    </row>
    <row r="1003" spans="1:5" x14ac:dyDescent="0.2">
      <c r="A1003" t="s">
        <v>8219</v>
      </c>
      <c r="B1003">
        <v>55</v>
      </c>
      <c r="D1003" t="s">
        <v>8221</v>
      </c>
      <c r="E1003">
        <v>7</v>
      </c>
    </row>
    <row r="1004" spans="1:5" x14ac:dyDescent="0.2">
      <c r="A1004" t="s">
        <v>8219</v>
      </c>
      <c r="B1004">
        <v>55</v>
      </c>
      <c r="D1004" t="s">
        <v>8221</v>
      </c>
      <c r="E1004">
        <v>7</v>
      </c>
    </row>
    <row r="1005" spans="1:5" x14ac:dyDescent="0.2">
      <c r="A1005" t="s">
        <v>8219</v>
      </c>
      <c r="B1005">
        <v>55</v>
      </c>
      <c r="D1005" t="s">
        <v>8221</v>
      </c>
      <c r="E1005">
        <v>7</v>
      </c>
    </row>
    <row r="1006" spans="1:5" x14ac:dyDescent="0.2">
      <c r="A1006" t="s">
        <v>8219</v>
      </c>
      <c r="B1006">
        <v>55</v>
      </c>
      <c r="D1006" t="s">
        <v>8221</v>
      </c>
      <c r="E1006">
        <v>7</v>
      </c>
    </row>
    <row r="1007" spans="1:5" x14ac:dyDescent="0.2">
      <c r="A1007" t="s">
        <v>8219</v>
      </c>
      <c r="B1007">
        <v>56</v>
      </c>
      <c r="D1007" t="s">
        <v>8221</v>
      </c>
      <c r="E1007">
        <v>7</v>
      </c>
    </row>
    <row r="1008" spans="1:5" x14ac:dyDescent="0.2">
      <c r="A1008" t="s">
        <v>8219</v>
      </c>
      <c r="B1008">
        <v>56</v>
      </c>
      <c r="D1008" t="s">
        <v>8221</v>
      </c>
      <c r="E1008">
        <v>7</v>
      </c>
    </row>
    <row r="1009" spans="1:5" x14ac:dyDescent="0.2">
      <c r="A1009" t="s">
        <v>8219</v>
      </c>
      <c r="B1009">
        <v>56</v>
      </c>
      <c r="D1009" t="s">
        <v>8221</v>
      </c>
      <c r="E1009">
        <v>8</v>
      </c>
    </row>
    <row r="1010" spans="1:5" x14ac:dyDescent="0.2">
      <c r="A1010" t="s">
        <v>8219</v>
      </c>
      <c r="B1010">
        <v>56</v>
      </c>
      <c r="D1010" t="s">
        <v>8221</v>
      </c>
      <c r="E1010">
        <v>8</v>
      </c>
    </row>
    <row r="1011" spans="1:5" x14ac:dyDescent="0.2">
      <c r="A1011" t="s">
        <v>8219</v>
      </c>
      <c r="B1011">
        <v>56</v>
      </c>
      <c r="D1011" t="s">
        <v>8221</v>
      </c>
      <c r="E1011">
        <v>8</v>
      </c>
    </row>
    <row r="1012" spans="1:5" x14ac:dyDescent="0.2">
      <c r="A1012" t="s">
        <v>8219</v>
      </c>
      <c r="B1012">
        <v>56</v>
      </c>
      <c r="D1012" t="s">
        <v>8221</v>
      </c>
      <c r="E1012">
        <v>8</v>
      </c>
    </row>
    <row r="1013" spans="1:5" x14ac:dyDescent="0.2">
      <c r="A1013" t="s">
        <v>8219</v>
      </c>
      <c r="B1013">
        <v>56</v>
      </c>
      <c r="D1013" t="s">
        <v>8221</v>
      </c>
      <c r="E1013">
        <v>8</v>
      </c>
    </row>
    <row r="1014" spans="1:5" x14ac:dyDescent="0.2">
      <c r="A1014" t="s">
        <v>8219</v>
      </c>
      <c r="B1014">
        <v>56</v>
      </c>
      <c r="D1014" t="s">
        <v>8221</v>
      </c>
      <c r="E1014">
        <v>8</v>
      </c>
    </row>
    <row r="1015" spans="1:5" x14ac:dyDescent="0.2">
      <c r="A1015" t="s">
        <v>8219</v>
      </c>
      <c r="B1015">
        <v>56</v>
      </c>
      <c r="D1015" t="s">
        <v>8221</v>
      </c>
      <c r="E1015">
        <v>8</v>
      </c>
    </row>
    <row r="1016" spans="1:5" x14ac:dyDescent="0.2">
      <c r="A1016" t="s">
        <v>8219</v>
      </c>
      <c r="B1016">
        <v>56</v>
      </c>
      <c r="D1016" t="s">
        <v>8221</v>
      </c>
      <c r="E1016">
        <v>8</v>
      </c>
    </row>
    <row r="1017" spans="1:5" x14ac:dyDescent="0.2">
      <c r="A1017" t="s">
        <v>8219</v>
      </c>
      <c r="B1017">
        <v>56</v>
      </c>
      <c r="D1017" t="s">
        <v>8221</v>
      </c>
      <c r="E1017">
        <v>8</v>
      </c>
    </row>
    <row r="1018" spans="1:5" x14ac:dyDescent="0.2">
      <c r="A1018" t="s">
        <v>8219</v>
      </c>
      <c r="B1018">
        <v>56</v>
      </c>
      <c r="D1018" t="s">
        <v>8221</v>
      </c>
      <c r="E1018">
        <v>8</v>
      </c>
    </row>
    <row r="1019" spans="1:5" x14ac:dyDescent="0.2">
      <c r="A1019" t="s">
        <v>8219</v>
      </c>
      <c r="B1019">
        <v>56</v>
      </c>
      <c r="D1019" t="s">
        <v>8221</v>
      </c>
      <c r="E1019">
        <v>8</v>
      </c>
    </row>
    <row r="1020" spans="1:5" x14ac:dyDescent="0.2">
      <c r="A1020" t="s">
        <v>8219</v>
      </c>
      <c r="B1020">
        <v>56</v>
      </c>
      <c r="D1020" t="s">
        <v>8221</v>
      </c>
      <c r="E1020">
        <v>8</v>
      </c>
    </row>
    <row r="1021" spans="1:5" x14ac:dyDescent="0.2">
      <c r="A1021" t="s">
        <v>8219</v>
      </c>
      <c r="B1021">
        <v>56</v>
      </c>
      <c r="D1021" t="s">
        <v>8221</v>
      </c>
      <c r="E1021">
        <v>8</v>
      </c>
    </row>
    <row r="1022" spans="1:5" x14ac:dyDescent="0.2">
      <c r="A1022" t="s">
        <v>8219</v>
      </c>
      <c r="B1022">
        <v>57</v>
      </c>
      <c r="D1022" t="s">
        <v>8221</v>
      </c>
      <c r="E1022">
        <v>8</v>
      </c>
    </row>
    <row r="1023" spans="1:5" x14ac:dyDescent="0.2">
      <c r="A1023" t="s">
        <v>8219</v>
      </c>
      <c r="B1023">
        <v>57</v>
      </c>
      <c r="D1023" t="s">
        <v>8221</v>
      </c>
      <c r="E1023">
        <v>8</v>
      </c>
    </row>
    <row r="1024" spans="1:5" x14ac:dyDescent="0.2">
      <c r="A1024" t="s">
        <v>8219</v>
      </c>
      <c r="B1024">
        <v>57</v>
      </c>
      <c r="D1024" t="s">
        <v>8221</v>
      </c>
      <c r="E1024">
        <v>8</v>
      </c>
    </row>
    <row r="1025" spans="1:5" x14ac:dyDescent="0.2">
      <c r="A1025" t="s">
        <v>8219</v>
      </c>
      <c r="B1025">
        <v>57</v>
      </c>
      <c r="D1025" t="s">
        <v>8221</v>
      </c>
      <c r="E1025">
        <v>8</v>
      </c>
    </row>
    <row r="1026" spans="1:5" x14ac:dyDescent="0.2">
      <c r="A1026" t="s">
        <v>8219</v>
      </c>
      <c r="B1026">
        <v>57</v>
      </c>
      <c r="D1026" t="s">
        <v>8221</v>
      </c>
      <c r="E1026">
        <v>8</v>
      </c>
    </row>
    <row r="1027" spans="1:5" x14ac:dyDescent="0.2">
      <c r="A1027" t="s">
        <v>8219</v>
      </c>
      <c r="B1027">
        <v>57</v>
      </c>
      <c r="D1027" t="s">
        <v>8221</v>
      </c>
      <c r="E1027">
        <v>8</v>
      </c>
    </row>
    <row r="1028" spans="1:5" x14ac:dyDescent="0.2">
      <c r="A1028" t="s">
        <v>8219</v>
      </c>
      <c r="B1028">
        <v>57</v>
      </c>
      <c r="D1028" t="s">
        <v>8221</v>
      </c>
      <c r="E1028">
        <v>8</v>
      </c>
    </row>
    <row r="1029" spans="1:5" x14ac:dyDescent="0.2">
      <c r="A1029" t="s">
        <v>8219</v>
      </c>
      <c r="B1029">
        <v>57</v>
      </c>
      <c r="D1029" t="s">
        <v>8221</v>
      </c>
      <c r="E1029">
        <v>8</v>
      </c>
    </row>
    <row r="1030" spans="1:5" x14ac:dyDescent="0.2">
      <c r="A1030" t="s">
        <v>8219</v>
      </c>
      <c r="B1030">
        <v>57</v>
      </c>
      <c r="D1030" t="s">
        <v>8221</v>
      </c>
      <c r="E1030">
        <v>8</v>
      </c>
    </row>
    <row r="1031" spans="1:5" x14ac:dyDescent="0.2">
      <c r="A1031" t="s">
        <v>8219</v>
      </c>
      <c r="B1031">
        <v>57</v>
      </c>
      <c r="D1031" t="s">
        <v>8221</v>
      </c>
      <c r="E1031">
        <v>8</v>
      </c>
    </row>
    <row r="1032" spans="1:5" x14ac:dyDescent="0.2">
      <c r="A1032" t="s">
        <v>8219</v>
      </c>
      <c r="B1032">
        <v>57</v>
      </c>
      <c r="D1032" t="s">
        <v>8221</v>
      </c>
      <c r="E1032">
        <v>8</v>
      </c>
    </row>
    <row r="1033" spans="1:5" x14ac:dyDescent="0.2">
      <c r="A1033" t="s">
        <v>8219</v>
      </c>
      <c r="B1033">
        <v>57</v>
      </c>
      <c r="D1033" t="s">
        <v>8221</v>
      </c>
      <c r="E1033">
        <v>8</v>
      </c>
    </row>
    <row r="1034" spans="1:5" x14ac:dyDescent="0.2">
      <c r="A1034" t="s">
        <v>8219</v>
      </c>
      <c r="B1034">
        <v>57</v>
      </c>
      <c r="D1034" t="s">
        <v>8221</v>
      </c>
      <c r="E1034">
        <v>8</v>
      </c>
    </row>
    <row r="1035" spans="1:5" x14ac:dyDescent="0.2">
      <c r="A1035" t="s">
        <v>8219</v>
      </c>
      <c r="B1035">
        <v>57</v>
      </c>
      <c r="D1035" t="s">
        <v>8221</v>
      </c>
      <c r="E1035">
        <v>8</v>
      </c>
    </row>
    <row r="1036" spans="1:5" x14ac:dyDescent="0.2">
      <c r="A1036" t="s">
        <v>8219</v>
      </c>
      <c r="B1036">
        <v>57</v>
      </c>
      <c r="D1036" t="s">
        <v>8221</v>
      </c>
      <c r="E1036">
        <v>8</v>
      </c>
    </row>
    <row r="1037" spans="1:5" x14ac:dyDescent="0.2">
      <c r="A1037" t="s">
        <v>8219</v>
      </c>
      <c r="B1037">
        <v>57</v>
      </c>
      <c r="D1037" t="s">
        <v>8221</v>
      </c>
      <c r="E1037">
        <v>8</v>
      </c>
    </row>
    <row r="1038" spans="1:5" x14ac:dyDescent="0.2">
      <c r="A1038" t="s">
        <v>8219</v>
      </c>
      <c r="B1038">
        <v>57</v>
      </c>
      <c r="D1038" t="s">
        <v>8221</v>
      </c>
      <c r="E1038">
        <v>8</v>
      </c>
    </row>
    <row r="1039" spans="1:5" x14ac:dyDescent="0.2">
      <c r="A1039" t="s">
        <v>8219</v>
      </c>
      <c r="B1039">
        <v>57</v>
      </c>
      <c r="D1039" t="s">
        <v>8221</v>
      </c>
      <c r="E1039">
        <v>8</v>
      </c>
    </row>
    <row r="1040" spans="1:5" x14ac:dyDescent="0.2">
      <c r="A1040" t="s">
        <v>8219</v>
      </c>
      <c r="B1040">
        <v>57</v>
      </c>
      <c r="D1040" t="s">
        <v>8221</v>
      </c>
      <c r="E1040">
        <v>8</v>
      </c>
    </row>
    <row r="1041" spans="1:5" x14ac:dyDescent="0.2">
      <c r="A1041" t="s">
        <v>8219</v>
      </c>
      <c r="B1041">
        <v>57</v>
      </c>
      <c r="D1041" t="s">
        <v>8221</v>
      </c>
      <c r="E1041">
        <v>8</v>
      </c>
    </row>
    <row r="1042" spans="1:5" x14ac:dyDescent="0.2">
      <c r="A1042" t="s">
        <v>8219</v>
      </c>
      <c r="B1042">
        <v>57</v>
      </c>
      <c r="D1042" t="s">
        <v>8221</v>
      </c>
      <c r="E1042">
        <v>8</v>
      </c>
    </row>
    <row r="1043" spans="1:5" x14ac:dyDescent="0.2">
      <c r="A1043" t="s">
        <v>8219</v>
      </c>
      <c r="B1043">
        <v>58</v>
      </c>
      <c r="D1043" t="s">
        <v>8221</v>
      </c>
      <c r="E1043">
        <v>8</v>
      </c>
    </row>
    <row r="1044" spans="1:5" x14ac:dyDescent="0.2">
      <c r="A1044" t="s">
        <v>8219</v>
      </c>
      <c r="B1044">
        <v>58</v>
      </c>
      <c r="D1044" t="s">
        <v>8221</v>
      </c>
      <c r="E1044">
        <v>8</v>
      </c>
    </row>
    <row r="1045" spans="1:5" x14ac:dyDescent="0.2">
      <c r="A1045" t="s">
        <v>8219</v>
      </c>
      <c r="B1045">
        <v>58</v>
      </c>
      <c r="D1045" t="s">
        <v>8221</v>
      </c>
      <c r="E1045">
        <v>8</v>
      </c>
    </row>
    <row r="1046" spans="1:5" x14ac:dyDescent="0.2">
      <c r="A1046" t="s">
        <v>8219</v>
      </c>
      <c r="B1046">
        <v>58</v>
      </c>
      <c r="D1046" t="s">
        <v>8221</v>
      </c>
      <c r="E1046">
        <v>8</v>
      </c>
    </row>
    <row r="1047" spans="1:5" x14ac:dyDescent="0.2">
      <c r="A1047" t="s">
        <v>8219</v>
      </c>
      <c r="B1047">
        <v>58</v>
      </c>
      <c r="D1047" t="s">
        <v>8221</v>
      </c>
      <c r="E1047">
        <v>9</v>
      </c>
    </row>
    <row r="1048" spans="1:5" x14ac:dyDescent="0.2">
      <c r="A1048" t="s">
        <v>8219</v>
      </c>
      <c r="B1048">
        <v>58</v>
      </c>
      <c r="D1048" t="s">
        <v>8221</v>
      </c>
      <c r="E1048">
        <v>9</v>
      </c>
    </row>
    <row r="1049" spans="1:5" x14ac:dyDescent="0.2">
      <c r="A1049" t="s">
        <v>8219</v>
      </c>
      <c r="B1049">
        <v>58</v>
      </c>
      <c r="D1049" t="s">
        <v>8221</v>
      </c>
      <c r="E1049">
        <v>9</v>
      </c>
    </row>
    <row r="1050" spans="1:5" x14ac:dyDescent="0.2">
      <c r="A1050" t="s">
        <v>8219</v>
      </c>
      <c r="B1050">
        <v>58</v>
      </c>
      <c r="D1050" t="s">
        <v>8221</v>
      </c>
      <c r="E1050">
        <v>9</v>
      </c>
    </row>
    <row r="1051" spans="1:5" x14ac:dyDescent="0.2">
      <c r="A1051" t="s">
        <v>8219</v>
      </c>
      <c r="B1051">
        <v>58</v>
      </c>
      <c r="D1051" t="s">
        <v>8221</v>
      </c>
      <c r="E1051">
        <v>9</v>
      </c>
    </row>
    <row r="1052" spans="1:5" x14ac:dyDescent="0.2">
      <c r="A1052" t="s">
        <v>8219</v>
      </c>
      <c r="B1052">
        <v>58</v>
      </c>
      <c r="D1052" t="s">
        <v>8221</v>
      </c>
      <c r="E1052">
        <v>9</v>
      </c>
    </row>
    <row r="1053" spans="1:5" x14ac:dyDescent="0.2">
      <c r="A1053" t="s">
        <v>8219</v>
      </c>
      <c r="B1053">
        <v>58</v>
      </c>
      <c r="D1053" t="s">
        <v>8221</v>
      </c>
      <c r="E1053">
        <v>9</v>
      </c>
    </row>
    <row r="1054" spans="1:5" x14ac:dyDescent="0.2">
      <c r="A1054" t="s">
        <v>8219</v>
      </c>
      <c r="B1054">
        <v>58</v>
      </c>
      <c r="D1054" t="s">
        <v>8221</v>
      </c>
      <c r="E1054">
        <v>9</v>
      </c>
    </row>
    <row r="1055" spans="1:5" x14ac:dyDescent="0.2">
      <c r="A1055" t="s">
        <v>8219</v>
      </c>
      <c r="B1055">
        <v>59</v>
      </c>
      <c r="D1055" t="s">
        <v>8221</v>
      </c>
      <c r="E1055">
        <v>9</v>
      </c>
    </row>
    <row r="1056" spans="1:5" x14ac:dyDescent="0.2">
      <c r="A1056" t="s">
        <v>8219</v>
      </c>
      <c r="B1056">
        <v>59</v>
      </c>
      <c r="D1056" t="s">
        <v>8221</v>
      </c>
      <c r="E1056">
        <v>9</v>
      </c>
    </row>
    <row r="1057" spans="1:5" x14ac:dyDescent="0.2">
      <c r="A1057" t="s">
        <v>8219</v>
      </c>
      <c r="B1057">
        <v>59</v>
      </c>
      <c r="D1057" t="s">
        <v>8221</v>
      </c>
      <c r="E1057">
        <v>9</v>
      </c>
    </row>
    <row r="1058" spans="1:5" x14ac:dyDescent="0.2">
      <c r="A1058" t="s">
        <v>8219</v>
      </c>
      <c r="B1058">
        <v>59</v>
      </c>
      <c r="D1058" t="s">
        <v>8221</v>
      </c>
      <c r="E1058">
        <v>9</v>
      </c>
    </row>
    <row r="1059" spans="1:5" x14ac:dyDescent="0.2">
      <c r="A1059" t="s">
        <v>8219</v>
      </c>
      <c r="B1059">
        <v>59</v>
      </c>
      <c r="D1059" t="s">
        <v>8221</v>
      </c>
      <c r="E1059">
        <v>9</v>
      </c>
    </row>
    <row r="1060" spans="1:5" x14ac:dyDescent="0.2">
      <c r="A1060" t="s">
        <v>8219</v>
      </c>
      <c r="B1060">
        <v>59</v>
      </c>
      <c r="D1060" t="s">
        <v>8221</v>
      </c>
      <c r="E1060">
        <v>9</v>
      </c>
    </row>
    <row r="1061" spans="1:5" x14ac:dyDescent="0.2">
      <c r="A1061" t="s">
        <v>8219</v>
      </c>
      <c r="B1061">
        <v>59</v>
      </c>
      <c r="D1061" t="s">
        <v>8221</v>
      </c>
      <c r="E1061">
        <v>9</v>
      </c>
    </row>
    <row r="1062" spans="1:5" x14ac:dyDescent="0.2">
      <c r="A1062" t="s">
        <v>8219</v>
      </c>
      <c r="B1062">
        <v>59</v>
      </c>
      <c r="D1062" t="s">
        <v>8221</v>
      </c>
      <c r="E1062">
        <v>9</v>
      </c>
    </row>
    <row r="1063" spans="1:5" x14ac:dyDescent="0.2">
      <c r="A1063" t="s">
        <v>8219</v>
      </c>
      <c r="B1063">
        <v>59</v>
      </c>
      <c r="D1063" t="s">
        <v>8221</v>
      </c>
      <c r="E1063">
        <v>9</v>
      </c>
    </row>
    <row r="1064" spans="1:5" x14ac:dyDescent="0.2">
      <c r="A1064" t="s">
        <v>8219</v>
      </c>
      <c r="B1064">
        <v>59</v>
      </c>
      <c r="D1064" t="s">
        <v>8221</v>
      </c>
      <c r="E1064">
        <v>9</v>
      </c>
    </row>
    <row r="1065" spans="1:5" x14ac:dyDescent="0.2">
      <c r="A1065" t="s">
        <v>8219</v>
      </c>
      <c r="B1065">
        <v>59</v>
      </c>
      <c r="D1065" t="s">
        <v>8221</v>
      </c>
      <c r="E1065">
        <v>9</v>
      </c>
    </row>
    <row r="1066" spans="1:5" x14ac:dyDescent="0.2">
      <c r="A1066" t="s">
        <v>8219</v>
      </c>
      <c r="B1066">
        <v>60</v>
      </c>
      <c r="D1066" t="s">
        <v>8221</v>
      </c>
      <c r="E1066">
        <v>9</v>
      </c>
    </row>
    <row r="1067" spans="1:5" x14ac:dyDescent="0.2">
      <c r="A1067" t="s">
        <v>8219</v>
      </c>
      <c r="B1067">
        <v>60</v>
      </c>
      <c r="D1067" t="s">
        <v>8221</v>
      </c>
      <c r="E1067">
        <v>9</v>
      </c>
    </row>
    <row r="1068" spans="1:5" x14ac:dyDescent="0.2">
      <c r="A1068" t="s">
        <v>8219</v>
      </c>
      <c r="B1068">
        <v>60</v>
      </c>
      <c r="D1068" t="s">
        <v>8221</v>
      </c>
      <c r="E1068">
        <v>9</v>
      </c>
    </row>
    <row r="1069" spans="1:5" x14ac:dyDescent="0.2">
      <c r="A1069" t="s">
        <v>8219</v>
      </c>
      <c r="B1069">
        <v>60</v>
      </c>
      <c r="D1069" t="s">
        <v>8221</v>
      </c>
      <c r="E1069">
        <v>9</v>
      </c>
    </row>
    <row r="1070" spans="1:5" x14ac:dyDescent="0.2">
      <c r="A1070" t="s">
        <v>8219</v>
      </c>
      <c r="B1070">
        <v>60</v>
      </c>
      <c r="D1070" t="s">
        <v>8221</v>
      </c>
      <c r="E1070">
        <v>9</v>
      </c>
    </row>
    <row r="1071" spans="1:5" x14ac:dyDescent="0.2">
      <c r="A1071" t="s">
        <v>8219</v>
      </c>
      <c r="B1071">
        <v>60</v>
      </c>
      <c r="D1071" t="s">
        <v>8221</v>
      </c>
      <c r="E1071">
        <v>9</v>
      </c>
    </row>
    <row r="1072" spans="1:5" x14ac:dyDescent="0.2">
      <c r="A1072" t="s">
        <v>8219</v>
      </c>
      <c r="B1072">
        <v>60</v>
      </c>
      <c r="D1072" t="s">
        <v>8221</v>
      </c>
      <c r="E1072">
        <v>9</v>
      </c>
    </row>
    <row r="1073" spans="1:5" x14ac:dyDescent="0.2">
      <c r="A1073" t="s">
        <v>8219</v>
      </c>
      <c r="B1073">
        <v>60</v>
      </c>
      <c r="D1073" t="s">
        <v>8221</v>
      </c>
      <c r="E1073">
        <v>9</v>
      </c>
    </row>
    <row r="1074" spans="1:5" x14ac:dyDescent="0.2">
      <c r="A1074" t="s">
        <v>8219</v>
      </c>
      <c r="B1074">
        <v>60</v>
      </c>
      <c r="D1074" t="s">
        <v>8221</v>
      </c>
      <c r="E1074">
        <v>9</v>
      </c>
    </row>
    <row r="1075" spans="1:5" x14ac:dyDescent="0.2">
      <c r="A1075" t="s">
        <v>8219</v>
      </c>
      <c r="B1075">
        <v>60</v>
      </c>
      <c r="D1075" t="s">
        <v>8221</v>
      </c>
      <c r="E1075">
        <v>9</v>
      </c>
    </row>
    <row r="1076" spans="1:5" x14ac:dyDescent="0.2">
      <c r="A1076" t="s">
        <v>8219</v>
      </c>
      <c r="B1076">
        <v>60</v>
      </c>
      <c r="D1076" t="s">
        <v>8221</v>
      </c>
      <c r="E1076">
        <v>9</v>
      </c>
    </row>
    <row r="1077" spans="1:5" x14ac:dyDescent="0.2">
      <c r="A1077" t="s">
        <v>8219</v>
      </c>
      <c r="B1077">
        <v>60</v>
      </c>
      <c r="D1077" t="s">
        <v>8221</v>
      </c>
      <c r="E1077">
        <v>9</v>
      </c>
    </row>
    <row r="1078" spans="1:5" x14ac:dyDescent="0.2">
      <c r="A1078" t="s">
        <v>8219</v>
      </c>
      <c r="B1078">
        <v>61</v>
      </c>
      <c r="D1078" t="s">
        <v>8221</v>
      </c>
      <c r="E1078">
        <v>9</v>
      </c>
    </row>
    <row r="1079" spans="1:5" x14ac:dyDescent="0.2">
      <c r="A1079" t="s">
        <v>8219</v>
      </c>
      <c r="B1079">
        <v>61</v>
      </c>
      <c r="D1079" t="s">
        <v>8221</v>
      </c>
      <c r="E1079">
        <v>9</v>
      </c>
    </row>
    <row r="1080" spans="1:5" x14ac:dyDescent="0.2">
      <c r="A1080" t="s">
        <v>8219</v>
      </c>
      <c r="B1080">
        <v>61</v>
      </c>
      <c r="D1080" t="s">
        <v>8221</v>
      </c>
      <c r="E1080">
        <v>9</v>
      </c>
    </row>
    <row r="1081" spans="1:5" x14ac:dyDescent="0.2">
      <c r="A1081" t="s">
        <v>8219</v>
      </c>
      <c r="B1081">
        <v>61</v>
      </c>
      <c r="D1081" t="s">
        <v>8221</v>
      </c>
      <c r="E1081">
        <v>9</v>
      </c>
    </row>
    <row r="1082" spans="1:5" x14ac:dyDescent="0.2">
      <c r="A1082" t="s">
        <v>8219</v>
      </c>
      <c r="B1082">
        <v>61</v>
      </c>
      <c r="D1082" t="s">
        <v>8221</v>
      </c>
      <c r="E1082">
        <v>9</v>
      </c>
    </row>
    <row r="1083" spans="1:5" x14ac:dyDescent="0.2">
      <c r="A1083" t="s">
        <v>8219</v>
      </c>
      <c r="B1083">
        <v>61</v>
      </c>
      <c r="D1083" t="s">
        <v>8221</v>
      </c>
      <c r="E1083">
        <v>10</v>
      </c>
    </row>
    <row r="1084" spans="1:5" x14ac:dyDescent="0.2">
      <c r="A1084" t="s">
        <v>8219</v>
      </c>
      <c r="B1084">
        <v>61</v>
      </c>
      <c r="D1084" t="s">
        <v>8221</v>
      </c>
      <c r="E1084">
        <v>10</v>
      </c>
    </row>
    <row r="1085" spans="1:5" x14ac:dyDescent="0.2">
      <c r="A1085" t="s">
        <v>8219</v>
      </c>
      <c r="B1085">
        <v>61</v>
      </c>
      <c r="D1085" t="s">
        <v>8221</v>
      </c>
      <c r="E1085">
        <v>10</v>
      </c>
    </row>
    <row r="1086" spans="1:5" x14ac:dyDescent="0.2">
      <c r="A1086" t="s">
        <v>8219</v>
      </c>
      <c r="B1086">
        <v>61</v>
      </c>
      <c r="D1086" t="s">
        <v>8221</v>
      </c>
      <c r="E1086">
        <v>10</v>
      </c>
    </row>
    <row r="1087" spans="1:5" x14ac:dyDescent="0.2">
      <c r="A1087" t="s">
        <v>8219</v>
      </c>
      <c r="B1087">
        <v>61</v>
      </c>
      <c r="D1087" t="s">
        <v>8221</v>
      </c>
      <c r="E1087">
        <v>10</v>
      </c>
    </row>
    <row r="1088" spans="1:5" x14ac:dyDescent="0.2">
      <c r="A1088" t="s">
        <v>8219</v>
      </c>
      <c r="B1088">
        <v>61</v>
      </c>
      <c r="D1088" t="s">
        <v>8221</v>
      </c>
      <c r="E1088">
        <v>10</v>
      </c>
    </row>
    <row r="1089" spans="1:5" x14ac:dyDescent="0.2">
      <c r="A1089" t="s">
        <v>8219</v>
      </c>
      <c r="B1089">
        <v>61</v>
      </c>
      <c r="D1089" t="s">
        <v>8221</v>
      </c>
      <c r="E1089">
        <v>10</v>
      </c>
    </row>
    <row r="1090" spans="1:5" x14ac:dyDescent="0.2">
      <c r="A1090" t="s">
        <v>8219</v>
      </c>
      <c r="B1090">
        <v>61</v>
      </c>
      <c r="D1090" t="s">
        <v>8221</v>
      </c>
      <c r="E1090">
        <v>10</v>
      </c>
    </row>
    <row r="1091" spans="1:5" x14ac:dyDescent="0.2">
      <c r="A1091" t="s">
        <v>8219</v>
      </c>
      <c r="B1091">
        <v>61</v>
      </c>
      <c r="D1091" t="s">
        <v>8221</v>
      </c>
      <c r="E1091">
        <v>10</v>
      </c>
    </row>
    <row r="1092" spans="1:5" x14ac:dyDescent="0.2">
      <c r="A1092" t="s">
        <v>8219</v>
      </c>
      <c r="B1092">
        <v>62</v>
      </c>
      <c r="D1092" t="s">
        <v>8221</v>
      </c>
      <c r="E1092">
        <v>10</v>
      </c>
    </row>
    <row r="1093" spans="1:5" x14ac:dyDescent="0.2">
      <c r="A1093" t="s">
        <v>8219</v>
      </c>
      <c r="B1093">
        <v>62</v>
      </c>
      <c r="D1093" t="s">
        <v>8221</v>
      </c>
      <c r="E1093">
        <v>10</v>
      </c>
    </row>
    <row r="1094" spans="1:5" x14ac:dyDescent="0.2">
      <c r="A1094" t="s">
        <v>8219</v>
      </c>
      <c r="B1094">
        <v>62</v>
      </c>
      <c r="D1094" t="s">
        <v>8221</v>
      </c>
      <c r="E1094">
        <v>10</v>
      </c>
    </row>
    <row r="1095" spans="1:5" x14ac:dyDescent="0.2">
      <c r="A1095" t="s">
        <v>8219</v>
      </c>
      <c r="B1095">
        <v>62</v>
      </c>
      <c r="D1095" t="s">
        <v>8221</v>
      </c>
      <c r="E1095">
        <v>10</v>
      </c>
    </row>
    <row r="1096" spans="1:5" x14ac:dyDescent="0.2">
      <c r="A1096" t="s">
        <v>8219</v>
      </c>
      <c r="B1096">
        <v>62</v>
      </c>
      <c r="D1096" t="s">
        <v>8221</v>
      </c>
      <c r="E1096">
        <v>10</v>
      </c>
    </row>
    <row r="1097" spans="1:5" x14ac:dyDescent="0.2">
      <c r="A1097" t="s">
        <v>8219</v>
      </c>
      <c r="B1097">
        <v>62</v>
      </c>
      <c r="D1097" t="s">
        <v>8221</v>
      </c>
      <c r="E1097">
        <v>10</v>
      </c>
    </row>
    <row r="1098" spans="1:5" x14ac:dyDescent="0.2">
      <c r="A1098" t="s">
        <v>8219</v>
      </c>
      <c r="B1098">
        <v>62</v>
      </c>
      <c r="D1098" t="s">
        <v>8221</v>
      </c>
      <c r="E1098">
        <v>10</v>
      </c>
    </row>
    <row r="1099" spans="1:5" x14ac:dyDescent="0.2">
      <c r="A1099" t="s">
        <v>8219</v>
      </c>
      <c r="B1099">
        <v>62</v>
      </c>
      <c r="D1099" t="s">
        <v>8221</v>
      </c>
      <c r="E1099">
        <v>10</v>
      </c>
    </row>
    <row r="1100" spans="1:5" x14ac:dyDescent="0.2">
      <c r="A1100" t="s">
        <v>8219</v>
      </c>
      <c r="B1100">
        <v>62</v>
      </c>
      <c r="D1100" t="s">
        <v>8221</v>
      </c>
      <c r="E1100">
        <v>10</v>
      </c>
    </row>
    <row r="1101" spans="1:5" x14ac:dyDescent="0.2">
      <c r="A1101" t="s">
        <v>8219</v>
      </c>
      <c r="B1101">
        <v>62</v>
      </c>
      <c r="D1101" t="s">
        <v>8221</v>
      </c>
      <c r="E1101">
        <v>10</v>
      </c>
    </row>
    <row r="1102" spans="1:5" x14ac:dyDescent="0.2">
      <c r="A1102" t="s">
        <v>8219</v>
      </c>
      <c r="B1102">
        <v>62</v>
      </c>
      <c r="D1102" t="s">
        <v>8221</v>
      </c>
      <c r="E1102">
        <v>10</v>
      </c>
    </row>
    <row r="1103" spans="1:5" x14ac:dyDescent="0.2">
      <c r="A1103" t="s">
        <v>8219</v>
      </c>
      <c r="B1103">
        <v>62</v>
      </c>
      <c r="D1103" t="s">
        <v>8221</v>
      </c>
      <c r="E1103">
        <v>10</v>
      </c>
    </row>
    <row r="1104" spans="1:5" x14ac:dyDescent="0.2">
      <c r="A1104" t="s">
        <v>8219</v>
      </c>
      <c r="B1104">
        <v>62</v>
      </c>
      <c r="D1104" t="s">
        <v>8221</v>
      </c>
      <c r="E1104">
        <v>10</v>
      </c>
    </row>
    <row r="1105" spans="1:5" x14ac:dyDescent="0.2">
      <c r="A1105" t="s">
        <v>8219</v>
      </c>
      <c r="B1105">
        <v>62</v>
      </c>
      <c r="D1105" t="s">
        <v>8221</v>
      </c>
      <c r="E1105">
        <v>10</v>
      </c>
    </row>
    <row r="1106" spans="1:5" x14ac:dyDescent="0.2">
      <c r="A1106" t="s">
        <v>8219</v>
      </c>
      <c r="B1106">
        <v>62</v>
      </c>
      <c r="D1106" t="s">
        <v>8221</v>
      </c>
      <c r="E1106">
        <v>10</v>
      </c>
    </row>
    <row r="1107" spans="1:5" x14ac:dyDescent="0.2">
      <c r="A1107" t="s">
        <v>8219</v>
      </c>
      <c r="B1107">
        <v>62</v>
      </c>
      <c r="D1107" t="s">
        <v>8221</v>
      </c>
      <c r="E1107">
        <v>10</v>
      </c>
    </row>
    <row r="1108" spans="1:5" x14ac:dyDescent="0.2">
      <c r="A1108" t="s">
        <v>8219</v>
      </c>
      <c r="B1108">
        <v>62</v>
      </c>
      <c r="D1108" t="s">
        <v>8221</v>
      </c>
      <c r="E1108">
        <v>10</v>
      </c>
    </row>
    <row r="1109" spans="1:5" x14ac:dyDescent="0.2">
      <c r="A1109" t="s">
        <v>8219</v>
      </c>
      <c r="B1109">
        <v>62</v>
      </c>
      <c r="D1109" t="s">
        <v>8221</v>
      </c>
      <c r="E1109">
        <v>10</v>
      </c>
    </row>
    <row r="1110" spans="1:5" x14ac:dyDescent="0.2">
      <c r="A1110" t="s">
        <v>8219</v>
      </c>
      <c r="B1110">
        <v>63</v>
      </c>
      <c r="D1110" t="s">
        <v>8221</v>
      </c>
      <c r="E1110">
        <v>11</v>
      </c>
    </row>
    <row r="1111" spans="1:5" x14ac:dyDescent="0.2">
      <c r="A1111" t="s">
        <v>8219</v>
      </c>
      <c r="B1111">
        <v>63</v>
      </c>
      <c r="D1111" t="s">
        <v>8221</v>
      </c>
      <c r="E1111">
        <v>11</v>
      </c>
    </row>
    <row r="1112" spans="1:5" x14ac:dyDescent="0.2">
      <c r="A1112" t="s">
        <v>8219</v>
      </c>
      <c r="B1112">
        <v>63</v>
      </c>
      <c r="D1112" t="s">
        <v>8221</v>
      </c>
      <c r="E1112">
        <v>11</v>
      </c>
    </row>
    <row r="1113" spans="1:5" x14ac:dyDescent="0.2">
      <c r="A1113" t="s">
        <v>8219</v>
      </c>
      <c r="B1113">
        <v>63</v>
      </c>
      <c r="D1113" t="s">
        <v>8221</v>
      </c>
      <c r="E1113">
        <v>11</v>
      </c>
    </row>
    <row r="1114" spans="1:5" x14ac:dyDescent="0.2">
      <c r="A1114" t="s">
        <v>8219</v>
      </c>
      <c r="B1114">
        <v>63</v>
      </c>
      <c r="D1114" t="s">
        <v>8221</v>
      </c>
      <c r="E1114">
        <v>11</v>
      </c>
    </row>
    <row r="1115" spans="1:5" x14ac:dyDescent="0.2">
      <c r="A1115" t="s">
        <v>8219</v>
      </c>
      <c r="B1115">
        <v>63</v>
      </c>
      <c r="D1115" t="s">
        <v>8221</v>
      </c>
      <c r="E1115">
        <v>11</v>
      </c>
    </row>
    <row r="1116" spans="1:5" x14ac:dyDescent="0.2">
      <c r="A1116" t="s">
        <v>8219</v>
      </c>
      <c r="B1116">
        <v>63</v>
      </c>
      <c r="D1116" t="s">
        <v>8221</v>
      </c>
      <c r="E1116">
        <v>11</v>
      </c>
    </row>
    <row r="1117" spans="1:5" x14ac:dyDescent="0.2">
      <c r="A1117" t="s">
        <v>8219</v>
      </c>
      <c r="B1117">
        <v>63</v>
      </c>
      <c r="D1117" t="s">
        <v>8221</v>
      </c>
      <c r="E1117">
        <v>11</v>
      </c>
    </row>
    <row r="1118" spans="1:5" x14ac:dyDescent="0.2">
      <c r="A1118" t="s">
        <v>8219</v>
      </c>
      <c r="B1118">
        <v>63</v>
      </c>
      <c r="D1118" t="s">
        <v>8221</v>
      </c>
      <c r="E1118">
        <v>11</v>
      </c>
    </row>
    <row r="1119" spans="1:5" x14ac:dyDescent="0.2">
      <c r="A1119" t="s">
        <v>8219</v>
      </c>
      <c r="B1119">
        <v>63</v>
      </c>
      <c r="D1119" t="s">
        <v>8221</v>
      </c>
      <c r="E1119">
        <v>11</v>
      </c>
    </row>
    <row r="1120" spans="1:5" x14ac:dyDescent="0.2">
      <c r="A1120" t="s">
        <v>8219</v>
      </c>
      <c r="B1120">
        <v>63</v>
      </c>
      <c r="D1120" t="s">
        <v>8221</v>
      </c>
      <c r="E1120">
        <v>11</v>
      </c>
    </row>
    <row r="1121" spans="1:5" x14ac:dyDescent="0.2">
      <c r="A1121" t="s">
        <v>8219</v>
      </c>
      <c r="B1121">
        <v>63</v>
      </c>
      <c r="D1121" t="s">
        <v>8221</v>
      </c>
      <c r="E1121">
        <v>11</v>
      </c>
    </row>
    <row r="1122" spans="1:5" x14ac:dyDescent="0.2">
      <c r="A1122" t="s">
        <v>8219</v>
      </c>
      <c r="B1122">
        <v>64</v>
      </c>
      <c r="D1122" t="s">
        <v>8221</v>
      </c>
      <c r="E1122">
        <v>11</v>
      </c>
    </row>
    <row r="1123" spans="1:5" x14ac:dyDescent="0.2">
      <c r="A1123" t="s">
        <v>8219</v>
      </c>
      <c r="B1123">
        <v>64</v>
      </c>
      <c r="D1123" t="s">
        <v>8221</v>
      </c>
      <c r="E1123">
        <v>11</v>
      </c>
    </row>
    <row r="1124" spans="1:5" x14ac:dyDescent="0.2">
      <c r="A1124" t="s">
        <v>8219</v>
      </c>
      <c r="B1124">
        <v>64</v>
      </c>
      <c r="D1124" t="s">
        <v>8221</v>
      </c>
      <c r="E1124">
        <v>11</v>
      </c>
    </row>
    <row r="1125" spans="1:5" x14ac:dyDescent="0.2">
      <c r="A1125" t="s">
        <v>8219</v>
      </c>
      <c r="B1125">
        <v>64</v>
      </c>
      <c r="D1125" t="s">
        <v>8221</v>
      </c>
      <c r="E1125">
        <v>11</v>
      </c>
    </row>
    <row r="1126" spans="1:5" x14ac:dyDescent="0.2">
      <c r="A1126" t="s">
        <v>8219</v>
      </c>
      <c r="B1126">
        <v>64</v>
      </c>
      <c r="D1126" t="s">
        <v>8221</v>
      </c>
      <c r="E1126">
        <v>11</v>
      </c>
    </row>
    <row r="1127" spans="1:5" x14ac:dyDescent="0.2">
      <c r="A1127" t="s">
        <v>8219</v>
      </c>
      <c r="B1127">
        <v>64</v>
      </c>
      <c r="D1127" t="s">
        <v>8221</v>
      </c>
      <c r="E1127">
        <v>11</v>
      </c>
    </row>
    <row r="1128" spans="1:5" x14ac:dyDescent="0.2">
      <c r="A1128" t="s">
        <v>8219</v>
      </c>
      <c r="B1128">
        <v>64</v>
      </c>
      <c r="D1128" t="s">
        <v>8221</v>
      </c>
      <c r="E1128">
        <v>11</v>
      </c>
    </row>
    <row r="1129" spans="1:5" x14ac:dyDescent="0.2">
      <c r="A1129" t="s">
        <v>8219</v>
      </c>
      <c r="B1129">
        <v>64</v>
      </c>
      <c r="D1129" t="s">
        <v>8221</v>
      </c>
      <c r="E1129">
        <v>11</v>
      </c>
    </row>
    <row r="1130" spans="1:5" x14ac:dyDescent="0.2">
      <c r="A1130" t="s">
        <v>8219</v>
      </c>
      <c r="B1130">
        <v>64</v>
      </c>
      <c r="D1130" t="s">
        <v>8221</v>
      </c>
      <c r="E1130">
        <v>12</v>
      </c>
    </row>
    <row r="1131" spans="1:5" x14ac:dyDescent="0.2">
      <c r="A1131" t="s">
        <v>8219</v>
      </c>
      <c r="B1131">
        <v>64</v>
      </c>
      <c r="D1131" t="s">
        <v>8221</v>
      </c>
      <c r="E1131">
        <v>12</v>
      </c>
    </row>
    <row r="1132" spans="1:5" x14ac:dyDescent="0.2">
      <c r="A1132" t="s">
        <v>8219</v>
      </c>
      <c r="B1132">
        <v>64</v>
      </c>
      <c r="D1132" t="s">
        <v>8221</v>
      </c>
      <c r="E1132">
        <v>12</v>
      </c>
    </row>
    <row r="1133" spans="1:5" x14ac:dyDescent="0.2">
      <c r="A1133" t="s">
        <v>8219</v>
      </c>
      <c r="B1133">
        <v>64</v>
      </c>
      <c r="D1133" t="s">
        <v>8221</v>
      </c>
      <c r="E1133">
        <v>12</v>
      </c>
    </row>
    <row r="1134" spans="1:5" x14ac:dyDescent="0.2">
      <c r="A1134" t="s">
        <v>8219</v>
      </c>
      <c r="B1134">
        <v>65</v>
      </c>
      <c r="D1134" t="s">
        <v>8221</v>
      </c>
      <c r="E1134">
        <v>12</v>
      </c>
    </row>
    <row r="1135" spans="1:5" x14ac:dyDescent="0.2">
      <c r="A1135" t="s">
        <v>8219</v>
      </c>
      <c r="B1135">
        <v>65</v>
      </c>
      <c r="D1135" t="s">
        <v>8221</v>
      </c>
      <c r="E1135">
        <v>12</v>
      </c>
    </row>
    <row r="1136" spans="1:5" x14ac:dyDescent="0.2">
      <c r="A1136" t="s">
        <v>8219</v>
      </c>
      <c r="B1136">
        <v>65</v>
      </c>
      <c r="D1136" t="s">
        <v>8221</v>
      </c>
      <c r="E1136">
        <v>12</v>
      </c>
    </row>
    <row r="1137" spans="1:5" x14ac:dyDescent="0.2">
      <c r="A1137" t="s">
        <v>8219</v>
      </c>
      <c r="B1137">
        <v>65</v>
      </c>
      <c r="D1137" t="s">
        <v>8221</v>
      </c>
      <c r="E1137">
        <v>12</v>
      </c>
    </row>
    <row r="1138" spans="1:5" x14ac:dyDescent="0.2">
      <c r="A1138" t="s">
        <v>8219</v>
      </c>
      <c r="B1138">
        <v>65</v>
      </c>
      <c r="D1138" t="s">
        <v>8221</v>
      </c>
      <c r="E1138">
        <v>12</v>
      </c>
    </row>
    <row r="1139" spans="1:5" x14ac:dyDescent="0.2">
      <c r="A1139" t="s">
        <v>8219</v>
      </c>
      <c r="B1139">
        <v>65</v>
      </c>
      <c r="D1139" t="s">
        <v>8221</v>
      </c>
      <c r="E1139">
        <v>12</v>
      </c>
    </row>
    <row r="1140" spans="1:5" x14ac:dyDescent="0.2">
      <c r="A1140" t="s">
        <v>8219</v>
      </c>
      <c r="B1140">
        <v>65</v>
      </c>
      <c r="D1140" t="s">
        <v>8221</v>
      </c>
      <c r="E1140">
        <v>12</v>
      </c>
    </row>
    <row r="1141" spans="1:5" x14ac:dyDescent="0.2">
      <c r="A1141" t="s">
        <v>8219</v>
      </c>
      <c r="B1141">
        <v>65</v>
      </c>
      <c r="D1141" t="s">
        <v>8221</v>
      </c>
      <c r="E1141">
        <v>12</v>
      </c>
    </row>
    <row r="1142" spans="1:5" x14ac:dyDescent="0.2">
      <c r="A1142" t="s">
        <v>8219</v>
      </c>
      <c r="B1142">
        <v>65</v>
      </c>
      <c r="D1142" t="s">
        <v>8221</v>
      </c>
      <c r="E1142">
        <v>12</v>
      </c>
    </row>
    <row r="1143" spans="1:5" x14ac:dyDescent="0.2">
      <c r="A1143" t="s">
        <v>8219</v>
      </c>
      <c r="B1143">
        <v>65</v>
      </c>
      <c r="D1143" t="s">
        <v>8221</v>
      </c>
      <c r="E1143">
        <v>12</v>
      </c>
    </row>
    <row r="1144" spans="1:5" x14ac:dyDescent="0.2">
      <c r="A1144" t="s">
        <v>8219</v>
      </c>
      <c r="B1144">
        <v>65</v>
      </c>
      <c r="D1144" t="s">
        <v>8221</v>
      </c>
      <c r="E1144">
        <v>12</v>
      </c>
    </row>
    <row r="1145" spans="1:5" x14ac:dyDescent="0.2">
      <c r="A1145" t="s">
        <v>8219</v>
      </c>
      <c r="B1145">
        <v>65</v>
      </c>
      <c r="D1145" t="s">
        <v>8221</v>
      </c>
      <c r="E1145">
        <v>12</v>
      </c>
    </row>
    <row r="1146" spans="1:5" x14ac:dyDescent="0.2">
      <c r="A1146" t="s">
        <v>8219</v>
      </c>
      <c r="B1146">
        <v>66</v>
      </c>
      <c r="D1146" t="s">
        <v>8221</v>
      </c>
      <c r="E1146">
        <v>12</v>
      </c>
    </row>
    <row r="1147" spans="1:5" x14ac:dyDescent="0.2">
      <c r="A1147" t="s">
        <v>8219</v>
      </c>
      <c r="B1147">
        <v>66</v>
      </c>
      <c r="D1147" t="s">
        <v>8221</v>
      </c>
      <c r="E1147">
        <v>12</v>
      </c>
    </row>
    <row r="1148" spans="1:5" x14ac:dyDescent="0.2">
      <c r="A1148" t="s">
        <v>8219</v>
      </c>
      <c r="B1148">
        <v>66</v>
      </c>
      <c r="D1148" t="s">
        <v>8221</v>
      </c>
      <c r="E1148">
        <v>12</v>
      </c>
    </row>
    <row r="1149" spans="1:5" x14ac:dyDescent="0.2">
      <c r="A1149" t="s">
        <v>8219</v>
      </c>
      <c r="B1149">
        <v>66</v>
      </c>
      <c r="D1149" t="s">
        <v>8221</v>
      </c>
      <c r="E1149">
        <v>12</v>
      </c>
    </row>
    <row r="1150" spans="1:5" x14ac:dyDescent="0.2">
      <c r="A1150" t="s">
        <v>8219</v>
      </c>
      <c r="B1150">
        <v>66</v>
      </c>
      <c r="D1150" t="s">
        <v>8221</v>
      </c>
      <c r="E1150">
        <v>12</v>
      </c>
    </row>
    <row r="1151" spans="1:5" x14ac:dyDescent="0.2">
      <c r="A1151" t="s">
        <v>8219</v>
      </c>
      <c r="B1151">
        <v>66</v>
      </c>
      <c r="D1151" t="s">
        <v>8221</v>
      </c>
      <c r="E1151">
        <v>12</v>
      </c>
    </row>
    <row r="1152" spans="1:5" x14ac:dyDescent="0.2">
      <c r="A1152" t="s">
        <v>8219</v>
      </c>
      <c r="B1152">
        <v>66</v>
      </c>
      <c r="D1152" t="s">
        <v>8221</v>
      </c>
      <c r="E1152">
        <v>12</v>
      </c>
    </row>
    <row r="1153" spans="1:5" x14ac:dyDescent="0.2">
      <c r="A1153" t="s">
        <v>8219</v>
      </c>
      <c r="B1153">
        <v>66</v>
      </c>
      <c r="D1153" t="s">
        <v>8221</v>
      </c>
      <c r="E1153">
        <v>12</v>
      </c>
    </row>
    <row r="1154" spans="1:5" x14ac:dyDescent="0.2">
      <c r="A1154" t="s">
        <v>8219</v>
      </c>
      <c r="B1154">
        <v>67</v>
      </c>
      <c r="D1154" t="s">
        <v>8221</v>
      </c>
      <c r="E1154">
        <v>12</v>
      </c>
    </row>
    <row r="1155" spans="1:5" x14ac:dyDescent="0.2">
      <c r="A1155" t="s">
        <v>8219</v>
      </c>
      <c r="B1155">
        <v>67</v>
      </c>
      <c r="D1155" t="s">
        <v>8221</v>
      </c>
      <c r="E1155">
        <v>12</v>
      </c>
    </row>
    <row r="1156" spans="1:5" x14ac:dyDescent="0.2">
      <c r="A1156" t="s">
        <v>8219</v>
      </c>
      <c r="B1156">
        <v>67</v>
      </c>
      <c r="D1156" t="s">
        <v>8221</v>
      </c>
      <c r="E1156">
        <v>12</v>
      </c>
    </row>
    <row r="1157" spans="1:5" x14ac:dyDescent="0.2">
      <c r="A1157" t="s">
        <v>8219</v>
      </c>
      <c r="B1157">
        <v>67</v>
      </c>
      <c r="D1157" t="s">
        <v>8221</v>
      </c>
      <c r="E1157">
        <v>12</v>
      </c>
    </row>
    <row r="1158" spans="1:5" x14ac:dyDescent="0.2">
      <c r="A1158" t="s">
        <v>8219</v>
      </c>
      <c r="B1158">
        <v>67</v>
      </c>
      <c r="D1158" t="s">
        <v>8221</v>
      </c>
      <c r="E1158">
        <v>12</v>
      </c>
    </row>
    <row r="1159" spans="1:5" x14ac:dyDescent="0.2">
      <c r="A1159" t="s">
        <v>8219</v>
      </c>
      <c r="B1159">
        <v>67</v>
      </c>
      <c r="D1159" t="s">
        <v>8221</v>
      </c>
      <c r="E1159">
        <v>12</v>
      </c>
    </row>
    <row r="1160" spans="1:5" x14ac:dyDescent="0.2">
      <c r="A1160" t="s">
        <v>8219</v>
      </c>
      <c r="B1160">
        <v>67</v>
      </c>
      <c r="D1160" t="s">
        <v>8221</v>
      </c>
      <c r="E1160">
        <v>12</v>
      </c>
    </row>
    <row r="1161" spans="1:5" x14ac:dyDescent="0.2">
      <c r="A1161" t="s">
        <v>8219</v>
      </c>
      <c r="B1161">
        <v>67</v>
      </c>
      <c r="D1161" t="s">
        <v>8221</v>
      </c>
      <c r="E1161">
        <v>13</v>
      </c>
    </row>
    <row r="1162" spans="1:5" x14ac:dyDescent="0.2">
      <c r="A1162" t="s">
        <v>8219</v>
      </c>
      <c r="B1162">
        <v>67</v>
      </c>
      <c r="D1162" t="s">
        <v>8221</v>
      </c>
      <c r="E1162">
        <v>13</v>
      </c>
    </row>
    <row r="1163" spans="1:5" x14ac:dyDescent="0.2">
      <c r="A1163" t="s">
        <v>8219</v>
      </c>
      <c r="B1163">
        <v>68</v>
      </c>
      <c r="D1163" t="s">
        <v>8221</v>
      </c>
      <c r="E1163">
        <v>13</v>
      </c>
    </row>
    <row r="1164" spans="1:5" x14ac:dyDescent="0.2">
      <c r="A1164" t="s">
        <v>8219</v>
      </c>
      <c r="B1164">
        <v>68</v>
      </c>
      <c r="D1164" t="s">
        <v>8221</v>
      </c>
      <c r="E1164">
        <v>13</v>
      </c>
    </row>
    <row r="1165" spans="1:5" x14ac:dyDescent="0.2">
      <c r="A1165" t="s">
        <v>8219</v>
      </c>
      <c r="B1165">
        <v>68</v>
      </c>
      <c r="D1165" t="s">
        <v>8221</v>
      </c>
      <c r="E1165">
        <v>13</v>
      </c>
    </row>
    <row r="1166" spans="1:5" x14ac:dyDescent="0.2">
      <c r="A1166" t="s">
        <v>8219</v>
      </c>
      <c r="B1166">
        <v>68</v>
      </c>
      <c r="D1166" t="s">
        <v>8221</v>
      </c>
      <c r="E1166">
        <v>13</v>
      </c>
    </row>
    <row r="1167" spans="1:5" x14ac:dyDescent="0.2">
      <c r="A1167" t="s">
        <v>8219</v>
      </c>
      <c r="B1167">
        <v>68</v>
      </c>
      <c r="D1167" t="s">
        <v>8221</v>
      </c>
      <c r="E1167">
        <v>13</v>
      </c>
    </row>
    <row r="1168" spans="1:5" x14ac:dyDescent="0.2">
      <c r="A1168" t="s">
        <v>8219</v>
      </c>
      <c r="B1168">
        <v>68</v>
      </c>
      <c r="D1168" t="s">
        <v>8221</v>
      </c>
      <c r="E1168">
        <v>13</v>
      </c>
    </row>
    <row r="1169" spans="1:5" x14ac:dyDescent="0.2">
      <c r="A1169" t="s">
        <v>8219</v>
      </c>
      <c r="B1169">
        <v>68</v>
      </c>
      <c r="D1169" t="s">
        <v>8221</v>
      </c>
      <c r="E1169">
        <v>13</v>
      </c>
    </row>
    <row r="1170" spans="1:5" x14ac:dyDescent="0.2">
      <c r="A1170" t="s">
        <v>8219</v>
      </c>
      <c r="B1170">
        <v>69</v>
      </c>
      <c r="D1170" t="s">
        <v>8221</v>
      </c>
      <c r="E1170">
        <v>13</v>
      </c>
    </row>
    <row r="1171" spans="1:5" x14ac:dyDescent="0.2">
      <c r="A1171" t="s">
        <v>8219</v>
      </c>
      <c r="B1171">
        <v>69</v>
      </c>
      <c r="D1171" t="s">
        <v>8221</v>
      </c>
      <c r="E1171">
        <v>13</v>
      </c>
    </row>
    <row r="1172" spans="1:5" x14ac:dyDescent="0.2">
      <c r="A1172" t="s">
        <v>8219</v>
      </c>
      <c r="B1172">
        <v>69</v>
      </c>
      <c r="D1172" t="s">
        <v>8221</v>
      </c>
      <c r="E1172">
        <v>13</v>
      </c>
    </row>
    <row r="1173" spans="1:5" x14ac:dyDescent="0.2">
      <c r="A1173" t="s">
        <v>8219</v>
      </c>
      <c r="B1173">
        <v>69</v>
      </c>
      <c r="D1173" t="s">
        <v>8221</v>
      </c>
      <c r="E1173">
        <v>13</v>
      </c>
    </row>
    <row r="1174" spans="1:5" x14ac:dyDescent="0.2">
      <c r="A1174" t="s">
        <v>8219</v>
      </c>
      <c r="B1174">
        <v>69</v>
      </c>
      <c r="D1174" t="s">
        <v>8221</v>
      </c>
      <c r="E1174">
        <v>13</v>
      </c>
    </row>
    <row r="1175" spans="1:5" x14ac:dyDescent="0.2">
      <c r="A1175" t="s">
        <v>8219</v>
      </c>
      <c r="B1175">
        <v>69</v>
      </c>
      <c r="D1175" t="s">
        <v>8221</v>
      </c>
      <c r="E1175">
        <v>13</v>
      </c>
    </row>
    <row r="1176" spans="1:5" x14ac:dyDescent="0.2">
      <c r="A1176" t="s">
        <v>8219</v>
      </c>
      <c r="B1176">
        <v>69</v>
      </c>
      <c r="D1176" t="s">
        <v>8221</v>
      </c>
      <c r="E1176">
        <v>13</v>
      </c>
    </row>
    <row r="1177" spans="1:5" x14ac:dyDescent="0.2">
      <c r="A1177" t="s">
        <v>8219</v>
      </c>
      <c r="B1177">
        <v>69</v>
      </c>
      <c r="D1177" t="s">
        <v>8221</v>
      </c>
      <c r="E1177">
        <v>13</v>
      </c>
    </row>
    <row r="1178" spans="1:5" x14ac:dyDescent="0.2">
      <c r="A1178" t="s">
        <v>8219</v>
      </c>
      <c r="B1178">
        <v>69</v>
      </c>
      <c r="D1178" t="s">
        <v>8221</v>
      </c>
      <c r="E1178">
        <v>13</v>
      </c>
    </row>
    <row r="1179" spans="1:5" x14ac:dyDescent="0.2">
      <c r="A1179" t="s">
        <v>8219</v>
      </c>
      <c r="B1179">
        <v>69</v>
      </c>
      <c r="D1179" t="s">
        <v>8221</v>
      </c>
      <c r="E1179">
        <v>13</v>
      </c>
    </row>
    <row r="1180" spans="1:5" x14ac:dyDescent="0.2">
      <c r="A1180" t="s">
        <v>8219</v>
      </c>
      <c r="B1180">
        <v>69</v>
      </c>
      <c r="D1180" t="s">
        <v>8221</v>
      </c>
      <c r="E1180">
        <v>13</v>
      </c>
    </row>
    <row r="1181" spans="1:5" x14ac:dyDescent="0.2">
      <c r="A1181" t="s">
        <v>8219</v>
      </c>
      <c r="B1181">
        <v>69</v>
      </c>
      <c r="D1181" t="s">
        <v>8221</v>
      </c>
      <c r="E1181">
        <v>13</v>
      </c>
    </row>
    <row r="1182" spans="1:5" x14ac:dyDescent="0.2">
      <c r="A1182" t="s">
        <v>8219</v>
      </c>
      <c r="B1182">
        <v>69</v>
      </c>
      <c r="D1182" t="s">
        <v>8221</v>
      </c>
      <c r="E1182">
        <v>13</v>
      </c>
    </row>
    <row r="1183" spans="1:5" x14ac:dyDescent="0.2">
      <c r="A1183" t="s">
        <v>8219</v>
      </c>
      <c r="B1183">
        <v>69</v>
      </c>
      <c r="D1183" t="s">
        <v>8221</v>
      </c>
      <c r="E1183">
        <v>14</v>
      </c>
    </row>
    <row r="1184" spans="1:5" x14ac:dyDescent="0.2">
      <c r="A1184" t="s">
        <v>8219</v>
      </c>
      <c r="B1184">
        <v>70</v>
      </c>
      <c r="D1184" t="s">
        <v>8221</v>
      </c>
      <c r="E1184">
        <v>14</v>
      </c>
    </row>
    <row r="1185" spans="1:5" x14ac:dyDescent="0.2">
      <c r="A1185" t="s">
        <v>8219</v>
      </c>
      <c r="B1185">
        <v>70</v>
      </c>
      <c r="D1185" t="s">
        <v>8221</v>
      </c>
      <c r="E1185">
        <v>14</v>
      </c>
    </row>
    <row r="1186" spans="1:5" x14ac:dyDescent="0.2">
      <c r="A1186" t="s">
        <v>8219</v>
      </c>
      <c r="B1186">
        <v>70</v>
      </c>
      <c r="D1186" t="s">
        <v>8221</v>
      </c>
      <c r="E1186">
        <v>14</v>
      </c>
    </row>
    <row r="1187" spans="1:5" x14ac:dyDescent="0.2">
      <c r="A1187" t="s">
        <v>8219</v>
      </c>
      <c r="B1187">
        <v>70</v>
      </c>
      <c r="D1187" t="s">
        <v>8221</v>
      </c>
      <c r="E1187">
        <v>14</v>
      </c>
    </row>
    <row r="1188" spans="1:5" x14ac:dyDescent="0.2">
      <c r="A1188" t="s">
        <v>8219</v>
      </c>
      <c r="B1188">
        <v>70</v>
      </c>
      <c r="D1188" t="s">
        <v>8221</v>
      </c>
      <c r="E1188">
        <v>14</v>
      </c>
    </row>
    <row r="1189" spans="1:5" x14ac:dyDescent="0.2">
      <c r="A1189" t="s">
        <v>8219</v>
      </c>
      <c r="B1189">
        <v>70</v>
      </c>
      <c r="D1189" t="s">
        <v>8221</v>
      </c>
      <c r="E1189">
        <v>14</v>
      </c>
    </row>
    <row r="1190" spans="1:5" x14ac:dyDescent="0.2">
      <c r="A1190" t="s">
        <v>8219</v>
      </c>
      <c r="B1190">
        <v>70</v>
      </c>
      <c r="D1190" t="s">
        <v>8221</v>
      </c>
      <c r="E1190">
        <v>14</v>
      </c>
    </row>
    <row r="1191" spans="1:5" x14ac:dyDescent="0.2">
      <c r="A1191" t="s">
        <v>8219</v>
      </c>
      <c r="B1191">
        <v>70</v>
      </c>
      <c r="D1191" t="s">
        <v>8221</v>
      </c>
      <c r="E1191">
        <v>14</v>
      </c>
    </row>
    <row r="1192" spans="1:5" x14ac:dyDescent="0.2">
      <c r="A1192" t="s">
        <v>8219</v>
      </c>
      <c r="B1192">
        <v>70</v>
      </c>
      <c r="D1192" t="s">
        <v>8221</v>
      </c>
      <c r="E1192">
        <v>14</v>
      </c>
    </row>
    <row r="1193" spans="1:5" x14ac:dyDescent="0.2">
      <c r="A1193" t="s">
        <v>8219</v>
      </c>
      <c r="B1193">
        <v>70</v>
      </c>
      <c r="D1193" t="s">
        <v>8221</v>
      </c>
      <c r="E1193">
        <v>14</v>
      </c>
    </row>
    <row r="1194" spans="1:5" x14ac:dyDescent="0.2">
      <c r="A1194" t="s">
        <v>8219</v>
      </c>
      <c r="B1194">
        <v>70</v>
      </c>
      <c r="D1194" t="s">
        <v>8221</v>
      </c>
      <c r="E1194">
        <v>14</v>
      </c>
    </row>
    <row r="1195" spans="1:5" x14ac:dyDescent="0.2">
      <c r="A1195" t="s">
        <v>8219</v>
      </c>
      <c r="B1195">
        <v>70</v>
      </c>
      <c r="D1195" t="s">
        <v>8221</v>
      </c>
      <c r="E1195">
        <v>14</v>
      </c>
    </row>
    <row r="1196" spans="1:5" x14ac:dyDescent="0.2">
      <c r="A1196" t="s">
        <v>8219</v>
      </c>
      <c r="B1196">
        <v>70</v>
      </c>
      <c r="D1196" t="s">
        <v>8221</v>
      </c>
      <c r="E1196">
        <v>14</v>
      </c>
    </row>
    <row r="1197" spans="1:5" x14ac:dyDescent="0.2">
      <c r="A1197" t="s">
        <v>8219</v>
      </c>
      <c r="B1197">
        <v>70</v>
      </c>
      <c r="D1197" t="s">
        <v>8221</v>
      </c>
      <c r="E1197">
        <v>14</v>
      </c>
    </row>
    <row r="1198" spans="1:5" x14ac:dyDescent="0.2">
      <c r="A1198" t="s">
        <v>8219</v>
      </c>
      <c r="B1198">
        <v>70</v>
      </c>
      <c r="D1198" t="s">
        <v>8221</v>
      </c>
      <c r="E1198">
        <v>14</v>
      </c>
    </row>
    <row r="1199" spans="1:5" x14ac:dyDescent="0.2">
      <c r="A1199" t="s">
        <v>8219</v>
      </c>
      <c r="B1199">
        <v>70</v>
      </c>
      <c r="D1199" t="s">
        <v>8221</v>
      </c>
      <c r="E1199">
        <v>14</v>
      </c>
    </row>
    <row r="1200" spans="1:5" x14ac:dyDescent="0.2">
      <c r="A1200" t="s">
        <v>8219</v>
      </c>
      <c r="B1200">
        <v>70</v>
      </c>
      <c r="D1200" t="s">
        <v>8221</v>
      </c>
      <c r="E1200">
        <v>14</v>
      </c>
    </row>
    <row r="1201" spans="1:5" x14ac:dyDescent="0.2">
      <c r="A1201" t="s">
        <v>8219</v>
      </c>
      <c r="B1201">
        <v>71</v>
      </c>
      <c r="D1201" t="s">
        <v>8221</v>
      </c>
      <c r="E1201">
        <v>14</v>
      </c>
    </row>
    <row r="1202" spans="1:5" x14ac:dyDescent="0.2">
      <c r="A1202" t="s">
        <v>8219</v>
      </c>
      <c r="B1202">
        <v>71</v>
      </c>
      <c r="D1202" t="s">
        <v>8221</v>
      </c>
      <c r="E1202">
        <v>14</v>
      </c>
    </row>
    <row r="1203" spans="1:5" x14ac:dyDescent="0.2">
      <c r="A1203" t="s">
        <v>8219</v>
      </c>
      <c r="B1203">
        <v>71</v>
      </c>
      <c r="D1203" t="s">
        <v>8221</v>
      </c>
      <c r="E1203">
        <v>14</v>
      </c>
    </row>
    <row r="1204" spans="1:5" x14ac:dyDescent="0.2">
      <c r="A1204" t="s">
        <v>8219</v>
      </c>
      <c r="B1204">
        <v>71</v>
      </c>
      <c r="D1204" t="s">
        <v>8221</v>
      </c>
      <c r="E1204">
        <v>15</v>
      </c>
    </row>
    <row r="1205" spans="1:5" x14ac:dyDescent="0.2">
      <c r="A1205" t="s">
        <v>8219</v>
      </c>
      <c r="B1205">
        <v>71</v>
      </c>
      <c r="D1205" t="s">
        <v>8221</v>
      </c>
      <c r="E1205">
        <v>15</v>
      </c>
    </row>
    <row r="1206" spans="1:5" x14ac:dyDescent="0.2">
      <c r="A1206" t="s">
        <v>8219</v>
      </c>
      <c r="B1206">
        <v>71</v>
      </c>
      <c r="D1206" t="s">
        <v>8221</v>
      </c>
      <c r="E1206">
        <v>15</v>
      </c>
    </row>
    <row r="1207" spans="1:5" x14ac:dyDescent="0.2">
      <c r="A1207" t="s">
        <v>8219</v>
      </c>
      <c r="B1207">
        <v>71</v>
      </c>
      <c r="D1207" t="s">
        <v>8221</v>
      </c>
      <c r="E1207">
        <v>15</v>
      </c>
    </row>
    <row r="1208" spans="1:5" x14ac:dyDescent="0.2">
      <c r="A1208" t="s">
        <v>8219</v>
      </c>
      <c r="B1208">
        <v>71</v>
      </c>
      <c r="D1208" t="s">
        <v>8221</v>
      </c>
      <c r="E1208">
        <v>15</v>
      </c>
    </row>
    <row r="1209" spans="1:5" x14ac:dyDescent="0.2">
      <c r="A1209" t="s">
        <v>8219</v>
      </c>
      <c r="B1209">
        <v>71</v>
      </c>
      <c r="D1209" t="s">
        <v>8221</v>
      </c>
      <c r="E1209">
        <v>15</v>
      </c>
    </row>
    <row r="1210" spans="1:5" x14ac:dyDescent="0.2">
      <c r="A1210" t="s">
        <v>8219</v>
      </c>
      <c r="B1210">
        <v>71</v>
      </c>
      <c r="D1210" t="s">
        <v>8221</v>
      </c>
      <c r="E1210">
        <v>15</v>
      </c>
    </row>
    <row r="1211" spans="1:5" x14ac:dyDescent="0.2">
      <c r="A1211" t="s">
        <v>8219</v>
      </c>
      <c r="B1211">
        <v>71</v>
      </c>
      <c r="D1211" t="s">
        <v>8221</v>
      </c>
      <c r="E1211">
        <v>15</v>
      </c>
    </row>
    <row r="1212" spans="1:5" x14ac:dyDescent="0.2">
      <c r="A1212" t="s">
        <v>8219</v>
      </c>
      <c r="B1212">
        <v>71</v>
      </c>
      <c r="D1212" t="s">
        <v>8221</v>
      </c>
      <c r="E1212">
        <v>15</v>
      </c>
    </row>
    <row r="1213" spans="1:5" x14ac:dyDescent="0.2">
      <c r="A1213" t="s">
        <v>8219</v>
      </c>
      <c r="B1213">
        <v>71</v>
      </c>
      <c r="D1213" t="s">
        <v>8221</v>
      </c>
      <c r="E1213">
        <v>15</v>
      </c>
    </row>
    <row r="1214" spans="1:5" x14ac:dyDescent="0.2">
      <c r="A1214" t="s">
        <v>8219</v>
      </c>
      <c r="B1214">
        <v>71</v>
      </c>
      <c r="D1214" t="s">
        <v>8221</v>
      </c>
      <c r="E1214">
        <v>15</v>
      </c>
    </row>
    <row r="1215" spans="1:5" x14ac:dyDescent="0.2">
      <c r="A1215" t="s">
        <v>8219</v>
      </c>
      <c r="B1215">
        <v>71</v>
      </c>
      <c r="D1215" t="s">
        <v>8221</v>
      </c>
      <c r="E1215">
        <v>15</v>
      </c>
    </row>
    <row r="1216" spans="1:5" x14ac:dyDescent="0.2">
      <c r="A1216" t="s">
        <v>8219</v>
      </c>
      <c r="B1216">
        <v>71</v>
      </c>
      <c r="D1216" t="s">
        <v>8221</v>
      </c>
      <c r="E1216">
        <v>15</v>
      </c>
    </row>
    <row r="1217" spans="1:5" x14ac:dyDescent="0.2">
      <c r="A1217" t="s">
        <v>8219</v>
      </c>
      <c r="B1217">
        <v>72</v>
      </c>
      <c r="D1217" t="s">
        <v>8221</v>
      </c>
      <c r="E1217">
        <v>16</v>
      </c>
    </row>
    <row r="1218" spans="1:5" x14ac:dyDescent="0.2">
      <c r="A1218" t="s">
        <v>8219</v>
      </c>
      <c r="B1218">
        <v>72</v>
      </c>
      <c r="D1218" t="s">
        <v>8221</v>
      </c>
      <c r="E1218">
        <v>16</v>
      </c>
    </row>
    <row r="1219" spans="1:5" x14ac:dyDescent="0.2">
      <c r="A1219" t="s">
        <v>8219</v>
      </c>
      <c r="B1219">
        <v>72</v>
      </c>
      <c r="D1219" t="s">
        <v>8221</v>
      </c>
      <c r="E1219">
        <v>16</v>
      </c>
    </row>
    <row r="1220" spans="1:5" x14ac:dyDescent="0.2">
      <c r="A1220" t="s">
        <v>8219</v>
      </c>
      <c r="B1220">
        <v>72</v>
      </c>
      <c r="D1220" t="s">
        <v>8221</v>
      </c>
      <c r="E1220">
        <v>16</v>
      </c>
    </row>
    <row r="1221" spans="1:5" x14ac:dyDescent="0.2">
      <c r="A1221" t="s">
        <v>8219</v>
      </c>
      <c r="B1221">
        <v>72</v>
      </c>
      <c r="D1221" t="s">
        <v>8221</v>
      </c>
      <c r="E1221">
        <v>16</v>
      </c>
    </row>
    <row r="1222" spans="1:5" x14ac:dyDescent="0.2">
      <c r="A1222" t="s">
        <v>8219</v>
      </c>
      <c r="B1222">
        <v>72</v>
      </c>
      <c r="D1222" t="s">
        <v>8221</v>
      </c>
      <c r="E1222">
        <v>16</v>
      </c>
    </row>
    <row r="1223" spans="1:5" x14ac:dyDescent="0.2">
      <c r="A1223" t="s">
        <v>8219</v>
      </c>
      <c r="B1223">
        <v>72</v>
      </c>
      <c r="D1223" t="s">
        <v>8221</v>
      </c>
      <c r="E1223">
        <v>16</v>
      </c>
    </row>
    <row r="1224" spans="1:5" x14ac:dyDescent="0.2">
      <c r="A1224" t="s">
        <v>8219</v>
      </c>
      <c r="B1224">
        <v>72</v>
      </c>
      <c r="D1224" t="s">
        <v>8221</v>
      </c>
      <c r="E1224">
        <v>16</v>
      </c>
    </row>
    <row r="1225" spans="1:5" x14ac:dyDescent="0.2">
      <c r="A1225" t="s">
        <v>8219</v>
      </c>
      <c r="B1225">
        <v>72</v>
      </c>
      <c r="D1225" t="s">
        <v>8221</v>
      </c>
      <c r="E1225">
        <v>16</v>
      </c>
    </row>
    <row r="1226" spans="1:5" x14ac:dyDescent="0.2">
      <c r="A1226" t="s">
        <v>8219</v>
      </c>
      <c r="B1226">
        <v>72</v>
      </c>
      <c r="D1226" t="s">
        <v>8221</v>
      </c>
      <c r="E1226">
        <v>16</v>
      </c>
    </row>
    <row r="1227" spans="1:5" x14ac:dyDescent="0.2">
      <c r="A1227" t="s">
        <v>8219</v>
      </c>
      <c r="B1227">
        <v>72</v>
      </c>
      <c r="D1227" t="s">
        <v>8221</v>
      </c>
      <c r="E1227">
        <v>16</v>
      </c>
    </row>
    <row r="1228" spans="1:5" x14ac:dyDescent="0.2">
      <c r="A1228" t="s">
        <v>8219</v>
      </c>
      <c r="B1228">
        <v>72</v>
      </c>
      <c r="D1228" t="s">
        <v>8221</v>
      </c>
      <c r="E1228">
        <v>16</v>
      </c>
    </row>
    <row r="1229" spans="1:5" x14ac:dyDescent="0.2">
      <c r="A1229" t="s">
        <v>8219</v>
      </c>
      <c r="B1229">
        <v>72</v>
      </c>
      <c r="D1229" t="s">
        <v>8221</v>
      </c>
      <c r="E1229">
        <v>16</v>
      </c>
    </row>
    <row r="1230" spans="1:5" x14ac:dyDescent="0.2">
      <c r="A1230" t="s">
        <v>8219</v>
      </c>
      <c r="B1230">
        <v>73</v>
      </c>
      <c r="D1230" t="s">
        <v>8221</v>
      </c>
      <c r="E1230">
        <v>16</v>
      </c>
    </row>
    <row r="1231" spans="1:5" x14ac:dyDescent="0.2">
      <c r="A1231" t="s">
        <v>8219</v>
      </c>
      <c r="B1231">
        <v>73</v>
      </c>
      <c r="D1231" t="s">
        <v>8221</v>
      </c>
      <c r="E1231">
        <v>16</v>
      </c>
    </row>
    <row r="1232" spans="1:5" x14ac:dyDescent="0.2">
      <c r="A1232" t="s">
        <v>8219</v>
      </c>
      <c r="B1232">
        <v>73</v>
      </c>
      <c r="D1232" t="s">
        <v>8221</v>
      </c>
      <c r="E1232">
        <v>16</v>
      </c>
    </row>
    <row r="1233" spans="1:5" x14ac:dyDescent="0.2">
      <c r="A1233" t="s">
        <v>8219</v>
      </c>
      <c r="B1233">
        <v>73</v>
      </c>
      <c r="D1233" t="s">
        <v>8221</v>
      </c>
      <c r="E1233">
        <v>17</v>
      </c>
    </row>
    <row r="1234" spans="1:5" x14ac:dyDescent="0.2">
      <c r="A1234" t="s">
        <v>8219</v>
      </c>
      <c r="B1234">
        <v>73</v>
      </c>
      <c r="D1234" t="s">
        <v>8221</v>
      </c>
      <c r="E1234">
        <v>17</v>
      </c>
    </row>
    <row r="1235" spans="1:5" x14ac:dyDescent="0.2">
      <c r="A1235" t="s">
        <v>8219</v>
      </c>
      <c r="B1235">
        <v>73</v>
      </c>
      <c r="D1235" t="s">
        <v>8221</v>
      </c>
      <c r="E1235">
        <v>17</v>
      </c>
    </row>
    <row r="1236" spans="1:5" x14ac:dyDescent="0.2">
      <c r="A1236" t="s">
        <v>8219</v>
      </c>
      <c r="B1236">
        <v>73</v>
      </c>
      <c r="D1236" t="s">
        <v>8221</v>
      </c>
      <c r="E1236">
        <v>17</v>
      </c>
    </row>
    <row r="1237" spans="1:5" x14ac:dyDescent="0.2">
      <c r="A1237" t="s">
        <v>8219</v>
      </c>
      <c r="B1237">
        <v>73</v>
      </c>
      <c r="D1237" t="s">
        <v>8221</v>
      </c>
      <c r="E1237">
        <v>17</v>
      </c>
    </row>
    <row r="1238" spans="1:5" x14ac:dyDescent="0.2">
      <c r="A1238" t="s">
        <v>8219</v>
      </c>
      <c r="B1238">
        <v>73</v>
      </c>
      <c r="D1238" t="s">
        <v>8221</v>
      </c>
      <c r="E1238">
        <v>17</v>
      </c>
    </row>
    <row r="1239" spans="1:5" x14ac:dyDescent="0.2">
      <c r="A1239" t="s">
        <v>8219</v>
      </c>
      <c r="B1239">
        <v>73</v>
      </c>
      <c r="D1239" t="s">
        <v>8221</v>
      </c>
      <c r="E1239">
        <v>17</v>
      </c>
    </row>
    <row r="1240" spans="1:5" x14ac:dyDescent="0.2">
      <c r="A1240" t="s">
        <v>8219</v>
      </c>
      <c r="B1240">
        <v>73</v>
      </c>
      <c r="D1240" t="s">
        <v>8221</v>
      </c>
      <c r="E1240">
        <v>17</v>
      </c>
    </row>
    <row r="1241" spans="1:5" x14ac:dyDescent="0.2">
      <c r="A1241" t="s">
        <v>8219</v>
      </c>
      <c r="B1241">
        <v>73</v>
      </c>
      <c r="D1241" t="s">
        <v>8221</v>
      </c>
      <c r="E1241">
        <v>17</v>
      </c>
    </row>
    <row r="1242" spans="1:5" x14ac:dyDescent="0.2">
      <c r="A1242" t="s">
        <v>8219</v>
      </c>
      <c r="B1242">
        <v>74</v>
      </c>
      <c r="D1242" t="s">
        <v>8221</v>
      </c>
      <c r="E1242">
        <v>17</v>
      </c>
    </row>
    <row r="1243" spans="1:5" x14ac:dyDescent="0.2">
      <c r="A1243" t="s">
        <v>8219</v>
      </c>
      <c r="B1243">
        <v>74</v>
      </c>
      <c r="D1243" t="s">
        <v>8221</v>
      </c>
      <c r="E1243">
        <v>17</v>
      </c>
    </row>
    <row r="1244" spans="1:5" x14ac:dyDescent="0.2">
      <c r="A1244" t="s">
        <v>8219</v>
      </c>
      <c r="B1244">
        <v>74</v>
      </c>
      <c r="D1244" t="s">
        <v>8221</v>
      </c>
      <c r="E1244">
        <v>17</v>
      </c>
    </row>
    <row r="1245" spans="1:5" x14ac:dyDescent="0.2">
      <c r="A1245" t="s">
        <v>8219</v>
      </c>
      <c r="B1245">
        <v>74</v>
      </c>
      <c r="D1245" t="s">
        <v>8221</v>
      </c>
      <c r="E1245">
        <v>17</v>
      </c>
    </row>
    <row r="1246" spans="1:5" x14ac:dyDescent="0.2">
      <c r="A1246" t="s">
        <v>8219</v>
      </c>
      <c r="B1246">
        <v>74</v>
      </c>
      <c r="D1246" t="s">
        <v>8221</v>
      </c>
      <c r="E1246">
        <v>17</v>
      </c>
    </row>
    <row r="1247" spans="1:5" x14ac:dyDescent="0.2">
      <c r="A1247" t="s">
        <v>8219</v>
      </c>
      <c r="B1247">
        <v>74</v>
      </c>
      <c r="D1247" t="s">
        <v>8221</v>
      </c>
      <c r="E1247">
        <v>17</v>
      </c>
    </row>
    <row r="1248" spans="1:5" x14ac:dyDescent="0.2">
      <c r="A1248" t="s">
        <v>8219</v>
      </c>
      <c r="B1248">
        <v>74</v>
      </c>
      <c r="D1248" t="s">
        <v>8221</v>
      </c>
      <c r="E1248">
        <v>17</v>
      </c>
    </row>
    <row r="1249" spans="1:5" x14ac:dyDescent="0.2">
      <c r="A1249" t="s">
        <v>8219</v>
      </c>
      <c r="B1249">
        <v>74</v>
      </c>
      <c r="D1249" t="s">
        <v>8221</v>
      </c>
      <c r="E1249">
        <v>18</v>
      </c>
    </row>
    <row r="1250" spans="1:5" x14ac:dyDescent="0.2">
      <c r="A1250" t="s">
        <v>8219</v>
      </c>
      <c r="B1250">
        <v>74</v>
      </c>
      <c r="D1250" t="s">
        <v>8221</v>
      </c>
      <c r="E1250">
        <v>18</v>
      </c>
    </row>
    <row r="1251" spans="1:5" x14ac:dyDescent="0.2">
      <c r="A1251" t="s">
        <v>8219</v>
      </c>
      <c r="B1251">
        <v>74</v>
      </c>
      <c r="D1251" t="s">
        <v>8221</v>
      </c>
      <c r="E1251">
        <v>18</v>
      </c>
    </row>
    <row r="1252" spans="1:5" x14ac:dyDescent="0.2">
      <c r="A1252" t="s">
        <v>8219</v>
      </c>
      <c r="B1252">
        <v>74</v>
      </c>
      <c r="D1252" t="s">
        <v>8221</v>
      </c>
      <c r="E1252">
        <v>18</v>
      </c>
    </row>
    <row r="1253" spans="1:5" x14ac:dyDescent="0.2">
      <c r="A1253" t="s">
        <v>8219</v>
      </c>
      <c r="B1253">
        <v>74</v>
      </c>
      <c r="D1253" t="s">
        <v>8221</v>
      </c>
      <c r="E1253">
        <v>18</v>
      </c>
    </row>
    <row r="1254" spans="1:5" x14ac:dyDescent="0.2">
      <c r="A1254" t="s">
        <v>8219</v>
      </c>
      <c r="B1254">
        <v>74</v>
      </c>
      <c r="D1254" t="s">
        <v>8221</v>
      </c>
      <c r="E1254">
        <v>18</v>
      </c>
    </row>
    <row r="1255" spans="1:5" x14ac:dyDescent="0.2">
      <c r="A1255" t="s">
        <v>8219</v>
      </c>
      <c r="B1255">
        <v>75</v>
      </c>
      <c r="D1255" t="s">
        <v>8221</v>
      </c>
      <c r="E1255">
        <v>18</v>
      </c>
    </row>
    <row r="1256" spans="1:5" x14ac:dyDescent="0.2">
      <c r="A1256" t="s">
        <v>8219</v>
      </c>
      <c r="B1256">
        <v>75</v>
      </c>
      <c r="D1256" t="s">
        <v>8221</v>
      </c>
      <c r="E1256">
        <v>18</v>
      </c>
    </row>
    <row r="1257" spans="1:5" x14ac:dyDescent="0.2">
      <c r="A1257" t="s">
        <v>8219</v>
      </c>
      <c r="B1257">
        <v>75</v>
      </c>
      <c r="D1257" t="s">
        <v>8221</v>
      </c>
      <c r="E1257">
        <v>19</v>
      </c>
    </row>
    <row r="1258" spans="1:5" x14ac:dyDescent="0.2">
      <c r="A1258" t="s">
        <v>8219</v>
      </c>
      <c r="B1258">
        <v>75</v>
      </c>
      <c r="D1258" t="s">
        <v>8221</v>
      </c>
      <c r="E1258">
        <v>19</v>
      </c>
    </row>
    <row r="1259" spans="1:5" x14ac:dyDescent="0.2">
      <c r="A1259" t="s">
        <v>8219</v>
      </c>
      <c r="B1259">
        <v>75</v>
      </c>
      <c r="D1259" t="s">
        <v>8221</v>
      </c>
      <c r="E1259">
        <v>19</v>
      </c>
    </row>
    <row r="1260" spans="1:5" x14ac:dyDescent="0.2">
      <c r="A1260" t="s">
        <v>8219</v>
      </c>
      <c r="B1260">
        <v>75</v>
      </c>
      <c r="D1260" t="s">
        <v>8221</v>
      </c>
      <c r="E1260">
        <v>19</v>
      </c>
    </row>
    <row r="1261" spans="1:5" x14ac:dyDescent="0.2">
      <c r="A1261" t="s">
        <v>8219</v>
      </c>
      <c r="B1261">
        <v>75</v>
      </c>
      <c r="D1261" t="s">
        <v>8221</v>
      </c>
      <c r="E1261">
        <v>19</v>
      </c>
    </row>
    <row r="1262" spans="1:5" x14ac:dyDescent="0.2">
      <c r="A1262" t="s">
        <v>8219</v>
      </c>
      <c r="B1262">
        <v>75</v>
      </c>
      <c r="D1262" t="s">
        <v>8221</v>
      </c>
      <c r="E1262">
        <v>19</v>
      </c>
    </row>
    <row r="1263" spans="1:5" x14ac:dyDescent="0.2">
      <c r="A1263" t="s">
        <v>8219</v>
      </c>
      <c r="B1263">
        <v>75</v>
      </c>
      <c r="D1263" t="s">
        <v>8221</v>
      </c>
      <c r="E1263">
        <v>19</v>
      </c>
    </row>
    <row r="1264" spans="1:5" x14ac:dyDescent="0.2">
      <c r="A1264" t="s">
        <v>8219</v>
      </c>
      <c r="B1264">
        <v>75</v>
      </c>
      <c r="D1264" t="s">
        <v>8221</v>
      </c>
      <c r="E1264">
        <v>19</v>
      </c>
    </row>
    <row r="1265" spans="1:5" x14ac:dyDescent="0.2">
      <c r="A1265" t="s">
        <v>8219</v>
      </c>
      <c r="B1265">
        <v>75</v>
      </c>
      <c r="D1265" t="s">
        <v>8221</v>
      </c>
      <c r="E1265">
        <v>19</v>
      </c>
    </row>
    <row r="1266" spans="1:5" x14ac:dyDescent="0.2">
      <c r="A1266" t="s">
        <v>8219</v>
      </c>
      <c r="B1266">
        <v>75</v>
      </c>
      <c r="D1266" t="s">
        <v>8221</v>
      </c>
      <c r="E1266">
        <v>19</v>
      </c>
    </row>
    <row r="1267" spans="1:5" x14ac:dyDescent="0.2">
      <c r="A1267" t="s">
        <v>8219</v>
      </c>
      <c r="B1267">
        <v>76</v>
      </c>
      <c r="D1267" t="s">
        <v>8221</v>
      </c>
      <c r="E1267">
        <v>19</v>
      </c>
    </row>
    <row r="1268" spans="1:5" x14ac:dyDescent="0.2">
      <c r="A1268" t="s">
        <v>8219</v>
      </c>
      <c r="B1268">
        <v>76</v>
      </c>
      <c r="D1268" t="s">
        <v>8221</v>
      </c>
      <c r="E1268">
        <v>20</v>
      </c>
    </row>
    <row r="1269" spans="1:5" x14ac:dyDescent="0.2">
      <c r="A1269" t="s">
        <v>8219</v>
      </c>
      <c r="B1269">
        <v>76</v>
      </c>
      <c r="D1269" t="s">
        <v>8221</v>
      </c>
      <c r="E1269">
        <v>20</v>
      </c>
    </row>
    <row r="1270" spans="1:5" x14ac:dyDescent="0.2">
      <c r="A1270" t="s">
        <v>8219</v>
      </c>
      <c r="B1270">
        <v>76</v>
      </c>
      <c r="D1270" t="s">
        <v>8221</v>
      </c>
      <c r="E1270">
        <v>20</v>
      </c>
    </row>
    <row r="1271" spans="1:5" x14ac:dyDescent="0.2">
      <c r="A1271" t="s">
        <v>8219</v>
      </c>
      <c r="B1271">
        <v>76</v>
      </c>
      <c r="D1271" t="s">
        <v>8221</v>
      </c>
      <c r="E1271">
        <v>20</v>
      </c>
    </row>
    <row r="1272" spans="1:5" x14ac:dyDescent="0.2">
      <c r="A1272" t="s">
        <v>8219</v>
      </c>
      <c r="B1272">
        <v>76</v>
      </c>
      <c r="D1272" t="s">
        <v>8221</v>
      </c>
      <c r="E1272">
        <v>20</v>
      </c>
    </row>
    <row r="1273" spans="1:5" x14ac:dyDescent="0.2">
      <c r="A1273" t="s">
        <v>8219</v>
      </c>
      <c r="B1273">
        <v>76</v>
      </c>
      <c r="D1273" t="s">
        <v>8221</v>
      </c>
      <c r="E1273">
        <v>20</v>
      </c>
    </row>
    <row r="1274" spans="1:5" x14ac:dyDescent="0.2">
      <c r="A1274" t="s">
        <v>8219</v>
      </c>
      <c r="B1274">
        <v>76</v>
      </c>
      <c r="D1274" t="s">
        <v>8221</v>
      </c>
      <c r="E1274">
        <v>20</v>
      </c>
    </row>
    <row r="1275" spans="1:5" x14ac:dyDescent="0.2">
      <c r="A1275" t="s">
        <v>8219</v>
      </c>
      <c r="B1275">
        <v>76</v>
      </c>
      <c r="D1275" t="s">
        <v>8221</v>
      </c>
      <c r="E1275">
        <v>20</v>
      </c>
    </row>
    <row r="1276" spans="1:5" x14ac:dyDescent="0.2">
      <c r="A1276" t="s">
        <v>8219</v>
      </c>
      <c r="B1276">
        <v>76</v>
      </c>
      <c r="D1276" t="s">
        <v>8221</v>
      </c>
      <c r="E1276">
        <v>21</v>
      </c>
    </row>
    <row r="1277" spans="1:5" x14ac:dyDescent="0.2">
      <c r="A1277" t="s">
        <v>8219</v>
      </c>
      <c r="B1277">
        <v>77</v>
      </c>
      <c r="D1277" t="s">
        <v>8221</v>
      </c>
      <c r="E1277">
        <v>21</v>
      </c>
    </row>
    <row r="1278" spans="1:5" x14ac:dyDescent="0.2">
      <c r="A1278" t="s">
        <v>8219</v>
      </c>
      <c r="B1278">
        <v>77</v>
      </c>
      <c r="D1278" t="s">
        <v>8221</v>
      </c>
      <c r="E1278">
        <v>21</v>
      </c>
    </row>
    <row r="1279" spans="1:5" x14ac:dyDescent="0.2">
      <c r="A1279" t="s">
        <v>8219</v>
      </c>
      <c r="B1279">
        <v>77</v>
      </c>
      <c r="D1279" t="s">
        <v>8221</v>
      </c>
      <c r="E1279">
        <v>21</v>
      </c>
    </row>
    <row r="1280" spans="1:5" x14ac:dyDescent="0.2">
      <c r="A1280" t="s">
        <v>8219</v>
      </c>
      <c r="B1280">
        <v>77</v>
      </c>
      <c r="D1280" t="s">
        <v>8221</v>
      </c>
      <c r="E1280">
        <v>21</v>
      </c>
    </row>
    <row r="1281" spans="1:5" x14ac:dyDescent="0.2">
      <c r="A1281" t="s">
        <v>8219</v>
      </c>
      <c r="B1281">
        <v>77</v>
      </c>
      <c r="D1281" t="s">
        <v>8221</v>
      </c>
      <c r="E1281">
        <v>21</v>
      </c>
    </row>
    <row r="1282" spans="1:5" x14ac:dyDescent="0.2">
      <c r="A1282" t="s">
        <v>8219</v>
      </c>
      <c r="B1282">
        <v>77</v>
      </c>
      <c r="D1282" t="s">
        <v>8221</v>
      </c>
      <c r="E1282">
        <v>21</v>
      </c>
    </row>
    <row r="1283" spans="1:5" x14ac:dyDescent="0.2">
      <c r="A1283" t="s">
        <v>8219</v>
      </c>
      <c r="B1283">
        <v>77</v>
      </c>
      <c r="D1283" t="s">
        <v>8221</v>
      </c>
      <c r="E1283">
        <v>21</v>
      </c>
    </row>
    <row r="1284" spans="1:5" x14ac:dyDescent="0.2">
      <c r="A1284" t="s">
        <v>8219</v>
      </c>
      <c r="B1284">
        <v>77</v>
      </c>
      <c r="D1284" t="s">
        <v>8221</v>
      </c>
      <c r="E1284">
        <v>21</v>
      </c>
    </row>
    <row r="1285" spans="1:5" x14ac:dyDescent="0.2">
      <c r="A1285" t="s">
        <v>8219</v>
      </c>
      <c r="B1285">
        <v>78</v>
      </c>
      <c r="D1285" t="s">
        <v>8221</v>
      </c>
      <c r="E1285">
        <v>22</v>
      </c>
    </row>
    <row r="1286" spans="1:5" x14ac:dyDescent="0.2">
      <c r="A1286" t="s">
        <v>8219</v>
      </c>
      <c r="B1286">
        <v>78</v>
      </c>
      <c r="D1286" t="s">
        <v>8221</v>
      </c>
      <c r="E1286">
        <v>22</v>
      </c>
    </row>
    <row r="1287" spans="1:5" x14ac:dyDescent="0.2">
      <c r="A1287" t="s">
        <v>8219</v>
      </c>
      <c r="B1287">
        <v>78</v>
      </c>
      <c r="D1287" t="s">
        <v>8221</v>
      </c>
      <c r="E1287">
        <v>22</v>
      </c>
    </row>
    <row r="1288" spans="1:5" x14ac:dyDescent="0.2">
      <c r="A1288" t="s">
        <v>8219</v>
      </c>
      <c r="B1288">
        <v>78</v>
      </c>
      <c r="D1288" t="s">
        <v>8221</v>
      </c>
      <c r="E1288">
        <v>22</v>
      </c>
    </row>
    <row r="1289" spans="1:5" x14ac:dyDescent="0.2">
      <c r="A1289" t="s">
        <v>8219</v>
      </c>
      <c r="B1289">
        <v>78</v>
      </c>
      <c r="D1289" t="s">
        <v>8221</v>
      </c>
      <c r="E1289">
        <v>22</v>
      </c>
    </row>
    <row r="1290" spans="1:5" x14ac:dyDescent="0.2">
      <c r="A1290" t="s">
        <v>8219</v>
      </c>
      <c r="B1290">
        <v>78</v>
      </c>
      <c r="D1290" t="s">
        <v>8221</v>
      </c>
      <c r="E1290">
        <v>22</v>
      </c>
    </row>
    <row r="1291" spans="1:5" x14ac:dyDescent="0.2">
      <c r="A1291" t="s">
        <v>8219</v>
      </c>
      <c r="B1291">
        <v>78</v>
      </c>
      <c r="D1291" t="s">
        <v>8221</v>
      </c>
      <c r="E1291">
        <v>22</v>
      </c>
    </row>
    <row r="1292" spans="1:5" x14ac:dyDescent="0.2">
      <c r="A1292" t="s">
        <v>8219</v>
      </c>
      <c r="B1292">
        <v>78</v>
      </c>
      <c r="D1292" t="s">
        <v>8221</v>
      </c>
      <c r="E1292">
        <v>23</v>
      </c>
    </row>
    <row r="1293" spans="1:5" x14ac:dyDescent="0.2">
      <c r="A1293" t="s">
        <v>8219</v>
      </c>
      <c r="B1293">
        <v>78</v>
      </c>
      <c r="D1293" t="s">
        <v>8221</v>
      </c>
      <c r="E1293">
        <v>23</v>
      </c>
    </row>
    <row r="1294" spans="1:5" x14ac:dyDescent="0.2">
      <c r="A1294" t="s">
        <v>8219</v>
      </c>
      <c r="B1294">
        <v>78</v>
      </c>
      <c r="D1294" t="s">
        <v>8221</v>
      </c>
      <c r="E1294">
        <v>23</v>
      </c>
    </row>
    <row r="1295" spans="1:5" x14ac:dyDescent="0.2">
      <c r="A1295" t="s">
        <v>8219</v>
      </c>
      <c r="B1295">
        <v>78</v>
      </c>
      <c r="D1295" t="s">
        <v>8221</v>
      </c>
      <c r="E1295">
        <v>23</v>
      </c>
    </row>
    <row r="1296" spans="1:5" x14ac:dyDescent="0.2">
      <c r="A1296" t="s">
        <v>8219</v>
      </c>
      <c r="B1296">
        <v>78</v>
      </c>
      <c r="D1296" t="s">
        <v>8221</v>
      </c>
      <c r="E1296">
        <v>23</v>
      </c>
    </row>
    <row r="1297" spans="1:5" x14ac:dyDescent="0.2">
      <c r="A1297" t="s">
        <v>8219</v>
      </c>
      <c r="B1297">
        <v>78</v>
      </c>
      <c r="D1297" t="s">
        <v>8221</v>
      </c>
      <c r="E1297">
        <v>23</v>
      </c>
    </row>
    <row r="1298" spans="1:5" x14ac:dyDescent="0.2">
      <c r="A1298" t="s">
        <v>8219</v>
      </c>
      <c r="B1298">
        <v>79</v>
      </c>
      <c r="D1298" t="s">
        <v>8221</v>
      </c>
      <c r="E1298">
        <v>23</v>
      </c>
    </row>
    <row r="1299" spans="1:5" x14ac:dyDescent="0.2">
      <c r="A1299" t="s">
        <v>8219</v>
      </c>
      <c r="B1299">
        <v>79</v>
      </c>
      <c r="D1299" t="s">
        <v>8221</v>
      </c>
      <c r="E1299">
        <v>24</v>
      </c>
    </row>
    <row r="1300" spans="1:5" x14ac:dyDescent="0.2">
      <c r="A1300" t="s">
        <v>8219</v>
      </c>
      <c r="B1300">
        <v>79</v>
      </c>
      <c r="D1300" t="s">
        <v>8221</v>
      </c>
      <c r="E1300">
        <v>24</v>
      </c>
    </row>
    <row r="1301" spans="1:5" x14ac:dyDescent="0.2">
      <c r="A1301" t="s">
        <v>8219</v>
      </c>
      <c r="B1301">
        <v>79</v>
      </c>
      <c r="D1301" t="s">
        <v>8221</v>
      </c>
      <c r="E1301">
        <v>24</v>
      </c>
    </row>
    <row r="1302" spans="1:5" x14ac:dyDescent="0.2">
      <c r="A1302" t="s">
        <v>8219</v>
      </c>
      <c r="B1302">
        <v>79</v>
      </c>
      <c r="D1302" t="s">
        <v>8221</v>
      </c>
      <c r="E1302">
        <v>24</v>
      </c>
    </row>
    <row r="1303" spans="1:5" x14ac:dyDescent="0.2">
      <c r="A1303" t="s">
        <v>8219</v>
      </c>
      <c r="B1303">
        <v>79</v>
      </c>
      <c r="D1303" t="s">
        <v>8221</v>
      </c>
      <c r="E1303">
        <v>24</v>
      </c>
    </row>
    <row r="1304" spans="1:5" x14ac:dyDescent="0.2">
      <c r="A1304" t="s">
        <v>8219</v>
      </c>
      <c r="B1304">
        <v>79</v>
      </c>
      <c r="D1304" t="s">
        <v>8221</v>
      </c>
      <c r="E1304">
        <v>24</v>
      </c>
    </row>
    <row r="1305" spans="1:5" x14ac:dyDescent="0.2">
      <c r="A1305" t="s">
        <v>8219</v>
      </c>
      <c r="B1305">
        <v>79</v>
      </c>
      <c r="D1305" t="s">
        <v>8221</v>
      </c>
      <c r="E1305">
        <v>24</v>
      </c>
    </row>
    <row r="1306" spans="1:5" x14ac:dyDescent="0.2">
      <c r="A1306" t="s">
        <v>8219</v>
      </c>
      <c r="B1306">
        <v>79</v>
      </c>
      <c r="D1306" t="s">
        <v>8221</v>
      </c>
      <c r="E1306">
        <v>24</v>
      </c>
    </row>
    <row r="1307" spans="1:5" x14ac:dyDescent="0.2">
      <c r="A1307" t="s">
        <v>8219</v>
      </c>
      <c r="B1307">
        <v>79</v>
      </c>
      <c r="D1307" t="s">
        <v>8221</v>
      </c>
      <c r="E1307">
        <v>24</v>
      </c>
    </row>
    <row r="1308" spans="1:5" x14ac:dyDescent="0.2">
      <c r="A1308" t="s">
        <v>8219</v>
      </c>
      <c r="B1308">
        <v>79</v>
      </c>
      <c r="D1308" t="s">
        <v>8221</v>
      </c>
      <c r="E1308">
        <v>24</v>
      </c>
    </row>
    <row r="1309" spans="1:5" x14ac:dyDescent="0.2">
      <c r="A1309" t="s">
        <v>8219</v>
      </c>
      <c r="B1309">
        <v>80</v>
      </c>
      <c r="D1309" t="s">
        <v>8221</v>
      </c>
      <c r="E1309">
        <v>24</v>
      </c>
    </row>
    <row r="1310" spans="1:5" x14ac:dyDescent="0.2">
      <c r="A1310" t="s">
        <v>8219</v>
      </c>
      <c r="B1310">
        <v>80</v>
      </c>
      <c r="D1310" t="s">
        <v>8221</v>
      </c>
      <c r="E1310">
        <v>24</v>
      </c>
    </row>
    <row r="1311" spans="1:5" x14ac:dyDescent="0.2">
      <c r="A1311" t="s">
        <v>8219</v>
      </c>
      <c r="B1311">
        <v>80</v>
      </c>
      <c r="D1311" t="s">
        <v>8221</v>
      </c>
      <c r="E1311">
        <v>24</v>
      </c>
    </row>
    <row r="1312" spans="1:5" x14ac:dyDescent="0.2">
      <c r="A1312" t="s">
        <v>8219</v>
      </c>
      <c r="B1312">
        <v>80</v>
      </c>
      <c r="D1312" t="s">
        <v>8221</v>
      </c>
      <c r="E1312">
        <v>25</v>
      </c>
    </row>
    <row r="1313" spans="1:5" x14ac:dyDescent="0.2">
      <c r="A1313" t="s">
        <v>8219</v>
      </c>
      <c r="B1313">
        <v>80</v>
      </c>
      <c r="D1313" t="s">
        <v>8221</v>
      </c>
      <c r="E1313">
        <v>25</v>
      </c>
    </row>
    <row r="1314" spans="1:5" x14ac:dyDescent="0.2">
      <c r="A1314" t="s">
        <v>8219</v>
      </c>
      <c r="B1314">
        <v>80</v>
      </c>
      <c r="D1314" t="s">
        <v>8221</v>
      </c>
      <c r="E1314">
        <v>25</v>
      </c>
    </row>
    <row r="1315" spans="1:5" x14ac:dyDescent="0.2">
      <c r="A1315" t="s">
        <v>8219</v>
      </c>
      <c r="B1315">
        <v>80</v>
      </c>
      <c r="D1315" t="s">
        <v>8221</v>
      </c>
      <c r="E1315">
        <v>25</v>
      </c>
    </row>
    <row r="1316" spans="1:5" x14ac:dyDescent="0.2">
      <c r="A1316" t="s">
        <v>8219</v>
      </c>
      <c r="B1316">
        <v>80</v>
      </c>
      <c r="D1316" t="s">
        <v>8221</v>
      </c>
      <c r="E1316">
        <v>25</v>
      </c>
    </row>
    <row r="1317" spans="1:5" x14ac:dyDescent="0.2">
      <c r="A1317" t="s">
        <v>8219</v>
      </c>
      <c r="B1317">
        <v>81</v>
      </c>
      <c r="D1317" t="s">
        <v>8221</v>
      </c>
      <c r="E1317">
        <v>25</v>
      </c>
    </row>
    <row r="1318" spans="1:5" x14ac:dyDescent="0.2">
      <c r="A1318" t="s">
        <v>8219</v>
      </c>
      <c r="B1318">
        <v>81</v>
      </c>
      <c r="D1318" t="s">
        <v>8221</v>
      </c>
      <c r="E1318">
        <v>25</v>
      </c>
    </row>
    <row r="1319" spans="1:5" x14ac:dyDescent="0.2">
      <c r="A1319" t="s">
        <v>8219</v>
      </c>
      <c r="B1319">
        <v>81</v>
      </c>
      <c r="D1319" t="s">
        <v>8221</v>
      </c>
      <c r="E1319">
        <v>26</v>
      </c>
    </row>
    <row r="1320" spans="1:5" x14ac:dyDescent="0.2">
      <c r="A1320" t="s">
        <v>8219</v>
      </c>
      <c r="B1320">
        <v>81</v>
      </c>
      <c r="D1320" t="s">
        <v>8221</v>
      </c>
      <c r="E1320">
        <v>26</v>
      </c>
    </row>
    <row r="1321" spans="1:5" x14ac:dyDescent="0.2">
      <c r="A1321" t="s">
        <v>8219</v>
      </c>
      <c r="B1321">
        <v>81</v>
      </c>
      <c r="D1321" t="s">
        <v>8221</v>
      </c>
      <c r="E1321">
        <v>26</v>
      </c>
    </row>
    <row r="1322" spans="1:5" x14ac:dyDescent="0.2">
      <c r="A1322" t="s">
        <v>8219</v>
      </c>
      <c r="B1322">
        <v>81</v>
      </c>
      <c r="D1322" t="s">
        <v>8221</v>
      </c>
      <c r="E1322">
        <v>26</v>
      </c>
    </row>
    <row r="1323" spans="1:5" x14ac:dyDescent="0.2">
      <c r="A1323" t="s">
        <v>8219</v>
      </c>
      <c r="B1323">
        <v>81</v>
      </c>
      <c r="D1323" t="s">
        <v>8221</v>
      </c>
      <c r="E1323">
        <v>26</v>
      </c>
    </row>
    <row r="1324" spans="1:5" x14ac:dyDescent="0.2">
      <c r="A1324" t="s">
        <v>8219</v>
      </c>
      <c r="B1324">
        <v>81</v>
      </c>
      <c r="D1324" t="s">
        <v>8221</v>
      </c>
      <c r="E1324">
        <v>26</v>
      </c>
    </row>
    <row r="1325" spans="1:5" x14ac:dyDescent="0.2">
      <c r="A1325" t="s">
        <v>8219</v>
      </c>
      <c r="B1325">
        <v>81</v>
      </c>
      <c r="D1325" t="s">
        <v>8221</v>
      </c>
      <c r="E1325">
        <v>27</v>
      </c>
    </row>
    <row r="1326" spans="1:5" x14ac:dyDescent="0.2">
      <c r="A1326" t="s">
        <v>8219</v>
      </c>
      <c r="B1326">
        <v>81</v>
      </c>
      <c r="D1326" t="s">
        <v>8221</v>
      </c>
      <c r="E1326">
        <v>27</v>
      </c>
    </row>
    <row r="1327" spans="1:5" x14ac:dyDescent="0.2">
      <c r="A1327" t="s">
        <v>8219</v>
      </c>
      <c r="B1327">
        <v>82</v>
      </c>
      <c r="D1327" t="s">
        <v>8221</v>
      </c>
      <c r="E1327">
        <v>27</v>
      </c>
    </row>
    <row r="1328" spans="1:5" x14ac:dyDescent="0.2">
      <c r="A1328" t="s">
        <v>8219</v>
      </c>
      <c r="B1328">
        <v>82</v>
      </c>
      <c r="D1328" t="s">
        <v>8221</v>
      </c>
      <c r="E1328">
        <v>27</v>
      </c>
    </row>
    <row r="1329" spans="1:5" x14ac:dyDescent="0.2">
      <c r="A1329" t="s">
        <v>8219</v>
      </c>
      <c r="B1329">
        <v>82</v>
      </c>
      <c r="D1329" t="s">
        <v>8221</v>
      </c>
      <c r="E1329">
        <v>27</v>
      </c>
    </row>
    <row r="1330" spans="1:5" x14ac:dyDescent="0.2">
      <c r="A1330" t="s">
        <v>8219</v>
      </c>
      <c r="B1330">
        <v>82</v>
      </c>
      <c r="D1330" t="s">
        <v>8221</v>
      </c>
      <c r="E1330">
        <v>27</v>
      </c>
    </row>
    <row r="1331" spans="1:5" x14ac:dyDescent="0.2">
      <c r="A1331" t="s">
        <v>8219</v>
      </c>
      <c r="B1331">
        <v>82</v>
      </c>
      <c r="D1331" t="s">
        <v>8221</v>
      </c>
      <c r="E1331">
        <v>27</v>
      </c>
    </row>
    <row r="1332" spans="1:5" x14ac:dyDescent="0.2">
      <c r="A1332" t="s">
        <v>8219</v>
      </c>
      <c r="B1332">
        <v>82</v>
      </c>
      <c r="D1332" t="s">
        <v>8221</v>
      </c>
      <c r="E1332">
        <v>28</v>
      </c>
    </row>
    <row r="1333" spans="1:5" x14ac:dyDescent="0.2">
      <c r="A1333" t="s">
        <v>8219</v>
      </c>
      <c r="B1333">
        <v>82</v>
      </c>
      <c r="D1333" t="s">
        <v>8221</v>
      </c>
      <c r="E1333">
        <v>28</v>
      </c>
    </row>
    <row r="1334" spans="1:5" x14ac:dyDescent="0.2">
      <c r="A1334" t="s">
        <v>8219</v>
      </c>
      <c r="B1334">
        <v>82</v>
      </c>
      <c r="D1334" t="s">
        <v>8221</v>
      </c>
      <c r="E1334">
        <v>28</v>
      </c>
    </row>
    <row r="1335" spans="1:5" x14ac:dyDescent="0.2">
      <c r="A1335" t="s">
        <v>8219</v>
      </c>
      <c r="B1335">
        <v>82</v>
      </c>
      <c r="D1335" t="s">
        <v>8221</v>
      </c>
      <c r="E1335">
        <v>28</v>
      </c>
    </row>
    <row r="1336" spans="1:5" x14ac:dyDescent="0.2">
      <c r="A1336" t="s">
        <v>8219</v>
      </c>
      <c r="B1336">
        <v>83</v>
      </c>
      <c r="D1336" t="s">
        <v>8221</v>
      </c>
      <c r="E1336">
        <v>28</v>
      </c>
    </row>
    <row r="1337" spans="1:5" x14ac:dyDescent="0.2">
      <c r="A1337" t="s">
        <v>8219</v>
      </c>
      <c r="B1337">
        <v>83</v>
      </c>
      <c r="D1337" t="s">
        <v>8221</v>
      </c>
      <c r="E1337">
        <v>28</v>
      </c>
    </row>
    <row r="1338" spans="1:5" x14ac:dyDescent="0.2">
      <c r="A1338" t="s">
        <v>8219</v>
      </c>
      <c r="B1338">
        <v>83</v>
      </c>
      <c r="D1338" t="s">
        <v>8221</v>
      </c>
      <c r="E1338">
        <v>28</v>
      </c>
    </row>
    <row r="1339" spans="1:5" x14ac:dyDescent="0.2">
      <c r="A1339" t="s">
        <v>8219</v>
      </c>
      <c r="B1339">
        <v>83</v>
      </c>
      <c r="D1339" t="s">
        <v>8221</v>
      </c>
      <c r="E1339">
        <v>28</v>
      </c>
    </row>
    <row r="1340" spans="1:5" x14ac:dyDescent="0.2">
      <c r="A1340" t="s">
        <v>8219</v>
      </c>
      <c r="B1340">
        <v>83</v>
      </c>
      <c r="D1340" t="s">
        <v>8221</v>
      </c>
      <c r="E1340">
        <v>29</v>
      </c>
    </row>
    <row r="1341" spans="1:5" x14ac:dyDescent="0.2">
      <c r="A1341" t="s">
        <v>8219</v>
      </c>
      <c r="B1341">
        <v>83</v>
      </c>
      <c r="D1341" t="s">
        <v>8221</v>
      </c>
      <c r="E1341">
        <v>29</v>
      </c>
    </row>
    <row r="1342" spans="1:5" x14ac:dyDescent="0.2">
      <c r="A1342" t="s">
        <v>8219</v>
      </c>
      <c r="B1342">
        <v>83</v>
      </c>
      <c r="D1342" t="s">
        <v>8221</v>
      </c>
      <c r="E1342">
        <v>29</v>
      </c>
    </row>
    <row r="1343" spans="1:5" x14ac:dyDescent="0.2">
      <c r="A1343" t="s">
        <v>8219</v>
      </c>
      <c r="B1343">
        <v>83</v>
      </c>
      <c r="D1343" t="s">
        <v>8221</v>
      </c>
      <c r="E1343">
        <v>29</v>
      </c>
    </row>
    <row r="1344" spans="1:5" x14ac:dyDescent="0.2">
      <c r="A1344" t="s">
        <v>8219</v>
      </c>
      <c r="B1344">
        <v>84</v>
      </c>
      <c r="D1344" t="s">
        <v>8221</v>
      </c>
      <c r="E1344">
        <v>29</v>
      </c>
    </row>
    <row r="1345" spans="1:5" x14ac:dyDescent="0.2">
      <c r="A1345" t="s">
        <v>8219</v>
      </c>
      <c r="B1345">
        <v>84</v>
      </c>
      <c r="D1345" t="s">
        <v>8221</v>
      </c>
      <c r="E1345">
        <v>29</v>
      </c>
    </row>
    <row r="1346" spans="1:5" x14ac:dyDescent="0.2">
      <c r="A1346" t="s">
        <v>8219</v>
      </c>
      <c r="B1346">
        <v>84</v>
      </c>
      <c r="D1346" t="s">
        <v>8221</v>
      </c>
      <c r="E1346">
        <v>29</v>
      </c>
    </row>
    <row r="1347" spans="1:5" x14ac:dyDescent="0.2">
      <c r="A1347" t="s">
        <v>8219</v>
      </c>
      <c r="B1347">
        <v>84</v>
      </c>
      <c r="D1347" t="s">
        <v>8221</v>
      </c>
      <c r="E1347">
        <v>29</v>
      </c>
    </row>
    <row r="1348" spans="1:5" x14ac:dyDescent="0.2">
      <c r="A1348" t="s">
        <v>8219</v>
      </c>
      <c r="B1348">
        <v>84</v>
      </c>
      <c r="D1348" t="s">
        <v>8221</v>
      </c>
      <c r="E1348">
        <v>29</v>
      </c>
    </row>
    <row r="1349" spans="1:5" x14ac:dyDescent="0.2">
      <c r="A1349" t="s">
        <v>8219</v>
      </c>
      <c r="B1349">
        <v>84</v>
      </c>
      <c r="D1349" t="s">
        <v>8221</v>
      </c>
      <c r="E1349">
        <v>30</v>
      </c>
    </row>
    <row r="1350" spans="1:5" x14ac:dyDescent="0.2">
      <c r="A1350" t="s">
        <v>8219</v>
      </c>
      <c r="B1350">
        <v>85</v>
      </c>
      <c r="D1350" t="s">
        <v>8221</v>
      </c>
      <c r="E1350">
        <v>30</v>
      </c>
    </row>
    <row r="1351" spans="1:5" x14ac:dyDescent="0.2">
      <c r="A1351" t="s">
        <v>8219</v>
      </c>
      <c r="B1351">
        <v>85</v>
      </c>
      <c r="D1351" t="s">
        <v>8221</v>
      </c>
      <c r="E1351">
        <v>30</v>
      </c>
    </row>
    <row r="1352" spans="1:5" x14ac:dyDescent="0.2">
      <c r="A1352" t="s">
        <v>8219</v>
      </c>
      <c r="B1352">
        <v>85</v>
      </c>
      <c r="D1352" t="s">
        <v>8221</v>
      </c>
      <c r="E1352">
        <v>30</v>
      </c>
    </row>
    <row r="1353" spans="1:5" x14ac:dyDescent="0.2">
      <c r="A1353" t="s">
        <v>8219</v>
      </c>
      <c r="B1353">
        <v>85</v>
      </c>
      <c r="D1353" t="s">
        <v>8221</v>
      </c>
      <c r="E1353">
        <v>30</v>
      </c>
    </row>
    <row r="1354" spans="1:5" x14ac:dyDescent="0.2">
      <c r="A1354" t="s">
        <v>8219</v>
      </c>
      <c r="B1354">
        <v>86</v>
      </c>
      <c r="D1354" t="s">
        <v>8221</v>
      </c>
      <c r="E1354">
        <v>30</v>
      </c>
    </row>
    <row r="1355" spans="1:5" x14ac:dyDescent="0.2">
      <c r="A1355" t="s">
        <v>8219</v>
      </c>
      <c r="B1355">
        <v>86</v>
      </c>
      <c r="D1355" t="s">
        <v>8221</v>
      </c>
      <c r="E1355">
        <v>30</v>
      </c>
    </row>
    <row r="1356" spans="1:5" x14ac:dyDescent="0.2">
      <c r="A1356" t="s">
        <v>8219</v>
      </c>
      <c r="B1356">
        <v>86</v>
      </c>
      <c r="D1356" t="s">
        <v>8221</v>
      </c>
      <c r="E1356">
        <v>31</v>
      </c>
    </row>
    <row r="1357" spans="1:5" x14ac:dyDescent="0.2">
      <c r="A1357" t="s">
        <v>8219</v>
      </c>
      <c r="B1357">
        <v>86</v>
      </c>
      <c r="D1357" t="s">
        <v>8221</v>
      </c>
      <c r="E1357">
        <v>31</v>
      </c>
    </row>
    <row r="1358" spans="1:5" x14ac:dyDescent="0.2">
      <c r="A1358" t="s">
        <v>8219</v>
      </c>
      <c r="B1358">
        <v>86</v>
      </c>
      <c r="D1358" t="s">
        <v>8221</v>
      </c>
      <c r="E1358">
        <v>31</v>
      </c>
    </row>
    <row r="1359" spans="1:5" x14ac:dyDescent="0.2">
      <c r="A1359" t="s">
        <v>8219</v>
      </c>
      <c r="B1359">
        <v>86</v>
      </c>
      <c r="D1359" t="s">
        <v>8221</v>
      </c>
      <c r="E1359">
        <v>31</v>
      </c>
    </row>
    <row r="1360" spans="1:5" x14ac:dyDescent="0.2">
      <c r="A1360" t="s">
        <v>8219</v>
      </c>
      <c r="B1360">
        <v>87</v>
      </c>
      <c r="D1360" t="s">
        <v>8221</v>
      </c>
      <c r="E1360">
        <v>31</v>
      </c>
    </row>
    <row r="1361" spans="1:5" x14ac:dyDescent="0.2">
      <c r="A1361" t="s">
        <v>8219</v>
      </c>
      <c r="B1361">
        <v>87</v>
      </c>
      <c r="D1361" t="s">
        <v>8221</v>
      </c>
      <c r="E1361">
        <v>31</v>
      </c>
    </row>
    <row r="1362" spans="1:5" x14ac:dyDescent="0.2">
      <c r="A1362" t="s">
        <v>8219</v>
      </c>
      <c r="B1362">
        <v>87</v>
      </c>
      <c r="D1362" t="s">
        <v>8221</v>
      </c>
      <c r="E1362">
        <v>31</v>
      </c>
    </row>
    <row r="1363" spans="1:5" x14ac:dyDescent="0.2">
      <c r="A1363" t="s">
        <v>8219</v>
      </c>
      <c r="B1363">
        <v>87</v>
      </c>
      <c r="D1363" t="s">
        <v>8221</v>
      </c>
      <c r="E1363">
        <v>32</v>
      </c>
    </row>
    <row r="1364" spans="1:5" x14ac:dyDescent="0.2">
      <c r="A1364" t="s">
        <v>8219</v>
      </c>
      <c r="B1364">
        <v>87</v>
      </c>
      <c r="D1364" t="s">
        <v>8221</v>
      </c>
      <c r="E1364">
        <v>32</v>
      </c>
    </row>
    <row r="1365" spans="1:5" x14ac:dyDescent="0.2">
      <c r="A1365" t="s">
        <v>8219</v>
      </c>
      <c r="B1365">
        <v>87</v>
      </c>
      <c r="D1365" t="s">
        <v>8221</v>
      </c>
      <c r="E1365">
        <v>32</v>
      </c>
    </row>
    <row r="1366" spans="1:5" x14ac:dyDescent="0.2">
      <c r="A1366" t="s">
        <v>8219</v>
      </c>
      <c r="B1366">
        <v>87</v>
      </c>
      <c r="D1366" t="s">
        <v>8221</v>
      </c>
      <c r="E1366">
        <v>33</v>
      </c>
    </row>
    <row r="1367" spans="1:5" x14ac:dyDescent="0.2">
      <c r="A1367" t="s">
        <v>8219</v>
      </c>
      <c r="B1367">
        <v>87</v>
      </c>
      <c r="D1367" t="s">
        <v>8221</v>
      </c>
      <c r="E1367">
        <v>33</v>
      </c>
    </row>
    <row r="1368" spans="1:5" x14ac:dyDescent="0.2">
      <c r="A1368" t="s">
        <v>8219</v>
      </c>
      <c r="B1368">
        <v>87</v>
      </c>
      <c r="D1368" t="s">
        <v>8221</v>
      </c>
      <c r="E1368">
        <v>33</v>
      </c>
    </row>
    <row r="1369" spans="1:5" x14ac:dyDescent="0.2">
      <c r="A1369" t="s">
        <v>8219</v>
      </c>
      <c r="B1369">
        <v>88</v>
      </c>
      <c r="D1369" t="s">
        <v>8221</v>
      </c>
      <c r="E1369">
        <v>33</v>
      </c>
    </row>
    <row r="1370" spans="1:5" x14ac:dyDescent="0.2">
      <c r="A1370" t="s">
        <v>8219</v>
      </c>
      <c r="B1370">
        <v>88</v>
      </c>
      <c r="D1370" t="s">
        <v>8221</v>
      </c>
      <c r="E1370">
        <v>33</v>
      </c>
    </row>
    <row r="1371" spans="1:5" x14ac:dyDescent="0.2">
      <c r="A1371" t="s">
        <v>8219</v>
      </c>
      <c r="B1371">
        <v>88</v>
      </c>
      <c r="D1371" t="s">
        <v>8221</v>
      </c>
      <c r="E1371">
        <v>33</v>
      </c>
    </row>
    <row r="1372" spans="1:5" x14ac:dyDescent="0.2">
      <c r="A1372" t="s">
        <v>8219</v>
      </c>
      <c r="B1372">
        <v>88</v>
      </c>
      <c r="D1372" t="s">
        <v>8221</v>
      </c>
      <c r="E1372">
        <v>33</v>
      </c>
    </row>
    <row r="1373" spans="1:5" x14ac:dyDescent="0.2">
      <c r="A1373" t="s">
        <v>8219</v>
      </c>
      <c r="B1373">
        <v>88</v>
      </c>
      <c r="D1373" t="s">
        <v>8221</v>
      </c>
      <c r="E1373">
        <v>34</v>
      </c>
    </row>
    <row r="1374" spans="1:5" x14ac:dyDescent="0.2">
      <c r="A1374" t="s">
        <v>8219</v>
      </c>
      <c r="B1374">
        <v>88</v>
      </c>
      <c r="D1374" t="s">
        <v>8221</v>
      </c>
      <c r="E1374">
        <v>34</v>
      </c>
    </row>
    <row r="1375" spans="1:5" x14ac:dyDescent="0.2">
      <c r="A1375" t="s">
        <v>8219</v>
      </c>
      <c r="B1375">
        <v>89</v>
      </c>
      <c r="D1375" t="s">
        <v>8221</v>
      </c>
      <c r="E1375">
        <v>34</v>
      </c>
    </row>
    <row r="1376" spans="1:5" x14ac:dyDescent="0.2">
      <c r="A1376" t="s">
        <v>8219</v>
      </c>
      <c r="B1376">
        <v>89</v>
      </c>
      <c r="D1376" t="s">
        <v>8221</v>
      </c>
      <c r="E1376">
        <v>34</v>
      </c>
    </row>
    <row r="1377" spans="1:5" x14ac:dyDescent="0.2">
      <c r="A1377" t="s">
        <v>8219</v>
      </c>
      <c r="B1377">
        <v>89</v>
      </c>
      <c r="D1377" t="s">
        <v>8221</v>
      </c>
      <c r="E1377">
        <v>34</v>
      </c>
    </row>
    <row r="1378" spans="1:5" x14ac:dyDescent="0.2">
      <c r="A1378" t="s">
        <v>8219</v>
      </c>
      <c r="B1378">
        <v>89</v>
      </c>
      <c r="D1378" t="s">
        <v>8221</v>
      </c>
      <c r="E1378">
        <v>35</v>
      </c>
    </row>
    <row r="1379" spans="1:5" x14ac:dyDescent="0.2">
      <c r="A1379" t="s">
        <v>8219</v>
      </c>
      <c r="B1379">
        <v>89</v>
      </c>
      <c r="D1379" t="s">
        <v>8221</v>
      </c>
      <c r="E1379">
        <v>36</v>
      </c>
    </row>
    <row r="1380" spans="1:5" x14ac:dyDescent="0.2">
      <c r="A1380" t="s">
        <v>8219</v>
      </c>
      <c r="B1380">
        <v>89</v>
      </c>
      <c r="D1380" t="s">
        <v>8221</v>
      </c>
      <c r="E1380">
        <v>36</v>
      </c>
    </row>
    <row r="1381" spans="1:5" x14ac:dyDescent="0.2">
      <c r="A1381" t="s">
        <v>8219</v>
      </c>
      <c r="B1381">
        <v>89</v>
      </c>
      <c r="D1381" t="s">
        <v>8221</v>
      </c>
      <c r="E1381">
        <v>36</v>
      </c>
    </row>
    <row r="1382" spans="1:5" x14ac:dyDescent="0.2">
      <c r="A1382" t="s">
        <v>8219</v>
      </c>
      <c r="B1382">
        <v>89</v>
      </c>
      <c r="D1382" t="s">
        <v>8221</v>
      </c>
      <c r="E1382">
        <v>36</v>
      </c>
    </row>
    <row r="1383" spans="1:5" x14ac:dyDescent="0.2">
      <c r="A1383" t="s">
        <v>8219</v>
      </c>
      <c r="B1383">
        <v>89</v>
      </c>
      <c r="D1383" t="s">
        <v>8221</v>
      </c>
      <c r="E1383">
        <v>36</v>
      </c>
    </row>
    <row r="1384" spans="1:5" x14ac:dyDescent="0.2">
      <c r="A1384" t="s">
        <v>8219</v>
      </c>
      <c r="B1384">
        <v>89</v>
      </c>
      <c r="D1384" t="s">
        <v>8221</v>
      </c>
      <c r="E1384">
        <v>37</v>
      </c>
    </row>
    <row r="1385" spans="1:5" x14ac:dyDescent="0.2">
      <c r="A1385" t="s">
        <v>8219</v>
      </c>
      <c r="B1385">
        <v>89</v>
      </c>
      <c r="D1385" t="s">
        <v>8221</v>
      </c>
      <c r="E1385">
        <v>37</v>
      </c>
    </row>
    <row r="1386" spans="1:5" x14ac:dyDescent="0.2">
      <c r="A1386" t="s">
        <v>8219</v>
      </c>
      <c r="B1386">
        <v>90</v>
      </c>
      <c r="D1386" t="s">
        <v>8221</v>
      </c>
      <c r="E1386">
        <v>37</v>
      </c>
    </row>
    <row r="1387" spans="1:5" x14ac:dyDescent="0.2">
      <c r="A1387" t="s">
        <v>8219</v>
      </c>
      <c r="B1387">
        <v>90</v>
      </c>
      <c r="D1387" t="s">
        <v>8221</v>
      </c>
      <c r="E1387">
        <v>37</v>
      </c>
    </row>
    <row r="1388" spans="1:5" x14ac:dyDescent="0.2">
      <c r="A1388" t="s">
        <v>8219</v>
      </c>
      <c r="B1388">
        <v>90</v>
      </c>
      <c r="D1388" t="s">
        <v>8221</v>
      </c>
      <c r="E1388">
        <v>37</v>
      </c>
    </row>
    <row r="1389" spans="1:5" x14ac:dyDescent="0.2">
      <c r="A1389" t="s">
        <v>8219</v>
      </c>
      <c r="B1389">
        <v>90</v>
      </c>
      <c r="D1389" t="s">
        <v>8221</v>
      </c>
      <c r="E1389">
        <v>37</v>
      </c>
    </row>
    <row r="1390" spans="1:5" x14ac:dyDescent="0.2">
      <c r="A1390" t="s">
        <v>8219</v>
      </c>
      <c r="B1390">
        <v>90</v>
      </c>
      <c r="D1390" t="s">
        <v>8221</v>
      </c>
      <c r="E1390">
        <v>37</v>
      </c>
    </row>
    <row r="1391" spans="1:5" x14ac:dyDescent="0.2">
      <c r="A1391" t="s">
        <v>8219</v>
      </c>
      <c r="B1391">
        <v>90</v>
      </c>
      <c r="D1391" t="s">
        <v>8221</v>
      </c>
      <c r="E1391">
        <v>37</v>
      </c>
    </row>
    <row r="1392" spans="1:5" x14ac:dyDescent="0.2">
      <c r="A1392" t="s">
        <v>8219</v>
      </c>
      <c r="B1392">
        <v>90</v>
      </c>
      <c r="D1392" t="s">
        <v>8221</v>
      </c>
      <c r="E1392">
        <v>38</v>
      </c>
    </row>
    <row r="1393" spans="1:5" x14ac:dyDescent="0.2">
      <c r="A1393" t="s">
        <v>8219</v>
      </c>
      <c r="B1393">
        <v>90</v>
      </c>
      <c r="D1393" t="s">
        <v>8221</v>
      </c>
      <c r="E1393">
        <v>38</v>
      </c>
    </row>
    <row r="1394" spans="1:5" x14ac:dyDescent="0.2">
      <c r="A1394" t="s">
        <v>8219</v>
      </c>
      <c r="B1394">
        <v>90</v>
      </c>
      <c r="D1394" t="s">
        <v>8221</v>
      </c>
      <c r="E1394">
        <v>38</v>
      </c>
    </row>
    <row r="1395" spans="1:5" x14ac:dyDescent="0.2">
      <c r="A1395" t="s">
        <v>8219</v>
      </c>
      <c r="B1395">
        <v>91</v>
      </c>
      <c r="D1395" t="s">
        <v>8221</v>
      </c>
      <c r="E1395">
        <v>38</v>
      </c>
    </row>
    <row r="1396" spans="1:5" x14ac:dyDescent="0.2">
      <c r="A1396" t="s">
        <v>8219</v>
      </c>
      <c r="B1396">
        <v>91</v>
      </c>
      <c r="D1396" t="s">
        <v>8221</v>
      </c>
      <c r="E1396">
        <v>38</v>
      </c>
    </row>
    <row r="1397" spans="1:5" x14ac:dyDescent="0.2">
      <c r="A1397" t="s">
        <v>8219</v>
      </c>
      <c r="B1397">
        <v>91</v>
      </c>
      <c r="D1397" t="s">
        <v>8221</v>
      </c>
      <c r="E1397">
        <v>39</v>
      </c>
    </row>
    <row r="1398" spans="1:5" x14ac:dyDescent="0.2">
      <c r="A1398" t="s">
        <v>8219</v>
      </c>
      <c r="B1398">
        <v>91</v>
      </c>
      <c r="D1398" t="s">
        <v>8221</v>
      </c>
      <c r="E1398">
        <v>39</v>
      </c>
    </row>
    <row r="1399" spans="1:5" x14ac:dyDescent="0.2">
      <c r="A1399" t="s">
        <v>8219</v>
      </c>
      <c r="B1399">
        <v>91</v>
      </c>
      <c r="D1399" t="s">
        <v>8221</v>
      </c>
      <c r="E1399">
        <v>39</v>
      </c>
    </row>
    <row r="1400" spans="1:5" x14ac:dyDescent="0.2">
      <c r="A1400" t="s">
        <v>8219</v>
      </c>
      <c r="B1400">
        <v>92</v>
      </c>
      <c r="D1400" t="s">
        <v>8221</v>
      </c>
      <c r="E1400">
        <v>39</v>
      </c>
    </row>
    <row r="1401" spans="1:5" x14ac:dyDescent="0.2">
      <c r="A1401" t="s">
        <v>8219</v>
      </c>
      <c r="B1401">
        <v>92</v>
      </c>
      <c r="D1401" t="s">
        <v>8221</v>
      </c>
      <c r="E1401">
        <v>39</v>
      </c>
    </row>
    <row r="1402" spans="1:5" x14ac:dyDescent="0.2">
      <c r="A1402" t="s">
        <v>8219</v>
      </c>
      <c r="B1402">
        <v>92</v>
      </c>
      <c r="D1402" t="s">
        <v>8221</v>
      </c>
      <c r="E1402">
        <v>39</v>
      </c>
    </row>
    <row r="1403" spans="1:5" x14ac:dyDescent="0.2">
      <c r="A1403" t="s">
        <v>8219</v>
      </c>
      <c r="B1403">
        <v>93</v>
      </c>
      <c r="D1403" t="s">
        <v>8221</v>
      </c>
      <c r="E1403">
        <v>40</v>
      </c>
    </row>
    <row r="1404" spans="1:5" x14ac:dyDescent="0.2">
      <c r="A1404" t="s">
        <v>8219</v>
      </c>
      <c r="B1404">
        <v>93</v>
      </c>
      <c r="D1404" t="s">
        <v>8221</v>
      </c>
      <c r="E1404">
        <v>40</v>
      </c>
    </row>
    <row r="1405" spans="1:5" x14ac:dyDescent="0.2">
      <c r="A1405" t="s">
        <v>8219</v>
      </c>
      <c r="B1405">
        <v>93</v>
      </c>
      <c r="D1405" t="s">
        <v>8221</v>
      </c>
      <c r="E1405">
        <v>40</v>
      </c>
    </row>
    <row r="1406" spans="1:5" x14ac:dyDescent="0.2">
      <c r="A1406" t="s">
        <v>8219</v>
      </c>
      <c r="B1406">
        <v>93</v>
      </c>
      <c r="D1406" t="s">
        <v>8221</v>
      </c>
      <c r="E1406">
        <v>41</v>
      </c>
    </row>
    <row r="1407" spans="1:5" x14ac:dyDescent="0.2">
      <c r="A1407" t="s">
        <v>8219</v>
      </c>
      <c r="B1407">
        <v>93</v>
      </c>
      <c r="D1407" t="s">
        <v>8221</v>
      </c>
      <c r="E1407">
        <v>41</v>
      </c>
    </row>
    <row r="1408" spans="1:5" x14ac:dyDescent="0.2">
      <c r="A1408" t="s">
        <v>8219</v>
      </c>
      <c r="B1408">
        <v>93</v>
      </c>
      <c r="D1408" t="s">
        <v>8221</v>
      </c>
      <c r="E1408">
        <v>41</v>
      </c>
    </row>
    <row r="1409" spans="1:5" x14ac:dyDescent="0.2">
      <c r="A1409" t="s">
        <v>8219</v>
      </c>
      <c r="B1409">
        <v>94</v>
      </c>
      <c r="D1409" t="s">
        <v>8221</v>
      </c>
      <c r="E1409">
        <v>42</v>
      </c>
    </row>
    <row r="1410" spans="1:5" x14ac:dyDescent="0.2">
      <c r="A1410" t="s">
        <v>8219</v>
      </c>
      <c r="B1410">
        <v>94</v>
      </c>
      <c r="D1410" t="s">
        <v>8221</v>
      </c>
      <c r="E1410">
        <v>42</v>
      </c>
    </row>
    <row r="1411" spans="1:5" x14ac:dyDescent="0.2">
      <c r="A1411" t="s">
        <v>8219</v>
      </c>
      <c r="B1411">
        <v>94</v>
      </c>
      <c r="D1411" t="s">
        <v>8221</v>
      </c>
      <c r="E1411">
        <v>43</v>
      </c>
    </row>
    <row r="1412" spans="1:5" x14ac:dyDescent="0.2">
      <c r="A1412" t="s">
        <v>8219</v>
      </c>
      <c r="B1412">
        <v>94</v>
      </c>
      <c r="D1412" t="s">
        <v>8221</v>
      </c>
      <c r="E1412">
        <v>44</v>
      </c>
    </row>
    <row r="1413" spans="1:5" x14ac:dyDescent="0.2">
      <c r="A1413" t="s">
        <v>8219</v>
      </c>
      <c r="B1413">
        <v>94</v>
      </c>
      <c r="D1413" t="s">
        <v>8221</v>
      </c>
      <c r="E1413">
        <v>45</v>
      </c>
    </row>
    <row r="1414" spans="1:5" x14ac:dyDescent="0.2">
      <c r="A1414" t="s">
        <v>8219</v>
      </c>
      <c r="B1414">
        <v>94</v>
      </c>
      <c r="D1414" t="s">
        <v>8221</v>
      </c>
      <c r="E1414">
        <v>45</v>
      </c>
    </row>
    <row r="1415" spans="1:5" x14ac:dyDescent="0.2">
      <c r="A1415" t="s">
        <v>8219</v>
      </c>
      <c r="B1415">
        <v>94</v>
      </c>
      <c r="D1415" t="s">
        <v>8221</v>
      </c>
      <c r="E1415">
        <v>45</v>
      </c>
    </row>
    <row r="1416" spans="1:5" x14ac:dyDescent="0.2">
      <c r="A1416" t="s">
        <v>8219</v>
      </c>
      <c r="B1416">
        <v>94</v>
      </c>
      <c r="D1416" t="s">
        <v>8221</v>
      </c>
      <c r="E1416">
        <v>46</v>
      </c>
    </row>
    <row r="1417" spans="1:5" x14ac:dyDescent="0.2">
      <c r="A1417" t="s">
        <v>8219</v>
      </c>
      <c r="B1417">
        <v>95</v>
      </c>
      <c r="D1417" t="s">
        <v>8221</v>
      </c>
      <c r="E1417">
        <v>47</v>
      </c>
    </row>
    <row r="1418" spans="1:5" x14ac:dyDescent="0.2">
      <c r="A1418" t="s">
        <v>8219</v>
      </c>
      <c r="B1418">
        <v>95</v>
      </c>
      <c r="D1418" t="s">
        <v>8221</v>
      </c>
      <c r="E1418">
        <v>47</v>
      </c>
    </row>
    <row r="1419" spans="1:5" x14ac:dyDescent="0.2">
      <c r="A1419" t="s">
        <v>8219</v>
      </c>
      <c r="B1419">
        <v>95</v>
      </c>
      <c r="D1419" t="s">
        <v>8221</v>
      </c>
      <c r="E1419">
        <v>48</v>
      </c>
    </row>
    <row r="1420" spans="1:5" x14ac:dyDescent="0.2">
      <c r="A1420" t="s">
        <v>8219</v>
      </c>
      <c r="B1420">
        <v>95</v>
      </c>
      <c r="D1420" t="s">
        <v>8221</v>
      </c>
      <c r="E1420">
        <v>48</v>
      </c>
    </row>
    <row r="1421" spans="1:5" x14ac:dyDescent="0.2">
      <c r="A1421" t="s">
        <v>8219</v>
      </c>
      <c r="B1421">
        <v>95</v>
      </c>
      <c r="D1421" t="s">
        <v>8221</v>
      </c>
      <c r="E1421">
        <v>49</v>
      </c>
    </row>
    <row r="1422" spans="1:5" x14ac:dyDescent="0.2">
      <c r="A1422" t="s">
        <v>8219</v>
      </c>
      <c r="B1422">
        <v>95</v>
      </c>
      <c r="D1422" t="s">
        <v>8221</v>
      </c>
      <c r="E1422">
        <v>49</v>
      </c>
    </row>
    <row r="1423" spans="1:5" x14ac:dyDescent="0.2">
      <c r="A1423" t="s">
        <v>8219</v>
      </c>
      <c r="B1423">
        <v>95</v>
      </c>
      <c r="D1423" t="s">
        <v>8221</v>
      </c>
      <c r="E1423">
        <v>49</v>
      </c>
    </row>
    <row r="1424" spans="1:5" x14ac:dyDescent="0.2">
      <c r="A1424" t="s">
        <v>8219</v>
      </c>
      <c r="B1424">
        <v>96</v>
      </c>
      <c r="D1424" t="s">
        <v>8221</v>
      </c>
      <c r="E1424">
        <v>50</v>
      </c>
    </row>
    <row r="1425" spans="1:5" x14ac:dyDescent="0.2">
      <c r="A1425" t="s">
        <v>8219</v>
      </c>
      <c r="B1425">
        <v>96</v>
      </c>
      <c r="D1425" t="s">
        <v>8221</v>
      </c>
      <c r="E1425">
        <v>50</v>
      </c>
    </row>
    <row r="1426" spans="1:5" x14ac:dyDescent="0.2">
      <c r="A1426" t="s">
        <v>8219</v>
      </c>
      <c r="B1426">
        <v>96</v>
      </c>
      <c r="D1426" t="s">
        <v>8221</v>
      </c>
      <c r="E1426">
        <v>52</v>
      </c>
    </row>
    <row r="1427" spans="1:5" x14ac:dyDescent="0.2">
      <c r="A1427" t="s">
        <v>8219</v>
      </c>
      <c r="B1427">
        <v>96</v>
      </c>
      <c r="D1427" t="s">
        <v>8221</v>
      </c>
      <c r="E1427">
        <v>52</v>
      </c>
    </row>
    <row r="1428" spans="1:5" x14ac:dyDescent="0.2">
      <c r="A1428" t="s">
        <v>8219</v>
      </c>
      <c r="B1428">
        <v>96</v>
      </c>
      <c r="D1428" t="s">
        <v>8221</v>
      </c>
      <c r="E1428">
        <v>52</v>
      </c>
    </row>
    <row r="1429" spans="1:5" x14ac:dyDescent="0.2">
      <c r="A1429" t="s">
        <v>8219</v>
      </c>
      <c r="B1429">
        <v>96</v>
      </c>
      <c r="D1429" t="s">
        <v>8221</v>
      </c>
      <c r="E1429">
        <v>53</v>
      </c>
    </row>
    <row r="1430" spans="1:5" x14ac:dyDescent="0.2">
      <c r="A1430" t="s">
        <v>8219</v>
      </c>
      <c r="B1430">
        <v>96</v>
      </c>
      <c r="D1430" t="s">
        <v>8221</v>
      </c>
      <c r="E1430">
        <v>53</v>
      </c>
    </row>
    <row r="1431" spans="1:5" x14ac:dyDescent="0.2">
      <c r="A1431" t="s">
        <v>8219</v>
      </c>
      <c r="B1431">
        <v>96</v>
      </c>
      <c r="D1431" t="s">
        <v>8221</v>
      </c>
      <c r="E1431">
        <v>55</v>
      </c>
    </row>
    <row r="1432" spans="1:5" x14ac:dyDescent="0.2">
      <c r="A1432" t="s">
        <v>8219</v>
      </c>
      <c r="B1432">
        <v>96</v>
      </c>
      <c r="D1432" t="s">
        <v>8221</v>
      </c>
      <c r="E1432">
        <v>55</v>
      </c>
    </row>
    <row r="1433" spans="1:5" x14ac:dyDescent="0.2">
      <c r="A1433" t="s">
        <v>8219</v>
      </c>
      <c r="B1433">
        <v>96</v>
      </c>
      <c r="D1433" t="s">
        <v>8221</v>
      </c>
      <c r="E1433">
        <v>56</v>
      </c>
    </row>
    <row r="1434" spans="1:5" x14ac:dyDescent="0.2">
      <c r="A1434" t="s">
        <v>8219</v>
      </c>
      <c r="B1434">
        <v>97</v>
      </c>
      <c r="D1434" t="s">
        <v>8221</v>
      </c>
      <c r="E1434">
        <v>57</v>
      </c>
    </row>
    <row r="1435" spans="1:5" x14ac:dyDescent="0.2">
      <c r="A1435" t="s">
        <v>8219</v>
      </c>
      <c r="B1435">
        <v>97</v>
      </c>
      <c r="D1435" t="s">
        <v>8221</v>
      </c>
      <c r="E1435">
        <v>57</v>
      </c>
    </row>
    <row r="1436" spans="1:5" x14ac:dyDescent="0.2">
      <c r="A1436" t="s">
        <v>8219</v>
      </c>
      <c r="B1436">
        <v>97</v>
      </c>
      <c r="D1436" t="s">
        <v>8221</v>
      </c>
      <c r="E1436">
        <v>59</v>
      </c>
    </row>
    <row r="1437" spans="1:5" x14ac:dyDescent="0.2">
      <c r="A1437" t="s">
        <v>8219</v>
      </c>
      <c r="B1437">
        <v>97</v>
      </c>
      <c r="D1437" t="s">
        <v>8221</v>
      </c>
      <c r="E1437">
        <v>60</v>
      </c>
    </row>
    <row r="1438" spans="1:5" x14ac:dyDescent="0.2">
      <c r="A1438" t="s">
        <v>8219</v>
      </c>
      <c r="B1438">
        <v>97</v>
      </c>
      <c r="D1438" t="s">
        <v>8221</v>
      </c>
      <c r="E1438">
        <v>60</v>
      </c>
    </row>
    <row r="1439" spans="1:5" x14ac:dyDescent="0.2">
      <c r="A1439" t="s">
        <v>8219</v>
      </c>
      <c r="B1439">
        <v>97</v>
      </c>
      <c r="D1439" t="s">
        <v>8221</v>
      </c>
      <c r="E1439">
        <v>66</v>
      </c>
    </row>
    <row r="1440" spans="1:5" x14ac:dyDescent="0.2">
      <c r="A1440" t="s">
        <v>8219</v>
      </c>
      <c r="B1440">
        <v>97</v>
      </c>
      <c r="D1440" t="s">
        <v>8221</v>
      </c>
      <c r="E1440">
        <v>67</v>
      </c>
    </row>
    <row r="1441" spans="1:5" x14ac:dyDescent="0.2">
      <c r="A1441" t="s">
        <v>8219</v>
      </c>
      <c r="B1441">
        <v>98</v>
      </c>
      <c r="D1441" t="s">
        <v>8221</v>
      </c>
      <c r="E1441">
        <v>68</v>
      </c>
    </row>
    <row r="1442" spans="1:5" x14ac:dyDescent="0.2">
      <c r="A1442" t="s">
        <v>8219</v>
      </c>
      <c r="B1442">
        <v>98</v>
      </c>
      <c r="D1442" t="s">
        <v>8221</v>
      </c>
      <c r="E1442">
        <v>70</v>
      </c>
    </row>
    <row r="1443" spans="1:5" x14ac:dyDescent="0.2">
      <c r="A1443" t="s">
        <v>8219</v>
      </c>
      <c r="B1443">
        <v>98</v>
      </c>
      <c r="D1443" t="s">
        <v>8221</v>
      </c>
      <c r="E1443">
        <v>70</v>
      </c>
    </row>
    <row r="1444" spans="1:5" x14ac:dyDescent="0.2">
      <c r="A1444" t="s">
        <v>8219</v>
      </c>
      <c r="B1444">
        <v>98</v>
      </c>
      <c r="D1444" t="s">
        <v>8221</v>
      </c>
      <c r="E1444">
        <v>72</v>
      </c>
    </row>
    <row r="1445" spans="1:5" x14ac:dyDescent="0.2">
      <c r="A1445" t="s">
        <v>8219</v>
      </c>
      <c r="B1445">
        <v>98</v>
      </c>
      <c r="D1445" t="s">
        <v>8221</v>
      </c>
      <c r="E1445">
        <v>72</v>
      </c>
    </row>
    <row r="1446" spans="1:5" x14ac:dyDescent="0.2">
      <c r="A1446" t="s">
        <v>8219</v>
      </c>
      <c r="B1446">
        <v>98</v>
      </c>
      <c r="D1446" t="s">
        <v>8221</v>
      </c>
      <c r="E1446">
        <v>73</v>
      </c>
    </row>
    <row r="1447" spans="1:5" x14ac:dyDescent="0.2">
      <c r="A1447" t="s">
        <v>8219</v>
      </c>
      <c r="B1447">
        <v>99</v>
      </c>
      <c r="D1447" t="s">
        <v>8221</v>
      </c>
      <c r="E1447">
        <v>75</v>
      </c>
    </row>
    <row r="1448" spans="1:5" x14ac:dyDescent="0.2">
      <c r="A1448" t="s">
        <v>8219</v>
      </c>
      <c r="B1448">
        <v>99</v>
      </c>
      <c r="D1448" t="s">
        <v>8221</v>
      </c>
      <c r="E1448">
        <v>76</v>
      </c>
    </row>
    <row r="1449" spans="1:5" x14ac:dyDescent="0.2">
      <c r="A1449" t="s">
        <v>8219</v>
      </c>
      <c r="B1449">
        <v>99</v>
      </c>
      <c r="D1449" t="s">
        <v>8221</v>
      </c>
      <c r="E1449">
        <v>76</v>
      </c>
    </row>
    <row r="1450" spans="1:5" x14ac:dyDescent="0.2">
      <c r="A1450" t="s">
        <v>8219</v>
      </c>
      <c r="B1450">
        <v>99</v>
      </c>
      <c r="D1450" t="s">
        <v>8221</v>
      </c>
      <c r="E1450">
        <v>76</v>
      </c>
    </row>
    <row r="1451" spans="1:5" x14ac:dyDescent="0.2">
      <c r="A1451" t="s">
        <v>8219</v>
      </c>
      <c r="B1451">
        <v>99</v>
      </c>
      <c r="D1451" t="s">
        <v>8221</v>
      </c>
      <c r="E1451">
        <v>79</v>
      </c>
    </row>
    <row r="1452" spans="1:5" x14ac:dyDescent="0.2">
      <c r="A1452" t="s">
        <v>8219</v>
      </c>
      <c r="B1452">
        <v>99</v>
      </c>
      <c r="D1452" t="s">
        <v>8221</v>
      </c>
      <c r="E1452">
        <v>81</v>
      </c>
    </row>
    <row r="1453" spans="1:5" x14ac:dyDescent="0.2">
      <c r="A1453" t="s">
        <v>8219</v>
      </c>
      <c r="B1453">
        <v>99</v>
      </c>
      <c r="D1453" t="s">
        <v>8221</v>
      </c>
      <c r="E1453">
        <v>81</v>
      </c>
    </row>
    <row r="1454" spans="1:5" x14ac:dyDescent="0.2">
      <c r="A1454" t="s">
        <v>8219</v>
      </c>
      <c r="B1454">
        <v>100</v>
      </c>
      <c r="D1454" t="s">
        <v>8221</v>
      </c>
      <c r="E1454">
        <v>83</v>
      </c>
    </row>
    <row r="1455" spans="1:5" x14ac:dyDescent="0.2">
      <c r="A1455" t="s">
        <v>8219</v>
      </c>
      <c r="B1455">
        <v>100</v>
      </c>
      <c r="D1455" t="s">
        <v>8221</v>
      </c>
      <c r="E1455">
        <v>84</v>
      </c>
    </row>
    <row r="1456" spans="1:5" x14ac:dyDescent="0.2">
      <c r="A1456" t="s">
        <v>8219</v>
      </c>
      <c r="B1456">
        <v>100</v>
      </c>
      <c r="D1456" t="s">
        <v>8221</v>
      </c>
      <c r="E1456">
        <v>84</v>
      </c>
    </row>
    <row r="1457" spans="1:5" x14ac:dyDescent="0.2">
      <c r="A1457" t="s">
        <v>8219</v>
      </c>
      <c r="B1457">
        <v>100</v>
      </c>
      <c r="D1457" t="s">
        <v>8221</v>
      </c>
      <c r="E1457">
        <v>84</v>
      </c>
    </row>
    <row r="1458" spans="1:5" x14ac:dyDescent="0.2">
      <c r="A1458" t="s">
        <v>8219</v>
      </c>
      <c r="B1458">
        <v>100</v>
      </c>
      <c r="D1458" t="s">
        <v>8221</v>
      </c>
      <c r="E1458">
        <v>85</v>
      </c>
    </row>
    <row r="1459" spans="1:5" x14ac:dyDescent="0.2">
      <c r="A1459" t="s">
        <v>8219</v>
      </c>
      <c r="B1459">
        <v>100</v>
      </c>
      <c r="D1459" t="s">
        <v>8221</v>
      </c>
      <c r="E1459">
        <v>86</v>
      </c>
    </row>
    <row r="1460" spans="1:5" x14ac:dyDescent="0.2">
      <c r="A1460" t="s">
        <v>8219</v>
      </c>
      <c r="B1460">
        <v>100</v>
      </c>
      <c r="D1460" t="s">
        <v>8221</v>
      </c>
      <c r="E1460">
        <v>89</v>
      </c>
    </row>
    <row r="1461" spans="1:5" x14ac:dyDescent="0.2">
      <c r="A1461" t="s">
        <v>8219</v>
      </c>
      <c r="B1461">
        <v>100</v>
      </c>
      <c r="D1461" t="s">
        <v>8221</v>
      </c>
      <c r="E1461">
        <v>90</v>
      </c>
    </row>
    <row r="1462" spans="1:5" x14ac:dyDescent="0.2">
      <c r="A1462" t="s">
        <v>8219</v>
      </c>
      <c r="B1462">
        <v>101</v>
      </c>
      <c r="D1462" t="s">
        <v>8221</v>
      </c>
      <c r="E1462">
        <v>91</v>
      </c>
    </row>
    <row r="1463" spans="1:5" x14ac:dyDescent="0.2">
      <c r="A1463" t="s">
        <v>8219</v>
      </c>
      <c r="B1463">
        <v>101</v>
      </c>
      <c r="D1463" t="s">
        <v>8221</v>
      </c>
      <c r="E1463">
        <v>92</v>
      </c>
    </row>
    <row r="1464" spans="1:5" x14ac:dyDescent="0.2">
      <c r="A1464" t="s">
        <v>8219</v>
      </c>
      <c r="B1464">
        <v>101</v>
      </c>
      <c r="D1464" t="s">
        <v>8221</v>
      </c>
      <c r="E1464">
        <v>92</v>
      </c>
    </row>
    <row r="1465" spans="1:5" x14ac:dyDescent="0.2">
      <c r="A1465" t="s">
        <v>8219</v>
      </c>
      <c r="B1465">
        <v>101</v>
      </c>
      <c r="D1465" t="s">
        <v>8221</v>
      </c>
      <c r="E1465">
        <v>93</v>
      </c>
    </row>
    <row r="1466" spans="1:5" x14ac:dyDescent="0.2">
      <c r="A1466" t="s">
        <v>8219</v>
      </c>
      <c r="B1466">
        <v>102</v>
      </c>
      <c r="D1466" t="s">
        <v>8221</v>
      </c>
      <c r="E1466">
        <v>94</v>
      </c>
    </row>
    <row r="1467" spans="1:5" x14ac:dyDescent="0.2">
      <c r="A1467" t="s">
        <v>8219</v>
      </c>
      <c r="B1467">
        <v>102</v>
      </c>
      <c r="D1467" t="s">
        <v>8221</v>
      </c>
      <c r="E1467">
        <v>94</v>
      </c>
    </row>
    <row r="1468" spans="1:5" x14ac:dyDescent="0.2">
      <c r="A1468" t="s">
        <v>8219</v>
      </c>
      <c r="B1468">
        <v>102</v>
      </c>
      <c r="D1468" t="s">
        <v>8221</v>
      </c>
      <c r="E1468">
        <v>94</v>
      </c>
    </row>
    <row r="1469" spans="1:5" x14ac:dyDescent="0.2">
      <c r="A1469" t="s">
        <v>8219</v>
      </c>
      <c r="B1469">
        <v>102</v>
      </c>
      <c r="D1469" t="s">
        <v>8221</v>
      </c>
      <c r="E1469">
        <v>95</v>
      </c>
    </row>
    <row r="1470" spans="1:5" x14ac:dyDescent="0.2">
      <c r="A1470" t="s">
        <v>8219</v>
      </c>
      <c r="B1470">
        <v>102</v>
      </c>
      <c r="D1470" t="s">
        <v>8221</v>
      </c>
      <c r="E1470">
        <v>96</v>
      </c>
    </row>
    <row r="1471" spans="1:5" x14ac:dyDescent="0.2">
      <c r="A1471" t="s">
        <v>8219</v>
      </c>
      <c r="B1471">
        <v>103</v>
      </c>
      <c r="D1471" t="s">
        <v>8221</v>
      </c>
      <c r="E1471">
        <v>96</v>
      </c>
    </row>
    <row r="1472" spans="1:5" x14ac:dyDescent="0.2">
      <c r="A1472" t="s">
        <v>8219</v>
      </c>
      <c r="B1472">
        <v>103</v>
      </c>
      <c r="D1472" t="s">
        <v>8221</v>
      </c>
      <c r="E1472">
        <v>96</v>
      </c>
    </row>
    <row r="1473" spans="1:5" x14ac:dyDescent="0.2">
      <c r="A1473" t="s">
        <v>8219</v>
      </c>
      <c r="B1473">
        <v>103</v>
      </c>
      <c r="D1473" t="s">
        <v>8221</v>
      </c>
      <c r="E1473">
        <v>96</v>
      </c>
    </row>
    <row r="1474" spans="1:5" x14ac:dyDescent="0.2">
      <c r="A1474" t="s">
        <v>8219</v>
      </c>
      <c r="B1474">
        <v>103</v>
      </c>
      <c r="D1474" t="s">
        <v>8221</v>
      </c>
      <c r="E1474">
        <v>98</v>
      </c>
    </row>
    <row r="1475" spans="1:5" x14ac:dyDescent="0.2">
      <c r="A1475" t="s">
        <v>8219</v>
      </c>
      <c r="B1475">
        <v>103</v>
      </c>
      <c r="D1475" t="s">
        <v>8221</v>
      </c>
      <c r="E1475">
        <v>99</v>
      </c>
    </row>
    <row r="1476" spans="1:5" x14ac:dyDescent="0.2">
      <c r="A1476" t="s">
        <v>8219</v>
      </c>
      <c r="B1476">
        <v>103</v>
      </c>
      <c r="D1476" t="s">
        <v>8221</v>
      </c>
      <c r="E1476">
        <v>99</v>
      </c>
    </row>
    <row r="1477" spans="1:5" x14ac:dyDescent="0.2">
      <c r="A1477" t="s">
        <v>8219</v>
      </c>
      <c r="B1477">
        <v>104</v>
      </c>
      <c r="D1477" t="s">
        <v>8221</v>
      </c>
      <c r="E1477">
        <v>100</v>
      </c>
    </row>
    <row r="1478" spans="1:5" x14ac:dyDescent="0.2">
      <c r="A1478" t="s">
        <v>8219</v>
      </c>
      <c r="B1478">
        <v>104</v>
      </c>
      <c r="D1478" t="s">
        <v>8221</v>
      </c>
      <c r="E1478">
        <v>103</v>
      </c>
    </row>
    <row r="1479" spans="1:5" x14ac:dyDescent="0.2">
      <c r="A1479" t="s">
        <v>8219</v>
      </c>
      <c r="B1479">
        <v>104</v>
      </c>
      <c r="D1479" t="s">
        <v>8221</v>
      </c>
      <c r="E1479">
        <v>105</v>
      </c>
    </row>
    <row r="1480" spans="1:5" x14ac:dyDescent="0.2">
      <c r="A1480" t="s">
        <v>8219</v>
      </c>
      <c r="B1480">
        <v>104</v>
      </c>
      <c r="D1480" t="s">
        <v>8221</v>
      </c>
      <c r="E1480">
        <v>108</v>
      </c>
    </row>
    <row r="1481" spans="1:5" x14ac:dyDescent="0.2">
      <c r="A1481" t="s">
        <v>8219</v>
      </c>
      <c r="B1481">
        <v>104</v>
      </c>
      <c r="D1481" t="s">
        <v>8221</v>
      </c>
      <c r="E1481">
        <v>110</v>
      </c>
    </row>
    <row r="1482" spans="1:5" x14ac:dyDescent="0.2">
      <c r="A1482" t="s">
        <v>8219</v>
      </c>
      <c r="B1482">
        <v>104</v>
      </c>
      <c r="D1482" t="s">
        <v>8221</v>
      </c>
      <c r="E1482">
        <v>113</v>
      </c>
    </row>
    <row r="1483" spans="1:5" x14ac:dyDescent="0.2">
      <c r="A1483" t="s">
        <v>8219</v>
      </c>
      <c r="B1483">
        <v>104</v>
      </c>
      <c r="D1483" t="s">
        <v>8221</v>
      </c>
      <c r="E1483">
        <v>114</v>
      </c>
    </row>
    <row r="1484" spans="1:5" x14ac:dyDescent="0.2">
      <c r="A1484" t="s">
        <v>8219</v>
      </c>
      <c r="B1484">
        <v>104</v>
      </c>
      <c r="D1484" t="s">
        <v>8221</v>
      </c>
      <c r="E1484">
        <v>114</v>
      </c>
    </row>
    <row r="1485" spans="1:5" x14ac:dyDescent="0.2">
      <c r="A1485" t="s">
        <v>8219</v>
      </c>
      <c r="B1485">
        <v>104</v>
      </c>
      <c r="D1485" t="s">
        <v>8221</v>
      </c>
      <c r="E1485">
        <v>117</v>
      </c>
    </row>
    <row r="1486" spans="1:5" x14ac:dyDescent="0.2">
      <c r="A1486" t="s">
        <v>8219</v>
      </c>
      <c r="B1486">
        <v>104</v>
      </c>
      <c r="D1486" t="s">
        <v>8221</v>
      </c>
      <c r="E1486">
        <v>118</v>
      </c>
    </row>
    <row r="1487" spans="1:5" x14ac:dyDescent="0.2">
      <c r="A1487" t="s">
        <v>8219</v>
      </c>
      <c r="B1487">
        <v>104</v>
      </c>
      <c r="D1487" t="s">
        <v>8221</v>
      </c>
      <c r="E1487">
        <v>121</v>
      </c>
    </row>
    <row r="1488" spans="1:5" x14ac:dyDescent="0.2">
      <c r="A1488" t="s">
        <v>8219</v>
      </c>
      <c r="B1488">
        <v>104</v>
      </c>
      <c r="D1488" t="s">
        <v>8221</v>
      </c>
      <c r="E1488">
        <v>122</v>
      </c>
    </row>
    <row r="1489" spans="1:5" x14ac:dyDescent="0.2">
      <c r="A1489" t="s">
        <v>8219</v>
      </c>
      <c r="B1489">
        <v>104</v>
      </c>
      <c r="D1489" t="s">
        <v>8221</v>
      </c>
      <c r="E1489">
        <v>123</v>
      </c>
    </row>
    <row r="1490" spans="1:5" x14ac:dyDescent="0.2">
      <c r="A1490" t="s">
        <v>8219</v>
      </c>
      <c r="B1490">
        <v>104</v>
      </c>
      <c r="D1490" t="s">
        <v>8221</v>
      </c>
      <c r="E1490">
        <v>123</v>
      </c>
    </row>
    <row r="1491" spans="1:5" x14ac:dyDescent="0.2">
      <c r="A1491" t="s">
        <v>8219</v>
      </c>
      <c r="B1491">
        <v>105</v>
      </c>
      <c r="D1491" t="s">
        <v>8221</v>
      </c>
      <c r="E1491">
        <v>124</v>
      </c>
    </row>
    <row r="1492" spans="1:5" x14ac:dyDescent="0.2">
      <c r="A1492" t="s">
        <v>8219</v>
      </c>
      <c r="B1492">
        <v>105</v>
      </c>
      <c r="D1492" t="s">
        <v>8221</v>
      </c>
      <c r="E1492">
        <v>124</v>
      </c>
    </row>
    <row r="1493" spans="1:5" x14ac:dyDescent="0.2">
      <c r="A1493" t="s">
        <v>8219</v>
      </c>
      <c r="B1493">
        <v>105</v>
      </c>
      <c r="D1493" t="s">
        <v>8221</v>
      </c>
      <c r="E1493">
        <v>125</v>
      </c>
    </row>
    <row r="1494" spans="1:5" x14ac:dyDescent="0.2">
      <c r="A1494" t="s">
        <v>8219</v>
      </c>
      <c r="B1494">
        <v>105</v>
      </c>
      <c r="D1494" t="s">
        <v>8221</v>
      </c>
      <c r="E1494">
        <v>129</v>
      </c>
    </row>
    <row r="1495" spans="1:5" x14ac:dyDescent="0.2">
      <c r="A1495" t="s">
        <v>8219</v>
      </c>
      <c r="B1495">
        <v>105</v>
      </c>
      <c r="D1495" t="s">
        <v>8221</v>
      </c>
      <c r="E1495">
        <v>135</v>
      </c>
    </row>
    <row r="1496" spans="1:5" x14ac:dyDescent="0.2">
      <c r="A1496" t="s">
        <v>8219</v>
      </c>
      <c r="B1496">
        <v>106</v>
      </c>
      <c r="D1496" t="s">
        <v>8221</v>
      </c>
      <c r="E1496">
        <v>139</v>
      </c>
    </row>
    <row r="1497" spans="1:5" x14ac:dyDescent="0.2">
      <c r="A1497" t="s">
        <v>8219</v>
      </c>
      <c r="B1497">
        <v>107</v>
      </c>
      <c r="D1497" t="s">
        <v>8221</v>
      </c>
      <c r="E1497">
        <v>140</v>
      </c>
    </row>
    <row r="1498" spans="1:5" x14ac:dyDescent="0.2">
      <c r="A1498" t="s">
        <v>8219</v>
      </c>
      <c r="B1498">
        <v>107</v>
      </c>
      <c r="D1498" t="s">
        <v>8221</v>
      </c>
      <c r="E1498">
        <v>140</v>
      </c>
    </row>
    <row r="1499" spans="1:5" x14ac:dyDescent="0.2">
      <c r="A1499" t="s">
        <v>8219</v>
      </c>
      <c r="B1499">
        <v>107</v>
      </c>
      <c r="D1499" t="s">
        <v>8221</v>
      </c>
      <c r="E1499">
        <v>140</v>
      </c>
    </row>
    <row r="1500" spans="1:5" x14ac:dyDescent="0.2">
      <c r="A1500" t="s">
        <v>8219</v>
      </c>
      <c r="B1500">
        <v>107</v>
      </c>
      <c r="D1500" t="s">
        <v>8221</v>
      </c>
      <c r="E1500">
        <v>147</v>
      </c>
    </row>
    <row r="1501" spans="1:5" x14ac:dyDescent="0.2">
      <c r="A1501" t="s">
        <v>8219</v>
      </c>
      <c r="B1501">
        <v>107</v>
      </c>
      <c r="D1501" t="s">
        <v>8221</v>
      </c>
      <c r="E1501">
        <v>147</v>
      </c>
    </row>
    <row r="1502" spans="1:5" x14ac:dyDescent="0.2">
      <c r="A1502" t="s">
        <v>8219</v>
      </c>
      <c r="B1502">
        <v>107</v>
      </c>
      <c r="D1502" t="s">
        <v>8221</v>
      </c>
      <c r="E1502">
        <v>148</v>
      </c>
    </row>
    <row r="1503" spans="1:5" x14ac:dyDescent="0.2">
      <c r="A1503" t="s">
        <v>8219</v>
      </c>
      <c r="B1503">
        <v>107</v>
      </c>
      <c r="D1503" t="s">
        <v>8221</v>
      </c>
      <c r="E1503">
        <v>152</v>
      </c>
    </row>
    <row r="1504" spans="1:5" x14ac:dyDescent="0.2">
      <c r="A1504" t="s">
        <v>8219</v>
      </c>
      <c r="B1504">
        <v>108</v>
      </c>
      <c r="D1504" t="s">
        <v>8221</v>
      </c>
      <c r="E1504">
        <v>167</v>
      </c>
    </row>
    <row r="1505" spans="1:5" x14ac:dyDescent="0.2">
      <c r="A1505" t="s">
        <v>8219</v>
      </c>
      <c r="B1505">
        <v>108</v>
      </c>
      <c r="D1505" t="s">
        <v>8221</v>
      </c>
      <c r="E1505">
        <v>170</v>
      </c>
    </row>
    <row r="1506" spans="1:5" x14ac:dyDescent="0.2">
      <c r="A1506" t="s">
        <v>8219</v>
      </c>
      <c r="B1506">
        <v>108</v>
      </c>
      <c r="D1506" t="s">
        <v>8221</v>
      </c>
      <c r="E1506">
        <v>171</v>
      </c>
    </row>
    <row r="1507" spans="1:5" x14ac:dyDescent="0.2">
      <c r="A1507" t="s">
        <v>8219</v>
      </c>
      <c r="B1507">
        <v>108</v>
      </c>
      <c r="D1507" t="s">
        <v>8221</v>
      </c>
      <c r="E1507">
        <v>171</v>
      </c>
    </row>
    <row r="1508" spans="1:5" x14ac:dyDescent="0.2">
      <c r="A1508" t="s">
        <v>8219</v>
      </c>
      <c r="B1508">
        <v>108</v>
      </c>
      <c r="D1508" t="s">
        <v>8221</v>
      </c>
      <c r="E1508">
        <v>179</v>
      </c>
    </row>
    <row r="1509" spans="1:5" x14ac:dyDescent="0.2">
      <c r="A1509" t="s">
        <v>8219</v>
      </c>
      <c r="B1509">
        <v>108</v>
      </c>
      <c r="D1509" t="s">
        <v>8221</v>
      </c>
      <c r="E1509">
        <v>185</v>
      </c>
    </row>
    <row r="1510" spans="1:5" x14ac:dyDescent="0.2">
      <c r="A1510" t="s">
        <v>8219</v>
      </c>
      <c r="B1510">
        <v>108</v>
      </c>
      <c r="D1510" t="s">
        <v>8221</v>
      </c>
      <c r="E1510">
        <v>188</v>
      </c>
    </row>
    <row r="1511" spans="1:5" x14ac:dyDescent="0.2">
      <c r="A1511" t="s">
        <v>8219</v>
      </c>
      <c r="B1511">
        <v>108</v>
      </c>
      <c r="D1511" t="s">
        <v>8221</v>
      </c>
      <c r="E1511">
        <v>196</v>
      </c>
    </row>
    <row r="1512" spans="1:5" x14ac:dyDescent="0.2">
      <c r="A1512" t="s">
        <v>8219</v>
      </c>
      <c r="B1512">
        <v>108</v>
      </c>
      <c r="D1512" t="s">
        <v>8221</v>
      </c>
      <c r="E1512">
        <v>196</v>
      </c>
    </row>
    <row r="1513" spans="1:5" x14ac:dyDescent="0.2">
      <c r="A1513" t="s">
        <v>8219</v>
      </c>
      <c r="B1513">
        <v>108</v>
      </c>
      <c r="D1513" t="s">
        <v>8221</v>
      </c>
      <c r="E1513">
        <v>197</v>
      </c>
    </row>
    <row r="1514" spans="1:5" x14ac:dyDescent="0.2">
      <c r="A1514" t="s">
        <v>8219</v>
      </c>
      <c r="B1514">
        <v>108</v>
      </c>
      <c r="D1514" t="s">
        <v>8221</v>
      </c>
      <c r="E1514">
        <v>201</v>
      </c>
    </row>
    <row r="1515" spans="1:5" x14ac:dyDescent="0.2">
      <c r="A1515" t="s">
        <v>8219</v>
      </c>
      <c r="B1515">
        <v>109</v>
      </c>
      <c r="D1515" t="s">
        <v>8221</v>
      </c>
      <c r="E1515">
        <v>202</v>
      </c>
    </row>
    <row r="1516" spans="1:5" x14ac:dyDescent="0.2">
      <c r="A1516" t="s">
        <v>8219</v>
      </c>
      <c r="B1516">
        <v>109</v>
      </c>
      <c r="D1516" t="s">
        <v>8221</v>
      </c>
      <c r="E1516">
        <v>215</v>
      </c>
    </row>
    <row r="1517" spans="1:5" x14ac:dyDescent="0.2">
      <c r="A1517" t="s">
        <v>8219</v>
      </c>
      <c r="B1517">
        <v>109</v>
      </c>
      <c r="D1517" t="s">
        <v>8221</v>
      </c>
      <c r="E1517">
        <v>229</v>
      </c>
    </row>
    <row r="1518" spans="1:5" x14ac:dyDescent="0.2">
      <c r="A1518" t="s">
        <v>8219</v>
      </c>
      <c r="B1518">
        <v>110</v>
      </c>
      <c r="D1518" t="s">
        <v>8221</v>
      </c>
      <c r="E1518">
        <v>236</v>
      </c>
    </row>
    <row r="1519" spans="1:5" x14ac:dyDescent="0.2">
      <c r="A1519" t="s">
        <v>8219</v>
      </c>
      <c r="B1519">
        <v>110</v>
      </c>
      <c r="D1519" t="s">
        <v>8221</v>
      </c>
      <c r="E1519">
        <v>285</v>
      </c>
    </row>
    <row r="1520" spans="1:5" x14ac:dyDescent="0.2">
      <c r="A1520" t="s">
        <v>8219</v>
      </c>
      <c r="B1520">
        <v>110</v>
      </c>
      <c r="D1520" t="s">
        <v>8221</v>
      </c>
      <c r="E1520">
        <v>296</v>
      </c>
    </row>
    <row r="1521" spans="1:5" x14ac:dyDescent="0.2">
      <c r="A1521" t="s">
        <v>8219</v>
      </c>
      <c r="B1521">
        <v>110</v>
      </c>
      <c r="D1521" t="s">
        <v>8221</v>
      </c>
      <c r="E1521">
        <v>310</v>
      </c>
    </row>
    <row r="1522" spans="1:5" x14ac:dyDescent="0.2">
      <c r="A1522" t="s">
        <v>8219</v>
      </c>
      <c r="B1522">
        <v>111</v>
      </c>
      <c r="D1522" t="s">
        <v>8221</v>
      </c>
      <c r="E1522">
        <v>311</v>
      </c>
    </row>
    <row r="1523" spans="1:5" x14ac:dyDescent="0.2">
      <c r="A1523" t="s">
        <v>8219</v>
      </c>
      <c r="B1523">
        <v>111</v>
      </c>
      <c r="D1523" t="s">
        <v>8221</v>
      </c>
      <c r="E1523">
        <v>312</v>
      </c>
    </row>
    <row r="1524" spans="1:5" x14ac:dyDescent="0.2">
      <c r="A1524" t="s">
        <v>8219</v>
      </c>
      <c r="B1524">
        <v>111</v>
      </c>
      <c r="D1524" t="s">
        <v>8221</v>
      </c>
      <c r="E1524">
        <v>336</v>
      </c>
    </row>
    <row r="1525" spans="1:5" x14ac:dyDescent="0.2">
      <c r="A1525" t="s">
        <v>8219</v>
      </c>
      <c r="B1525">
        <v>111</v>
      </c>
      <c r="D1525" t="s">
        <v>8221</v>
      </c>
      <c r="E1525">
        <v>338</v>
      </c>
    </row>
    <row r="1526" spans="1:5" x14ac:dyDescent="0.2">
      <c r="A1526" t="s">
        <v>8219</v>
      </c>
      <c r="B1526">
        <v>111</v>
      </c>
      <c r="D1526" t="s">
        <v>8221</v>
      </c>
      <c r="E1526">
        <v>369</v>
      </c>
    </row>
    <row r="1527" spans="1:5" x14ac:dyDescent="0.2">
      <c r="A1527" t="s">
        <v>8219</v>
      </c>
      <c r="B1527">
        <v>111</v>
      </c>
      <c r="D1527" t="s">
        <v>8221</v>
      </c>
      <c r="E1527">
        <v>456</v>
      </c>
    </row>
    <row r="1528" spans="1:5" x14ac:dyDescent="0.2">
      <c r="A1528" t="s">
        <v>8219</v>
      </c>
      <c r="B1528">
        <v>111</v>
      </c>
      <c r="D1528" t="s">
        <v>8221</v>
      </c>
      <c r="E1528">
        <v>534</v>
      </c>
    </row>
    <row r="1529" spans="1:5" x14ac:dyDescent="0.2">
      <c r="A1529" t="s">
        <v>8219</v>
      </c>
      <c r="B1529">
        <v>112</v>
      </c>
      <c r="D1529" t="s">
        <v>8221</v>
      </c>
      <c r="E1529">
        <v>890</v>
      </c>
    </row>
    <row r="1530" spans="1:5" x14ac:dyDescent="0.2">
      <c r="A1530" t="s">
        <v>8219</v>
      </c>
      <c r="B1530">
        <v>112</v>
      </c>
      <c r="D1530" t="s">
        <v>8221</v>
      </c>
      <c r="E1530">
        <v>975</v>
      </c>
    </row>
    <row r="1531" spans="1:5" x14ac:dyDescent="0.2">
      <c r="A1531" t="s">
        <v>8219</v>
      </c>
      <c r="B1531">
        <v>112</v>
      </c>
      <c r="D1531" t="s">
        <v>8221</v>
      </c>
      <c r="E1531">
        <v>1293</v>
      </c>
    </row>
    <row r="1532" spans="1:5" x14ac:dyDescent="0.2">
      <c r="A1532" t="s">
        <v>8219</v>
      </c>
      <c r="B1532">
        <v>112</v>
      </c>
    </row>
    <row r="1533" spans="1:5" x14ac:dyDescent="0.2">
      <c r="A1533" t="s">
        <v>8219</v>
      </c>
      <c r="B1533">
        <v>112</v>
      </c>
    </row>
    <row r="1534" spans="1:5" x14ac:dyDescent="0.2">
      <c r="A1534" t="s">
        <v>8219</v>
      </c>
      <c r="B1534">
        <v>113</v>
      </c>
    </row>
    <row r="1535" spans="1:5" x14ac:dyDescent="0.2">
      <c r="A1535" t="s">
        <v>8219</v>
      </c>
      <c r="B1535">
        <v>113</v>
      </c>
    </row>
    <row r="1536" spans="1:5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A2:B2186">
    <sortCondition ref="B2:B2186"/>
  </sortState>
  <conditionalFormatting sqref="L1:L1046647">
    <cfRule type="containsText" dxfId="15" priority="13" operator="containsText" text="canceled">
      <formula>NOT(ISERROR(SEARCH("canceled",L1)))</formula>
    </cfRule>
    <cfRule type="containsText" dxfId="14" priority="14" operator="containsText" text="currently live">
      <formula>NOT(ISERROR(SEARCH("currently live",L1)))</formula>
    </cfRule>
    <cfRule type="containsText" dxfId="13" priority="15" operator="containsText" text="successful">
      <formula>NOT(ISERROR(SEARCH("successful",L1)))</formula>
    </cfRule>
    <cfRule type="containsText" dxfId="12" priority="16" operator="containsText" text="failed">
      <formula>NOT(ISERROR(SEARCH("failed",L1)))</formula>
    </cfRule>
  </conditionalFormatting>
  <conditionalFormatting sqref="A1:A1046647">
    <cfRule type="containsText" dxfId="11" priority="9" operator="containsText" text="canceled">
      <formula>NOT(ISERROR(SEARCH("canceled",A1)))</formula>
    </cfRule>
    <cfRule type="containsText" dxfId="10" priority="10" operator="containsText" text="currently live">
      <formula>NOT(ISERROR(SEARCH("currently live",A1)))</formula>
    </cfRule>
    <cfRule type="containsText" dxfId="9" priority="11" operator="containsText" text="successful">
      <formula>NOT(ISERROR(SEARCH("successful",A1)))</formula>
    </cfRule>
    <cfRule type="containsText" dxfId="8" priority="12" operator="containsText" text="failed">
      <formula>NOT(ISERROR(SEARCH("failed",A1)))</formula>
    </cfRule>
  </conditionalFormatting>
  <conditionalFormatting sqref="N1:N1045992">
    <cfRule type="containsText" dxfId="7" priority="5" operator="containsText" text="canceled">
      <formula>NOT(ISERROR(SEARCH("canceled",N1)))</formula>
    </cfRule>
    <cfRule type="containsText" dxfId="6" priority="6" operator="containsText" text="currently live">
      <formula>NOT(ISERROR(SEARCH("currently live",N1)))</formula>
    </cfRule>
    <cfRule type="containsText" dxfId="5" priority="7" operator="containsText" text="successful">
      <formula>NOT(ISERROR(SEARCH("successful",N1)))</formula>
    </cfRule>
    <cfRule type="containsText" dxfId="4" priority="8" operator="containsText" text="failed">
      <formula>NOT(ISERROR(SEARCH("failed",N1)))</formula>
    </cfRule>
  </conditionalFormatting>
  <conditionalFormatting sqref="D1:D1045992">
    <cfRule type="containsText" dxfId="3" priority="1" operator="containsText" text="canceled">
      <formula>NOT(ISERROR(SEARCH("canceled",D1)))</formula>
    </cfRule>
    <cfRule type="containsText" dxfId="2" priority="2" operator="containsText" text="currently live">
      <formula>NOT(ISERROR(SEARCH("currently live",D1)))</formula>
    </cfRule>
    <cfRule type="containsText" dxfId="1" priority="3" operator="containsText" text="successful">
      <formula>NOT(ISERROR(SEARCH("successful",D1)))</formula>
    </cfRule>
    <cfRule type="containsText" dxfId="0" priority="4" operator="containsText" text="failed">
      <formula>NOT(ISERROR(SEARCH("failed",D1)))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database</vt:lpstr>
      <vt:lpstr>State by Category</vt:lpstr>
      <vt:lpstr>State by sub-category</vt:lpstr>
      <vt:lpstr>State by date</vt:lpstr>
      <vt:lpstr>Outcome by goal</vt:lpstr>
      <vt:lpstr>Statistical analysis</vt:lpstr>
      <vt:lpstr>data</vt:lpstr>
      <vt:lpstr>fail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Howard Mayorga</cp:lastModifiedBy>
  <dcterms:created xsi:type="dcterms:W3CDTF">2017-04-20T15:17:24Z</dcterms:created>
  <dcterms:modified xsi:type="dcterms:W3CDTF">2020-12-13T20:04:49Z</dcterms:modified>
</cp:coreProperties>
</file>