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nalisi Requisiti" state="visible" r:id="rId3"/>
    <sheet sheetId="2" name="Analisi dettaglio" state="visible" r:id="rId4"/>
    <sheet sheetId="3" name="Progettazione" state="visible" r:id="rId5"/>
    <sheet sheetId="4" name="Codifica" state="visible" r:id="rId6"/>
    <sheet sheetId="5" name="Qualifica" state="visible" r:id="rId7"/>
    <sheet sheetId="6" name="Resoconto finale" state="visible" r:id="rId8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 xml:space="preserve">Jack: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t xml:space="preserve">Jack:
</t>
      </text>
    </comment>
  </commentList>
</comments>
</file>

<file path=xl/sharedStrings.xml><?xml version="1.0" encoding="utf-8"?>
<sst xmlns="http://schemas.openxmlformats.org/spreadsheetml/2006/main" count="490" uniqueCount="256">
  <si>
    <t>Identificativo</t>
  </si>
  <si>
    <t>Attività</t>
  </si>
  <si>
    <t>Ruolo </t>
  </si>
  <si>
    <t>Ore</t>
  </si>
  <si>
    <t>Jack</t>
  </si>
  <si>
    <t>Maso</t>
  </si>
  <si>
    <t>Miotto</t>
  </si>
  <si>
    <t>Alessandro</t>
  </si>
  <si>
    <t>Mattia</t>
  </si>
  <si>
    <t>Alberto</t>
  </si>
  <si>
    <t>Andrea</t>
  </si>
  <si>
    <t>Repsonsabile. Verificatore x analisi requisiti, amministratore per norme di progetto</t>
  </si>
  <si>
    <t>maso</t>
  </si>
  <si>
    <t>Analista x analisi, verbalista</t>
  </si>
  <si>
    <t>AR1</t>
  </si>
  <si>
    <t>Norme di Progetto</t>
  </si>
  <si>
    <t>Glossario  amminisreatore, analista piano qualifica, verificatore norme progetto</t>
  </si>
  <si>
    <t>AR1.1</t>
  </si>
  <si>
    <t>   Stesura iniziale</t>
  </si>
  <si>
    <t>Amministratore</t>
  </si>
  <si>
    <t>Albero</t>
  </si>
  <si>
    <t>analista x analisi, amministratore per latex,</t>
  </si>
  <si>
    <t>AR1.2</t>
  </si>
  <si>
    <t>   Ampliamento</t>
  </si>
  <si>
    <t>analisa per analisi, amministratore glossario, repsonsabile piano di progetto</t>
  </si>
  <si>
    <t>AR1.3</t>
  </si>
  <si>
    <t>   Verifica</t>
  </si>
  <si>
    <t>Verificatore 1</t>
  </si>
  <si>
    <t>verificatore di tutto, </t>
  </si>
  <si>
    <t>AR2</t>
  </si>
  <si>
    <t>Studio Fattibilità</t>
  </si>
  <si>
    <t>Amministatore</t>
  </si>
  <si>
    <t>AR2.1</t>
  </si>
  <si>
    <t>   Valutazione capitolati</t>
  </si>
  <si>
    <t>Analista 1</t>
  </si>
  <si>
    <t>AR2.2</t>
  </si>
  <si>
    <t>   Valutazione rischi</t>
  </si>
  <si>
    <t>Analista 2</t>
  </si>
  <si>
    <t>AR2.3</t>
  </si>
  <si>
    <t>   Valutazione tecnologie</t>
  </si>
  <si>
    <t>Analista 3</t>
  </si>
  <si>
    <t>Ruolo</t>
  </si>
  <si>
    <t>Ore totali</t>
  </si>
  <si>
    <t>Costo/ora</t>
  </si>
  <si>
    <t>Costo totale</t>
  </si>
  <si>
    <t>AR2.4</t>
  </si>
  <si>
    <t>   Valutazione interesse</t>
  </si>
  <si>
    <t>Analista 4</t>
  </si>
  <si>
    <t>AR2.5</t>
  </si>
  <si>
    <t>Responsabile</t>
  </si>
  <si>
    <t>AR3</t>
  </si>
  <si>
    <t>Analisi dei Requisiti</t>
  </si>
  <si>
    <t>AR3.1</t>
  </si>
  <si>
    <t>   Descrizione generale</t>
  </si>
  <si>
    <t>Analista 1,2,3</t>
  </si>
  <si>
    <t>miotto</t>
  </si>
  <si>
    <t>AR3.2</t>
  </si>
  <si>
    <t>   Casi d'uso</t>
  </si>
  <si>
    <t>alberto</t>
  </si>
  <si>
    <t>AR3.3</t>
  </si>
  <si>
    <t>   Identificazione requisiti</t>
  </si>
  <si>
    <t>Analista 2,3,4</t>
  </si>
  <si>
    <t>mattia</t>
  </si>
  <si>
    <t>AR3.4</t>
  </si>
  <si>
    <t>   Tracciamento requisiti</t>
  </si>
  <si>
    <t>alessandr</t>
  </si>
  <si>
    <t>AR3.5</t>
  </si>
  <si>
    <t>Verificatore 1,2</t>
  </si>
  <si>
    <t>Verificatore 2</t>
  </si>
  <si>
    <t>AR4</t>
  </si>
  <si>
    <t>Piano di Progetto</t>
  </si>
  <si>
    <t>AR4.1</t>
  </si>
  <si>
    <t>   Organigramma</t>
  </si>
  <si>
    <t>euro</t>
  </si>
  <si>
    <t>AR4.2</t>
  </si>
  <si>
    <t>   Calendario e Scadenze</t>
  </si>
  <si>
    <t>AR4.3</t>
  </si>
  <si>
    <t>   Ciclo di vita</t>
  </si>
  <si>
    <t>Respons</t>
  </si>
  <si>
    <t>Ammini</t>
  </si>
  <si>
    <t>Analista</t>
  </si>
  <si>
    <t>Verific</t>
  </si>
  <si>
    <t>totale</t>
  </si>
  <si>
    <t>AR4.4</t>
  </si>
  <si>
    <t>   Analisi dei rischi</t>
  </si>
  <si>
    <t>ok</t>
  </si>
  <si>
    <t>AR4.5</t>
  </si>
  <si>
    <t>   Gestione risorse</t>
  </si>
  <si>
    <t>AR4.6</t>
  </si>
  <si>
    <t>   Prospetto economico</t>
  </si>
  <si>
    <t>ok-(miotto analisi)</t>
  </si>
  <si>
    <t>AR4.7</t>
  </si>
  <si>
    <t>   Consuntivo</t>
  </si>
  <si>
    <t>AR4.8</t>
  </si>
  <si>
    <t>ok+(mattia)</t>
  </si>
  <si>
    <t>AR5</t>
  </si>
  <si>
    <t>Piano di Qualifica</t>
  </si>
  <si>
    <t>AR5.1</t>
  </si>
  <si>
    <t>   Strategie di verifica</t>
  </si>
  <si>
    <t>Analista 1, Responsabile</t>
  </si>
  <si>
    <t>AR5.2</t>
  </si>
  <si>
    <t>   Gestione della revisione</t>
  </si>
  <si>
    <t>Analista 2,Verificatore , Amministratore</t>
  </si>
  <si>
    <t>AR5.3</t>
  </si>
  <si>
    <t>   Resoconto finale</t>
  </si>
  <si>
    <t>AR5.4</t>
  </si>
  <si>
    <t>AR6</t>
  </si>
  <si>
    <t>Glossario</t>
  </si>
  <si>
    <t>AR6.1</t>
  </si>
  <si>
    <t>   Stesura</t>
  </si>
  <si>
    <t>AR6.2</t>
  </si>
  <si>
    <t>AR7</t>
  </si>
  <si>
    <t>Consegna</t>
  </si>
  <si>
    <t>AD1</t>
  </si>
  <si>
    <t>AD1.1</t>
  </si>
  <si>
    <t>   Incremento</t>
  </si>
  <si>
    <t>Analista 1,2,3,4,5</t>
  </si>
  <si>
    <t>AD1.2</t>
  </si>
  <si>
    <t>verificatore</t>
  </si>
  <si>
    <t>AD2</t>
  </si>
  <si>
    <t>AD2.1</t>
  </si>
  <si>
    <t>amministratore</t>
  </si>
  <si>
    <t>AD2.2</t>
  </si>
  <si>
    <t>verificatore </t>
  </si>
  <si>
    <t>AD3</t>
  </si>
  <si>
    <t>AD3.1</t>
  </si>
  <si>
    <t>AD3.2</t>
  </si>
  <si>
    <t>Verificatore</t>
  </si>
  <si>
    <t>Analista 5</t>
  </si>
  <si>
    <t>AD4</t>
  </si>
  <si>
    <t>Analista 6</t>
  </si>
  <si>
    <t>AD4.1</t>
  </si>
  <si>
    <t>AD4.2</t>
  </si>
  <si>
    <t>AD5</t>
  </si>
  <si>
    <t>AD5.1</t>
  </si>
  <si>
    <t>AD5.2</t>
  </si>
  <si>
    <t>Verificatore </t>
  </si>
  <si>
    <t>AD6</t>
  </si>
  <si>
    <t>Presentazione</t>
  </si>
  <si>
    <t>PR1</t>
  </si>
  <si>
    <t>PR1.1</t>
  </si>
  <si>
    <t>PR1.2</t>
  </si>
  <si>
    <t>PR2</t>
  </si>
  <si>
    <t>Analista </t>
  </si>
  <si>
    <t>PR2.1</t>
  </si>
  <si>
    <t>PR2.1.1</t>
  </si>
  <si>
    <t>      Correzioni</t>
  </si>
  <si>
    <t>Progettista</t>
  </si>
  <si>
    <t>PR2.1.2</t>
  </si>
  <si>
    <t>      Consuntivo</t>
  </si>
  <si>
    <t>euros</t>
  </si>
  <si>
    <t>PR2.2</t>
  </si>
  <si>
    <t>PR3</t>
  </si>
  <si>
    <t>PR3.1</t>
  </si>
  <si>
    <t>PR3.2</t>
  </si>
  <si>
    <t>PR4</t>
  </si>
  <si>
    <t>Specifica Tecnica</t>
  </si>
  <si>
    <t>PR4.1</t>
  </si>
  <si>
    <t>   Strumenti e tecnologie</t>
  </si>
  <si>
    <t>Amministratore
Progettista</t>
  </si>
  <si>
    <t>2
8</t>
  </si>
  <si>
    <t>prog</t>
  </si>
  <si>
    <t>Ammin</t>
  </si>
  <si>
    <t>PR4.2</t>
  </si>
  <si>
    <t>   Descrizione del prodotto</t>
  </si>
  <si>
    <t>PR4.2.1</t>
  </si>
  <si>
    <t>      Formalismi di specifica</t>
  </si>
  <si>
    <t>Progettista 1,2,3,4</t>
  </si>
  <si>
    <t>PR4.2.2</t>
  </si>
  <si>
    <t>      Architettura generale</t>
  </si>
  <si>
    <t>PR4.2.3</t>
  </si>
  <si>
    <t>      Descrizione dei componenti</t>
  </si>
  <si>
    <t>PR4.3</t>
  </si>
  <si>
    <t>   Design pattern</t>
  </si>
  <si>
    <t>PR4.4</t>
  </si>
  <si>
    <t>   Tracciamento</t>
  </si>
  <si>
    <t>PR4.4.1</t>
  </si>
  <si>
    <t>      Componenti-requisit</t>
  </si>
  <si>
    <t>Analista
Progettista</t>
  </si>
  <si>
    <t>8
8</t>
  </si>
  <si>
    <t>anal</t>
  </si>
  <si>
    <t>PR4.4.2</t>
  </si>
  <si>
    <t>      Requisiti-componenti</t>
  </si>
  <si>
    <t>PR4.5</t>
  </si>
  <si>
    <t>   Valutazione fattibilità</t>
  </si>
  <si>
    <t>Responsabile
Progettista</t>
  </si>
  <si>
    <t>1
3</t>
  </si>
  <si>
    <t>Respon</t>
  </si>
  <si>
    <t>PR4.6</t>
  </si>
  <si>
    <t>2
4</t>
  </si>
  <si>
    <t>PR4.7</t>
  </si>
  <si>
    <t>PR5</t>
  </si>
  <si>
    <t>PR5.1</t>
  </si>
  <si>
    <t>PR5.1.1</t>
  </si>
  <si>
    <t>      Analisi risultati RR</t>
  </si>
  <si>
    <t>Verificatore
Analista</t>
  </si>
  <si>
    <t>4
4</t>
  </si>
  <si>
    <t>Anal</t>
  </si>
  <si>
    <t>verif</t>
  </si>
  <si>
    <t>PR5.1.2</t>
  </si>
  <si>
    <t>      Progettazione test</t>
  </si>
  <si>
    <t>Progettista </t>
  </si>
  <si>
    <t>PR5.2</t>
  </si>
  <si>
    <t>PR6</t>
  </si>
  <si>
    <t>PR6.1</t>
  </si>
  <si>
    <t>PR6.2</t>
  </si>
  <si>
    <t>PC1</t>
  </si>
  <si>
    <t>PC1.1</t>
  </si>
  <si>
    <t>PC1.2</t>
  </si>
  <si>
    <t>PC2</t>
  </si>
  <si>
    <t>PC2.1</t>
  </si>
  <si>
    <t>PC2.1.1</t>
  </si>
  <si>
    <t>PC2.1.2</t>
  </si>
  <si>
    <t>Programmatore</t>
  </si>
  <si>
    <t>PC2.2</t>
  </si>
  <si>
    <t>PC3</t>
  </si>
  <si>
    <t>PC3.1</t>
  </si>
  <si>
    <t>PC3.2</t>
  </si>
  <si>
    <t>PC4</t>
  </si>
  <si>
    <t>Progr</t>
  </si>
  <si>
    <t>PC4.1</t>
  </si>
  <si>
    <t>PC4.2</t>
  </si>
  <si>
    <t>PC5</t>
  </si>
  <si>
    <t>PC5.1</t>
  </si>
  <si>
    <t>Verificatore
Progettista</t>
  </si>
  <si>
    <t>PC5.2</t>
  </si>
  <si>
    <t>PC6</t>
  </si>
  <si>
    <t>Attività di Verifica</t>
  </si>
  <si>
    <t>PC6.1</t>
  </si>
  <si>
    <t>   Analisi statica</t>
  </si>
  <si>
    <t>Verificatore1</t>
  </si>
  <si>
    <t>PC6.2</t>
  </si>
  <si>
    <t>   Analisi dinamica</t>
  </si>
  <si>
    <t>Verificatore2</t>
  </si>
  <si>
    <t>PC7</t>
  </si>
  <si>
    <t>Definizione di Prodotto</t>
  </si>
  <si>
    <t>PC7.1</t>
  </si>
  <si>
    <t>   Standard di progetto</t>
  </si>
  <si>
    <t>Progettista1,2</t>
  </si>
  <si>
    <t>PC7.2</t>
  </si>
  <si>
    <t>   Specifica componenti</t>
  </si>
  <si>
    <t>Progettista 3,4</t>
  </si>
  <si>
    <t>PC7.3</t>
  </si>
  <si>
    <t>   Tracciamento requisiti-componenti</t>
  </si>
  <si>
    <t>PC7.4</t>
  </si>
  <si>
    <t>PC8</t>
  </si>
  <si>
    <t>Codifica</t>
  </si>
  <si>
    <t>Programmatore 1,2,3,4
Verificatore 1,2,3</t>
  </si>
  <si>
    <t>30
25</t>
  </si>
  <si>
    <t>PC9</t>
  </si>
  <si>
    <t>Manuale Utente</t>
  </si>
  <si>
    <t>PC9.1</t>
  </si>
  <si>
    <t>Amministratore
Programmatore 1,2
Progettista</t>
  </si>
  <si>
    <t>4
10
8</t>
  </si>
  <si>
    <t>PC9.2</t>
  </si>
  <si>
    <t>costo totale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</si>
</sst>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9.0"/>
      <color rgb="FF363636"/>
      <name val="Segoe u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22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F497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38953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/>
      <bottom style="thin">
        <color rgb="FFB1BBCC"/>
      </bottom>
      <diagonal/>
    </border>
    <border>
      <left/>
      <right/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  <border>
      <left/>
      <right/>
      <top/>
      <bottom style="thin">
        <color rgb="FFB1BBCC"/>
      </bottom>
      <diagonal/>
    </border>
    <border>
      <left style="thin">
        <color rgb="FFB1BBCC"/>
      </left>
      <right/>
      <top/>
      <bottom/>
      <diagonal/>
    </border>
    <border>
      <left/>
      <right/>
      <top/>
      <bottom style="thin">
        <color rgb="FFB1BBCC"/>
      </bottom>
      <diagonal/>
    </border>
    <border>
      <left/>
      <right/>
      <top/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/>
      <bottom/>
      <diagonal/>
    </border>
    <border>
      <left style="thin">
        <color rgb="FFB1BBCC"/>
      </left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/>
      <bottom/>
      <diagonal/>
    </border>
    <border>
      <left/>
      <right/>
      <top style="thin">
        <color rgb="FFB1BBCC"/>
      </top>
      <bottom/>
      <diagonal/>
    </border>
    <border>
      <left style="thin">
        <color rgb="FFB1BBCC"/>
      </left>
      <right/>
      <top/>
      <bottom/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rgb="FFB1BBCC"/>
      </left>
      <right/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/>
      <right/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/>
      <bottom/>
      <diagonal/>
    </border>
  </borders>
  <cellStyleXfs count="1">
    <xf fillId="0" numFmtId="0" borderId="0" fontId="0"/>
  </cellStyleXfs>
  <cellXfs count="49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center" horizontal="general" wrapText="1"/>
    </xf>
    <xf applyBorder="1" applyAlignment="1" fillId="2" xfId="0" numFmtId="0" borderId="2" applyFont="1" fontId="2" applyFill="1">
      <alignment vertical="center" horizontal="center" wrapText="1"/>
    </xf>
    <xf applyBorder="1" fillId="0" xfId="0" numFmtId="0" borderId="3" applyFont="1" fontId="3"/>
    <xf applyBorder="1" applyAlignment="1" fillId="0" xfId="0" numFmtId="0" borderId="4" applyFont="1" fontId="4">
      <alignment vertical="center" horizontal="center" wrapText="1"/>
    </xf>
    <xf applyBorder="1" fillId="3" xfId="0" numFmtId="0" borderId="5" applyFont="1" fontId="5" applyFill="1"/>
    <xf fillId="4" xfId="0" numFmtId="0" borderId="0" applyFont="1" fontId="6" applyFill="1"/>
    <xf applyBorder="1" fillId="0" xfId="0" numFmtId="0" borderId="6" applyFont="1" fontId="7"/>
    <xf applyBorder="1" applyAlignment="1" fillId="0" xfId="0" numFmtId="0" borderId="7" applyFont="1" fontId="8">
      <alignment vertical="bottom" horizontal="center" wrapText="1"/>
    </xf>
    <xf fillId="0" xfId="0" numFmtId="0" borderId="0" applyFont="1" fontId="9"/>
    <xf applyBorder="1" applyAlignment="1" fillId="0" xfId="0" numFmtId="0" borderId="8" applyFont="1" fontId="10">
      <alignment vertical="bottom" horizontal="center"/>
    </xf>
    <xf applyBorder="1" applyAlignment="1" fillId="0" xfId="0" numFmtId="0" borderId="9" applyFont="1" fontId="11">
      <alignment vertical="bottom" horizontal="center" wrapText="1"/>
    </xf>
    <xf applyBorder="1" fillId="5" xfId="0" numFmtId="0" borderId="10" applyFont="1" fontId="12" applyFill="1"/>
    <xf applyBorder="1" fillId="6" xfId="0" numFmtId="0" borderId="11" applyFont="1" fontId="13" applyFill="1"/>
    <xf applyBorder="1" applyAlignment="1" fillId="7" xfId="0" numFmtId="0" borderId="12" applyFont="1" fontId="14" applyFill="1">
      <alignment vertical="center" horizontal="general" wrapText="1"/>
    </xf>
    <xf applyBorder="1" applyAlignment="1" fillId="8" xfId="0" numFmtId="0" borderId="13" applyFont="1" fontId="15" applyFill="1">
      <alignment vertical="center" horizontal="general" wrapText="1"/>
    </xf>
    <xf applyBorder="1" applyAlignment="1" fillId="0" xfId="0" numFmtId="0" borderId="14" applyFont="1" fontId="16">
      <alignment vertical="bottom" horizontal="general" wrapText="1"/>
    </xf>
    <xf applyBorder="1" applyAlignment="1" fillId="0" xfId="0" numFmtId="0" borderId="15" applyFont="1" fontId="17">
      <alignment vertical="center" horizontal="general" wrapText="1"/>
    </xf>
    <xf applyBorder="1" fillId="0" xfId="0" numFmtId="0" borderId="16" applyFont="1" fontId="18"/>
    <xf applyAlignment="1" fillId="0" xfId="0" numFmtId="0" borderId="0" applyFont="1" fontId="19">
      <alignment vertical="bottom" horizontal="center"/>
    </xf>
    <xf fillId="9" xfId="0" numFmtId="0" borderId="0" applyFont="1" fontId="20" applyFill="1"/>
    <xf fillId="10" xfId="0" numFmtId="0" borderId="0" applyFont="1" fontId="21" applyFill="1"/>
    <xf applyBorder="1" applyAlignment="1" fillId="11" xfId="0" numFmtId="0" borderId="17" applyFont="1" fontId="22" applyFill="1">
      <alignment vertical="center" horizontal="general" wrapText="1"/>
    </xf>
    <xf applyBorder="1" applyAlignment="1" fillId="12" xfId="0" numFmtId="0" borderId="18" applyFont="1" fontId="23" applyFill="1">
      <alignment vertical="center" horizontal="general" wrapText="1"/>
    </xf>
    <xf applyBorder="1" fillId="0" xfId="0" numFmtId="0" borderId="19" applyFont="1" fontId="24"/>
    <xf applyBorder="1" fillId="13" xfId="0" numFmtId="0" borderId="20" applyFont="1" fontId="25" applyFill="1"/>
    <xf applyBorder="1" applyAlignment="1" fillId="14" xfId="0" numFmtId="0" borderId="21" applyFont="1" fontId="26" applyFill="1">
      <alignment vertical="center" horizontal="general" wrapText="1"/>
    </xf>
    <xf fillId="15" xfId="0" numFmtId="0" borderId="0" applyFont="1" fontId="27" applyFill="1"/>
    <xf applyBorder="1" applyAlignment="1" fillId="16" xfId="0" numFmtId="0" borderId="22" applyFont="1" fontId="28" applyFill="1">
      <alignment vertical="center" horizontal="general" wrapText="1"/>
    </xf>
    <xf applyBorder="1" applyAlignment="1" fillId="0" xfId="0" numFmtId="0" borderId="23" applyFont="1" fontId="29">
      <alignment vertical="center" horizontal="center" wrapText="1"/>
    </xf>
    <xf applyAlignment="1" fillId="0" xfId="0" numFmtId="0" borderId="0" applyFont="1" fontId="30">
      <alignment vertical="bottom" horizontal="center" wrapText="1"/>
    </xf>
    <xf applyBorder="1" fillId="0" xfId="0" numFmtId="0" borderId="24" applyFont="1" fontId="31"/>
    <xf applyBorder="1" applyAlignment="1" fillId="0" xfId="0" numFmtId="0" borderId="25" applyFont="1" fontId="32">
      <alignment vertical="center" horizontal="general" wrapText="1"/>
    </xf>
    <xf applyAlignment="1" fillId="0" xfId="0" numFmtId="0" borderId="0" applyFont="1" fontId="33">
      <alignment vertical="bottom" horizontal="right"/>
    </xf>
    <xf fillId="17" xfId="0" numFmtId="0" borderId="0" applyFont="1" fontId="34" applyFill="1"/>
    <xf applyBorder="1" applyAlignment="1" fillId="0" xfId="0" numFmtId="0" borderId="26" applyFont="1" fontId="35">
      <alignment vertical="bottom" horizontal="center"/>
    </xf>
    <xf fillId="18" xfId="0" numFmtId="0" borderId="0" applyFont="1" fontId="36" applyFill="1"/>
    <xf applyBorder="1" fillId="0" xfId="0" numFmtId="0" borderId="27" applyFont="1" fontId="37"/>
    <xf fillId="19" xfId="0" numFmtId="0" borderId="0" applyFont="1" fontId="38" applyFill="1"/>
    <xf applyBorder="1" applyAlignment="1" fillId="0" xfId="0" numFmtId="0" borderId="28" applyFont="1" fontId="39">
      <alignment vertical="bottom" horizontal="center"/>
    </xf>
    <xf applyBorder="1" applyAlignment="1" fillId="0" xfId="0" numFmtId="0" borderId="29" applyFont="1" fontId="40">
      <alignment vertical="bottom" horizontal="center"/>
    </xf>
    <xf fillId="20" xfId="0" numFmtId="0" borderId="0" applyFont="1" fontId="41" applyFill="1"/>
    <xf applyBorder="1" applyAlignment="1" fillId="0" xfId="0" numFmtId="0" borderId="30" applyFont="1" fontId="42">
      <alignment vertical="bottom" horizontal="center"/>
    </xf>
    <xf applyAlignment="1" fillId="0" xfId="0" numFmtId="0" borderId="0" applyFont="1" fontId="43">
      <alignment vertical="bottom" horizontal="center"/>
    </xf>
    <xf applyBorder="1" applyAlignment="1" fillId="0" xfId="0" numFmtId="0" borderId="31" applyFont="1" fontId="44">
      <alignment vertical="bottom" horizontal="center"/>
    </xf>
    <xf applyBorder="1" applyAlignment="1" fillId="0" xfId="0" numFmtId="0" borderId="32" applyFont="1" fontId="45">
      <alignment vertical="bottom" horizontal="center"/>
    </xf>
    <xf fillId="0" xfId="0" numFmtId="0" borderId="0" applyFont="1" fontId="46"/>
    <xf applyBorder="1" applyAlignment="1" fillId="21" xfId="0" numFmtId="0" borderId="33" applyFont="1" fontId="47" applyFill="1">
      <alignment vertical="center" horizontal="center" wrapText="1"/>
    </xf>
    <xf applyBorder="1" fillId="0" xfId="0" numFmtId="0" borderId="34" applyFont="1" fontId="48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'Analisi Requisiti'!$N$22</c:f>
            </c:strRef>
          </c:tx>
          <c:spPr>
            <a:solidFill>
              <a:srgbClr val="4684EE"/>
            </a:solidFill>
          </c:spPr>
          <c:cat>
            <c:strRef>
              <c:f>'Analisi Requisiti'!$M$23:$M$29</c:f>
            </c:strRef>
          </c:cat>
          <c:val>
            <c:numRef>
              <c:f>'Analisi Requisiti'!$N$23:$N$29</c:f>
            </c:numRef>
          </c:val>
        </c:ser>
        <c:ser>
          <c:idx val="1"/>
          <c:order val="1"/>
          <c:tx>
            <c:strRef>
              <c:f>'Analisi Requisiti'!$O$22</c:f>
            </c:strRef>
          </c:tx>
          <c:spPr>
            <a:solidFill>
              <a:srgbClr val="DC3912"/>
            </a:solidFill>
          </c:spPr>
          <c:cat>
            <c:strRef>
              <c:f>'Analisi Requisiti'!$M$23:$M$29</c:f>
            </c:strRef>
          </c:cat>
          <c:val>
            <c:numRef>
              <c:f>'Analisi Requisiti'!$O$23:$O$29</c:f>
            </c:numRef>
          </c:val>
        </c:ser>
        <c:ser>
          <c:idx val="2"/>
          <c:order val="2"/>
          <c:tx>
            <c:strRef>
              <c:f>'Analisi Requisiti'!$P$22</c:f>
            </c:strRef>
          </c:tx>
          <c:spPr>
            <a:solidFill>
              <a:srgbClr val="FF9900"/>
            </a:solidFill>
          </c:spPr>
          <c:cat>
            <c:strRef>
              <c:f>'Analisi Requisiti'!$M$23:$M$29</c:f>
            </c:strRef>
          </c:cat>
          <c:val>
            <c:numRef>
              <c:f>'Analisi Requisiti'!$P$23:$P$29</c:f>
            </c:numRef>
          </c:val>
        </c:ser>
        <c:ser>
          <c:idx val="3"/>
          <c:order val="3"/>
          <c:tx>
            <c:strRef>
              <c:f>'Analisi Requisiti'!$Q$22</c:f>
            </c:strRef>
          </c:tx>
          <c:spPr>
            <a:solidFill>
              <a:srgbClr val="008000"/>
            </a:solidFill>
          </c:spPr>
          <c:cat>
            <c:strRef>
              <c:f>'Analisi Requisiti'!$M$23:$M$29</c:f>
            </c:strRef>
          </c:cat>
          <c:val>
            <c:numRef>
              <c:f>'Analisi Requisiti'!$Q$23:$Q$29</c:f>
            </c:numRef>
          </c:val>
        </c:ser>
        <c:axId val="144143182"/>
        <c:axId val="389578808"/>
      </c:barChart>
      <c:catAx>
        <c:axId val="144143182"/>
        <c:scaling>
          <c:orientation val="minMax"/>
        </c:scaling>
        <c:axPos val="b"/>
        <c:txPr>
          <a:bodyPr/>
          <a:lstStyle/>
          <a:p>
            <a:pPr>
              <a:defRPr/>
            </a:pPr>
          </a:p>
        </c:txPr>
        <c:crossAx val="389578808"/>
      </c:catAx>
      <c:valAx>
        <c:axId val="389578808"/>
        <c:scaling>
          <c:orientation val="minMax"/>
        </c:scaling>
        <c:delete val="0"/>
        <c:axPos val="l"/>
        <c:majorGridlines/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44143182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'Analisi dettaglio'!$M$18</c:f>
            </c:strRef>
          </c:tx>
          <c:spPr>
            <a:solidFill>
              <a:srgbClr val="4684EE"/>
            </a:solidFill>
          </c:spPr>
          <c:cat>
            <c:strRef>
              <c:f>'Analisi dettaglio'!$L$19:$L$25</c:f>
            </c:strRef>
          </c:cat>
          <c:val>
            <c:numRef>
              <c:f>'Analisi dettaglio'!$M$19:$M$25</c:f>
            </c:numRef>
          </c:val>
        </c:ser>
        <c:ser>
          <c:idx val="1"/>
          <c:order val="1"/>
          <c:tx>
            <c:strRef>
              <c:f>'Analisi dettaglio'!$N$18</c:f>
            </c:strRef>
          </c:tx>
          <c:spPr>
            <a:solidFill>
              <a:srgbClr val="DC3912"/>
            </a:solidFill>
          </c:spPr>
          <c:cat>
            <c:strRef>
              <c:f>'Analisi dettaglio'!$L$19:$L$25</c:f>
            </c:strRef>
          </c:cat>
          <c:val>
            <c:numRef>
              <c:f>'Analisi dettaglio'!$N$19:$N$25</c:f>
            </c:numRef>
          </c:val>
        </c:ser>
        <c:ser>
          <c:idx val="2"/>
          <c:order val="2"/>
          <c:tx>
            <c:strRef>
              <c:f>'Analisi dettaglio'!$O$18</c:f>
            </c:strRef>
          </c:tx>
          <c:spPr>
            <a:solidFill>
              <a:srgbClr val="FF9900"/>
            </a:solidFill>
          </c:spPr>
          <c:cat>
            <c:strRef>
              <c:f>'Analisi dettaglio'!$L$19:$L$25</c:f>
            </c:strRef>
          </c:cat>
          <c:val>
            <c:numRef>
              <c:f>'Analisi dettaglio'!$O$19:$O$25</c:f>
            </c:numRef>
          </c:val>
        </c:ser>
        <c:ser>
          <c:idx val="3"/>
          <c:order val="3"/>
          <c:tx>
            <c:strRef>
              <c:f>'Analisi dettaglio'!$P$18</c:f>
            </c:strRef>
          </c:tx>
          <c:spPr>
            <a:solidFill>
              <a:srgbClr val="008000"/>
            </a:solidFill>
          </c:spPr>
          <c:cat>
            <c:strRef>
              <c:f>'Analisi dettaglio'!$L$19:$L$25</c:f>
            </c:strRef>
          </c:cat>
          <c:val>
            <c:numRef>
              <c:f>'Analisi dettaglio'!$P$19:$P$25</c:f>
            </c:numRef>
          </c:val>
        </c:ser>
        <c:axId val="1827315499"/>
        <c:axId val="1463958838"/>
      </c:barChart>
      <c:catAx>
        <c:axId val="1827315499"/>
        <c:scaling>
          <c:orientation val="minMax"/>
        </c:scaling>
        <c:axPos val="b"/>
        <c:txPr>
          <a:bodyPr/>
          <a:lstStyle/>
          <a:p>
            <a:pPr>
              <a:defRPr/>
            </a:pPr>
          </a:p>
        </c:txPr>
        <c:crossAx val="1463958838"/>
      </c:catAx>
      <c:valAx>
        <c:axId val="1463958838"/>
        <c:scaling>
          <c:orientation val="minMax"/>
        </c:scaling>
        <c:delete val="0"/>
        <c:axPos val="l"/>
        <c:majorGridlines/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827315499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 standalone="yes"?><Relationships xmlns="http://schemas.openxmlformats.org/package/2006/relationships"><Relationship Target="../charts/chart2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11</xdr:col>
      <xdr:colOff>971550</xdr:colOff>
      <xdr:row>31</xdr:row>
      <xdr:rowOff>76200</xdr:rowOff>
    </xdr:from>
    <xdr:ext cy="2743200" cx="493395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1</xdr:col>
      <xdr:colOff>533400</xdr:colOff>
      <xdr:row>18</xdr:row>
      <xdr:rowOff>161925</xdr:rowOff>
    </xdr:from>
    <xdr:ext cy="2743200" cx="4314825"/>
    <xdr:graphicFrame>
      <xdr:nvGraphicFramePr>
        <xdr:cNvPr id="2" name="Chart 2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_rels/sheet4.xml.rels><?xml version="1.0" encoding="UTF-8" standalone="yes"?><Relationships xmlns="http://schemas.openxmlformats.org/package/2006/relationships"><Relationship Target="../drawings/vmlDrawing2.vml" Type="http://schemas.openxmlformats.org/officeDocument/2006/relationships/vmlDrawing" Id="rId2"/><Relationship Target="../comments2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21.43"/>
    <col min="2" customWidth="1" max="2" width="24.86"/>
    <col min="3" customWidth="1" max="3" width="37.29"/>
    <col min="4" customWidth="1" max="4" width="15.29"/>
    <col min="5" customWidth="1" max="5" width="4.86"/>
    <col min="6" customWidth="1" max="6" width="3.71"/>
    <col min="7" customWidth="1" max="7" width="3.14"/>
    <col min="8" customWidth="1" max="8" width="3.57"/>
    <col min="9" customWidth="1" max="9" width="7.86"/>
    <col min="10" customWidth="1" max="10" width="3.29"/>
    <col min="11" customWidth="1" max="11" width="2.43"/>
    <col min="12" customWidth="1" max="12" width="19.43"/>
    <col min="13" customWidth="1" max="13" width="21.43"/>
    <col min="14" customWidth="1" max="14" width="17.14"/>
    <col min="15" customWidth="1" max="15" width="13.0"/>
    <col min="16" customWidth="1" max="16" width="16.0"/>
    <col min="17" customWidth="1" max="17" width="10.43"/>
    <col min="18" customWidth="1" max="18" width="15.29"/>
  </cols>
  <sheetData>
    <row r="1">
      <c t="s" s="9" r="A1">
        <v>0</v>
      </c>
      <c t="s" s="9" r="B1">
        <v>1</v>
      </c>
      <c t="s" s="9" r="C1">
        <v>2</v>
      </c>
      <c t="s" s="9" r="D1">
        <v>3</v>
      </c>
      <c t="s" s="9" r="E1">
        <v>4</v>
      </c>
      <c t="s" s="9" r="F1">
        <v>5</v>
      </c>
      <c t="s" s="9" r="G1">
        <v>6</v>
      </c>
      <c t="s" s="9" r="H1">
        <v>7</v>
      </c>
      <c t="s" s="9" r="I1">
        <v>8</v>
      </c>
      <c t="s" s="9" r="J1">
        <v>9</v>
      </c>
      <c t="s" s="9" r="K1">
        <v>10</v>
      </c>
      <c s="46" r="L1"/>
      <c t="s" s="9" r="M1">
        <v>4</v>
      </c>
      <c t="s" s="43" r="N1">
        <v>11</v>
      </c>
      <c s="43" r="O1"/>
      <c s="43" r="P1"/>
      <c s="43" r="Q1"/>
      <c s="46" r="R1"/>
      <c s="46" r="S1"/>
    </row>
    <row r="2">
      <c s="46" r="A2"/>
      <c s="46" r="B2"/>
      <c s="46" r="C2"/>
      <c s="46" r="D2"/>
      <c s="46" r="E2"/>
      <c s="46" r="F2"/>
      <c s="46" r="G2"/>
      <c s="46" r="H2"/>
      <c s="46" r="I2"/>
      <c s="46" r="J2"/>
      <c s="46" r="K2"/>
      <c s="46" r="L2"/>
      <c t="s" s="46" r="M2">
        <v>12</v>
      </c>
      <c t="s" s="19" r="N2">
        <v>13</v>
      </c>
      <c s="19" r="O2"/>
      <c s="19" r="P2"/>
      <c s="19" r="Q2"/>
      <c s="46" r="R2"/>
      <c s="46" r="S2"/>
    </row>
    <row r="3">
      <c t="s" s="9" r="A3">
        <v>14</v>
      </c>
      <c t="s" s="9" r="B3">
        <v>15</v>
      </c>
      <c s="46" r="C3"/>
      <c s="46" r="D3"/>
      <c s="46" r="E3"/>
      <c s="46" r="F3"/>
      <c s="46" r="G3"/>
      <c s="46" r="H3"/>
      <c s="46" r="I3"/>
      <c s="46" r="J3"/>
      <c s="46" r="K3"/>
      <c s="46" r="L3"/>
      <c t="s" s="46" r="M3">
        <v>8</v>
      </c>
      <c t="s" s="19" r="N3">
        <v>16</v>
      </c>
      <c s="19" r="O3"/>
      <c s="19" r="P3"/>
      <c s="46" r="Q3"/>
      <c s="46" r="R3"/>
      <c s="46" r="S3"/>
    </row>
    <row r="4">
      <c t="s" s="46" r="A4">
        <v>17</v>
      </c>
      <c t="s" s="46" r="B4">
        <v>18</v>
      </c>
      <c t="s" s="46" r="C4">
        <v>19</v>
      </c>
      <c s="46" r="D4">
        <v>3</v>
      </c>
      <c s="46" r="E4"/>
      <c s="46" r="F4"/>
      <c s="46" r="G4"/>
      <c s="46" r="H4"/>
      <c s="46" r="I4"/>
      <c s="46" r="J4"/>
      <c s="34" r="K4"/>
      <c s="46" r="L4"/>
      <c t="s" s="46" r="M4">
        <v>20</v>
      </c>
      <c t="s" s="19" r="N4">
        <v>21</v>
      </c>
      <c s="19" r="O4"/>
      <c s="19" r="P4"/>
      <c s="19" r="Q4"/>
      <c s="46" r="R4"/>
      <c s="46" r="S4"/>
    </row>
    <row r="5">
      <c t="s" s="46" r="A5">
        <v>22</v>
      </c>
      <c t="s" s="46" r="B5">
        <v>23</v>
      </c>
      <c t="s" s="46" r="C5">
        <v>19</v>
      </c>
      <c s="46" r="D5">
        <v>10</v>
      </c>
      <c s="21" r="E5"/>
      <c s="46" r="F5"/>
      <c s="46" r="G5"/>
      <c s="46" r="H5"/>
      <c s="46" r="I5"/>
      <c s="46" r="J5"/>
      <c s="46" r="K5"/>
      <c s="46" r="L5"/>
      <c t="s" s="46" r="M5">
        <v>6</v>
      </c>
      <c t="s" s="19" r="N5">
        <v>24</v>
      </c>
      <c s="19" r="O5"/>
      <c s="19" r="P5"/>
      <c s="19" r="Q5"/>
      <c s="46" r="R5"/>
      <c s="46" r="S5"/>
    </row>
    <row r="6">
      <c t="s" s="46" r="A6">
        <v>25</v>
      </c>
      <c t="s" s="46" r="B6">
        <v>26</v>
      </c>
      <c t="s" s="46" r="C6">
        <v>27</v>
      </c>
      <c s="46" r="D6">
        <v>2</v>
      </c>
      <c s="46" r="E6"/>
      <c s="46" r="F6"/>
      <c s="46" r="G6"/>
      <c s="27" r="H6"/>
      <c s="46" r="I6"/>
      <c s="46" r="J6"/>
      <c s="46" r="K6"/>
      <c s="46" r="L6"/>
      <c t="s" s="46" r="M6">
        <v>7</v>
      </c>
      <c t="s" s="19" r="N6">
        <v>28</v>
      </c>
      <c s="19" r="O6"/>
      <c s="19" r="P6"/>
      <c s="19" r="Q6"/>
      <c s="46" r="R6"/>
      <c s="46" r="S6"/>
    </row>
    <row r="7">
      <c t="s" s="9" r="A7">
        <v>29</v>
      </c>
      <c t="s" s="9" r="B7">
        <v>30</v>
      </c>
      <c s="46" r="C7"/>
      <c s="46" r="D7"/>
      <c s="46" r="E7"/>
      <c s="46" r="F7"/>
      <c s="46" r="G7"/>
      <c s="46" r="H7"/>
      <c s="46" r="I7"/>
      <c s="46" r="J7"/>
      <c s="46" r="K7"/>
      <c s="46" r="L7"/>
      <c t="s" s="46" r="M7">
        <v>10</v>
      </c>
      <c t="s" s="19" r="N7">
        <v>31</v>
      </c>
      <c s="19" r="O7"/>
      <c s="19" r="P7"/>
      <c s="19" r="Q7"/>
      <c s="46" r="R7"/>
      <c s="46" r="S7"/>
    </row>
    <row r="8">
      <c t="s" s="46" r="A8">
        <v>32</v>
      </c>
      <c t="s" s="46" r="B8">
        <v>33</v>
      </c>
      <c t="s" s="46" r="C8">
        <v>34</v>
      </c>
      <c s="46" r="D8">
        <v>3</v>
      </c>
      <c s="46" r="E8"/>
      <c s="6" r="F8"/>
      <c s="46" r="G8"/>
      <c s="46" r="H8"/>
      <c s="46" r="I8"/>
      <c s="46" r="J8"/>
      <c s="46" r="K8"/>
      <c s="46" r="L8"/>
      <c s="46" r="M8"/>
      <c s="46" r="N8"/>
      <c s="46" r="O8"/>
      <c s="46" r="P8"/>
      <c s="46" r="Q8"/>
      <c s="46" r="R8"/>
      <c s="46" r="S8"/>
    </row>
    <row r="9">
      <c t="s" s="46" r="A9">
        <v>35</v>
      </c>
      <c t="s" s="46" r="B9">
        <v>36</v>
      </c>
      <c t="s" s="46" r="C9">
        <v>37</v>
      </c>
      <c s="46" r="D9">
        <v>3</v>
      </c>
      <c s="46" r="E9"/>
      <c s="46" r="F9"/>
      <c s="46" r="G9"/>
      <c s="46" r="H9"/>
      <c s="46" r="I9"/>
      <c s="41" r="J9"/>
      <c s="46" r="K9"/>
      <c s="46" r="L9"/>
      <c s="46" r="M9"/>
      <c s="46" r="N9"/>
      <c s="46" r="O9"/>
      <c s="46" r="P9"/>
      <c s="46" r="Q9"/>
      <c s="46" r="R9"/>
      <c s="46" r="S9"/>
    </row>
    <row r="10">
      <c t="s" s="46" r="A10">
        <v>38</v>
      </c>
      <c t="s" s="46" r="B10">
        <v>39</v>
      </c>
      <c t="s" s="46" r="C10">
        <v>40</v>
      </c>
      <c s="46" r="D10">
        <v>3</v>
      </c>
      <c s="46" r="E10"/>
      <c s="46" r="F10"/>
      <c s="46" r="G10"/>
      <c s="46" r="H10"/>
      <c s="38" r="I10"/>
      <c s="46" r="J10"/>
      <c s="46" r="K10"/>
      <c s="19" r="L10"/>
      <c t="s" s="43" r="M10">
        <v>41</v>
      </c>
      <c t="s" s="43" r="N10">
        <v>42</v>
      </c>
      <c t="s" s="43" r="O10">
        <v>43</v>
      </c>
      <c t="s" s="43" r="P10">
        <v>44</v>
      </c>
      <c s="19" r="Q10"/>
      <c s="46" r="R10"/>
      <c s="46" r="S10"/>
    </row>
    <row r="11">
      <c t="s" s="46" r="A11">
        <v>45</v>
      </c>
      <c t="s" s="46" r="B11">
        <v>46</v>
      </c>
      <c t="s" s="46" r="C11">
        <v>47</v>
      </c>
      <c s="46" r="D11">
        <v>3</v>
      </c>
      <c s="46" r="E11"/>
      <c s="46" r="F11"/>
      <c s="20" r="G11"/>
      <c s="46" r="H11"/>
      <c s="46" r="I11"/>
      <c s="46" r="J11"/>
      <c s="46" r="K11"/>
      <c t="s" s="19" r="L11">
        <v>4</v>
      </c>
      <c t="s" s="19" r="M11">
        <v>19</v>
      </c>
      <c s="19" r="N11">
        <f>SUM(D4,D5,D30)</f>
        <v>19</v>
      </c>
      <c s="19" r="O11">
        <v>20</v>
      </c>
      <c s="19" r="P11">
        <f>N11*O11</f>
        <v>380</v>
      </c>
      <c s="19" r="Q11">
        <f>N11</f>
        <v>19</v>
      </c>
      <c s="46" r="R11"/>
      <c s="46" r="S11"/>
    </row>
    <row r="12">
      <c t="s" s="46" r="A12">
        <v>48</v>
      </c>
      <c t="s" s="46" r="B12">
        <v>26</v>
      </c>
      <c t="s" s="46" r="C12">
        <v>27</v>
      </c>
      <c s="46" r="D12">
        <v>2</v>
      </c>
      <c s="46" r="E12"/>
      <c s="46" r="F12"/>
      <c s="46" r="G12"/>
      <c s="46" r="H12"/>
      <c s="46" r="I12"/>
      <c s="46" r="J12"/>
      <c s="46" r="K12"/>
      <c t="s" s="19" r="L12">
        <v>4</v>
      </c>
      <c t="s" s="19" r="M12">
        <v>49</v>
      </c>
      <c s="19" r="N12">
        <f>SUM(D20:D25,D29)</f>
        <v>24</v>
      </c>
      <c s="19" r="O12">
        <v>30</v>
      </c>
      <c s="19" r="P12">
        <f>N12*O12</f>
        <v>720</v>
      </c>
      <c s="19" r="Q12">
        <f>N12</f>
        <v>24</v>
      </c>
      <c s="46" r="R12"/>
      <c s="46" r="S12"/>
    </row>
    <row r="13">
      <c t="s" s="9" r="A13">
        <v>50</v>
      </c>
      <c t="s" s="9" r="B13">
        <v>51</v>
      </c>
      <c s="46" r="C13"/>
      <c s="46" r="D13"/>
      <c s="46" r="E13"/>
      <c s="46" r="F13"/>
      <c s="46" r="G13"/>
      <c s="46" r="H13"/>
      <c s="46" r="I13"/>
      <c s="46" r="J13"/>
      <c s="46" r="K13"/>
      <c t="s" s="19" r="L13">
        <v>12</v>
      </c>
      <c t="s" s="19" r="M13">
        <v>34</v>
      </c>
      <c s="19" r="N13">
        <f>(D8+SUM(D14:D15))+D29</f>
        <v>15</v>
      </c>
      <c s="19" r="O13">
        <v>25</v>
      </c>
      <c s="19" r="P13">
        <f>N13*O13</f>
        <v>375</v>
      </c>
      <c s="19" r="Q13">
        <f>((N13+N14)+N16)+N15</f>
        <v>63</v>
      </c>
      <c s="46" r="R13"/>
      <c s="46" r="S13"/>
    </row>
    <row r="14">
      <c t="s" s="46" r="A14">
        <v>52</v>
      </c>
      <c t="s" s="46" r="B14">
        <v>53</v>
      </c>
      <c t="s" s="46" r="C14">
        <v>54</v>
      </c>
      <c s="46" r="D14">
        <v>3</v>
      </c>
      <c s="46" r="E14"/>
      <c s="6" r="F14"/>
      <c s="20" r="G14"/>
      <c s="46" r="H14"/>
      <c s="38" r="I14"/>
      <c s="46" r="J14"/>
      <c s="46" r="K14"/>
      <c t="s" s="19" r="L14">
        <v>55</v>
      </c>
      <c t="s" s="19" r="M14">
        <v>37</v>
      </c>
      <c s="19" r="N14">
        <f>(((D9+D14)+SUM(D15,D16))+D17)+D30</f>
        <v>22</v>
      </c>
      <c s="19" r="O14">
        <v>25</v>
      </c>
      <c s="19" r="P14">
        <f>N14*O14</f>
        <v>550</v>
      </c>
      <c s="19" r="Q14"/>
      <c s="46" r="R14"/>
      <c s="46" r="S14"/>
    </row>
    <row r="15">
      <c t="s" s="46" r="A15">
        <v>56</v>
      </c>
      <c t="s" s="46" r="B15">
        <v>57</v>
      </c>
      <c t="s" s="46" r="C15">
        <v>54</v>
      </c>
      <c s="46" r="D15">
        <v>3</v>
      </c>
      <c s="46" r="E15"/>
      <c s="6" r="F15"/>
      <c s="20" r="G15"/>
      <c s="46" r="H15"/>
      <c s="38" r="I15"/>
      <c s="46" r="J15"/>
      <c s="46" r="K15"/>
      <c t="s" s="19" r="L15">
        <v>58</v>
      </c>
      <c t="s" s="19" r="M15">
        <v>40</v>
      </c>
      <c s="19" r="N15">
        <f>(((D10+D14)+D15)+D16)+D17</f>
        <v>16</v>
      </c>
      <c s="19" r="O15">
        <v>25</v>
      </c>
      <c s="19" r="P15">
        <f>N15*O15</f>
        <v>400</v>
      </c>
      <c s="19" r="Q15"/>
      <c s="46" r="R15"/>
      <c s="46" r="S15"/>
    </row>
    <row r="16">
      <c t="s" s="46" r="A16">
        <v>59</v>
      </c>
      <c t="s" s="46" r="B16">
        <v>60</v>
      </c>
      <c t="s" s="46" r="C16">
        <v>61</v>
      </c>
      <c s="46" r="D16">
        <v>5</v>
      </c>
      <c s="46" r="E16"/>
      <c s="6" r="F16"/>
      <c s="20" r="G16"/>
      <c s="46" r="H16"/>
      <c s="46" r="I16"/>
      <c s="41" r="J16"/>
      <c s="46" r="K16"/>
      <c t="s" s="19" r="L16">
        <v>62</v>
      </c>
      <c t="s" s="19" r="M16">
        <v>47</v>
      </c>
      <c s="19" r="N16">
        <f>(D11+D17)+D16</f>
        <v>10</v>
      </c>
      <c s="19" r="O16">
        <v>25</v>
      </c>
      <c s="19" r="P16">
        <f>N16*O16</f>
        <v>250</v>
      </c>
      <c s="19" r="Q16"/>
      <c s="46" r="R16"/>
      <c s="46" r="S16"/>
    </row>
    <row r="17">
      <c t="s" s="46" r="A17">
        <v>63</v>
      </c>
      <c t="s" s="46" r="B17">
        <v>64</v>
      </c>
      <c t="s" s="46" r="C17">
        <v>61</v>
      </c>
      <c s="46" r="D17">
        <v>2</v>
      </c>
      <c s="46" r="E17"/>
      <c s="46" r="F17"/>
      <c s="46" r="G17"/>
      <c s="46" r="H17"/>
      <c s="38" r="I17"/>
      <c s="41" r="J17"/>
      <c s="46" r="K17"/>
      <c t="s" s="19" r="L17">
        <v>65</v>
      </c>
      <c t="s" s="19" r="M17">
        <v>27</v>
      </c>
      <c s="19" r="N17">
        <f>(((((D6+D12)+D18)+D26)+D27)+D31)+D32</f>
        <v>16</v>
      </c>
      <c s="19" r="O17">
        <v>15</v>
      </c>
      <c s="19" r="P17">
        <f>N17*O17</f>
        <v>240</v>
      </c>
      <c s="19" r="Q17">
        <f>N17+N18</f>
        <v>31</v>
      </c>
      <c s="46" r="R17"/>
      <c s="46" r="S17"/>
    </row>
    <row r="18">
      <c t="s" s="46" r="A18">
        <v>66</v>
      </c>
      <c t="s" s="46" r="B18">
        <v>26</v>
      </c>
      <c t="s" s="46" r="C18">
        <v>67</v>
      </c>
      <c s="46" r="D18">
        <v>3</v>
      </c>
      <c s="46" r="E18"/>
      <c s="46" r="F18"/>
      <c s="46" r="G18"/>
      <c s="27" r="H18"/>
      <c s="46" r="I18"/>
      <c s="46" r="J18"/>
      <c s="34" r="K18"/>
      <c t="s" s="19" r="L18">
        <v>4</v>
      </c>
      <c t="s" s="19" r="M18">
        <v>68</v>
      </c>
      <c s="19" r="N18">
        <f>(((D35+D32)+D27)+D18)+D30</f>
        <v>15</v>
      </c>
      <c s="19" r="O18">
        <v>15</v>
      </c>
      <c s="19" r="P18">
        <f>N18*O18</f>
        <v>225</v>
      </c>
      <c s="19" r="Q18"/>
      <c s="46" r="R18"/>
      <c s="46" r="S18"/>
    </row>
    <row r="19">
      <c t="s" s="9" r="A19">
        <v>69</v>
      </c>
      <c t="s" s="9" r="B19">
        <v>70</v>
      </c>
      <c s="46" r="C19"/>
      <c s="46" r="D19"/>
      <c s="46" r="E19"/>
      <c s="46" r="F19"/>
      <c s="46" r="G19"/>
      <c s="46" r="H19"/>
      <c s="46" r="I19"/>
      <c s="46" r="J19"/>
      <c s="46" r="K19"/>
      <c s="19" r="L19"/>
      <c s="19" r="M19"/>
      <c s="19" r="N19">
        <f>SUM(N11:N18)</f>
        <v>137</v>
      </c>
      <c s="19" r="O19"/>
      <c s="19" r="P19"/>
      <c s="19" r="Q19"/>
      <c s="46" r="R19"/>
      <c s="46" r="S19"/>
    </row>
    <row r="20">
      <c t="s" s="46" r="A20">
        <v>71</v>
      </c>
      <c t="s" s="46" r="B20">
        <v>72</v>
      </c>
      <c t="s" s="46" r="C20">
        <v>49</v>
      </c>
      <c s="46" r="D20">
        <v>3</v>
      </c>
      <c s="21" r="E20"/>
      <c s="46" r="F20"/>
      <c s="46" r="G20"/>
      <c s="46" r="H20"/>
      <c s="46" r="I20"/>
      <c s="46" r="J20"/>
      <c s="46" r="K20"/>
      <c s="46" r="L20"/>
      <c s="46" r="M20"/>
      <c s="46" r="N20"/>
      <c s="46" r="O20"/>
      <c s="46" r="P20">
        <f>SUM(P11:P18)</f>
        <v>3140</v>
      </c>
      <c t="s" s="46" r="Q20">
        <v>73</v>
      </c>
      <c s="46" r="R20"/>
      <c s="46" r="S20"/>
    </row>
    <row r="21">
      <c t="s" s="46" r="A21">
        <v>74</v>
      </c>
      <c t="s" s="46" r="B21">
        <v>75</v>
      </c>
      <c t="s" s="46" r="C21">
        <v>49</v>
      </c>
      <c s="46" r="D21">
        <v>4</v>
      </c>
      <c s="21" r="E21"/>
      <c s="46" r="F21"/>
      <c s="46" r="G21"/>
      <c s="46" r="H21"/>
      <c s="46" r="I21"/>
      <c s="46" r="J21"/>
      <c s="46" r="K21"/>
      <c s="46" r="L21"/>
      <c s="46" r="M21"/>
      <c s="46" r="N21"/>
      <c s="46" r="O21"/>
      <c s="46" r="P21"/>
      <c s="46" r="Q21"/>
      <c s="46" r="R21"/>
      <c s="46" r="S21"/>
    </row>
    <row r="22">
      <c t="s" s="46" r="A22">
        <v>76</v>
      </c>
      <c t="s" s="46" r="B22">
        <v>77</v>
      </c>
      <c t="s" s="46" r="C22">
        <v>49</v>
      </c>
      <c s="46" r="D22">
        <v>4</v>
      </c>
      <c s="46" r="E22"/>
      <c s="46" r="F22"/>
      <c s="46" r="G22"/>
      <c s="27" r="H22"/>
      <c s="46" r="I22"/>
      <c s="46" r="J22"/>
      <c s="46" r="K22"/>
      <c s="46" r="L22"/>
      <c s="46" r="M22"/>
      <c t="s" s="19" r="N22">
        <v>78</v>
      </c>
      <c t="s" s="19" r="O22">
        <v>79</v>
      </c>
      <c t="s" s="19" r="P22">
        <v>80</v>
      </c>
      <c t="s" s="19" r="Q22">
        <v>81</v>
      </c>
      <c t="s" s="19" r="R22">
        <v>82</v>
      </c>
      <c s="19" r="S22"/>
    </row>
    <row r="23">
      <c t="s" s="46" r="A23">
        <v>83</v>
      </c>
      <c t="s" s="46" r="B23">
        <v>84</v>
      </c>
      <c t="s" s="46" r="C23">
        <v>49</v>
      </c>
      <c s="46" r="D23">
        <v>3</v>
      </c>
      <c s="46" r="E23"/>
      <c s="46" r="F23"/>
      <c s="46" r="G23"/>
      <c s="27" r="H23"/>
      <c s="46" r="I23"/>
      <c s="46" r="J23"/>
      <c s="46" r="K23"/>
      <c t="s" s="33" r="L23">
        <v>85</v>
      </c>
      <c t="s" s="36" r="M23">
        <v>4</v>
      </c>
      <c s="19" r="N23">
        <v>8</v>
      </c>
      <c s="19" r="O23">
        <v>10</v>
      </c>
      <c s="19" r="P23"/>
      <c s="19" r="Q23">
        <v>2</v>
      </c>
      <c s="19" r="R23">
        <f>((N23+O23)+P23)+Q23</f>
        <v>20</v>
      </c>
      <c s="19" r="S23"/>
    </row>
    <row r="24">
      <c t="s" s="46" r="A24">
        <v>86</v>
      </c>
      <c t="s" s="46" r="B24">
        <v>87</v>
      </c>
      <c t="s" s="46" r="C24">
        <v>49</v>
      </c>
      <c s="46" r="D24">
        <v>2</v>
      </c>
      <c s="46" r="E24"/>
      <c s="46" r="F24"/>
      <c s="46" r="G24"/>
      <c s="46" r="H24"/>
      <c s="46" r="I24"/>
      <c s="46" r="J24"/>
      <c s="34" r="K24"/>
      <c t="s" s="33" r="L24">
        <v>85</v>
      </c>
      <c t="s" s="6" r="M24">
        <v>12</v>
      </c>
      <c s="19" r="N24"/>
      <c s="19" r="O24"/>
      <c s="19" r="P24">
        <f>N13</f>
        <v>15</v>
      </c>
      <c s="19" r="Q24">
        <v>4</v>
      </c>
      <c s="19" r="R24">
        <f>((N24+O24)+P24)+Q24</f>
        <v>19</v>
      </c>
      <c s="19" r="S24"/>
    </row>
    <row r="25">
      <c t="s" s="46" r="A25">
        <v>88</v>
      </c>
      <c t="s" s="46" r="B25">
        <v>89</v>
      </c>
      <c t="s" s="46" r="C25">
        <v>49</v>
      </c>
      <c s="46" r="D25">
        <v>2</v>
      </c>
      <c s="46" r="E25"/>
      <c s="46" r="F25"/>
      <c s="46" r="G25"/>
      <c t="s" s="46" r="H25">
        <v>85</v>
      </c>
      <c s="46" r="I25"/>
      <c s="46" r="J25"/>
      <c s="46" r="K25"/>
      <c t="s" s="33" r="L25">
        <v>90</v>
      </c>
      <c t="s" s="38" r="M25">
        <v>8</v>
      </c>
      <c s="19" r="N25"/>
      <c s="19" r="O25">
        <v>7</v>
      </c>
      <c s="19" r="P25">
        <v>14</v>
      </c>
      <c s="19" r="Q25"/>
      <c s="19" r="R25">
        <f>((N25+O25)+P25)+Q25</f>
        <v>21</v>
      </c>
      <c s="19" r="S25"/>
    </row>
    <row r="26">
      <c t="s" s="46" r="A26">
        <v>91</v>
      </c>
      <c t="s" s="46" r="B26">
        <v>92</v>
      </c>
      <c t="s" s="46" r="C26">
        <v>27</v>
      </c>
      <c s="46" r="D26">
        <v>2</v>
      </c>
      <c s="46" r="E26"/>
      <c s="6" r="F26"/>
      <c s="46" r="G26"/>
      <c s="46" r="H26"/>
      <c s="46" r="I26"/>
      <c s="46" r="J26"/>
      <c s="46" r="K26"/>
      <c t="s" s="33" r="L26">
        <v>85</v>
      </c>
      <c t="s" s="41" r="M26">
        <v>9</v>
      </c>
      <c s="19" r="N26"/>
      <c s="19" r="O26"/>
      <c s="19" r="P26">
        <f>N15</f>
        <v>16</v>
      </c>
      <c s="19" r="Q26">
        <v>2</v>
      </c>
      <c s="19" r="R26">
        <f>((N26+O26)+P26)+Q26</f>
        <v>18</v>
      </c>
      <c s="19" r="S26"/>
    </row>
    <row r="27">
      <c t="s" s="46" r="A27">
        <v>93</v>
      </c>
      <c t="s" s="46" r="B27">
        <v>26</v>
      </c>
      <c t="s" s="46" r="C27">
        <v>67</v>
      </c>
      <c s="46" r="D27">
        <v>2</v>
      </c>
      <c s="46" r="E27"/>
      <c s="6" r="F27"/>
      <c s="46" r="G27"/>
      <c s="46" r="H27"/>
      <c s="46" r="I27"/>
      <c s="41" r="J27"/>
      <c s="46" r="K27"/>
      <c t="s" s="33" r="L27">
        <v>94</v>
      </c>
      <c t="s" s="20" r="M27">
        <v>6</v>
      </c>
      <c s="19" r="N27"/>
      <c s="19" r="O27"/>
      <c s="19" r="P27">
        <v>18</v>
      </c>
      <c s="19" r="Q27">
        <v>3</v>
      </c>
      <c s="19" r="R27">
        <f>((N27+O27)+P27)+Q27</f>
        <v>21</v>
      </c>
      <c s="19" r="S27"/>
    </row>
    <row r="28">
      <c t="s" s="9" r="A28">
        <v>95</v>
      </c>
      <c t="s" s="9" r="B28">
        <v>96</v>
      </c>
      <c s="46" r="C28"/>
      <c s="46" r="D28"/>
      <c s="46" r="E28"/>
      <c s="46" r="F28"/>
      <c s="46" r="G28"/>
      <c s="46" r="H28"/>
      <c s="46" r="I28"/>
      <c s="46" r="J28"/>
      <c s="46" r="K28"/>
      <c t="s" s="33" r="L28">
        <v>85</v>
      </c>
      <c t="s" s="27" r="M28">
        <v>7</v>
      </c>
      <c s="19" r="N28">
        <v>8</v>
      </c>
      <c s="19" r="O28"/>
      <c s="19" r="P28"/>
      <c s="19" r="Q28">
        <v>10</v>
      </c>
      <c s="19" r="R28">
        <f>((N28+O28)+P28)+Q28</f>
        <v>18</v>
      </c>
      <c s="19" r="S28"/>
    </row>
    <row r="29">
      <c t="s" s="46" r="A29">
        <v>97</v>
      </c>
      <c t="s" s="46" r="B29">
        <v>98</v>
      </c>
      <c t="s" s="46" r="C29">
        <v>99</v>
      </c>
      <c s="46" r="D29">
        <v>6</v>
      </c>
      <c s="46" r="E29"/>
      <c s="46" r="F29"/>
      <c s="20" r="G29"/>
      <c s="46" r="H29"/>
      <c s="46" r="I29"/>
      <c s="46" r="J29"/>
      <c s="34" r="K29"/>
      <c t="s" s="33" r="L29">
        <v>85</v>
      </c>
      <c t="s" s="34" r="M29">
        <v>10</v>
      </c>
      <c s="19" r="N29">
        <v>8</v>
      </c>
      <c s="19" r="O29">
        <v>2</v>
      </c>
      <c s="19" r="P29"/>
      <c s="19" r="Q29">
        <v>10</v>
      </c>
      <c s="19" r="R29">
        <f>((N29+O29)+P29)+Q29</f>
        <v>20</v>
      </c>
      <c s="19" r="S29"/>
    </row>
    <row r="30">
      <c t="s" s="46" r="A30">
        <v>100</v>
      </c>
      <c t="s" s="46" r="B30">
        <v>101</v>
      </c>
      <c t="s" s="19" r="C30">
        <v>102</v>
      </c>
      <c s="46" r="D30">
        <v>6</v>
      </c>
      <c s="46" r="E30"/>
      <c s="46" r="F30"/>
      <c s="46" r="G30"/>
      <c s="46" r="H30"/>
      <c s="38" r="I30"/>
      <c s="41" r="J30"/>
      <c s="34" r="K30"/>
      <c s="46" r="L30"/>
      <c s="46" r="M30"/>
      <c s="43" r="N30">
        <f>SUM(N23:N29)</f>
        <v>24</v>
      </c>
      <c s="43" r="O30">
        <f>SUM(O23:O29)</f>
        <v>19</v>
      </c>
      <c s="43" r="P30">
        <f>SUM(P23:P29)</f>
        <v>63</v>
      </c>
      <c s="43" r="Q30">
        <f>SUM(Q23:Q29)</f>
        <v>31</v>
      </c>
      <c s="43" r="R30">
        <f>SUM(R23:R29)</f>
        <v>137</v>
      </c>
      <c s="19" r="S30"/>
    </row>
    <row r="31">
      <c t="s" s="46" r="A31">
        <v>103</v>
      </c>
      <c t="s" s="46" r="B31">
        <v>104</v>
      </c>
      <c t="s" s="46" r="C31">
        <v>27</v>
      </c>
      <c s="46" r="D31">
        <v>3</v>
      </c>
      <c s="46" r="E31"/>
      <c s="46" r="F31"/>
      <c s="46" r="G31"/>
      <c s="27" r="H31"/>
      <c s="46" r="I31"/>
      <c s="46" r="J31"/>
      <c s="46" r="K31"/>
      <c s="46" r="L31"/>
      <c s="46" r="M31"/>
      <c s="19" r="N31"/>
      <c s="19" r="O31"/>
      <c s="19" r="P31"/>
      <c s="19" r="Q31"/>
      <c s="19" r="R31"/>
      <c s="19" r="S31"/>
    </row>
    <row r="32">
      <c t="s" s="46" r="A32">
        <v>105</v>
      </c>
      <c t="s" s="46" r="B32">
        <v>26</v>
      </c>
      <c t="s" s="46" r="C32">
        <v>67</v>
      </c>
      <c s="46" r="D32">
        <v>2</v>
      </c>
      <c s="46" r="E32"/>
      <c s="46" r="F32"/>
      <c s="20" r="G32"/>
      <c s="27" r="H32"/>
      <c s="46" r="I32"/>
      <c s="46" r="J32"/>
      <c s="46" r="K32"/>
      <c s="46" r="L32"/>
      <c s="46" r="M32"/>
      <c s="46" r="N32"/>
      <c s="46" r="O32"/>
      <c s="46" r="P32"/>
      <c s="46" r="Q32"/>
      <c s="46" r="R32"/>
      <c s="46" r="S32"/>
    </row>
    <row r="33">
      <c t="s" s="9" r="A33">
        <v>106</v>
      </c>
      <c t="s" s="9" r="B33">
        <v>107</v>
      </c>
      <c s="46" r="C33"/>
      <c s="46" r="D33"/>
      <c s="46" r="E33"/>
      <c s="46" r="F33"/>
      <c s="46" r="G33"/>
      <c s="46" r="H33"/>
      <c s="46" r="I33"/>
      <c s="46" r="J33"/>
      <c s="46" r="K33"/>
      <c s="46" r="L33"/>
      <c s="46" r="M33"/>
      <c s="46" r="N33"/>
      <c s="46" r="O33"/>
      <c s="46" r="P33"/>
      <c s="46" r="Q33"/>
      <c s="46" r="R33"/>
      <c s="46" r="S33"/>
    </row>
    <row r="34">
      <c t="s" s="46" r="A34">
        <v>108</v>
      </c>
      <c t="s" s="46" r="B34">
        <v>109</v>
      </c>
      <c s="46" r="C34"/>
      <c s="46" r="D34"/>
      <c s="46" r="E34"/>
      <c s="46" r="F34"/>
      <c s="46" r="G34"/>
      <c s="46" r="H34"/>
      <c s="46" r="I34"/>
      <c s="46" r="J34"/>
      <c s="46" r="K34"/>
      <c s="46" r="L34"/>
      <c s="46" r="M34"/>
      <c s="46" r="N34"/>
      <c s="46" r="O34"/>
      <c s="46" r="P34"/>
      <c s="46" r="Q34"/>
      <c s="46" r="R34"/>
      <c s="46" r="S34"/>
    </row>
    <row r="35">
      <c t="s" s="46" r="A35">
        <v>110</v>
      </c>
      <c t="s" s="46" r="B35">
        <v>26</v>
      </c>
      <c t="s" s="46" r="C35">
        <v>68</v>
      </c>
      <c s="46" r="D35">
        <v>2</v>
      </c>
      <c s="21" r="E35"/>
      <c s="46" r="F35"/>
      <c s="46" r="G35"/>
      <c s="46" r="H35"/>
      <c s="46" r="I35"/>
      <c s="46" r="J35"/>
      <c s="46" r="K35"/>
      <c s="46" r="L35"/>
      <c s="46" r="M35"/>
      <c s="46" r="N35"/>
      <c s="46" r="O35"/>
      <c s="46" r="P35"/>
      <c s="46" r="Q35"/>
      <c s="46" r="R35"/>
      <c s="46" r="S35"/>
    </row>
    <row r="36">
      <c t="s" s="9" r="A36">
        <v>111</v>
      </c>
      <c t="s" s="9" r="B36">
        <v>112</v>
      </c>
      <c s="46" r="C36"/>
      <c s="46" r="D36"/>
      <c s="46" r="E36"/>
      <c s="46" r="F36"/>
      <c s="46" r="G36"/>
      <c s="46" r="H36"/>
      <c s="46" r="I36"/>
      <c s="46" r="J36"/>
      <c s="46" r="K36"/>
      <c s="46" r="L36"/>
      <c s="46" r="M36"/>
      <c s="46" r="N36"/>
      <c s="46" r="O36"/>
      <c s="46" r="P36"/>
      <c s="46" r="Q36"/>
      <c s="46" r="R36"/>
      <c s="46" r="S36"/>
    </row>
  </sheetData>
  <mergeCells count="7">
    <mergeCell ref="N1:Q1"/>
    <mergeCell ref="N2:Q2"/>
    <mergeCell ref="N3:P3"/>
    <mergeCell ref="N4:Q4"/>
    <mergeCell ref="N5:Q5"/>
    <mergeCell ref="N6:Q6"/>
    <mergeCell ref="N7:Q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5.29"/>
    <col min="2" customWidth="1" max="2" width="25.57"/>
    <col min="3" customWidth="1" max="3" width="20.43"/>
    <col min="5" customWidth="1" max="5" width="5.0"/>
    <col min="6" customWidth="1" max="6" width="5.71"/>
    <col min="7" customWidth="1" max="9" width="5.43"/>
    <col min="10" customWidth="1" max="10" width="6.71"/>
    <col min="11" customWidth="1" max="11" width="7.86"/>
    <col min="12" customWidth="1" max="12" width="11.71"/>
    <col min="13" customWidth="1" max="13" width="19.43"/>
    <col min="14" customWidth="1" max="14" width="13.43"/>
    <col min="15" customWidth="1" max="15" width="14.0"/>
    <col min="16" customWidth="1" max="16" width="13.71"/>
    <col min="17" customWidth="1" max="17" width="13.29"/>
  </cols>
  <sheetData>
    <row r="1">
      <c t="s" s="32" r="A1">
        <v>0</v>
      </c>
      <c t="s" s="32" r="B1">
        <v>1</v>
      </c>
      <c t="s" s="48" r="C1">
        <v>2</v>
      </c>
      <c t="s" s="9" r="D1">
        <v>3</v>
      </c>
      <c t="s" s="9" r="E1">
        <v>4</v>
      </c>
      <c t="s" s="9" r="F1">
        <v>5</v>
      </c>
      <c t="s" s="9" r="G1">
        <v>6</v>
      </c>
      <c t="s" s="9" r="H1">
        <v>7</v>
      </c>
      <c t="s" s="9" r="I1">
        <v>8</v>
      </c>
      <c t="s" s="9" r="J1">
        <v>9</v>
      </c>
      <c t="s" s="9" r="K1">
        <v>10</v>
      </c>
      <c s="46" r="L1"/>
      <c s="46" r="M1"/>
      <c s="46" r="N1"/>
      <c s="46" r="O1"/>
      <c s="46" r="P1"/>
      <c s="46" r="Q1"/>
    </row>
    <row r="2">
      <c t="s" s="14" r="A2">
        <v>113</v>
      </c>
      <c t="s" s="14" r="B2">
        <v>51</v>
      </c>
      <c s="24" r="C2"/>
      <c s="46" r="D2"/>
      <c s="46" r="E2"/>
      <c s="46" r="F2"/>
      <c s="46" r="G2"/>
      <c s="46" r="H2"/>
      <c s="46" r="I2"/>
      <c s="46" r="J2"/>
      <c s="46" r="K2"/>
      <c s="46" r="L2"/>
      <c s="46" r="M2"/>
      <c s="46" r="N2"/>
      <c s="46" r="O2"/>
      <c s="46" r="P2"/>
      <c s="46" r="Q2"/>
    </row>
    <row r="3">
      <c t="s" s="22" r="A3">
        <v>114</v>
      </c>
      <c t="s" s="22" r="B3">
        <v>115</v>
      </c>
      <c t="s" s="24" r="C3">
        <v>116</v>
      </c>
      <c s="46" r="D3">
        <v>5</v>
      </c>
      <c s="21" r="E3"/>
      <c s="6" r="F3"/>
      <c s="46" r="G3"/>
      <c s="27" r="H3"/>
      <c s="38" r="I3"/>
      <c s="46" r="J3"/>
      <c s="34" r="K3"/>
      <c s="46" r="L3"/>
      <c t="s" s="43" r="M3">
        <v>41</v>
      </c>
      <c t="s" s="43" r="N3">
        <v>42</v>
      </c>
      <c t="s" s="43" r="O3">
        <v>43</v>
      </c>
      <c t="s" s="43" r="P3">
        <v>44</v>
      </c>
      <c s="19" r="Q3"/>
    </row>
    <row r="4">
      <c t="s" s="22" r="A4">
        <v>117</v>
      </c>
      <c t="s" s="22" r="B4">
        <v>26</v>
      </c>
      <c t="s" s="24" r="C4">
        <v>118</v>
      </c>
      <c s="46" r="D4">
        <v>2</v>
      </c>
      <c s="46" r="E4"/>
      <c s="46" r="F4"/>
      <c s="20" r="G4"/>
      <c s="46" r="H4"/>
      <c s="46" r="I4"/>
      <c s="46" r="J4"/>
      <c s="46" r="K4"/>
      <c s="46" r="L4"/>
      <c t="s" s="19" r="M4">
        <v>19</v>
      </c>
      <c s="19" r="N4">
        <v>2</v>
      </c>
      <c s="19" r="O4">
        <v>20</v>
      </c>
      <c s="19" r="P4">
        <f>N4*O4</f>
        <v>40</v>
      </c>
      <c s="19" r="Q4">
        <f>N4</f>
        <v>2</v>
      </c>
    </row>
    <row r="5">
      <c t="s" s="14" r="A5">
        <v>119</v>
      </c>
      <c t="s" s="14" r="B5">
        <v>15</v>
      </c>
      <c s="24" r="C5"/>
      <c s="46" r="D5"/>
      <c s="46" r="E5"/>
      <c s="46" r="F5"/>
      <c s="46" r="G5"/>
      <c s="46" r="H5"/>
      <c s="46" r="I5"/>
      <c s="46" r="J5"/>
      <c s="46" r="K5"/>
      <c s="46" r="L5"/>
      <c t="s" s="19" r="M5">
        <v>49</v>
      </c>
      <c s="19" r="N5">
        <v>3</v>
      </c>
      <c s="19" r="O5">
        <v>30</v>
      </c>
      <c s="19" r="P5">
        <f>N5*O5</f>
        <v>90</v>
      </c>
      <c s="19" r="Q5">
        <f>N5</f>
        <v>3</v>
      </c>
    </row>
    <row r="6">
      <c t="s" s="22" r="A6">
        <v>120</v>
      </c>
      <c t="s" s="22" r="B6">
        <v>115</v>
      </c>
      <c t="s" s="24" r="C6">
        <v>121</v>
      </c>
      <c s="46" r="D6">
        <v>2</v>
      </c>
      <c s="46" r="E6"/>
      <c s="46" r="F6"/>
      <c s="20" r="G6"/>
      <c s="46" r="H6"/>
      <c s="46" r="I6"/>
      <c s="46" r="J6"/>
      <c s="46" r="K6"/>
      <c s="46" r="L6"/>
      <c t="s" s="19" r="M6">
        <v>34</v>
      </c>
      <c s="19" r="N6">
        <v>5</v>
      </c>
      <c s="19" r="O6">
        <v>25</v>
      </c>
      <c s="19" r="P6">
        <f>N6*O6</f>
        <v>125</v>
      </c>
      <c s="19" r="Q6">
        <f>SUM(N6:N11)</f>
        <v>28</v>
      </c>
    </row>
    <row r="7">
      <c t="s" s="22" r="A7">
        <v>122</v>
      </c>
      <c t="s" s="22" r="B7">
        <v>26</v>
      </c>
      <c t="s" s="24" r="C7">
        <v>123</v>
      </c>
      <c s="46" r="D7">
        <v>1</v>
      </c>
      <c s="21" r="E7"/>
      <c s="46" r="F7"/>
      <c s="46" r="G7"/>
      <c s="46" r="H7"/>
      <c s="46" r="I7"/>
      <c s="46" r="J7"/>
      <c s="46" r="K7"/>
      <c s="46" r="L7"/>
      <c t="s" s="19" r="M7">
        <v>37</v>
      </c>
      <c s="19" r="N7">
        <v>5</v>
      </c>
      <c s="19" r="O7">
        <v>25</v>
      </c>
      <c s="19" r="P7">
        <f>N7*O7</f>
        <v>125</v>
      </c>
      <c s="19" r="Q7"/>
    </row>
    <row r="8">
      <c t="s" s="14" r="A8">
        <v>124</v>
      </c>
      <c t="s" s="14" r="B8">
        <v>70</v>
      </c>
      <c s="24" r="C8"/>
      <c s="46" r="D8"/>
      <c s="46" r="E8"/>
      <c s="46" r="F8"/>
      <c s="46" r="G8"/>
      <c s="46" r="H8"/>
      <c s="46" r="I8"/>
      <c s="46" r="J8"/>
      <c s="46" r="K8"/>
      <c s="46" r="L8"/>
      <c t="s" s="19" r="M8">
        <v>40</v>
      </c>
      <c s="19" r="N8">
        <v>5</v>
      </c>
      <c s="19" r="O8">
        <v>25</v>
      </c>
      <c s="19" r="P8">
        <f>N8*O8</f>
        <v>125</v>
      </c>
      <c s="19" r="Q8"/>
    </row>
    <row r="9">
      <c t="s" s="22" r="A9">
        <v>125</v>
      </c>
      <c t="s" s="22" r="B9">
        <v>92</v>
      </c>
      <c t="s" s="24" r="C9">
        <v>49</v>
      </c>
      <c s="46" r="D9">
        <v>3</v>
      </c>
      <c s="46" r="E9"/>
      <c s="46" r="F9"/>
      <c s="46" r="G9"/>
      <c s="46" r="H9"/>
      <c s="46" r="I9"/>
      <c s="41" r="J9"/>
      <c s="46" r="K9"/>
      <c s="46" r="L9"/>
      <c t="s" s="19" r="M9">
        <v>47</v>
      </c>
      <c s="19" r="N9">
        <v>5</v>
      </c>
      <c s="19" r="O9">
        <v>25</v>
      </c>
      <c s="19" r="P9">
        <f>N9*O9</f>
        <v>125</v>
      </c>
      <c s="19" r="Q9"/>
    </row>
    <row r="10">
      <c t="s" s="22" r="A10">
        <v>126</v>
      </c>
      <c t="s" s="22" r="B10">
        <v>26</v>
      </c>
      <c t="s" s="24" r="C10">
        <v>127</v>
      </c>
      <c s="46" r="D10">
        <v>1</v>
      </c>
      <c s="46" r="E10"/>
      <c s="46" r="F10"/>
      <c s="20" r="G10"/>
      <c s="46" r="H10"/>
      <c s="46" r="I10"/>
      <c s="46" r="J10"/>
      <c s="46" r="K10"/>
      <c s="46" r="L10"/>
      <c t="s" s="19" r="M10">
        <v>128</v>
      </c>
      <c s="19" r="N10">
        <v>5</v>
      </c>
      <c s="19" r="O10">
        <v>25</v>
      </c>
      <c s="19" r="P10">
        <f>N10*O10</f>
        <v>125</v>
      </c>
      <c s="19" r="Q10"/>
    </row>
    <row r="11">
      <c t="s" s="14" r="A11">
        <v>129</v>
      </c>
      <c t="s" s="14" r="B11">
        <v>96</v>
      </c>
      <c s="24" r="C11"/>
      <c s="46" r="D11"/>
      <c s="46" r="E11"/>
      <c s="46" r="F11"/>
      <c s="46" r="G11"/>
      <c s="46" r="H11"/>
      <c s="46" r="I11"/>
      <c s="46" r="J11"/>
      <c s="46" r="K11"/>
      <c s="46" r="L11"/>
      <c t="s" s="19" r="M11">
        <v>130</v>
      </c>
      <c s="19" r="N11">
        <v>3</v>
      </c>
      <c s="19" r="O11">
        <v>25</v>
      </c>
      <c s="19" r="P11">
        <f>N11*O11</f>
        <v>75</v>
      </c>
      <c s="19" r="Q11"/>
    </row>
    <row r="12">
      <c t="s" s="22" r="A12">
        <v>131</v>
      </c>
      <c t="s" s="22" r="B12">
        <v>115</v>
      </c>
      <c t="s" s="24" r="C12">
        <v>80</v>
      </c>
      <c s="46" r="D12">
        <v>3</v>
      </c>
      <c s="46" r="E12"/>
      <c s="46" r="F12"/>
      <c s="46" r="G12"/>
      <c s="46" r="H12"/>
      <c s="46" r="I12"/>
      <c s="41" r="J12"/>
      <c s="46" r="K12"/>
      <c s="46" r="L12"/>
      <c t="s" s="19" r="M12">
        <v>27</v>
      </c>
      <c s="19" r="N12">
        <v>4</v>
      </c>
      <c s="19" r="O12">
        <v>15</v>
      </c>
      <c s="19" r="P12">
        <f>N12*O12</f>
        <v>60</v>
      </c>
      <c s="19" r="Q12">
        <v>6</v>
      </c>
    </row>
    <row r="13">
      <c t="s" s="22" r="A13">
        <v>132</v>
      </c>
      <c t="s" s="22" r="B13">
        <v>26</v>
      </c>
      <c t="s" s="24" r="C13">
        <v>127</v>
      </c>
      <c s="46" r="D13">
        <v>1</v>
      </c>
      <c s="46" r="E13"/>
      <c s="46" r="F13"/>
      <c s="46" r="G13"/>
      <c s="46" r="H13"/>
      <c s="46" r="I13"/>
      <c s="46" r="J13"/>
      <c s="34" r="K13"/>
      <c s="46" r="L13"/>
      <c t="s" s="19" r="M13">
        <v>68</v>
      </c>
      <c s="19" r="N13">
        <v>2</v>
      </c>
      <c s="19" r="O13">
        <v>15</v>
      </c>
      <c s="19" r="P13">
        <f>N13*O13</f>
        <v>30</v>
      </c>
      <c s="46" r="Q13"/>
    </row>
    <row r="14">
      <c t="s" s="14" r="A14">
        <v>133</v>
      </c>
      <c t="s" s="14" r="B14">
        <v>107</v>
      </c>
      <c s="24" r="C14"/>
      <c s="46" r="D14"/>
      <c s="46" r="E14"/>
      <c s="46" r="F14"/>
      <c s="46" r="G14"/>
      <c s="46" r="H14"/>
      <c s="46" r="I14"/>
      <c s="46" r="J14"/>
      <c s="46" r="K14"/>
      <c s="46" r="L14"/>
      <c s="46" r="M14"/>
      <c s="46" r="N14"/>
      <c s="46" r="O14"/>
      <c s="46" r="P14"/>
      <c s="46" r="Q14"/>
    </row>
    <row r="15">
      <c t="s" s="22" r="A15">
        <v>134</v>
      </c>
      <c t="s" s="22" r="B15">
        <v>115</v>
      </c>
      <c s="24" r="C15"/>
      <c s="46" r="D15"/>
      <c s="46" r="E15"/>
      <c s="46" r="F15"/>
      <c s="46" r="G15"/>
      <c s="46" r="H15"/>
      <c s="46" r="I15"/>
      <c s="46" r="J15"/>
      <c s="46" r="K15"/>
      <c s="46" r="L15"/>
      <c s="46" r="M15"/>
      <c s="46" r="N15">
        <f>SUM(N4:N13)</f>
        <v>39</v>
      </c>
      <c s="46" r="O15"/>
      <c s="19" r="P15">
        <f>SUM(P4:P13)</f>
        <v>920</v>
      </c>
      <c t="s" s="46" r="Q15">
        <v>73</v>
      </c>
    </row>
    <row r="16">
      <c t="s" s="22" r="A16">
        <v>135</v>
      </c>
      <c t="s" s="22" r="B16">
        <v>26</v>
      </c>
      <c t="s" s="24" r="C16">
        <v>136</v>
      </c>
      <c s="46" r="D16">
        <v>1</v>
      </c>
      <c s="46" r="E16"/>
      <c s="46" r="F16"/>
      <c s="20" r="G16"/>
      <c s="46" r="H16"/>
      <c s="46" r="I16"/>
      <c s="46" r="J16"/>
      <c s="46" r="K16"/>
      <c s="46" r="L16"/>
      <c s="46" r="M16"/>
      <c s="46" r="N16"/>
      <c s="46" r="O16"/>
      <c s="46" r="P16"/>
      <c s="46" r="Q16"/>
    </row>
    <row r="17">
      <c t="s" s="22" r="A17">
        <v>137</v>
      </c>
      <c t="s" s="22" r="B17">
        <v>138</v>
      </c>
      <c s="24" r="C17"/>
      <c s="46" r="D17"/>
      <c s="46" r="E17"/>
      <c s="46" r="F17"/>
      <c s="46" r="G17"/>
      <c s="46" r="H17"/>
      <c s="46" r="I17"/>
      <c s="46" r="J17"/>
      <c s="46" r="K17"/>
      <c s="46" r="L17"/>
      <c s="46" r="M17"/>
      <c s="46" r="N17"/>
      <c s="46" r="O17"/>
      <c s="46" r="P17"/>
      <c s="46" r="Q17"/>
    </row>
    <row r="18">
      <c s="37" r="A18"/>
      <c s="18" r="B18"/>
      <c s="46" r="C18"/>
      <c s="46" r="D18"/>
      <c s="46" r="E18"/>
      <c s="46" r="F18"/>
      <c s="46" r="G18"/>
      <c s="46" r="H18"/>
      <c s="46" r="I18"/>
      <c s="46" r="J18"/>
      <c s="46" r="K18"/>
      <c s="46" r="L18"/>
      <c t="s" s="19" r="M18">
        <v>78</v>
      </c>
      <c t="s" s="19" r="N18">
        <v>79</v>
      </c>
      <c t="s" s="19" r="O18">
        <v>80</v>
      </c>
      <c t="s" s="19" r="P18">
        <v>81</v>
      </c>
      <c t="s" s="19" r="Q18">
        <v>82</v>
      </c>
    </row>
    <row r="19">
      <c s="46" r="A19"/>
      <c s="46" r="B19"/>
      <c s="46" r="C19"/>
      <c s="46" r="D19"/>
      <c s="46" r="E19"/>
      <c s="46" r="F19"/>
      <c s="46" r="G19"/>
      <c s="46" r="H19"/>
      <c s="46" r="I19"/>
      <c s="46" r="J19"/>
      <c s="46" r="K19"/>
      <c t="s" s="36" r="L19">
        <v>4</v>
      </c>
      <c s="19" r="M19"/>
      <c s="19" r="N19"/>
      <c s="19" r="O19">
        <v>5</v>
      </c>
      <c s="19" r="P19">
        <v>1</v>
      </c>
      <c s="19" r="Q19">
        <f>SUM(M19:P19)</f>
        <v>6</v>
      </c>
    </row>
    <row r="20">
      <c s="46" r="A20"/>
      <c s="46" r="B20"/>
      <c s="46" r="C20"/>
      <c s="46" r="D20"/>
      <c s="46" r="E20"/>
      <c s="46" r="F20"/>
      <c s="46" r="G20"/>
      <c s="46" r="H20"/>
      <c s="46" r="I20"/>
      <c s="46" r="J20"/>
      <c s="46" r="K20"/>
      <c t="s" s="6" r="L20">
        <v>12</v>
      </c>
      <c s="19" r="M20"/>
      <c s="19" r="N20"/>
      <c s="19" r="O20">
        <v>5</v>
      </c>
      <c s="19" r="P20"/>
      <c s="19" r="Q20">
        <f>SUM(M20:P20)</f>
        <v>5</v>
      </c>
    </row>
    <row r="21">
      <c s="46" r="A21"/>
      <c s="46" r="B21"/>
      <c s="46" r="C21"/>
      <c s="46" r="D21"/>
      <c s="46" r="E21"/>
      <c s="46" r="F21"/>
      <c s="46" r="G21"/>
      <c s="46" r="H21"/>
      <c s="46" r="I21"/>
      <c s="46" r="J21"/>
      <c s="46" r="K21"/>
      <c t="s" s="38" r="L21">
        <v>8</v>
      </c>
      <c s="19" r="M21"/>
      <c s="19" r="N21"/>
      <c s="19" r="O21">
        <v>5</v>
      </c>
      <c s="19" r="P21"/>
      <c s="19" r="Q21">
        <f>SUM(M21:P21)</f>
        <v>5</v>
      </c>
    </row>
    <row r="22">
      <c s="46" r="A22"/>
      <c s="46" r="B22"/>
      <c s="46" r="C22"/>
      <c s="46" r="D22"/>
      <c s="46" r="E22"/>
      <c s="46" r="F22"/>
      <c s="46" r="G22"/>
      <c s="46" r="H22"/>
      <c s="46" r="I22"/>
      <c s="46" r="J22"/>
      <c s="46" r="K22"/>
      <c t="s" s="41" r="L22">
        <v>9</v>
      </c>
      <c s="19" r="M22">
        <v>3</v>
      </c>
      <c s="19" r="N22"/>
      <c s="19" r="O22">
        <v>3</v>
      </c>
      <c s="19" r="P22"/>
      <c s="19" r="Q22">
        <f>SUM(M22:P22)</f>
        <v>6</v>
      </c>
    </row>
    <row r="23">
      <c s="46" r="A23"/>
      <c s="46" r="B23"/>
      <c s="46" r="C23"/>
      <c s="46" r="D23"/>
      <c s="46" r="E23"/>
      <c s="46" r="F23"/>
      <c s="46" r="G23"/>
      <c s="46" r="H23"/>
      <c s="46" r="I23"/>
      <c s="46" r="J23"/>
      <c s="46" r="K23"/>
      <c t="s" s="20" r="L23">
        <v>6</v>
      </c>
      <c s="19" r="M23"/>
      <c s="19" r="N23">
        <v>2</v>
      </c>
      <c s="19" r="O23"/>
      <c s="19" r="P23">
        <v>4</v>
      </c>
      <c s="19" r="Q23">
        <f>SUM(M23:P23)</f>
        <v>6</v>
      </c>
    </row>
    <row r="24">
      <c s="46" r="A24"/>
      <c s="46" r="B24"/>
      <c s="46" r="C24"/>
      <c s="46" r="D24"/>
      <c s="46" r="E24"/>
      <c s="46" r="F24"/>
      <c s="46" r="G24"/>
      <c s="46" r="H24"/>
      <c s="46" r="I24"/>
      <c s="46" r="J24"/>
      <c s="46" r="K24"/>
      <c t="s" s="27" r="L24">
        <v>7</v>
      </c>
      <c s="19" r="M24"/>
      <c s="19" r="N24"/>
      <c s="19" r="O24">
        <v>5</v>
      </c>
      <c s="19" r="P24"/>
      <c s="19" r="Q24">
        <f>SUM(M24:P24)</f>
        <v>5</v>
      </c>
    </row>
    <row r="25">
      <c s="46" r="A25"/>
      <c s="46" r="B25"/>
      <c s="46" r="C25"/>
      <c s="46" r="D25"/>
      <c s="46" r="E25"/>
      <c s="46" r="F25"/>
      <c s="46" r="G25"/>
      <c s="46" r="H25"/>
      <c s="46" r="I25"/>
      <c s="46" r="J25"/>
      <c s="46" r="K25"/>
      <c t="s" s="34" r="L25">
        <v>10</v>
      </c>
      <c s="19" r="M25"/>
      <c s="19" r="N25"/>
      <c s="19" r="O25">
        <v>5</v>
      </c>
      <c s="19" r="P25">
        <v>1</v>
      </c>
      <c s="19" r="Q25">
        <f>SUM(M25:P25)</f>
        <v>6</v>
      </c>
    </row>
    <row r="26">
      <c s="46" r="A26"/>
      <c s="46" r="B26"/>
      <c s="46" r="C26"/>
      <c s="46" r="D26"/>
      <c s="46" r="E26"/>
      <c s="46" r="F26"/>
      <c s="46" r="G26"/>
      <c s="46" r="H26"/>
      <c s="46" r="I26"/>
      <c s="46" r="J26"/>
      <c s="46" r="K26"/>
      <c s="46" r="L26"/>
      <c s="43" r="M26"/>
      <c s="43" r="N26"/>
      <c s="43" r="O26"/>
      <c s="43" r="P26"/>
      <c s="43" r="Q26"/>
    </row>
    <row r="27">
      <c s="9" r="A27"/>
      <c s="46" r="B27"/>
      <c s="46" r="C27"/>
      <c s="46" r="D27"/>
      <c s="46" r="E27"/>
      <c s="46" r="F27"/>
      <c s="46" r="G27"/>
      <c s="46" r="H27"/>
      <c s="46" r="I27"/>
      <c s="46" r="J27"/>
      <c s="46" r="K27"/>
      <c s="46" r="L27"/>
      <c s="46" r="M27"/>
      <c s="46" r="N27"/>
      <c s="46" r="O27"/>
      <c s="46" r="P27"/>
      <c s="19" r="Q27"/>
    </row>
    <row r="28">
      <c s="46" r="A28"/>
      <c s="46" r="B28"/>
      <c s="46" r="C28"/>
      <c s="46" r="D28"/>
      <c s="46" r="E28"/>
      <c s="46" r="F28"/>
      <c s="46" r="G28"/>
      <c s="46" r="H28"/>
      <c s="46" r="I28"/>
      <c s="46" r="J28"/>
      <c s="46" r="K28"/>
      <c s="46" r="L28"/>
      <c s="46" r="M28"/>
      <c s="46" r="N28"/>
      <c s="46" r="O28"/>
      <c s="46" r="P28"/>
      <c s="46" r="Q28"/>
    </row>
    <row r="29">
      <c s="46" r="A29"/>
      <c s="19" r="B29"/>
      <c s="46" r="C29"/>
      <c s="46" r="D29"/>
      <c s="46" r="E29"/>
      <c s="46" r="F29"/>
      <c s="46" r="G29"/>
      <c s="46" r="H29"/>
      <c s="46" r="I29"/>
      <c s="46" r="J29"/>
      <c s="46" r="K29"/>
      <c s="46" r="L29"/>
      <c s="46" r="M29"/>
      <c s="46" r="N29"/>
      <c s="46" r="O29"/>
      <c s="46" r="P29"/>
      <c s="46" r="Q29"/>
    </row>
    <row r="30">
      <c s="46" r="A30"/>
      <c s="46" r="B30"/>
      <c s="46" r="C30"/>
      <c s="46" r="D30"/>
      <c s="46" r="E30"/>
      <c s="46" r="F30"/>
      <c s="46" r="G30"/>
      <c s="46" r="H30"/>
      <c s="46" r="I30"/>
      <c s="46" r="J30"/>
      <c s="46" r="K30"/>
      <c s="46" r="L30"/>
      <c s="46" r="M30"/>
      <c s="46" r="N30"/>
      <c s="46" r="O30"/>
      <c s="46" r="P30"/>
      <c s="46" r="Q30"/>
    </row>
    <row r="31">
      <c s="46" r="A31"/>
      <c s="46" r="B31"/>
      <c s="46" r="C31"/>
      <c s="46" r="D31"/>
      <c s="46" r="E31"/>
      <c s="46" r="F31"/>
      <c s="46" r="G31"/>
      <c s="46" r="H31"/>
      <c s="46" r="I31"/>
      <c s="46" r="J31"/>
      <c s="46" r="K31"/>
      <c s="46" r="L31"/>
      <c s="46" r="M31"/>
      <c s="46" r="N31"/>
      <c s="46" r="O31"/>
      <c s="46" r="P31"/>
      <c s="46" r="Q31"/>
    </row>
    <row r="32">
      <c s="9" r="A32"/>
      <c s="46" r="B32"/>
      <c s="46" r="C32"/>
      <c s="46" r="D32"/>
      <c s="46" r="E32"/>
      <c s="46" r="F32"/>
      <c s="46" r="G32"/>
      <c s="46" r="H32"/>
      <c s="46" r="I32"/>
      <c s="46" r="J32"/>
      <c s="46" r="K32"/>
      <c s="46" r="L32"/>
      <c s="46" r="M32"/>
      <c s="46" r="N32"/>
      <c s="46" r="O32"/>
      <c s="46" r="P32"/>
      <c s="46" r="Q32"/>
    </row>
    <row r="33">
      <c s="46" r="A33"/>
      <c s="46" r="B33"/>
      <c s="46" r="C33"/>
      <c s="46" r="D33"/>
      <c s="46" r="E33"/>
      <c s="46" r="F33"/>
      <c s="46" r="G33"/>
      <c s="46" r="H33"/>
      <c s="46" r="I33"/>
      <c s="46" r="J33"/>
      <c s="46" r="K33"/>
      <c s="46" r="L33"/>
      <c s="46" r="M33"/>
      <c s="46" r="N33"/>
      <c s="46" r="O33"/>
      <c s="46" r="P33"/>
      <c s="46" r="Q33"/>
    </row>
    <row r="34">
      <c s="46" r="A34"/>
      <c s="46" r="B34"/>
      <c s="46" r="C34"/>
      <c s="46" r="D34"/>
      <c s="46" r="E34"/>
      <c s="46" r="F34"/>
      <c s="46" r="G34"/>
      <c s="46" r="H34"/>
      <c s="46" r="I34"/>
      <c s="46" r="J34"/>
      <c s="46" r="K34"/>
      <c s="46" r="L34"/>
      <c s="46" r="M34"/>
      <c s="46" r="N34"/>
      <c s="46" r="O34"/>
      <c s="46" r="P34"/>
      <c s="46" r="Q34"/>
    </row>
    <row r="35">
      <c s="9" r="A35"/>
      <c s="46" r="B35"/>
      <c s="46" r="C35"/>
      <c s="46" r="D35"/>
      <c s="46" r="E35"/>
      <c s="46" r="F35"/>
      <c s="46" r="G35"/>
      <c s="46" r="H35"/>
      <c s="46" r="I35"/>
      <c s="46" r="J35"/>
      <c s="46" r="K35"/>
      <c s="46" r="L35"/>
      <c s="46" r="M35"/>
      <c s="46" r="N35"/>
      <c s="46" r="O35"/>
      <c s="46" r="P35"/>
      <c s="46" r="Q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4.14"/>
    <col min="2" customWidth="1" max="2" width="27.43"/>
    <col min="3" customWidth="1" max="3" style="19" width="21.43"/>
    <col min="4" customWidth="1" max="4" style="19" width="13.71"/>
    <col min="13" customWidth="1" max="13" width="17.14"/>
    <col min="14" customWidth="1" max="14" width="13.57"/>
    <col min="15" customWidth="1" max="15" width="11.14"/>
    <col min="16" customWidth="1" max="16" width="12.57"/>
    <col min="17" customWidth="1" max="18" width="11.57"/>
  </cols>
  <sheetData>
    <row r="1">
      <c t="s" s="32" r="A1">
        <v>0</v>
      </c>
      <c t="s" s="32" r="B1">
        <v>1</v>
      </c>
      <c t="s" s="35" r="C1">
        <v>2</v>
      </c>
      <c t="s" s="43" r="D1">
        <v>3</v>
      </c>
      <c t="s" s="9" r="E1">
        <v>4</v>
      </c>
      <c t="s" s="9" r="F1">
        <v>5</v>
      </c>
      <c t="s" s="9" r="G1">
        <v>6</v>
      </c>
      <c t="s" s="9" r="H1">
        <v>7</v>
      </c>
      <c t="s" s="9" r="I1">
        <v>8</v>
      </c>
      <c t="s" s="9" r="J1">
        <v>9</v>
      </c>
      <c t="s" s="9" r="K1">
        <v>10</v>
      </c>
      <c s="46" r="L1"/>
      <c s="46" r="M1"/>
      <c s="46" r="N1"/>
      <c s="46" r="O1"/>
      <c s="46" r="P1"/>
      <c s="46" r="Q1"/>
      <c s="46" r="R1"/>
      <c s="46" r="S1"/>
    </row>
    <row r="2">
      <c t="s" s="14" r="A2">
        <v>139</v>
      </c>
      <c t="s" s="14" r="B2">
        <v>15</v>
      </c>
      <c s="39" r="C2"/>
      <c s="19" r="D2"/>
      <c s="46" r="E2"/>
      <c s="46" r="F2"/>
      <c s="46" r="G2"/>
      <c s="46" r="H2"/>
      <c s="46" r="I2"/>
      <c s="46" r="J2"/>
      <c s="46" r="K2"/>
      <c s="46" r="L2"/>
      <c t="s" s="43" r="M2">
        <v>41</v>
      </c>
      <c t="s" s="43" r="N2">
        <v>42</v>
      </c>
      <c t="s" s="43" r="O2">
        <v>43</v>
      </c>
      <c t="s" s="43" r="P2">
        <v>44</v>
      </c>
      <c s="19" r="Q2"/>
      <c s="19" r="R2"/>
      <c s="46" r="S2"/>
    </row>
    <row r="3">
      <c t="s" s="22" r="A3">
        <v>140</v>
      </c>
      <c t="s" s="22" r="B3">
        <v>115</v>
      </c>
      <c t="s" s="39" r="C3">
        <v>121</v>
      </c>
      <c s="19" r="D3">
        <v>10</v>
      </c>
      <c s="46" r="E3"/>
      <c s="46" r="F3"/>
      <c s="46" r="G3"/>
      <c s="46" r="H3"/>
      <c s="46" r="I3"/>
      <c s="41" r="J3"/>
      <c s="46" r="K3"/>
      <c s="46" r="L3"/>
      <c t="s" s="19" r="M3">
        <v>19</v>
      </c>
      <c s="19" r="N3">
        <v>12</v>
      </c>
      <c s="19" r="O3">
        <v>20</v>
      </c>
      <c s="19" r="P3">
        <f>N3*O3</f>
        <v>240</v>
      </c>
      <c s="19" r="Q3"/>
      <c s="19" r="R3"/>
      <c s="46" r="S3"/>
    </row>
    <row r="4">
      <c t="s" s="22" r="A4">
        <v>141</v>
      </c>
      <c t="s" s="22" r="B4">
        <v>26</v>
      </c>
      <c t="s" s="39" r="C4">
        <v>127</v>
      </c>
      <c s="19" r="D4">
        <v>5</v>
      </c>
      <c s="46" r="E4"/>
      <c s="46" r="F4"/>
      <c s="46" r="G4"/>
      <c s="27" r="H4"/>
      <c s="46" r="I4"/>
      <c s="46" r="J4"/>
      <c s="46" r="K4"/>
      <c s="46" r="L4"/>
      <c t="s" s="19" r="M4">
        <v>49</v>
      </c>
      <c s="19" r="N4">
        <v>11</v>
      </c>
      <c s="19" r="O4">
        <v>30</v>
      </c>
      <c s="19" r="P4">
        <f>N4*O4</f>
        <v>330</v>
      </c>
      <c s="19" r="Q4"/>
      <c s="19" r="R4"/>
      <c s="46" r="S4"/>
    </row>
    <row r="5">
      <c t="s" s="14" r="A5">
        <v>142</v>
      </c>
      <c t="s" s="14" r="B5">
        <v>70</v>
      </c>
      <c s="39" r="C5"/>
      <c s="19" r="D5"/>
      <c s="46" r="E5"/>
      <c s="46" r="F5"/>
      <c s="46" r="G5"/>
      <c s="46" r="H5"/>
      <c s="46" r="I5"/>
      <c s="46" r="J5"/>
      <c s="46" r="K5"/>
      <c s="46" r="L5"/>
      <c t="s" s="19" r="M5">
        <v>143</v>
      </c>
      <c s="19" r="N5">
        <v>28</v>
      </c>
      <c s="19" r="O5">
        <v>25</v>
      </c>
      <c s="19" r="P5">
        <f>N5*O5</f>
        <v>700</v>
      </c>
      <c s="19" r="Q5"/>
      <c s="19" r="R5"/>
      <c s="46" r="S5"/>
    </row>
    <row r="6">
      <c t="s" s="14" r="A6">
        <v>144</v>
      </c>
      <c t="s" s="14" r="B6">
        <v>115</v>
      </c>
      <c s="39" r="C6"/>
      <c s="19" r="D6"/>
      <c s="46" r="E6"/>
      <c s="46" r="F6"/>
      <c s="46" r="G6"/>
      <c s="46" r="H6"/>
      <c s="46" r="I6"/>
      <c s="46" r="J6"/>
      <c s="46" r="K6"/>
      <c s="46" r="L6"/>
      <c t="s" s="19" r="M6">
        <v>127</v>
      </c>
      <c s="19" r="N6">
        <v>46</v>
      </c>
      <c s="19" r="O6">
        <v>15</v>
      </c>
      <c s="19" r="P6">
        <f>N6*O6</f>
        <v>690</v>
      </c>
      <c s="19" r="Q6"/>
      <c s="19" r="R6"/>
      <c s="46" r="S6"/>
    </row>
    <row r="7">
      <c t="s" s="22" r="A7">
        <v>145</v>
      </c>
      <c t="s" s="22" r="B7">
        <v>146</v>
      </c>
      <c t="s" s="39" r="C7">
        <v>49</v>
      </c>
      <c s="19" r="D7">
        <v>6</v>
      </c>
      <c s="46" r="E7"/>
      <c s="6" r="F7"/>
      <c s="46" r="G7"/>
      <c s="46" r="H7"/>
      <c s="46" r="I7"/>
      <c s="46" r="J7"/>
      <c s="46" r="K7"/>
      <c s="46" r="L7"/>
      <c t="s" s="19" r="M7">
        <v>147</v>
      </c>
      <c s="19" r="N7">
        <v>217</v>
      </c>
      <c s="19" r="O7">
        <v>22</v>
      </c>
      <c s="19" r="P7">
        <f>N7*O7</f>
        <v>4774</v>
      </c>
      <c s="19" r="Q7"/>
      <c s="19" r="R7"/>
      <c s="46" r="S7"/>
    </row>
    <row r="8">
      <c t="s" s="22" r="A8">
        <v>148</v>
      </c>
      <c t="s" s="22" r="B8">
        <v>149</v>
      </c>
      <c t="s" s="39" r="C8">
        <v>49</v>
      </c>
      <c s="19" r="D8">
        <v>2</v>
      </c>
      <c s="46" r="E8"/>
      <c s="6" r="F8"/>
      <c s="46" r="G8"/>
      <c s="46" r="H8"/>
      <c s="46" r="I8"/>
      <c s="46" r="J8"/>
      <c s="46" r="K8"/>
      <c s="46" r="L8"/>
      <c s="19" r="M8"/>
      <c s="19" r="N8">
        <f>SUM(N3:N7)</f>
        <v>314</v>
      </c>
      <c s="19" r="O8"/>
      <c s="19" r="P8">
        <f>SUM(P3:P7)</f>
        <v>6734</v>
      </c>
      <c t="s" s="19" r="Q8">
        <v>150</v>
      </c>
      <c s="19" r="R8"/>
      <c s="46" r="S8"/>
    </row>
    <row r="9">
      <c t="s" s="22" r="A9">
        <v>151</v>
      </c>
      <c t="s" s="22" r="B9">
        <v>26</v>
      </c>
      <c t="s" s="39" r="C9">
        <v>127</v>
      </c>
      <c s="19" r="D9">
        <v>5</v>
      </c>
      <c s="46" r="E9"/>
      <c s="46" r="F9"/>
      <c s="46" r="G9"/>
      <c s="46" r="H9"/>
      <c s="46" r="I9"/>
      <c s="41" r="J9"/>
      <c s="46" r="K9"/>
      <c s="46" r="L9"/>
      <c s="19" r="M9"/>
      <c s="19" r="N9"/>
      <c s="19" r="O9"/>
      <c s="19" r="P9"/>
      <c s="19" r="Q9"/>
      <c s="19" r="R9"/>
      <c s="46" r="S9"/>
    </row>
    <row r="10">
      <c t="s" s="14" r="A10">
        <v>152</v>
      </c>
      <c t="s" s="14" r="B10">
        <v>51</v>
      </c>
      <c s="39" r="C10"/>
      <c s="19" r="D10"/>
      <c s="46" r="E10"/>
      <c s="46" r="F10"/>
      <c s="46" r="G10"/>
      <c s="46" r="H10"/>
      <c s="46" r="I10"/>
      <c s="46" r="J10"/>
      <c s="46" r="K10"/>
      <c s="46" r="L10"/>
      <c s="19" r="M10"/>
      <c s="19" r="N10"/>
      <c s="19" r="O10"/>
      <c s="19" r="P10"/>
      <c s="19" r="Q10"/>
      <c s="19" r="R10"/>
      <c s="46" r="S10"/>
    </row>
    <row r="11">
      <c t="s" s="22" r="A11">
        <v>153</v>
      </c>
      <c t="s" s="22" r="B11">
        <v>115</v>
      </c>
      <c t="s" s="39" r="C11">
        <v>80</v>
      </c>
      <c s="19" r="D11">
        <v>8</v>
      </c>
      <c s="46" r="E11"/>
      <c s="46" r="F11"/>
      <c s="46" r="G11"/>
      <c s="46" r="H11"/>
      <c s="46" r="I11"/>
      <c s="41" r="J11"/>
      <c s="46" r="K11"/>
      <c s="46" r="L11"/>
      <c s="19" r="M11"/>
      <c s="19" r="N11"/>
      <c s="19" r="O11"/>
      <c s="19" r="P11"/>
      <c s="19" r="Q11"/>
      <c s="19" r="R11"/>
      <c s="46" r="S11"/>
    </row>
    <row r="12">
      <c t="s" s="22" r="A12">
        <v>154</v>
      </c>
      <c t="s" s="22" r="B12">
        <v>26</v>
      </c>
      <c t="s" s="39" r="C12">
        <v>127</v>
      </c>
      <c s="19" r="D12">
        <v>3</v>
      </c>
      <c s="46" r="E12"/>
      <c s="46" r="F12"/>
      <c s="20" r="G12"/>
      <c s="46" r="H12"/>
      <c s="46" r="I12"/>
      <c s="46" r="J12"/>
      <c s="46" r="K12"/>
      <c s="46" r="L12"/>
      <c s="19" r="M12"/>
      <c s="19" r="N12"/>
      <c s="19" r="O12"/>
      <c s="19" r="P12"/>
      <c s="46" r="Q12"/>
      <c s="46" r="R12"/>
      <c s="46" r="S12"/>
    </row>
    <row r="13">
      <c t="s" s="14" r="A13">
        <v>155</v>
      </c>
      <c t="s" s="14" r="B13">
        <v>156</v>
      </c>
      <c s="39" r="C13"/>
      <c s="19" r="D13"/>
      <c s="46" r="E13"/>
      <c s="46" r="F13"/>
      <c s="46" r="G13"/>
      <c s="46" r="H13"/>
      <c s="46" r="I13"/>
      <c s="46" r="J13"/>
      <c s="46" r="K13"/>
      <c s="46" r="L13"/>
      <c s="46" r="M13"/>
      <c t="s" s="19" r="N13">
        <v>78</v>
      </c>
      <c t="s" s="19" r="O13">
        <v>79</v>
      </c>
      <c t="s" s="19" r="P13">
        <v>80</v>
      </c>
      <c t="s" s="19" r="Q13">
        <v>81</v>
      </c>
      <c t="s" s="19" r="R13">
        <v>147</v>
      </c>
      <c t="s" s="19" r="S13">
        <v>82</v>
      </c>
    </row>
    <row customHeight="1" r="14" ht="30.0">
      <c t="s" s="22" r="A14">
        <v>157</v>
      </c>
      <c t="s" s="22" r="B14">
        <v>158</v>
      </c>
      <c t="s" s="11" r="C14">
        <v>159</v>
      </c>
      <c t="s" s="30" r="D14">
        <v>160</v>
      </c>
      <c t="s" s="21" r="E14">
        <v>161</v>
      </c>
      <c s="46" r="F14"/>
      <c t="s" s="20" r="G14">
        <v>162</v>
      </c>
      <c s="46" r="H14"/>
      <c s="46" r="I14"/>
      <c s="46" r="J14"/>
      <c s="46" r="K14"/>
      <c s="46" r="L14"/>
      <c t="s" s="36" r="M14">
        <v>4</v>
      </c>
      <c s="19" r="N14">
        <v>3</v>
      </c>
      <c s="19" r="O14"/>
      <c s="19" r="P14"/>
      <c s="19" r="Q14"/>
      <c s="19" r="R14">
        <v>52</v>
      </c>
      <c s="19" r="S14">
        <f>SUM(N14:R14)</f>
        <v>55</v>
      </c>
    </row>
    <row customHeight="1" r="15" ht="30.0">
      <c t="s" s="14" r="A15">
        <v>163</v>
      </c>
      <c t="s" s="14" r="B15">
        <v>164</v>
      </c>
      <c s="39" r="C15"/>
      <c s="30" r="D15"/>
      <c s="46" r="E15"/>
      <c s="46" r="F15"/>
      <c s="46" r="G15"/>
      <c s="46" r="H15"/>
      <c s="46" r="I15"/>
      <c s="46" r="J15"/>
      <c s="46" r="K15"/>
      <c s="46" r="L15"/>
      <c t="s" s="6" r="M15">
        <v>12</v>
      </c>
      <c s="19" r="N15">
        <v>8</v>
      </c>
      <c s="19" r="O15"/>
      <c s="19" r="P15"/>
      <c s="19" r="Q15"/>
      <c s="19" r="R15">
        <v>35</v>
      </c>
      <c s="19" r="S15">
        <f>SUM(N15:R15)</f>
        <v>43</v>
      </c>
    </row>
    <row customHeight="1" r="16" ht="30.0">
      <c t="s" s="22" r="A16">
        <v>165</v>
      </c>
      <c t="s" s="22" r="B16">
        <v>166</v>
      </c>
      <c t="s" s="39" r="C16">
        <v>167</v>
      </c>
      <c s="10" r="D16">
        <v>6</v>
      </c>
      <c s="13" r="E16"/>
      <c s="5" r="F16"/>
      <c s="7" r="G16"/>
      <c s="7" r="H16"/>
      <c s="12" r="I16"/>
      <c s="46" r="J16"/>
      <c s="34" r="K16"/>
      <c s="46" r="L16"/>
      <c t="s" s="38" r="M16">
        <v>8</v>
      </c>
      <c s="19" r="N16"/>
      <c s="19" r="O16"/>
      <c s="19" r="P16"/>
      <c s="19" r="Q16"/>
      <c s="19" r="R16">
        <v>52</v>
      </c>
      <c s="19" r="S16">
        <f>SUM(N16:R16)</f>
        <v>52</v>
      </c>
    </row>
    <row r="17">
      <c t="s" s="22" r="A17">
        <v>168</v>
      </c>
      <c t="s" s="22" r="B17">
        <v>169</v>
      </c>
      <c t="s" s="40" r="C17">
        <v>167</v>
      </c>
      <c s="2" r="D17">
        <v>14</v>
      </c>
      <c s="28" r="E17"/>
      <c s="26" r="F17"/>
      <c s="1" r="G17"/>
      <c s="1" r="H17"/>
      <c s="23" r="I17"/>
      <c s="24" r="J17"/>
      <c s="34" r="K17"/>
      <c s="46" r="L17"/>
      <c t="s" s="41" r="M17">
        <v>9</v>
      </c>
      <c s="19" r="N17"/>
      <c s="19" r="O17">
        <v>10</v>
      </c>
      <c s="19" r="P17">
        <v>8</v>
      </c>
      <c s="19" r="Q17">
        <v>19</v>
      </c>
      <c s="19" r="R17"/>
      <c s="19" r="S17">
        <f>SUM(N17:R17)</f>
        <v>37</v>
      </c>
    </row>
    <row customHeight="1" r="18" ht="30.0">
      <c t="s" s="22" r="A18">
        <v>170</v>
      </c>
      <c t="s" s="22" r="B18">
        <v>171</v>
      </c>
      <c t="s" s="40" r="C18">
        <v>167</v>
      </c>
      <c s="2" r="D18">
        <v>12</v>
      </c>
      <c s="28" r="E18"/>
      <c s="22" r="F18"/>
      <c s="15" r="G18"/>
      <c s="1" r="H18"/>
      <c s="23" r="I18"/>
      <c s="16" r="J18"/>
      <c s="34" r="K18"/>
      <c s="46" r="L18"/>
      <c t="s" s="20" r="M18">
        <v>6</v>
      </c>
      <c s="19" r="N18"/>
      <c s="19" r="O18">
        <v>2</v>
      </c>
      <c s="19" r="P18">
        <v>16</v>
      </c>
      <c s="19" r="Q18">
        <v>3</v>
      </c>
      <c s="19" r="R18">
        <v>24</v>
      </c>
      <c s="19" r="S18">
        <f>SUM(N18:R18)</f>
        <v>45</v>
      </c>
    </row>
    <row r="19">
      <c t="s" s="22" r="A19">
        <v>172</v>
      </c>
      <c t="s" s="22" r="B19">
        <v>173</v>
      </c>
      <c t="s" s="44" r="C19">
        <v>167</v>
      </c>
      <c s="2" r="D19">
        <v>12</v>
      </c>
      <c s="28" r="E19"/>
      <c s="22" r="F19"/>
      <c s="15" r="G19"/>
      <c s="1" r="H19"/>
      <c s="23" r="I19"/>
      <c s="24" r="J19"/>
      <c s="34" r="K19"/>
      <c s="46" r="L19"/>
      <c t="s" s="27" r="M19">
        <v>7</v>
      </c>
      <c s="19" r="N19"/>
      <c s="19" r="O19"/>
      <c s="19" r="P19">
        <v>4</v>
      </c>
      <c s="19" r="Q19">
        <v>19</v>
      </c>
      <c s="19" r="R19">
        <v>10</v>
      </c>
      <c s="19" r="S19">
        <f>SUM(N19:R19)</f>
        <v>33</v>
      </c>
    </row>
    <row r="20">
      <c t="s" s="14" r="A20">
        <v>174</v>
      </c>
      <c t="s" s="14" r="B20">
        <v>175</v>
      </c>
      <c s="2" r="C20"/>
      <c s="2" r="D20"/>
      <c s="22" r="E20"/>
      <c s="22" r="F20"/>
      <c s="22" r="G20"/>
      <c s="3" r="H20"/>
      <c s="18" r="I20"/>
      <c s="46" r="J20"/>
      <c s="46" r="K20"/>
      <c s="46" r="L20"/>
      <c t="s" s="34" r="M20">
        <v>10</v>
      </c>
      <c s="19" r="N20"/>
      <c s="19" r="O20"/>
      <c s="19" r="P20"/>
      <c s="19" r="Q20">
        <v>5</v>
      </c>
      <c s="19" r="R20">
        <v>44</v>
      </c>
      <c s="19" r="S20">
        <f>SUM(N20:R20)</f>
        <v>49</v>
      </c>
    </row>
    <row customHeight="1" r="21" ht="30.0">
      <c t="s" s="22" r="A21">
        <v>176</v>
      </c>
      <c t="s" s="22" r="B21">
        <v>177</v>
      </c>
      <c t="s" s="2" r="C21">
        <v>178</v>
      </c>
      <c t="s" s="2" r="D21">
        <v>179</v>
      </c>
      <c s="14" r="E21"/>
      <c s="1" r="F21"/>
      <c t="s" s="15" r="G21">
        <v>180</v>
      </c>
      <c s="24" r="H21"/>
      <c t="s" s="38" r="I21">
        <v>161</v>
      </c>
      <c s="46" r="J21"/>
      <c s="46" r="K21"/>
      <c s="46" r="L21"/>
      <c s="46" r="M21"/>
      <c s="43" r="N21">
        <f>SUM(N14:N20)</f>
        <v>11</v>
      </c>
      <c s="43" r="O21">
        <f>SUM(O14:O20)</f>
        <v>12</v>
      </c>
      <c s="43" r="P21">
        <f>SUM(P14:P20)</f>
        <v>28</v>
      </c>
      <c s="43" r="Q21">
        <f>SUM(Q14:Q20)</f>
        <v>46</v>
      </c>
      <c s="43" r="R21">
        <f>SUM(R14:R20)</f>
        <v>217</v>
      </c>
      <c s="43" r="S21">
        <f>SUM(S14:S20)</f>
        <v>314</v>
      </c>
    </row>
    <row customHeight="1" r="22" ht="30.0">
      <c t="s" s="22" r="A22">
        <v>181</v>
      </c>
      <c t="s" s="22" r="B22">
        <v>182</v>
      </c>
      <c t="s" s="2" r="C22">
        <v>178</v>
      </c>
      <c t="s" s="2" r="D22">
        <v>179</v>
      </c>
      <c s="22" r="E22"/>
      <c s="26" r="F22"/>
      <c t="s" s="15" r="G22">
        <v>180</v>
      </c>
      <c s="24" r="H22"/>
      <c s="46" r="I22"/>
      <c s="46" r="J22"/>
      <c s="46" r="K22"/>
      <c s="46" r="L22"/>
      <c s="46" r="M22"/>
      <c s="46" r="N22"/>
      <c s="46" r="O22"/>
      <c s="46" r="P22"/>
      <c s="46" r="Q22"/>
      <c s="46" r="R22"/>
      <c s="46" r="S22"/>
    </row>
    <row customHeight="1" r="23" ht="30.0">
      <c t="s" s="22" r="A23">
        <v>183</v>
      </c>
      <c t="s" s="22" r="B23">
        <v>184</v>
      </c>
      <c t="s" s="2" r="C23">
        <v>185</v>
      </c>
      <c t="s" s="2" r="D23">
        <v>186</v>
      </c>
      <c t="s" s="28" r="E23">
        <v>187</v>
      </c>
      <c s="26" r="F23"/>
      <c s="22" r="G23"/>
      <c s="24" r="H23"/>
      <c s="46" r="I23"/>
      <c s="46" r="J23"/>
      <c s="46" r="K23"/>
      <c s="46" r="L23"/>
      <c s="46" r="M23"/>
      <c s="46" r="N23"/>
      <c s="46" r="O23"/>
      <c s="46" r="P23"/>
      <c s="46" r="Q23"/>
      <c s="46" r="R23"/>
      <c s="46" r="S23"/>
    </row>
    <row customHeight="1" r="24" ht="30.0">
      <c t="s" s="22" r="A24">
        <v>188</v>
      </c>
      <c t="s" s="22" r="B24">
        <v>87</v>
      </c>
      <c t="s" s="2" r="C24">
        <v>185</v>
      </c>
      <c t="s" s="2" r="D24">
        <v>189</v>
      </c>
      <c t="s" s="28" r="E24">
        <v>187</v>
      </c>
      <c s="26" r="F24"/>
      <c s="22" r="G24"/>
      <c s="24" r="H24"/>
      <c s="46" r="I24"/>
      <c s="46" r="J24"/>
      <c s="46" r="K24"/>
      <c s="46" r="L24"/>
      <c s="46" r="M24"/>
      <c s="46" r="N24"/>
      <c s="46" r="O24"/>
      <c s="46" r="P24"/>
      <c s="46" r="Q24"/>
      <c s="46" r="R24"/>
      <c s="46" r="S24"/>
    </row>
    <row r="25">
      <c t="s" s="22" r="A25">
        <v>190</v>
      </c>
      <c t="s" s="22" r="B25">
        <v>26</v>
      </c>
      <c t="s" s="2" r="C25">
        <v>67</v>
      </c>
      <c s="2" r="D25">
        <v>10</v>
      </c>
      <c s="1" r="E25"/>
      <c s="1" r="F25"/>
      <c s="22" r="G25"/>
      <c s="25" r="H25"/>
      <c s="46" r="I25"/>
      <c s="41" r="J25"/>
      <c s="46" r="K25"/>
      <c s="46" r="L25"/>
      <c s="46" r="M25"/>
      <c s="46" r="N25"/>
      <c s="46" r="O25"/>
      <c s="46" r="P25"/>
      <c s="46" r="Q25"/>
      <c s="46" r="R25"/>
      <c s="46" r="S25"/>
    </row>
    <row r="26">
      <c t="s" s="14" r="A26">
        <v>191</v>
      </c>
      <c t="s" s="14" r="B26">
        <v>96</v>
      </c>
      <c s="2" r="C26"/>
      <c s="2" r="D26"/>
      <c s="22" r="E26"/>
      <c s="22" r="F26"/>
      <c s="22" r="G26"/>
      <c s="24" r="H26"/>
      <c s="46" r="I26"/>
      <c s="46" r="J26"/>
      <c s="46" r="K26"/>
      <c s="46" r="L26"/>
      <c s="46" r="M26"/>
      <c s="46" r="N26"/>
      <c s="46" r="O26"/>
      <c s="46" r="P26"/>
      <c s="46" r="Q26"/>
      <c s="46" r="R26"/>
      <c s="46" r="S26"/>
    </row>
    <row r="27">
      <c t="s" s="14" r="A27">
        <v>192</v>
      </c>
      <c t="s" s="14" r="B27">
        <v>115</v>
      </c>
      <c s="47" r="C27"/>
      <c s="47" r="D27"/>
      <c s="14" r="E27"/>
      <c s="22" r="F27"/>
      <c s="22" r="G27"/>
      <c s="24" r="H27"/>
      <c s="46" r="I27"/>
      <c s="46" r="J27"/>
      <c s="46" r="K27"/>
      <c s="46" r="L27"/>
      <c s="46" r="M27"/>
      <c s="46" r="N27"/>
      <c s="46" r="O27"/>
      <c s="46" r="P27"/>
      <c s="46" r="Q27"/>
      <c s="46" r="R27"/>
      <c s="46" r="S27"/>
    </row>
    <row customHeight="1" r="28" ht="30.0">
      <c t="s" s="22" r="A28">
        <v>193</v>
      </c>
      <c t="s" s="22" r="B28">
        <v>194</v>
      </c>
      <c t="s" s="2" r="C28">
        <v>195</v>
      </c>
      <c t="s" s="2" r="D28">
        <v>196</v>
      </c>
      <c s="14" r="E28"/>
      <c s="22" r="F28"/>
      <c s="22" r="G28"/>
      <c t="s" s="25" r="H28">
        <v>197</v>
      </c>
      <c s="46" r="I28"/>
      <c t="s" s="41" r="J28">
        <v>198</v>
      </c>
      <c s="46" r="K28"/>
      <c s="46" r="L28"/>
      <c s="46" r="M28"/>
      <c s="46" r="N28"/>
      <c s="46" r="O28"/>
      <c s="46" r="P28"/>
      <c s="46" r="Q28"/>
      <c s="46" r="R28"/>
      <c s="46" r="S28"/>
    </row>
    <row r="29">
      <c t="s" s="22" r="A29">
        <v>199</v>
      </c>
      <c t="s" s="22" r="B29">
        <v>200</v>
      </c>
      <c t="s" s="2" r="C29">
        <v>201</v>
      </c>
      <c s="2" r="D29">
        <v>10</v>
      </c>
      <c s="22" r="E29"/>
      <c s="22" r="F29"/>
      <c s="22" r="G29"/>
      <c s="25" r="H29"/>
      <c s="46" r="I29"/>
      <c s="46" r="J29"/>
      <c s="46" r="K29"/>
      <c s="46" r="L29"/>
      <c s="46" r="M29"/>
      <c s="46" r="N29"/>
      <c s="46" r="O29"/>
      <c s="46" r="P29"/>
      <c s="46" r="Q29"/>
      <c s="46" r="R29"/>
      <c s="46" r="S29"/>
    </row>
    <row r="30">
      <c t="s" s="22" r="A30">
        <v>202</v>
      </c>
      <c t="s" s="22" r="B30">
        <v>26</v>
      </c>
      <c t="s" s="2" r="C30">
        <v>127</v>
      </c>
      <c s="2" r="D30">
        <v>5</v>
      </c>
      <c s="22" r="E30"/>
      <c s="22" r="F30"/>
      <c s="22" r="G30"/>
      <c s="24" r="H30"/>
      <c s="34" r="I30"/>
      <c s="46" r="J30"/>
      <c s="46" r="K30"/>
      <c s="46" r="L30"/>
      <c s="46" r="M30"/>
      <c s="46" r="N30"/>
      <c s="46" r="O30"/>
      <c s="46" r="P30"/>
      <c s="46" r="Q30"/>
      <c s="46" r="R30"/>
      <c s="46" r="S30"/>
    </row>
    <row r="31">
      <c t="s" s="14" r="A31">
        <v>203</v>
      </c>
      <c t="s" s="14" r="B31">
        <v>107</v>
      </c>
      <c s="2" r="C31"/>
      <c s="2" r="D31"/>
      <c s="22" r="E31"/>
      <c s="22" r="F31"/>
      <c s="22" r="G31"/>
      <c s="24" r="H31"/>
      <c s="46" r="I31"/>
      <c s="46" r="J31"/>
      <c s="46" r="K31"/>
      <c s="46" r="L31"/>
      <c s="46" r="M31"/>
      <c s="46" r="N31"/>
      <c s="46" r="O31"/>
      <c s="46" r="P31"/>
      <c s="46" r="Q31"/>
      <c s="46" r="R31"/>
      <c s="46" r="S31"/>
    </row>
    <row r="32">
      <c t="s" s="22" r="A32">
        <v>204</v>
      </c>
      <c t="s" s="22" r="B32">
        <v>115</v>
      </c>
      <c s="47" r="C32"/>
      <c s="47" r="D32"/>
      <c s="14" r="E32"/>
      <c s="22" r="F32"/>
      <c s="22" r="G32"/>
      <c s="24" r="H32"/>
      <c s="46" r="I32"/>
      <c s="46" r="J32"/>
      <c s="46" r="K32"/>
      <c s="46" r="L32"/>
      <c s="46" r="M32"/>
      <c s="46" r="N32"/>
      <c s="46" r="O32"/>
      <c s="46" r="P32"/>
      <c s="46" r="Q32"/>
      <c s="46" r="R32"/>
      <c s="46" r="S32"/>
    </row>
    <row r="33">
      <c t="s" s="22" r="A33">
        <v>205</v>
      </c>
      <c t="s" s="22" r="B33">
        <v>26</v>
      </c>
      <c t="s" s="2" r="C33">
        <v>127</v>
      </c>
      <c s="2" r="D33">
        <v>4</v>
      </c>
      <c s="22" r="E33"/>
      <c s="22" r="F33"/>
      <c s="22" r="G33"/>
      <c s="25" r="H33"/>
      <c s="46" r="I33"/>
      <c s="46" r="J33"/>
      <c s="46" r="K33"/>
      <c s="46" r="L33"/>
      <c s="46" r="M33"/>
      <c s="46" r="N33"/>
      <c s="46" r="O33"/>
      <c s="46" r="P33"/>
      <c s="46" r="Q33"/>
      <c s="46" r="R33"/>
      <c s="46" r="S33"/>
    </row>
    <row r="34">
      <c s="22" r="A34"/>
      <c s="22" r="B34"/>
      <c s="2" r="C34"/>
      <c s="2" r="D34"/>
      <c s="22" r="E34"/>
      <c s="22" r="F34"/>
      <c s="22" r="G34"/>
      <c s="24" r="H34"/>
      <c s="46" r="I34"/>
      <c s="46" r="J34"/>
      <c s="46" r="K34"/>
      <c s="46" r="L34"/>
      <c s="46" r="M34"/>
      <c s="46" r="N34"/>
      <c s="46" r="O34"/>
      <c s="46" r="P34"/>
      <c s="46" r="Q34"/>
      <c s="46" r="R34"/>
      <c s="46" r="S34"/>
    </row>
    <row r="35">
      <c s="22" r="A35"/>
      <c s="22" r="B35"/>
      <c s="2" r="C35"/>
      <c s="2" r="D35"/>
      <c s="22" r="E35"/>
      <c s="22" r="F35"/>
      <c s="22" r="G35"/>
      <c s="24" r="H35"/>
      <c s="46" r="I35"/>
      <c s="46" r="J35"/>
      <c s="46" r="K35"/>
      <c s="46" r="L35"/>
      <c s="46" r="M35"/>
      <c s="46" r="N35"/>
      <c s="46" r="O35"/>
      <c s="46" r="P35"/>
      <c s="46" r="Q35"/>
      <c s="46" r="R35"/>
      <c s="46" r="S35"/>
    </row>
    <row r="36">
      <c s="22" r="A36"/>
      <c s="22" r="B36"/>
      <c s="42" r="C36"/>
      <c s="45" r="D36"/>
      <c s="18" r="E36"/>
      <c s="18" r="F36"/>
      <c s="18" r="G36"/>
      <c s="46" r="H36"/>
      <c s="46" r="I36"/>
      <c s="46" r="J36"/>
      <c s="46" r="K36"/>
      <c s="46" r="L36"/>
      <c s="46" r="M36"/>
      <c s="46" r="N36"/>
      <c s="46" r="O36"/>
      <c s="46" r="P36"/>
      <c s="46" r="Q36"/>
      <c s="46" r="R36"/>
      <c s="46" r="S36"/>
    </row>
  </sheetData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9.71"/>
    <col min="2" customWidth="1" max="2" width="23.86"/>
    <col min="3" customWidth="1" max="3" width="17.86"/>
    <col min="4" customWidth="1" max="4" width="13.29"/>
    <col min="5" customWidth="1" max="5" width="5.86"/>
    <col min="6" customWidth="1" max="6" width="6.0"/>
    <col min="7" customWidth="1" max="7" width="5.29"/>
    <col min="8" customWidth="1" max="9" width="5.57"/>
    <col min="10" customWidth="1" max="10" width="4.86"/>
    <col min="11" customWidth="1" max="11" width="5.57"/>
    <col min="13" customWidth="1" max="13" width="16.29"/>
    <col min="15" customWidth="1" max="15" width="16.0"/>
    <col min="17" customWidth="1" max="17" width="9.57"/>
  </cols>
  <sheetData>
    <row r="1">
      <c t="s" s="32" r="A1">
        <v>0</v>
      </c>
      <c t="s" s="32" r="B1">
        <v>1</v>
      </c>
      <c t="s" s="35" r="C1">
        <v>2</v>
      </c>
      <c t="s" s="43" r="D1">
        <v>3</v>
      </c>
      <c t="s" s="9" r="E1">
        <v>4</v>
      </c>
      <c t="s" s="9" r="F1">
        <v>5</v>
      </c>
      <c t="s" s="9" r="G1">
        <v>6</v>
      </c>
      <c t="s" s="9" r="H1">
        <v>7</v>
      </c>
      <c t="s" s="9" r="I1">
        <v>8</v>
      </c>
      <c t="s" s="9" r="J1">
        <v>9</v>
      </c>
      <c t="s" s="9" r="K1">
        <v>10</v>
      </c>
      <c s="46" r="L1"/>
      <c s="46" r="M1"/>
      <c s="46" r="N1"/>
      <c s="46" r="O1"/>
      <c s="46" r="P1"/>
      <c s="46" r="Q1"/>
      <c s="46" r="R1"/>
      <c s="46" r="S1"/>
      <c s="46" r="T1"/>
    </row>
    <row r="2">
      <c t="s" s="14" r="A2">
        <v>206</v>
      </c>
      <c t="s" s="14" r="B2">
        <v>15</v>
      </c>
      <c s="39" r="C2"/>
      <c s="19" r="D2"/>
      <c s="46" r="E2"/>
      <c s="46" r="F2"/>
      <c s="46" r="G2"/>
      <c s="46" r="H2"/>
      <c s="46" r="I2"/>
      <c s="46" r="J2"/>
      <c s="46" r="K2"/>
      <c s="46" r="L2"/>
      <c t="s" s="43" r="M2">
        <v>41</v>
      </c>
      <c t="s" s="43" r="N2">
        <v>42</v>
      </c>
      <c t="s" s="43" r="O2">
        <v>43</v>
      </c>
      <c t="s" s="43" r="P2">
        <v>44</v>
      </c>
      <c s="43" r="Q2"/>
      <c s="19" r="R2"/>
      <c s="19" r="S2"/>
      <c s="46" r="T2"/>
    </row>
    <row r="3">
      <c t="s" s="22" r="A3">
        <v>207</v>
      </c>
      <c t="s" s="22" r="B3">
        <v>115</v>
      </c>
      <c t="s" s="39" r="C3">
        <v>19</v>
      </c>
      <c s="19" r="D3">
        <v>5</v>
      </c>
      <c s="46" r="E3"/>
      <c s="46" r="F3"/>
      <c s="46" r="G3"/>
      <c s="46" r="H3"/>
      <c s="46" r="I3"/>
      <c s="46" r="J3"/>
      <c s="46" r="K3"/>
      <c s="46" r="L3"/>
      <c t="s" s="19" r="M3">
        <v>19</v>
      </c>
      <c s="19" r="N3">
        <f>5+4</f>
        <v>9</v>
      </c>
      <c s="19" r="O3">
        <v>20</v>
      </c>
      <c s="19" r="P3">
        <f>N3*O3</f>
        <v>180</v>
      </c>
      <c s="19" r="Q3"/>
      <c s="19" r="R3"/>
      <c s="19" r="S3"/>
      <c s="46" r="T3"/>
    </row>
    <row r="4">
      <c t="s" s="22" r="A4">
        <v>208</v>
      </c>
      <c t="s" s="22" r="B4">
        <v>26</v>
      </c>
      <c t="s" s="39" r="C4">
        <v>127</v>
      </c>
      <c s="19" r="D4">
        <v>2</v>
      </c>
      <c s="46" r="E4"/>
      <c s="46" r="F4"/>
      <c s="46" r="G4"/>
      <c s="46" r="H4"/>
      <c s="46" r="I4"/>
      <c s="46" r="J4"/>
      <c s="46" r="K4"/>
      <c s="46" r="L4"/>
      <c t="s" s="19" r="M4">
        <v>49</v>
      </c>
      <c s="19" r="N4">
        <f>10</f>
        <v>10</v>
      </c>
      <c s="19" r="O4">
        <v>30</v>
      </c>
      <c s="19" r="P4">
        <f>N4*O4</f>
        <v>300</v>
      </c>
      <c s="19" r="Q4"/>
      <c s="19" r="R4"/>
      <c s="19" r="S4"/>
      <c s="46" r="T4"/>
    </row>
    <row r="5">
      <c t="s" s="14" r="A5">
        <v>209</v>
      </c>
      <c t="s" s="14" r="B5">
        <v>70</v>
      </c>
      <c s="39" r="C5"/>
      <c s="19" r="D5"/>
      <c s="46" r="E5"/>
      <c s="46" r="F5"/>
      <c s="46" r="G5"/>
      <c s="46" r="H5"/>
      <c s="46" r="I5"/>
      <c s="46" r="J5"/>
      <c s="46" r="K5"/>
      <c s="46" r="L5"/>
      <c t="s" s="19" r="M5">
        <v>143</v>
      </c>
      <c s="19" r="N5">
        <f>3</f>
        <v>3</v>
      </c>
      <c s="19" r="O5">
        <v>25</v>
      </c>
      <c s="19" r="P5">
        <f>N5*O5</f>
        <v>75</v>
      </c>
      <c s="19" r="Q5"/>
      <c s="19" r="R5"/>
      <c s="19" r="S5"/>
      <c s="46" r="T5"/>
    </row>
    <row r="6">
      <c t="s" s="14" r="A6">
        <v>210</v>
      </c>
      <c t="s" s="14" r="B6">
        <v>115</v>
      </c>
      <c s="39" r="C6"/>
      <c s="19" r="D6"/>
      <c s="46" r="E6"/>
      <c s="46" r="F6"/>
      <c s="46" r="G6"/>
      <c s="46" r="H6"/>
      <c s="46" r="I6"/>
      <c s="46" r="J6"/>
      <c s="46" r="K6"/>
      <c s="46" r="L6"/>
      <c t="s" s="19" r="M6">
        <v>127</v>
      </c>
      <c s="19" r="N6">
        <f>(((((((2+2)+1)+3)+8)+20)+3)+75)+3</f>
        <v>117</v>
      </c>
      <c s="19" r="O6">
        <v>15</v>
      </c>
      <c s="19" r="P6">
        <f>N6*O6</f>
        <v>1755</v>
      </c>
      <c s="19" r="Q6"/>
      <c s="19" r="R6"/>
      <c s="19" r="S6"/>
      <c s="46" r="T6"/>
    </row>
    <row r="7">
      <c t="s" s="22" r="A7">
        <v>211</v>
      </c>
      <c t="s" s="22" r="B7">
        <v>146</v>
      </c>
      <c t="s" s="39" r="C7">
        <v>49</v>
      </c>
      <c s="19" r="D7">
        <v>8</v>
      </c>
      <c s="46" r="E7"/>
      <c s="46" r="F7"/>
      <c s="46" r="G7"/>
      <c s="46" r="H7"/>
      <c s="46" r="I7"/>
      <c s="46" r="J7"/>
      <c s="46" r="K7"/>
      <c s="46" r="L7"/>
      <c t="s" s="19" r="M7">
        <v>147</v>
      </c>
      <c s="19" r="N7">
        <f>((((12+8)+40)+40)+30)+8</f>
        <v>138</v>
      </c>
      <c s="19" r="O7">
        <v>22</v>
      </c>
      <c s="19" r="P7">
        <f>N7*O7</f>
        <v>3036</v>
      </c>
      <c s="19" r="Q7"/>
      <c s="19" r="R7"/>
      <c s="19" r="S7"/>
      <c s="46" r="T7"/>
    </row>
    <row r="8">
      <c t="s" s="22" r="A8">
        <v>212</v>
      </c>
      <c t="s" s="22" r="B8">
        <v>149</v>
      </c>
      <c t="s" s="39" r="C8">
        <v>49</v>
      </c>
      <c s="19" r="D8">
        <v>2</v>
      </c>
      <c s="46" r="E8"/>
      <c s="46" r="F8"/>
      <c s="46" r="G8"/>
      <c s="46" r="H8"/>
      <c s="46" r="I8"/>
      <c s="46" r="J8"/>
      <c s="46" r="K8"/>
      <c s="46" r="L8"/>
      <c t="s" s="19" r="M8">
        <v>213</v>
      </c>
      <c s="19" r="N8">
        <f>(30*4)+20</f>
        <v>140</v>
      </c>
      <c s="19" r="O8">
        <v>15</v>
      </c>
      <c s="19" r="P8">
        <f>N8*O8</f>
        <v>2100</v>
      </c>
      <c s="19" r="Q8"/>
      <c s="19" r="R8"/>
      <c s="19" r="S8"/>
      <c s="46" r="T8"/>
    </row>
    <row r="9">
      <c t="s" s="22" r="A9">
        <v>214</v>
      </c>
      <c t="s" s="22" r="B9">
        <v>26</v>
      </c>
      <c t="s" s="39" r="C9">
        <v>127</v>
      </c>
      <c s="19" r="D9">
        <v>2</v>
      </c>
      <c s="46" r="E9"/>
      <c s="46" r="F9"/>
      <c s="46" r="G9"/>
      <c s="46" r="H9"/>
      <c s="46" r="I9"/>
      <c s="46" r="J9"/>
      <c s="46" r="K9"/>
      <c s="46" r="L9"/>
      <c s="19" r="M9"/>
      <c s="19" r="N9">
        <f>SUM(N3:N8)</f>
        <v>417</v>
      </c>
      <c s="19" r="O9"/>
      <c s="19" r="P9">
        <f>SUM(P3:P8)</f>
        <v>7446</v>
      </c>
      <c t="s" s="19" r="Q9">
        <v>150</v>
      </c>
      <c s="19" r="R9"/>
      <c s="19" r="S9"/>
      <c s="46" r="T9"/>
    </row>
    <row r="10">
      <c t="s" s="14" r="A10">
        <v>215</v>
      </c>
      <c t="s" s="14" r="B10">
        <v>51</v>
      </c>
      <c s="39" r="C10"/>
      <c s="19" r="D10"/>
      <c s="46" r="E10"/>
      <c s="46" r="F10"/>
      <c s="46" r="G10"/>
      <c s="46" r="H10"/>
      <c s="46" r="I10"/>
      <c s="46" r="J10"/>
      <c s="46" r="K10"/>
      <c s="46" r="L10"/>
      <c s="19" r="M10"/>
      <c s="19" r="N10"/>
      <c s="19" r="O10"/>
      <c s="19" r="P10"/>
      <c s="19" r="Q10"/>
      <c s="19" r="R10"/>
      <c s="19" r="S10"/>
      <c s="46" r="T10"/>
    </row>
    <row r="11">
      <c t="s" s="22" r="A11">
        <v>216</v>
      </c>
      <c t="s" s="22" r="B11">
        <v>115</v>
      </c>
      <c t="s" s="39" r="C11">
        <v>80</v>
      </c>
      <c s="19" r="D11">
        <v>3</v>
      </c>
      <c s="46" r="E11"/>
      <c s="46" r="F11"/>
      <c s="46" r="G11"/>
      <c s="46" r="H11"/>
      <c s="46" r="I11"/>
      <c s="46" r="J11"/>
      <c s="46" r="K11"/>
      <c s="46" r="L11"/>
      <c s="19" r="M11"/>
      <c s="19" r="N11"/>
      <c s="19" r="O11"/>
      <c s="19" r="P11"/>
      <c s="19" r="Q11"/>
      <c s="19" r="R11"/>
      <c s="19" r="S11"/>
      <c s="46" r="T11"/>
    </row>
    <row r="12">
      <c t="s" s="22" r="A12">
        <v>217</v>
      </c>
      <c t="s" s="22" r="B12">
        <v>26</v>
      </c>
      <c t="s" s="39" r="C12">
        <v>127</v>
      </c>
      <c s="19" r="D12">
        <v>1</v>
      </c>
      <c s="46" r="E12"/>
      <c s="46" r="F12"/>
      <c s="46" r="G12"/>
      <c s="46" r="H12"/>
      <c s="46" r="I12"/>
      <c s="46" r="J12"/>
      <c s="46" r="K12"/>
      <c s="46" r="L12"/>
      <c s="19" r="M12"/>
      <c s="19" r="N12"/>
      <c s="19" r="O12"/>
      <c s="19" r="P12"/>
      <c s="19" r="Q12"/>
      <c s="46" r="R12"/>
      <c s="46" r="S12"/>
      <c s="46" r="T12"/>
    </row>
    <row r="13">
      <c t="s" s="14" r="A13">
        <v>218</v>
      </c>
      <c t="s" s="14" r="B13">
        <v>156</v>
      </c>
      <c s="39" r="C13"/>
      <c s="19" r="D13"/>
      <c s="46" r="E13"/>
      <c s="46" r="F13"/>
      <c s="46" r="G13"/>
      <c s="46" r="H13"/>
      <c s="46" r="I13"/>
      <c s="46" r="J13"/>
      <c s="46" r="K13"/>
      <c s="46" r="L13"/>
      <c s="46" r="M13"/>
      <c t="s" s="19" r="N13">
        <v>78</v>
      </c>
      <c t="s" s="19" r="O13">
        <v>79</v>
      </c>
      <c t="s" s="19" r="P13">
        <v>80</v>
      </c>
      <c t="s" s="19" r="Q13">
        <v>219</v>
      </c>
      <c t="s" s="19" r="R13">
        <v>81</v>
      </c>
      <c t="s" s="19" r="S13">
        <v>147</v>
      </c>
      <c t="s" s="19" r="T13">
        <v>82</v>
      </c>
    </row>
    <row r="14">
      <c t="s" s="22" r="A14">
        <v>220</v>
      </c>
      <c t="s" s="22" r="B14">
        <v>115</v>
      </c>
      <c t="s" s="11" r="C14">
        <v>147</v>
      </c>
      <c s="30" r="D14">
        <v>12</v>
      </c>
      <c s="46" r="E14"/>
      <c s="46" r="F14"/>
      <c s="46" r="G14"/>
      <c s="46" r="H14"/>
      <c s="46" r="I14"/>
      <c s="46" r="J14"/>
      <c s="46" r="K14"/>
      <c s="46" r="L14"/>
      <c t="s" s="36" r="M14">
        <v>4</v>
      </c>
      <c s="19" r="N14"/>
      <c s="19" r="O14"/>
      <c s="19" r="P14"/>
      <c s="19" r="Q14"/>
      <c s="19" r="R14"/>
      <c s="19" r="S14"/>
      <c s="19" r="T14">
        <f>SUM(N14:S14)</f>
        <v>0</v>
      </c>
    </row>
    <row r="15">
      <c t="s" s="22" r="A15">
        <v>221</v>
      </c>
      <c t="s" s="22" r="B15">
        <v>26</v>
      </c>
      <c t="s" s="39" r="C15">
        <v>127</v>
      </c>
      <c s="30" r="D15">
        <v>3</v>
      </c>
      <c s="46" r="E15"/>
      <c s="46" r="F15"/>
      <c s="46" r="G15"/>
      <c s="46" r="H15"/>
      <c s="46" r="I15"/>
      <c s="46" r="J15"/>
      <c s="46" r="K15"/>
      <c s="46" r="L15"/>
      <c t="s" s="6" r="M15">
        <v>12</v>
      </c>
      <c s="19" r="N15"/>
      <c s="19" r="O15"/>
      <c s="19" r="P15"/>
      <c s="19" r="Q15"/>
      <c s="19" r="R15"/>
      <c s="19" r="S15"/>
      <c s="19" r="T15">
        <f>SUM(N15:S15)</f>
        <v>0</v>
      </c>
    </row>
    <row r="16">
      <c t="s" s="14" r="A16">
        <v>222</v>
      </c>
      <c t="s" s="14" r="B16">
        <v>96</v>
      </c>
      <c s="39" r="C16"/>
      <c s="10" r="D16"/>
      <c s="7" r="E16"/>
      <c s="7" r="F16"/>
      <c s="7" r="G16"/>
      <c s="7" r="H16"/>
      <c s="7" r="I16"/>
      <c s="46" r="J16"/>
      <c s="46" r="K16"/>
      <c s="46" r="L16"/>
      <c t="s" s="38" r="M16">
        <v>8</v>
      </c>
      <c s="19" r="N16"/>
      <c s="19" r="O16"/>
      <c s="19" r="P16"/>
      <c s="19" r="Q16"/>
      <c s="19" r="R16"/>
      <c s="19" r="S16"/>
      <c s="19" r="T16">
        <f>SUM(N16:S16)</f>
        <v>0</v>
      </c>
    </row>
    <row customHeight="1" r="17" ht="30.0">
      <c t="s" s="22" r="A17">
        <v>223</v>
      </c>
      <c t="s" s="22" r="B17">
        <v>115</v>
      </c>
      <c t="s" s="8" r="C17">
        <v>224</v>
      </c>
      <c t="s" s="4" r="D17">
        <v>179</v>
      </c>
      <c s="1" r="E17"/>
      <c s="1" r="F17"/>
      <c s="1" r="G17"/>
      <c s="1" r="H17"/>
      <c s="1" r="I17"/>
      <c s="24" r="J17"/>
      <c s="46" r="K17"/>
      <c s="46" r="L17"/>
      <c t="s" s="41" r="M17">
        <v>9</v>
      </c>
      <c s="19" r="N17"/>
      <c s="19" r="O17"/>
      <c s="19" r="P17"/>
      <c s="19" r="Q17"/>
      <c s="19" r="R17"/>
      <c s="19" r="S17"/>
      <c s="19" r="T17">
        <f>SUM(N17:S17)</f>
        <v>0</v>
      </c>
    </row>
    <row r="18">
      <c t="s" s="22" r="A18">
        <v>225</v>
      </c>
      <c t="s" s="22" r="B18">
        <v>26</v>
      </c>
      <c s="40" r="C18"/>
      <c s="4" r="D18"/>
      <c s="1" r="E18"/>
      <c s="1" r="F18"/>
      <c s="1" r="G18"/>
      <c s="1" r="H18"/>
      <c s="1" r="I18"/>
      <c s="16" r="J18"/>
      <c s="46" r="K18"/>
      <c s="46" r="L18"/>
      <c t="s" s="20" r="M18">
        <v>6</v>
      </c>
      <c s="19" r="N18"/>
      <c s="19" r="O18"/>
      <c s="19" r="P18"/>
      <c s="19" r="Q18"/>
      <c s="19" r="R18"/>
      <c s="19" r="S18"/>
      <c s="19" r="T18">
        <f>SUM(N18:S18)</f>
        <v>0</v>
      </c>
    </row>
    <row r="19">
      <c t="s" s="14" r="A19">
        <v>226</v>
      </c>
      <c t="s" s="14" r="B19">
        <v>227</v>
      </c>
      <c s="44" r="C19"/>
      <c s="4" r="D19"/>
      <c s="1" r="E19"/>
      <c s="1" r="F19"/>
      <c s="1" r="G19"/>
      <c s="1" r="H19"/>
      <c s="1" r="I19"/>
      <c s="24" r="J19"/>
      <c s="46" r="K19"/>
      <c s="46" r="L19"/>
      <c t="s" s="27" r="M19">
        <v>7</v>
      </c>
      <c s="19" r="N19"/>
      <c s="19" r="O19"/>
      <c s="19" r="P19"/>
      <c s="19" r="Q19"/>
      <c s="19" r="R19"/>
      <c s="19" r="S19"/>
      <c s="19" r="T19">
        <f>SUM(N19:S19)</f>
        <v>0</v>
      </c>
    </row>
    <row r="20">
      <c t="s" s="22" r="A20">
        <v>228</v>
      </c>
      <c t="s" s="22" r="B20">
        <v>229</v>
      </c>
      <c t="s" s="4" r="C20">
        <v>230</v>
      </c>
      <c s="4" r="D20">
        <v>10</v>
      </c>
      <c s="1" r="E20"/>
      <c s="1" r="F20"/>
      <c s="1" r="G20"/>
      <c s="3" r="H20"/>
      <c s="18" r="I20"/>
      <c s="46" r="J20"/>
      <c s="46" r="K20"/>
      <c s="46" r="L20"/>
      <c t="s" s="34" r="M20">
        <v>10</v>
      </c>
      <c s="19" r="N20"/>
      <c s="19" r="O20"/>
      <c s="19" r="P20"/>
      <c s="19" r="Q20"/>
      <c s="19" r="R20"/>
      <c s="19" r="S20"/>
      <c s="19" r="T20">
        <f>SUM(N20:S20)</f>
        <v>0</v>
      </c>
    </row>
    <row r="21">
      <c t="s" s="22" r="A21">
        <v>231</v>
      </c>
      <c t="s" s="22" r="B21">
        <v>232</v>
      </c>
      <c t="s" s="4" r="C21">
        <v>233</v>
      </c>
      <c s="4" r="D21">
        <v>10</v>
      </c>
      <c s="17" r="E21"/>
      <c s="1" r="F21"/>
      <c s="1" r="G21"/>
      <c s="24" r="H21"/>
      <c s="46" r="I21"/>
      <c s="46" r="J21"/>
      <c s="46" r="K21"/>
      <c s="46" r="L21"/>
      <c s="46" r="M21"/>
      <c s="43" r="N21">
        <f>SUM(N14:N20)</f>
        <v>0</v>
      </c>
      <c s="43" r="O21">
        <f>SUM(O14:O20)</f>
        <v>0</v>
      </c>
      <c s="43" r="P21">
        <f>SUM(P14:P20)</f>
        <v>0</v>
      </c>
      <c s="43" r="Q21"/>
      <c s="43" r="R21">
        <f>SUM(R14:R20)</f>
        <v>0</v>
      </c>
      <c s="43" r="S21">
        <f>SUM(S14:S20)</f>
        <v>0</v>
      </c>
      <c s="43" r="T21">
        <f>SUM(T14:T20)</f>
        <v>0</v>
      </c>
    </row>
    <row customHeight="1" r="22" ht="30.0">
      <c t="s" s="14" r="A22">
        <v>234</v>
      </c>
      <c t="s" s="14" r="B22">
        <v>235</v>
      </c>
      <c s="4" r="C22"/>
      <c s="4" r="D22"/>
      <c s="1" r="E22"/>
      <c s="1" r="F22"/>
      <c s="1" r="G22"/>
      <c s="24" r="H22"/>
      <c s="46" r="I22"/>
      <c s="46" r="J22"/>
      <c s="46" r="K22"/>
      <c s="46" r="L22"/>
      <c s="46" r="M22"/>
      <c s="46" r="N22"/>
      <c s="46" r="O22"/>
      <c s="46" r="P22"/>
      <c s="46" r="Q22"/>
      <c s="46" r="R22"/>
      <c s="46" r="S22"/>
      <c s="46" r="T22"/>
    </row>
    <row r="23">
      <c t="s" s="22" r="A23">
        <v>236</v>
      </c>
      <c t="s" s="22" r="B23">
        <v>237</v>
      </c>
      <c t="s" s="4" r="C23">
        <v>238</v>
      </c>
      <c s="4" r="D23">
        <v>20</v>
      </c>
      <c s="1" r="E23"/>
      <c s="1" r="F23"/>
      <c s="1" r="G23"/>
      <c s="24" r="H23"/>
      <c s="46" r="I23"/>
      <c s="46" r="J23"/>
      <c s="46" r="K23"/>
      <c s="46" r="L23"/>
      <c s="46" r="M23"/>
      <c s="46" r="N23"/>
      <c s="46" r="O23"/>
      <c s="46" r="P23"/>
      <c s="46" r="Q23"/>
      <c s="46" r="R23"/>
      <c s="46" r="S23"/>
      <c s="46" r="T23"/>
    </row>
    <row customHeight="1" r="24" ht="30.0">
      <c t="s" s="22" r="A24">
        <v>239</v>
      </c>
      <c t="s" s="22" r="B24">
        <v>240</v>
      </c>
      <c t="s" s="4" r="C24">
        <v>241</v>
      </c>
      <c s="4" r="D24">
        <v>20</v>
      </c>
      <c s="1" r="E24"/>
      <c s="1" r="F24"/>
      <c s="1" r="G24"/>
      <c s="24" r="H24"/>
      <c s="46" r="I24"/>
      <c s="46" r="J24"/>
      <c s="46" r="K24"/>
      <c s="46" r="L24"/>
      <c s="46" r="M24"/>
      <c s="46" r="N24"/>
      <c s="46" r="O24"/>
      <c s="46" r="P24"/>
      <c s="46" r="Q24"/>
      <c s="46" r="R24"/>
      <c s="46" r="S24"/>
      <c s="46" r="T24"/>
    </row>
    <row customHeight="1" r="25" ht="30.0">
      <c t="s" s="22" r="A25">
        <v>242</v>
      </c>
      <c t="s" s="22" r="B25">
        <v>243</v>
      </c>
      <c t="s" s="4" r="C25">
        <v>241</v>
      </c>
      <c s="4" r="D25">
        <v>15</v>
      </c>
      <c s="1" r="E25"/>
      <c s="1" r="F25"/>
      <c s="1" r="G25"/>
      <c s="24" r="H25"/>
      <c s="46" r="I25"/>
      <c s="46" r="J25"/>
      <c s="46" r="K25"/>
      <c s="46" r="L25"/>
      <c s="46" r="M25"/>
      <c s="46" r="N25"/>
      <c s="46" r="O25"/>
      <c s="46" r="P25"/>
      <c s="46" r="Q25"/>
      <c s="46" r="R25"/>
      <c s="46" r="S25"/>
      <c s="46" r="T25"/>
    </row>
    <row r="26">
      <c t="s" s="22" r="A26">
        <v>244</v>
      </c>
      <c t="s" s="22" r="B26">
        <v>26</v>
      </c>
      <c t="s" s="4" r="C26">
        <v>127</v>
      </c>
      <c s="4" r="D26">
        <v>3</v>
      </c>
      <c s="1" r="E26"/>
      <c s="1" r="F26"/>
      <c s="1" r="G26"/>
      <c s="24" r="H26"/>
      <c s="46" r="I26"/>
      <c s="46" r="J26"/>
      <c s="46" r="K26"/>
      <c s="46" r="L26"/>
      <c s="46" r="M26"/>
      <c s="46" r="N26"/>
      <c s="46" r="O26"/>
      <c s="46" r="P26"/>
      <c s="46" r="Q26"/>
      <c s="46" r="R26"/>
      <c s="46" r="S26"/>
      <c s="46" r="T26"/>
    </row>
    <row customHeight="1" r="27" ht="60.0">
      <c t="s" s="14" r="A27">
        <v>245</v>
      </c>
      <c t="s" s="14" r="B27">
        <v>246</v>
      </c>
      <c t="s" s="4" r="C27">
        <v>247</v>
      </c>
      <c t="s" s="4" r="D27">
        <v>248</v>
      </c>
      <c s="17" r="E27"/>
      <c s="1" r="F27"/>
      <c s="1" r="G27"/>
      <c s="24" r="H27"/>
      <c s="46" r="I27"/>
      <c s="46" r="J27"/>
      <c s="46" r="K27"/>
      <c s="46" r="L27"/>
      <c s="46" r="M27"/>
      <c s="46" r="N27"/>
      <c s="46" r="O27"/>
      <c s="46" r="P27"/>
      <c s="46" r="Q27"/>
      <c s="46" r="R27"/>
      <c s="46" r="S27"/>
      <c s="46" r="T27"/>
    </row>
    <row r="28">
      <c t="s" s="14" r="A28">
        <v>249</v>
      </c>
      <c t="s" s="14" r="B28">
        <v>250</v>
      </c>
      <c s="4" r="C28"/>
      <c s="4" r="D28"/>
      <c s="17" r="E28"/>
      <c s="1" r="F28"/>
      <c s="1" r="G28"/>
      <c s="24" r="H28"/>
      <c s="46" r="I28"/>
      <c s="46" r="J28"/>
      <c s="46" r="K28"/>
      <c s="46" r="L28"/>
      <c s="46" r="M28"/>
      <c s="46" r="N28"/>
      <c s="46" r="O28"/>
      <c s="46" r="P28"/>
      <c s="46" r="Q28"/>
      <c s="46" r="R28"/>
      <c s="46" r="S28"/>
      <c s="46" r="T28"/>
    </row>
    <row customHeight="1" r="29" ht="60.0">
      <c t="s" s="22" r="A29">
        <v>251</v>
      </c>
      <c t="s" s="22" r="B29">
        <v>109</v>
      </c>
      <c t="s" s="4" r="C29">
        <v>252</v>
      </c>
      <c t="s" s="4" r="D29">
        <v>253</v>
      </c>
      <c s="1" r="E29"/>
      <c s="1" r="F29"/>
      <c s="1" r="G29"/>
      <c s="24" r="H29"/>
      <c s="46" r="I29"/>
      <c s="46" r="J29"/>
      <c s="46" r="K29"/>
      <c s="46" r="L29"/>
      <c s="46" r="M29"/>
      <c s="46" r="N29"/>
      <c s="46" r="O29"/>
      <c s="46" r="P29"/>
      <c s="46" r="Q29"/>
      <c s="46" r="R29"/>
      <c s="46" r="S29"/>
      <c s="46" r="T29"/>
    </row>
    <row r="30">
      <c t="s" s="22" r="A30">
        <v>254</v>
      </c>
      <c t="s" s="22" r="B30">
        <v>26</v>
      </c>
      <c t="s" s="4" r="C30">
        <v>27</v>
      </c>
      <c s="4" r="D30">
        <v>3</v>
      </c>
      <c s="1" r="E30"/>
      <c s="1" r="F30"/>
      <c s="1" r="G30"/>
      <c s="24" r="H30"/>
      <c s="46" r="I30"/>
      <c s="46" r="J30"/>
      <c s="46" r="K30"/>
      <c s="46" r="L30"/>
      <c s="46" r="M30"/>
      <c s="46" r="N30"/>
      <c s="46" r="O30"/>
      <c s="46" r="P30"/>
      <c s="46" r="Q30"/>
      <c s="46" r="R30"/>
      <c s="46" r="S30"/>
      <c s="46" r="T30"/>
    </row>
    <row r="31">
      <c s="22" r="A31"/>
      <c s="22" r="B31"/>
      <c s="29" r="C31"/>
      <c s="29" r="D31"/>
      <c s="17" r="E31"/>
      <c s="1" r="F31"/>
      <c s="1" r="G31"/>
      <c s="24" r="H31"/>
      <c s="46" r="I31"/>
      <c s="46" r="J31"/>
      <c s="46" r="K31"/>
      <c s="46" r="L31"/>
      <c s="46" r="M31"/>
      <c s="46" r="N31"/>
      <c s="46" r="O31"/>
      <c s="46" r="P31"/>
      <c s="46" r="Q31"/>
      <c s="46" r="R31"/>
      <c s="46" r="S31"/>
      <c s="46" r="T31"/>
    </row>
    <row r="32">
      <c s="22" r="A32"/>
      <c s="22" r="B32"/>
      <c s="4" r="C32"/>
      <c s="4" r="D32"/>
      <c s="1" r="E32"/>
      <c s="1" r="F32"/>
      <c s="1" r="G32"/>
      <c s="24" r="H32"/>
      <c s="46" r="I32"/>
      <c s="46" r="J32"/>
      <c s="46" r="K32"/>
      <c s="46" r="L32"/>
      <c s="46" r="M32"/>
      <c s="46" r="N32"/>
      <c s="46" r="O32"/>
      <c s="46" r="P32"/>
      <c s="46" r="Q32"/>
      <c s="46" r="R32"/>
      <c s="46" r="S32"/>
      <c s="46" r="T32"/>
    </row>
    <row r="33">
      <c s="22" r="A33"/>
      <c s="22" r="B33"/>
      <c s="4" r="C33"/>
      <c s="4" r="D33"/>
      <c s="1" r="E33"/>
      <c s="1" r="F33"/>
      <c s="1" r="G33"/>
      <c s="24" r="H33"/>
      <c s="46" r="I33"/>
      <c s="46" r="J33"/>
      <c s="46" r="K33"/>
      <c s="46" r="L33"/>
      <c s="46" r="M33"/>
      <c s="46" r="N33"/>
      <c s="46" r="O33"/>
      <c s="46" r="P33"/>
      <c s="46" r="Q33"/>
      <c s="46" r="R33"/>
      <c s="46" r="S33"/>
      <c s="46" r="T33"/>
    </row>
    <row r="34">
      <c s="18" r="A34"/>
      <c s="31" r="B34"/>
      <c s="4" r="C34"/>
      <c s="4" r="D34"/>
      <c s="1" r="E34"/>
      <c s="1" r="F34"/>
      <c s="1" r="G34"/>
      <c s="24" r="H34"/>
      <c s="46" r="I34"/>
      <c s="46" r="J34"/>
      <c s="46" r="K34"/>
      <c s="46" r="L34"/>
      <c s="46" r="M34"/>
      <c s="46" r="N34"/>
      <c s="46" r="O34"/>
      <c s="46" r="P34"/>
      <c s="46" r="Q34"/>
      <c s="46" r="R34"/>
      <c s="46" r="S34"/>
      <c s="46" r="T34"/>
    </row>
    <row r="35">
      <c s="46" r="A35"/>
      <c s="46" r="B35"/>
      <c s="45" r="C35"/>
      <c s="45" r="D35"/>
      <c s="18" r="E35"/>
      <c s="18" r="F35"/>
      <c s="18" r="G35"/>
      <c s="46" r="H35"/>
      <c s="46" r="I35"/>
      <c s="46" r="J35"/>
      <c s="46" r="K35"/>
      <c s="46" r="L35"/>
      <c s="46" r="M35"/>
      <c s="46" r="N35"/>
      <c s="46" r="O35"/>
      <c s="46" r="P35"/>
      <c s="46" r="Q35"/>
      <c s="46" r="R35"/>
      <c s="46" r="S35"/>
      <c s="46" r="T35"/>
    </row>
    <row r="36">
      <c s="46" r="A36"/>
      <c s="46" r="B36"/>
      <c s="19" r="C36"/>
      <c s="19" r="D36"/>
      <c s="46" r="E36"/>
      <c s="46" r="F36"/>
      <c s="46" r="G36"/>
      <c s="46" r="H36"/>
      <c s="46" r="I36"/>
      <c s="46" r="J36"/>
      <c s="46" r="K36"/>
      <c s="46" r="L36"/>
      <c s="46" r="M36"/>
      <c s="46" r="N36"/>
      <c s="46" r="O36"/>
      <c s="46" r="P36"/>
      <c s="46" r="Q36"/>
      <c s="46" r="R36"/>
      <c s="46" r="S36"/>
      <c s="46" r="T36"/>
    </row>
    <row r="37">
      <c s="46" r="A37"/>
      <c s="46" r="B37"/>
      <c s="19" r="C37"/>
      <c s="19" r="D37"/>
      <c s="46" r="E37"/>
      <c s="46" r="F37"/>
      <c s="46" r="G37"/>
      <c s="46" r="H37"/>
      <c s="46" r="I37"/>
      <c s="46" r="J37"/>
      <c s="46" r="K37"/>
      <c s="46" r="L37"/>
      <c s="46" r="M37"/>
      <c s="46" r="N37"/>
      <c s="46" r="O37"/>
      <c s="46" r="P37"/>
      <c s="46" r="Q37"/>
      <c s="46" r="R37"/>
      <c s="46" r="S37"/>
      <c s="46" r="T37"/>
    </row>
  </sheetData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46" r="A1"/>
      <c s="46" r="B1"/>
      <c s="46" r="C1"/>
      <c s="46" r="D1"/>
      <c s="46" r="E1"/>
      <c s="46" r="F1"/>
    </row>
    <row r="2">
      <c s="46" r="A2"/>
      <c s="46" r="B2"/>
      <c s="46" r="C2"/>
      <c s="46" r="D2"/>
      <c s="46" r="E2"/>
      <c s="46" r="F2"/>
    </row>
    <row r="3">
      <c s="46" r="A3"/>
      <c s="46" r="B3"/>
      <c s="46" r="C3"/>
      <c s="46" r="D3"/>
      <c s="46" r="E3"/>
      <c s="46" r="F3"/>
    </row>
    <row r="4">
      <c s="46" r="A4"/>
      <c s="46" r="B4"/>
      <c s="46" r="C4"/>
      <c s="46" r="D4"/>
      <c s="46" r="E4"/>
      <c s="46" r="F4"/>
    </row>
    <row r="5">
      <c s="46" r="A5"/>
      <c s="46" r="B5"/>
      <c s="46" r="C5"/>
      <c s="46" r="D5"/>
      <c s="46" r="E5"/>
      <c s="46" r="F5"/>
    </row>
    <row r="6">
      <c s="46" r="A6"/>
      <c s="46" r="B6"/>
      <c s="46" r="C6"/>
      <c s="46" r="D6"/>
      <c s="46" r="E6"/>
      <c s="46" r="F6"/>
    </row>
    <row r="7">
      <c s="46" r="A7"/>
      <c s="46" r="B7"/>
      <c s="46" r="C7"/>
      <c s="46" r="D7"/>
      <c s="46" r="E7"/>
      <c s="46" r="F7"/>
    </row>
    <row r="8">
      <c s="46" r="A8"/>
      <c s="46" r="B8"/>
      <c s="46" r="C8"/>
      <c s="46" r="D8"/>
      <c s="46" r="E8"/>
      <c s="46" r="F8"/>
    </row>
    <row r="9">
      <c s="46" r="A9"/>
      <c s="46" r="B9"/>
      <c s="46" r="C9"/>
      <c s="46" r="D9"/>
      <c s="46" r="E9"/>
      <c s="46" r="F9"/>
    </row>
    <row r="10">
      <c s="46" r="A10"/>
      <c s="46" r="B10"/>
      <c s="46" r="C10"/>
      <c s="46" r="D10"/>
      <c s="46" r="E10"/>
      <c s="46" r="F10"/>
    </row>
    <row r="11">
      <c s="46" r="A11"/>
      <c s="46" r="B11"/>
      <c s="46" r="C11"/>
      <c s="46" r="D11"/>
      <c s="46" r="E11"/>
      <c s="46" r="F11"/>
    </row>
    <row r="12">
      <c s="46" r="A12"/>
      <c s="46" r="B12"/>
      <c s="46" r="C12"/>
      <c s="46" r="D12"/>
      <c s="46" r="E12"/>
      <c s="46" r="F12"/>
    </row>
    <row r="13">
      <c s="46" r="A13"/>
      <c s="46" r="B13"/>
      <c s="46" r="C13"/>
      <c s="46" r="D13"/>
      <c s="46" r="E13"/>
      <c s="46" r="F13"/>
    </row>
    <row r="14">
      <c s="46" r="A14"/>
      <c s="46" r="B14"/>
      <c s="46" r="C14"/>
      <c s="46" r="D14"/>
      <c s="46" r="E14"/>
      <c s="46" r="F14"/>
    </row>
    <row r="15">
      <c s="46" r="A15"/>
      <c s="46" r="B15"/>
      <c s="46" r="C15"/>
      <c s="46" r="D15"/>
      <c s="46" r="E15"/>
      <c s="46" r="F15"/>
    </row>
    <row r="16">
      <c s="46" r="A16"/>
      <c s="46" r="B16"/>
      <c s="46" r="C16"/>
      <c s="46" r="D16"/>
      <c s="46" r="E16"/>
      <c s="46" r="F16"/>
    </row>
    <row r="17">
      <c s="46" r="A17"/>
      <c s="46" r="B17"/>
      <c s="46" r="C17"/>
      <c s="46" r="D17"/>
      <c s="46" r="E17"/>
      <c s="46" r="F17"/>
    </row>
    <row r="18">
      <c s="46" r="A18"/>
      <c s="46" r="B18"/>
      <c s="46" r="C18"/>
      <c s="46" r="D18"/>
      <c s="46" r="E18"/>
      <c s="46" r="F18"/>
    </row>
    <row r="19">
      <c s="46" r="A19"/>
      <c s="46" r="B19"/>
      <c s="46" r="C19"/>
      <c s="46" r="D19"/>
      <c s="46" r="E19"/>
      <c s="46" r="F19"/>
    </row>
    <row r="20">
      <c s="46" r="A20"/>
      <c s="46" r="B20"/>
      <c s="46" r="C20"/>
      <c s="46" r="D20"/>
      <c s="46" r="E20"/>
      <c s="46" r="F2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t="s" s="46" r="A1">
        <v>255</v>
      </c>
      <c s="46" r="B1"/>
      <c s="46" r="C1"/>
      <c s="46" r="D1"/>
      <c s="46" r="E1"/>
      <c s="46" r="F1"/>
    </row>
    <row r="2">
      <c s="46" r="A2">
        <f>'Analisi Requisiti'!P20</f>
        <v>3140</v>
      </c>
      <c s="46" r="B2"/>
      <c s="46" r="C2"/>
      <c s="46" r="D2"/>
      <c s="46" r="E2"/>
      <c s="46" r="F2"/>
    </row>
    <row r="3">
      <c s="46" r="A3">
        <f>'Analisi dettaglio'!P15</f>
        <v>920</v>
      </c>
      <c s="46" r="B3"/>
      <c s="46" r="C3"/>
      <c s="46" r="D3"/>
      <c s="46" r="E3"/>
      <c s="46" r="F3"/>
    </row>
    <row r="4">
      <c s="46" r="A4">
        <f>Progettazione!P8</f>
        <v>6734</v>
      </c>
      <c s="46" r="B4"/>
      <c s="46" r="C4"/>
      <c s="46" r="D4"/>
      <c s="46" r="E4"/>
      <c s="46" r="F4"/>
    </row>
    <row r="5">
      <c s="46" r="A5">
        <f>Codifica!P9</f>
        <v>7446</v>
      </c>
      <c s="46" r="B5"/>
      <c s="46" r="C5"/>
      <c s="46" r="D5"/>
      <c s="46" r="E5"/>
      <c s="46" r="F5"/>
    </row>
    <row r="6">
      <c s="46" r="A6">
        <f>SUM(A2:A5)</f>
        <v>18240</v>
      </c>
      <c s="46" r="B6"/>
      <c s="46" r="C6"/>
      <c s="46" r="D6"/>
      <c s="46" r="E6"/>
      <c s="46" r="F6"/>
    </row>
    <row r="7">
      <c s="46" r="A7"/>
      <c s="46" r="B7"/>
      <c s="46" r="C7"/>
      <c s="46" r="D7"/>
      <c s="46" r="E7"/>
      <c s="46" r="F7"/>
    </row>
    <row r="8">
      <c s="46" r="A8"/>
      <c s="46" r="B8"/>
      <c s="46" r="C8"/>
      <c s="46" r="D8"/>
      <c s="46" r="E8"/>
      <c s="46" r="F8"/>
    </row>
    <row r="9">
      <c s="46" r="A9"/>
      <c s="46" r="B9"/>
      <c s="46" r="C9"/>
      <c s="46" r="D9"/>
      <c s="46" r="E9"/>
      <c s="46" r="F9"/>
    </row>
    <row r="10">
      <c s="46" r="A10"/>
      <c s="46" r="B10"/>
      <c s="46" r="C10"/>
      <c s="46" r="D10"/>
      <c s="46" r="E10"/>
      <c s="46" r="F10"/>
    </row>
    <row r="11">
      <c s="46" r="A11"/>
      <c s="46" r="B11"/>
      <c s="46" r="C11"/>
      <c s="46" r="D11"/>
      <c s="46" r="E11"/>
      <c s="46" r="F11"/>
    </row>
    <row r="12">
      <c s="46" r="A12"/>
      <c s="46" r="B12"/>
      <c s="46" r="C12"/>
      <c s="46" r="D12"/>
      <c s="46" r="E12"/>
      <c s="46" r="F12"/>
    </row>
    <row r="13">
      <c s="46" r="A13"/>
      <c s="46" r="B13"/>
      <c s="46" r="C13"/>
      <c s="46" r="D13"/>
      <c s="46" r="E13"/>
      <c s="46" r="F13"/>
    </row>
    <row r="14">
      <c s="46" r="A14"/>
      <c s="46" r="B14"/>
      <c s="46" r="C14"/>
      <c s="46" r="D14"/>
      <c s="46" r="E14"/>
      <c s="46" r="F14"/>
    </row>
    <row r="15">
      <c s="46" r="A15"/>
      <c s="46" r="B15"/>
      <c s="46" r="C15"/>
      <c s="46" r="D15"/>
      <c s="46" r="E15"/>
      <c s="46" r="F15"/>
    </row>
    <row r="16">
      <c s="46" r="A16"/>
      <c s="46" r="B16"/>
      <c s="46" r="C16"/>
      <c s="46" r="D16"/>
      <c s="46" r="E16"/>
      <c s="46" r="F16"/>
    </row>
    <row r="17">
      <c s="46" r="A17"/>
      <c s="46" r="B17"/>
      <c s="46" r="C17"/>
      <c s="46" r="D17"/>
      <c s="46" r="E17"/>
      <c s="46" r="F17"/>
    </row>
    <row r="18">
      <c s="46" r="A18"/>
      <c s="46" r="B18"/>
      <c s="46" r="C18"/>
      <c s="46" r="D18"/>
      <c s="46" r="E18"/>
      <c s="46" r="F18"/>
    </row>
    <row r="19">
      <c s="46" r="A19"/>
      <c s="46" r="B19"/>
      <c s="46" r="C19"/>
      <c s="46" r="D19"/>
      <c s="46" r="E19"/>
      <c s="46" r="F19"/>
    </row>
    <row r="20">
      <c s="46" r="A20"/>
      <c s="46" r="B20"/>
      <c s="46" r="C20"/>
      <c s="46" r="D20"/>
      <c s="46" r="E20"/>
      <c s="46" r="F20"/>
    </row>
  </sheetData>
</worksheet>
</file>