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it\Documents\"/>
    </mc:Choice>
  </mc:AlternateContent>
  <bookViews>
    <workbookView xWindow="0" yWindow="0" windowWidth="23040" windowHeight="9264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s="1"/>
  <c r="B15" i="1" l="1"/>
  <c r="B14" i="1"/>
  <c r="B16" i="1" l="1"/>
  <c r="B26" i="1" l="1"/>
  <c r="B70" i="1"/>
</calcChain>
</file>

<file path=xl/sharedStrings.xml><?xml version="1.0" encoding="utf-8"?>
<sst xmlns="http://schemas.openxmlformats.org/spreadsheetml/2006/main" count="43" uniqueCount="40">
  <si>
    <t>MODEL THE BUSINESS</t>
  </si>
  <si>
    <t xml:space="preserve">Now as we have identified the more accurate demand can be calculated by power model ,we will use power formula for our further calculation. </t>
  </si>
  <si>
    <t>GIVEN :-</t>
  </si>
  <si>
    <t>UNIT COST:-</t>
  </si>
  <si>
    <t>SALE PRICE:-</t>
  </si>
  <si>
    <t xml:space="preserve">&lt;--multiple of 10 </t>
  </si>
  <si>
    <t xml:space="preserve">General formula </t>
  </si>
  <si>
    <t>power</t>
  </si>
  <si>
    <t>y=ax^b</t>
  </si>
  <si>
    <t>constant a :-</t>
  </si>
  <si>
    <t>exponet b:-</t>
  </si>
  <si>
    <t xml:space="preserve">&lt;--Power model </t>
  </si>
  <si>
    <t>DEMAND(00s):-</t>
  </si>
  <si>
    <t>ACTUAL DEMAND :-</t>
  </si>
  <si>
    <t>:-</t>
  </si>
  <si>
    <t>TOTAL COST :-</t>
  </si>
  <si>
    <t>REVENUE:-</t>
  </si>
  <si>
    <t>PROFIT:-</t>
  </si>
  <si>
    <t>Lets create one way table to know what price should company charge to maximixe their profit .</t>
  </si>
  <si>
    <t xml:space="preserve">ONE WAY TABLE </t>
  </si>
  <si>
    <t xml:space="preserve">PRICE </t>
  </si>
  <si>
    <t xml:space="preserve">PROFIT </t>
  </si>
  <si>
    <t>-</t>
  </si>
  <si>
    <t xml:space="preserve">this one way table show profit at different selling price </t>
  </si>
  <si>
    <t>1. Assuming the unit cost of producing a set of clubs is $250, and the price must be a multiple of $10, what price should the company charge to maximize its profit?</t>
  </si>
  <si>
    <t xml:space="preserve">club is 250 rs and </t>
  </si>
  <si>
    <t xml:space="preserve">and the price must be a multiple of </t>
  </si>
  <si>
    <t>of 10rs</t>
  </si>
  <si>
    <t>what price should the company charge to maximize its profit?</t>
  </si>
  <si>
    <t>Now if we come to question -</t>
  </si>
  <si>
    <t>company should charge 530rs as selling to get max profit of 10,42,213rs.</t>
  </si>
  <si>
    <t>2. How does the optimal price depend on the unit cost of producing a set of clubs?</t>
  </si>
  <si>
    <t>our profit depend upon the unit cost of producing a set of unit club.the best way to show dependency of profit and cost is by two way table</t>
  </si>
  <si>
    <t xml:space="preserve">TWO WAY TABLE </t>
  </si>
  <si>
    <t>PRICE</t>
  </si>
  <si>
    <t>UNIT COST</t>
  </si>
  <si>
    <t xml:space="preserve">This clearly show our unit cost and selling price are propotional to each other </t>
  </si>
  <si>
    <t>3. Is the model an accurate representation of reality?</t>
  </si>
  <si>
    <t>yes , this is actual representation if we are talking about .</t>
  </si>
  <si>
    <t>about big store and expensive city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</si>
</sst>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₹&quot;\ #,##0.00"/>
    <numFmt numFmtId="166" formatCode="&quot;₹&quot;\ 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0" fontId="0" fillId="0" borderId="1" xfId="0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165" fontId="7" fillId="0" borderId="0" xfId="0" applyNumberFormat="1" applyFont="1"/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 PRICE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6069319095611"/>
          <c:y val="0.19486111111111112"/>
          <c:w val="0.82194846172999769"/>
          <c:h val="0.6514432050160396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[1]Sheet1!$C$2</c:f>
              <c:strCache>
                <c:ptCount val="1"/>
                <c:pt idx="0">
                  <c:v>DEMAND(00s)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034185907348496"/>
                  <c:y val="-0.3167494649203762"/>
                </c:manualLayout>
              </c:layout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[1]Sheet1!$C$3:$C$14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9519440"/>
        <c:axId val="-349522704"/>
      </c:scatterChart>
      <c:valAx>
        <c:axId val="-34951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522704"/>
        <c:crosses val="autoZero"/>
        <c:crossBetween val="midCat"/>
      </c:valAx>
      <c:valAx>
        <c:axId val="-3495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51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profit 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PROFIT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Sheet1!$A$26:$A$56</c:f>
              <c:numCache>
                <c:formatCode>"₹"\ #,##0</c:formatCode>
                <c:ptCount val="31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</c:numCache>
            </c:numRef>
          </c:xVal>
          <c:yVal>
            <c:numRef>
              <c:f>Sheet1!$B$26:$B$56</c:f>
              <c:numCache>
                <c:formatCode>"₹"\ #,##0.00</c:formatCode>
                <c:ptCount val="31"/>
                <c:pt idx="0">
                  <c:v>955163.26238462282</c:v>
                </c:pt>
                <c:pt idx="1">
                  <c:v>144859.72842847556</c:v>
                </c:pt>
                <c:pt idx="2">
                  <c:v>269590.60184817808</c:v>
                </c:pt>
                <c:pt idx="3">
                  <c:v>377277.18719872413</c:v>
                </c:pt>
                <c:pt idx="4">
                  <c:v>470458.61526328744</c:v>
                </c:pt>
                <c:pt idx="5">
                  <c:v>551238.40185229108</c:v>
                </c:pt>
                <c:pt idx="6">
                  <c:v>621369.53021456813</c:v>
                </c:pt>
                <c:pt idx="7">
                  <c:v>682320.93416212313</c:v>
                </c:pt>
                <c:pt idx="8">
                  <c:v>735329.86392835062</c:v>
                </c:pt>
                <c:pt idx="9">
                  <c:v>781443.44106265297</c:v>
                </c:pt>
                <c:pt idx="10">
                  <c:v>821551.86522268457</c:v>
                </c:pt>
                <c:pt idx="11">
                  <c:v>856415.12424477958</c:v>
                </c:pt>
                <c:pt idx="12">
                  <c:v>886684.61116254725</c:v>
                </c:pt>
                <c:pt idx="13">
                  <c:v>912920.72098907013</c:v>
                </c:pt>
                <c:pt idx="14">
                  <c:v>935607.253438466</c:v>
                </c:pt>
                <c:pt idx="15">
                  <c:v>955163.26238462282</c:v>
                </c:pt>
                <c:pt idx="16">
                  <c:v>971952.85243747453</c:v>
                </c:pt>
                <c:pt idx="17">
                  <c:v>986293.31587235699</c:v>
                </c:pt>
                <c:pt idx="18">
                  <c:v>998461.92082203622</c:v>
                </c:pt>
                <c:pt idx="19">
                  <c:v>1008701.5979665397</c:v>
                </c:pt>
                <c:pt idx="20">
                  <c:v>1017225.7233983984</c:v>
                </c:pt>
                <c:pt idx="21">
                  <c:v>1024222.1565401531</c:v>
                </c:pt>
                <c:pt idx="22">
                  <c:v>1029856.6614397548</c:v>
                </c:pt>
                <c:pt idx="23">
                  <c:v>1034275.8155834542</c:v>
                </c:pt>
                <c:pt idx="24">
                  <c:v>1037609.4911199291</c:v>
                </c:pt>
                <c:pt idx="25">
                  <c:v>1039972.9779989794</c:v>
                </c:pt>
                <c:pt idx="26">
                  <c:v>1041468.8061629091</c:v>
                </c:pt>
                <c:pt idx="27">
                  <c:v>1042188.3139489595</c:v>
                </c:pt>
                <c:pt idx="28">
                  <c:v>1042213.0017719698</c:v>
                </c:pt>
                <c:pt idx="29">
                  <c:v>1041615.7035724644</c:v>
                </c:pt>
                <c:pt idx="30">
                  <c:v>1040461.6031350964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890736"/>
        <c:axId val="-183890192"/>
      </c:scatterChart>
      <c:valAx>
        <c:axId val="-18389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890192"/>
        <c:crosses val="autoZero"/>
        <c:crossBetween val="midCat"/>
      </c:valAx>
      <c:valAx>
        <c:axId val="-1838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89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929640</xdr:colOff>
      <xdr:row>5</xdr:row>
      <xdr:rowOff>11430</xdr:rowOff>
    </xdr:from>
    <xdr:to>
      <xdr:col>13</xdr:col>
      <xdr:colOff>45720</xdr:colOff>
      <xdr:row>13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83820</xdr:colOff>
      <xdr:row>34</xdr:row>
      <xdr:rowOff>179070</xdr:rowOff>
    </xdr:from>
    <xdr:to>
      <xdr:col>13</xdr:col>
      <xdr:colOff>403860</xdr:colOff>
      <xdr:row>51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1-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 xml:space="preserve">DEMAND(00s) </v>
          </cell>
        </row>
        <row r="3">
          <cell r="B3">
            <v>450</v>
          </cell>
          <cell r="C3">
            <v>45</v>
          </cell>
        </row>
        <row r="4">
          <cell r="B4">
            <v>300</v>
          </cell>
          <cell r="C4">
            <v>103</v>
          </cell>
        </row>
        <row r="5">
          <cell r="B5">
            <v>440</v>
          </cell>
          <cell r="C5">
            <v>49</v>
          </cell>
        </row>
        <row r="6">
          <cell r="B6">
            <v>360</v>
          </cell>
          <cell r="C6">
            <v>86</v>
          </cell>
        </row>
        <row r="7">
          <cell r="B7">
            <v>290</v>
          </cell>
          <cell r="C7">
            <v>125</v>
          </cell>
        </row>
        <row r="8">
          <cell r="B8">
            <v>450</v>
          </cell>
          <cell r="C8">
            <v>52</v>
          </cell>
        </row>
        <row r="9">
          <cell r="B9">
            <v>340</v>
          </cell>
          <cell r="C9">
            <v>87</v>
          </cell>
        </row>
        <row r="10">
          <cell r="B10">
            <v>370</v>
          </cell>
          <cell r="C10">
            <v>68</v>
          </cell>
        </row>
        <row r="11">
          <cell r="B11">
            <v>500</v>
          </cell>
          <cell r="C11">
            <v>45</v>
          </cell>
        </row>
        <row r="12">
          <cell r="B12">
            <v>490</v>
          </cell>
          <cell r="C12">
            <v>44</v>
          </cell>
        </row>
        <row r="13">
          <cell r="B13">
            <v>430</v>
          </cell>
          <cell r="C13">
            <v>58</v>
          </cell>
        </row>
        <row r="14">
          <cell r="B14">
            <v>390</v>
          </cell>
          <cell r="C14">
            <v>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7"/>
  <sheetViews>
    <sheetView tabSelected="1" workbookViewId="0">
      <selection activeCell="I15" sqref="I15:K17"/>
    </sheetView>
  </sheetViews>
  <sheetFormatPr defaultRowHeight="14.4" x14ac:dyDescent="0.3"/>
  <cols>
    <col min="1" max="1" width="17.109375" customWidth="1"/>
    <col min="2" max="2" width="12.88671875" bestFit="1" customWidth="1"/>
    <col min="3" max="3" width="12.77734375" customWidth="1"/>
    <col min="4" max="4" width="14.21875" customWidth="1"/>
    <col min="5" max="8" width="13.6640625" bestFit="1" customWidth="1"/>
    <col min="9" max="9" width="12.88671875" bestFit="1" customWidth="1"/>
  </cols>
  <sheetData>
    <row r="2" spans="1:11" ht="18" x14ac:dyDescent="0.35">
      <c r="A2" s="1" t="s">
        <v>0</v>
      </c>
    </row>
    <row r="4" spans="1:11" x14ac:dyDescent="0.3">
      <c r="A4" t="s">
        <v>1</v>
      </c>
    </row>
    <row r="7" spans="1:11" x14ac:dyDescent="0.3">
      <c r="A7" s="2" t="s">
        <v>2</v>
      </c>
    </row>
    <row r="8" spans="1:11" x14ac:dyDescent="0.3">
      <c r="A8" t="s">
        <v>3</v>
      </c>
      <c r="B8" s="9">
        <v>250</v>
      </c>
    </row>
    <row r="9" spans="1:11" x14ac:dyDescent="0.3">
      <c r="A9" t="s">
        <v>4</v>
      </c>
      <c r="B9" s="10">
        <v>400</v>
      </c>
      <c r="C9" t="s">
        <v>5</v>
      </c>
    </row>
    <row r="10" spans="1:11" x14ac:dyDescent="0.3">
      <c r="A10" t="s">
        <v>12</v>
      </c>
      <c r="B10" s="6">
        <f>K16*B9^K17</f>
        <v>63.677550825641511</v>
      </c>
      <c r="C10" t="s">
        <v>11</v>
      </c>
    </row>
    <row r="11" spans="1:11" x14ac:dyDescent="0.3">
      <c r="A11" t="s">
        <v>13</v>
      </c>
      <c r="B11" s="7">
        <f>B10*100</f>
        <v>6367.7550825641511</v>
      </c>
    </row>
    <row r="13" spans="1:11" x14ac:dyDescent="0.3">
      <c r="A13" t="s">
        <v>14</v>
      </c>
    </row>
    <row r="14" spans="1:11" x14ac:dyDescent="0.3">
      <c r="A14" t="s">
        <v>15</v>
      </c>
      <c r="B14" s="8">
        <f>B8*B11</f>
        <v>1591938.7706410377</v>
      </c>
    </row>
    <row r="15" spans="1:11" x14ac:dyDescent="0.3">
      <c r="A15" t="s">
        <v>16</v>
      </c>
      <c r="B15" s="8">
        <f>B9*B11</f>
        <v>2547102.0330256606</v>
      </c>
      <c r="I15" s="3" t="s">
        <v>6</v>
      </c>
      <c r="J15" s="3" t="s">
        <v>7</v>
      </c>
      <c r="K15" s="3"/>
    </row>
    <row r="16" spans="1:11" x14ac:dyDescent="0.3">
      <c r="A16" t="s">
        <v>17</v>
      </c>
      <c r="B16" s="8">
        <f>B15-B14</f>
        <v>955163.26238462282</v>
      </c>
      <c r="I16" s="3" t="s">
        <v>8</v>
      </c>
      <c r="J16" s="3" t="s">
        <v>9</v>
      </c>
      <c r="K16" s="4">
        <v>5871064</v>
      </c>
    </row>
    <row r="17" spans="1:11" x14ac:dyDescent="0.3">
      <c r="I17" s="3"/>
      <c r="J17" s="3" t="s">
        <v>10</v>
      </c>
      <c r="K17" s="5">
        <v>-1.9079999999999999</v>
      </c>
    </row>
    <row r="21" spans="1:11" x14ac:dyDescent="0.3">
      <c r="A21" t="s">
        <v>18</v>
      </c>
    </row>
    <row r="23" spans="1:11" x14ac:dyDescent="0.3">
      <c r="A23" t="s">
        <v>19</v>
      </c>
    </row>
    <row r="25" spans="1:11" x14ac:dyDescent="0.3">
      <c r="A25" s="3" t="s">
        <v>20</v>
      </c>
      <c r="B25" s="3" t="s">
        <v>21</v>
      </c>
    </row>
    <row r="26" spans="1:11" x14ac:dyDescent="0.3">
      <c r="A26" s="11"/>
      <c r="B26" s="12">
        <f>B16</f>
        <v>955163.26238462282</v>
      </c>
    </row>
    <row r="27" spans="1:11" x14ac:dyDescent="0.3">
      <c r="A27" s="13">
        <v>260</v>
      </c>
      <c r="B27" s="14">
        <f t="dataTable" ref="B27:B56" dt2D="0" dtr="0" r1="B9" ca="1"/>
        <v>144859.72842847556</v>
      </c>
    </row>
    <row r="28" spans="1:11" x14ac:dyDescent="0.3">
      <c r="A28" s="13">
        <v>270</v>
      </c>
      <c r="B28" s="14">
        <v>269590.60184817808</v>
      </c>
    </row>
    <row r="29" spans="1:11" x14ac:dyDescent="0.3">
      <c r="A29" s="13">
        <v>280</v>
      </c>
      <c r="B29" s="14">
        <v>377277.18719872413</v>
      </c>
    </row>
    <row r="30" spans="1:11" x14ac:dyDescent="0.3">
      <c r="A30" s="13">
        <v>290</v>
      </c>
      <c r="B30" s="14">
        <v>470458.61526328744</v>
      </c>
    </row>
    <row r="31" spans="1:11" x14ac:dyDescent="0.3">
      <c r="A31" s="13">
        <v>300</v>
      </c>
      <c r="B31" s="14">
        <v>551238.40185229108</v>
      </c>
    </row>
    <row r="32" spans="1:11" x14ac:dyDescent="0.3">
      <c r="A32" s="13">
        <v>310</v>
      </c>
      <c r="B32" s="14">
        <v>621369.53021456813</v>
      </c>
    </row>
    <row r="33" spans="1:2" x14ac:dyDescent="0.3">
      <c r="A33" s="13">
        <v>320</v>
      </c>
      <c r="B33" s="14">
        <v>682320.93416212313</v>
      </c>
    </row>
    <row r="34" spans="1:2" x14ac:dyDescent="0.3">
      <c r="A34" s="13">
        <v>330</v>
      </c>
      <c r="B34" s="14">
        <v>735329.86392835062</v>
      </c>
    </row>
    <row r="35" spans="1:2" x14ac:dyDescent="0.3">
      <c r="A35" s="13">
        <v>340</v>
      </c>
      <c r="B35" s="14">
        <v>781443.44106265297</v>
      </c>
    </row>
    <row r="36" spans="1:2" x14ac:dyDescent="0.3">
      <c r="A36" s="13">
        <v>350</v>
      </c>
      <c r="B36" s="14">
        <v>821551.86522268457</v>
      </c>
    </row>
    <row r="37" spans="1:2" x14ac:dyDescent="0.3">
      <c r="A37" s="13">
        <v>360</v>
      </c>
      <c r="B37" s="14">
        <v>856415.12424477958</v>
      </c>
    </row>
    <row r="38" spans="1:2" x14ac:dyDescent="0.3">
      <c r="A38" s="13">
        <v>370</v>
      </c>
      <c r="B38" s="14">
        <v>886684.61116254725</v>
      </c>
    </row>
    <row r="39" spans="1:2" x14ac:dyDescent="0.3">
      <c r="A39" s="13">
        <v>380</v>
      </c>
      <c r="B39" s="14">
        <v>912920.72098907013</v>
      </c>
    </row>
    <row r="40" spans="1:2" x14ac:dyDescent="0.3">
      <c r="A40" s="13">
        <v>390</v>
      </c>
      <c r="B40" s="14">
        <v>935607.253438466</v>
      </c>
    </row>
    <row r="41" spans="1:2" x14ac:dyDescent="0.3">
      <c r="A41" s="13">
        <v>400</v>
      </c>
      <c r="B41" s="14">
        <v>955163.26238462282</v>
      </c>
    </row>
    <row r="42" spans="1:2" x14ac:dyDescent="0.3">
      <c r="A42" s="13">
        <v>410</v>
      </c>
      <c r="B42" s="14">
        <v>971952.85243747453</v>
      </c>
    </row>
    <row r="43" spans="1:2" x14ac:dyDescent="0.3">
      <c r="A43" s="13">
        <v>420</v>
      </c>
      <c r="B43" s="14">
        <v>986293.31587235699</v>
      </c>
    </row>
    <row r="44" spans="1:2" x14ac:dyDescent="0.3">
      <c r="A44" s="13">
        <v>430</v>
      </c>
      <c r="B44" s="14">
        <v>998461.92082203622</v>
      </c>
    </row>
    <row r="45" spans="1:2" x14ac:dyDescent="0.3">
      <c r="A45" s="13">
        <v>440</v>
      </c>
      <c r="B45" s="14">
        <v>1008701.5979665397</v>
      </c>
    </row>
    <row r="46" spans="1:2" x14ac:dyDescent="0.3">
      <c r="A46" s="13">
        <v>450</v>
      </c>
      <c r="B46" s="14">
        <v>1017225.7233983984</v>
      </c>
    </row>
    <row r="47" spans="1:2" x14ac:dyDescent="0.3">
      <c r="A47" s="13">
        <v>460</v>
      </c>
      <c r="B47" s="14">
        <v>1024222.1565401531</v>
      </c>
    </row>
    <row r="48" spans="1:2" x14ac:dyDescent="0.3">
      <c r="A48" s="13">
        <v>470</v>
      </c>
      <c r="B48" s="14">
        <v>1029856.6614397548</v>
      </c>
    </row>
    <row r="49" spans="1:9" x14ac:dyDescent="0.3">
      <c r="A49" s="13">
        <v>480</v>
      </c>
      <c r="B49" s="14">
        <v>1034275.8155834542</v>
      </c>
    </row>
    <row r="50" spans="1:9" x14ac:dyDescent="0.3">
      <c r="A50" s="13">
        <v>490</v>
      </c>
      <c r="B50" s="14">
        <v>1037609.4911199291</v>
      </c>
    </row>
    <row r="51" spans="1:9" x14ac:dyDescent="0.3">
      <c r="A51" s="13">
        <v>500</v>
      </c>
      <c r="B51" s="14">
        <v>1039972.9779989794</v>
      </c>
    </row>
    <row r="52" spans="1:9" x14ac:dyDescent="0.3">
      <c r="A52" s="13">
        <v>510</v>
      </c>
      <c r="B52" s="14">
        <v>1041468.8061629091</v>
      </c>
    </row>
    <row r="53" spans="1:9" x14ac:dyDescent="0.3">
      <c r="A53" s="13">
        <v>520</v>
      </c>
      <c r="B53" s="14">
        <v>1042188.3139489595</v>
      </c>
    </row>
    <row r="54" spans="1:9" x14ac:dyDescent="0.3">
      <c r="A54" s="15">
        <v>530</v>
      </c>
      <c r="B54" s="16">
        <v>1042213.0017719698</v>
      </c>
    </row>
    <row r="55" spans="1:9" x14ac:dyDescent="0.3">
      <c r="A55" s="13">
        <v>540</v>
      </c>
      <c r="B55" s="14">
        <v>1041615.7035724644</v>
      </c>
    </row>
    <row r="56" spans="1:9" x14ac:dyDescent="0.3">
      <c r="A56" s="13">
        <v>550</v>
      </c>
      <c r="B56" s="14">
        <v>1040461.6031350964</v>
      </c>
    </row>
    <row r="58" spans="1:9" x14ac:dyDescent="0.3">
      <c r="A58" s="18" t="s">
        <v>22</v>
      </c>
      <c r="B58" t="s">
        <v>23</v>
      </c>
    </row>
    <row r="60" spans="1:9" x14ac:dyDescent="0.3">
      <c r="A60" t="s">
        <v>29</v>
      </c>
    </row>
    <row r="62" spans="1:9" x14ac:dyDescent="0.3">
      <c r="A62" s="19" t="s">
        <v>24</v>
      </c>
      <c r="D62" t="s">
        <v>25</v>
      </c>
      <c r="E62" s="19" t="s">
        <v>26</v>
      </c>
      <c r="H62" t="s">
        <v>27</v>
      </c>
      <c r="I62" s="19" t="s">
        <v>28</v>
      </c>
    </row>
    <row r="63" spans="1:9" x14ac:dyDescent="0.3">
      <c r="A63" s="18" t="s">
        <v>22</v>
      </c>
      <c r="B63" t="s">
        <v>30</v>
      </c>
    </row>
    <row r="65" spans="1:9" x14ac:dyDescent="0.3">
      <c r="A65" s="19" t="s">
        <v>31</v>
      </c>
    </row>
    <row r="66" spans="1:9" x14ac:dyDescent="0.3">
      <c r="A66" s="18" t="s">
        <v>22</v>
      </c>
      <c r="B66" t="s">
        <v>32</v>
      </c>
    </row>
    <row r="68" spans="1:9" x14ac:dyDescent="0.3">
      <c r="A68" t="s">
        <v>33</v>
      </c>
    </row>
    <row r="69" spans="1:9" ht="18" x14ac:dyDescent="0.35">
      <c r="B69" s="20" t="s">
        <v>35</v>
      </c>
      <c r="C69" s="20"/>
      <c r="D69" s="20"/>
      <c r="E69" s="20"/>
      <c r="F69" s="20"/>
      <c r="G69" s="20"/>
      <c r="H69" s="20"/>
    </row>
    <row r="70" spans="1:9" x14ac:dyDescent="0.3">
      <c r="A70" s="21" t="s">
        <v>34</v>
      </c>
      <c r="B70" s="23">
        <f>B16</f>
        <v>955163.26238462282</v>
      </c>
      <c r="C70">
        <v>250</v>
      </c>
      <c r="D70">
        <v>300</v>
      </c>
      <c r="E70">
        <v>350</v>
      </c>
      <c r="F70">
        <v>400</v>
      </c>
      <c r="G70">
        <v>450</v>
      </c>
      <c r="H70">
        <v>500</v>
      </c>
    </row>
    <row r="71" spans="1:9" x14ac:dyDescent="0.3">
      <c r="A71" s="22"/>
      <c r="B71" s="9">
        <v>250</v>
      </c>
      <c r="C71" s="8">
        <f t="dataTable" ref="C71:I101" dt2D="1" dtr="1" r1="B8" r2="B9"/>
        <v>0</v>
      </c>
      <c r="D71" s="8">
        <v>-780579.75339725427</v>
      </c>
      <c r="E71" s="8">
        <v>-1561159.5067945095</v>
      </c>
      <c r="F71" s="8">
        <v>-2341739.2601917638</v>
      </c>
      <c r="G71" s="8">
        <v>-3122319.013589018</v>
      </c>
      <c r="H71" s="8">
        <v>-3902898.7669862732</v>
      </c>
      <c r="I71" s="8">
        <v>3902898.7669862732</v>
      </c>
    </row>
    <row r="72" spans="1:9" x14ac:dyDescent="0.3">
      <c r="A72" s="22"/>
      <c r="B72" s="9">
        <v>260</v>
      </c>
      <c r="C72" s="8">
        <v>144859.72842847556</v>
      </c>
      <c r="D72" s="8">
        <v>-579438.91371390224</v>
      </c>
      <c r="E72" s="8">
        <v>-1303737.5558562791</v>
      </c>
      <c r="F72" s="8">
        <v>-2028036.1979986569</v>
      </c>
      <c r="G72" s="8">
        <v>-2752334.8401410338</v>
      </c>
      <c r="H72" s="8">
        <v>-3476633.4822834115</v>
      </c>
      <c r="I72" s="8">
        <v>3766352.9391403627</v>
      </c>
    </row>
    <row r="73" spans="1:9" x14ac:dyDescent="0.3">
      <c r="A73" s="22"/>
      <c r="B73" s="9">
        <v>270</v>
      </c>
      <c r="C73" s="8">
        <v>269590.60184817808</v>
      </c>
      <c r="D73" s="8">
        <v>-404385.90277226688</v>
      </c>
      <c r="E73" s="8">
        <v>-1078362.4073927123</v>
      </c>
      <c r="F73" s="8">
        <v>-1752338.9120131573</v>
      </c>
      <c r="G73" s="8">
        <v>-2426315.4166336022</v>
      </c>
      <c r="H73" s="8">
        <v>-3100291.9212540481</v>
      </c>
      <c r="I73" s="8">
        <v>3639473.1249504043</v>
      </c>
    </row>
    <row r="74" spans="1:9" x14ac:dyDescent="0.3">
      <c r="A74" s="22"/>
      <c r="B74" s="9">
        <v>280</v>
      </c>
      <c r="C74" s="8">
        <v>377277.18719872413</v>
      </c>
      <c r="D74" s="8">
        <v>-251518.12479914958</v>
      </c>
      <c r="E74" s="8">
        <v>-880313.43679702282</v>
      </c>
      <c r="F74" s="8">
        <v>-1509108.7487948965</v>
      </c>
      <c r="G74" s="8">
        <v>-2137904.0607927702</v>
      </c>
      <c r="H74" s="8">
        <v>-2766699.3727906439</v>
      </c>
      <c r="I74" s="8">
        <v>3521253.7471880922</v>
      </c>
    </row>
    <row r="75" spans="1:9" x14ac:dyDescent="0.3">
      <c r="A75" s="22"/>
      <c r="B75" s="9">
        <v>290</v>
      </c>
      <c r="C75" s="8">
        <v>470458.61526328744</v>
      </c>
      <c r="D75" s="8">
        <v>-117614.65381582174</v>
      </c>
      <c r="E75" s="8">
        <v>-705687.9228949314</v>
      </c>
      <c r="F75" s="8">
        <v>-1293761.1919740411</v>
      </c>
      <c r="G75" s="8">
        <v>-1881834.4610531498</v>
      </c>
      <c r="H75" s="8">
        <v>-2469907.7301322594</v>
      </c>
      <c r="I75" s="8">
        <v>3410824.9606588343</v>
      </c>
    </row>
    <row r="76" spans="1:9" x14ac:dyDescent="0.3">
      <c r="A76" s="22"/>
      <c r="B76" s="9">
        <v>300</v>
      </c>
      <c r="C76" s="8">
        <v>551238.40185229108</v>
      </c>
      <c r="D76" s="8">
        <v>0</v>
      </c>
      <c r="E76" s="8">
        <v>-551238.40185229108</v>
      </c>
      <c r="F76" s="8">
        <v>-1102476.8037045817</v>
      </c>
      <c r="G76" s="8">
        <v>-1653715.2055568728</v>
      </c>
      <c r="H76" s="8">
        <v>-2204953.6074091638</v>
      </c>
      <c r="I76" s="8">
        <v>3307430.411113746</v>
      </c>
    </row>
    <row r="77" spans="1:9" x14ac:dyDescent="0.3">
      <c r="A77" s="22"/>
      <c r="B77" s="9">
        <v>310</v>
      </c>
      <c r="C77" s="8">
        <v>621369.53021456813</v>
      </c>
      <c r="D77" s="8">
        <v>103561.58836909477</v>
      </c>
      <c r="E77" s="8">
        <v>-414246.3534763786</v>
      </c>
      <c r="F77" s="8">
        <v>-932054.2953218515</v>
      </c>
      <c r="G77" s="8">
        <v>-1449862.2371673249</v>
      </c>
      <c r="H77" s="8">
        <v>-1967670.1790127978</v>
      </c>
      <c r="I77" s="8">
        <v>3210409.239441934</v>
      </c>
    </row>
    <row r="78" spans="1:9" x14ac:dyDescent="0.3">
      <c r="A78" s="22"/>
      <c r="B78" s="9">
        <v>320</v>
      </c>
      <c r="C78" s="8">
        <v>682320.93416212313</v>
      </c>
      <c r="D78" s="8">
        <v>194948.83833203511</v>
      </c>
      <c r="E78" s="8">
        <v>-292423.2574980529</v>
      </c>
      <c r="F78" s="8">
        <v>-779795.35332814092</v>
      </c>
      <c r="G78" s="8">
        <v>-1267167.4491582289</v>
      </c>
      <c r="H78" s="8">
        <v>-1754539.5449883174</v>
      </c>
      <c r="I78" s="8">
        <v>3119181.4133125637</v>
      </c>
    </row>
    <row r="79" spans="1:9" x14ac:dyDescent="0.3">
      <c r="A79" s="22"/>
      <c r="B79" s="9">
        <v>330</v>
      </c>
      <c r="C79" s="8">
        <v>735329.86392835062</v>
      </c>
      <c r="D79" s="8">
        <v>275748.69897313137</v>
      </c>
      <c r="E79" s="8">
        <v>-183832.46598208742</v>
      </c>
      <c r="F79" s="8">
        <v>-643413.63093730668</v>
      </c>
      <c r="G79" s="8">
        <v>-1102994.7958925259</v>
      </c>
      <c r="H79" s="8">
        <v>-1562575.9608477447</v>
      </c>
      <c r="I79" s="8">
        <v>3033235.688704446</v>
      </c>
    </row>
    <row r="80" spans="1:9" x14ac:dyDescent="0.3">
      <c r="A80" s="22"/>
      <c r="B80" s="9">
        <v>340</v>
      </c>
      <c r="C80" s="8">
        <v>781443.44106265297</v>
      </c>
      <c r="D80" s="8">
        <v>347308.19602784561</v>
      </c>
      <c r="E80" s="8">
        <v>-86827.049006961286</v>
      </c>
      <c r="F80" s="8">
        <v>-520962.29404176865</v>
      </c>
      <c r="G80" s="8">
        <v>-955097.53907657554</v>
      </c>
      <c r="H80" s="8">
        <v>-1389232.7841113824</v>
      </c>
      <c r="I80" s="8">
        <v>2952119.6662366884</v>
      </c>
    </row>
    <row r="81" spans="1:9" x14ac:dyDescent="0.3">
      <c r="A81" s="22"/>
      <c r="B81" s="9">
        <v>350</v>
      </c>
      <c r="C81" s="8">
        <v>821551.86522268457</v>
      </c>
      <c r="D81" s="8">
        <v>410775.93261134205</v>
      </c>
      <c r="E81" s="8">
        <v>0</v>
      </c>
      <c r="F81" s="8">
        <v>-410775.93261134205</v>
      </c>
      <c r="G81" s="8">
        <v>-821551.86522268457</v>
      </c>
      <c r="H81" s="8">
        <v>-1232327.7978340266</v>
      </c>
      <c r="I81" s="8">
        <v>2875431.5282793958</v>
      </c>
    </row>
    <row r="82" spans="1:9" x14ac:dyDescent="0.3">
      <c r="A82" s="22"/>
      <c r="B82" s="9">
        <v>360</v>
      </c>
      <c r="C82" s="8">
        <v>856415.12424477958</v>
      </c>
      <c r="D82" s="8">
        <v>467135.52231533453</v>
      </c>
      <c r="E82" s="8">
        <v>77855.920385889243</v>
      </c>
      <c r="F82" s="8">
        <v>-311423.68154355604</v>
      </c>
      <c r="G82" s="8">
        <v>-700703.28347300133</v>
      </c>
      <c r="H82" s="8">
        <v>-1089982.8854024466</v>
      </c>
      <c r="I82" s="8">
        <v>2802813.1338920058</v>
      </c>
    </row>
    <row r="83" spans="1:9" x14ac:dyDescent="0.3">
      <c r="A83" s="22"/>
      <c r="B83" s="9">
        <v>370</v>
      </c>
      <c r="C83" s="8">
        <v>886684.61116254725</v>
      </c>
      <c r="D83" s="8">
        <v>517232.68984481925</v>
      </c>
      <c r="E83" s="8">
        <v>147780.76852709148</v>
      </c>
      <c r="F83" s="8">
        <v>-221671.15279063676</v>
      </c>
      <c r="G83" s="8">
        <v>-591123.07410836453</v>
      </c>
      <c r="H83" s="8">
        <v>-960574.9954260923</v>
      </c>
      <c r="I83" s="8">
        <v>2733944.2177511868</v>
      </c>
    </row>
    <row r="84" spans="1:9" x14ac:dyDescent="0.3">
      <c r="A84" s="22"/>
      <c r="B84" s="9">
        <v>380</v>
      </c>
      <c r="C84" s="8">
        <v>912920.72098907013</v>
      </c>
      <c r="D84" s="8">
        <v>561797.36676250491</v>
      </c>
      <c r="E84" s="8">
        <v>210674.01253593946</v>
      </c>
      <c r="F84" s="8">
        <v>-140449.341690626</v>
      </c>
      <c r="G84" s="8">
        <v>-491572.69591719145</v>
      </c>
      <c r="H84" s="8">
        <v>-842696.05014375644</v>
      </c>
      <c r="I84" s="8">
        <v>2668537.4921218967</v>
      </c>
    </row>
    <row r="85" spans="1:9" x14ac:dyDescent="0.3">
      <c r="A85" s="22"/>
      <c r="B85" s="9">
        <v>390</v>
      </c>
      <c r="C85" s="8">
        <v>935607.253438466</v>
      </c>
      <c r="D85" s="8">
        <v>601461.80578187108</v>
      </c>
      <c r="E85" s="8">
        <v>267316.35812527593</v>
      </c>
      <c r="F85" s="8">
        <v>-66829.08953131875</v>
      </c>
      <c r="G85" s="8">
        <v>-400974.5371879139</v>
      </c>
      <c r="H85" s="8">
        <v>-735119.98484450858</v>
      </c>
      <c r="I85" s="8">
        <v>2606334.4917214406</v>
      </c>
    </row>
    <row r="86" spans="1:9" x14ac:dyDescent="0.3">
      <c r="A86" s="22"/>
      <c r="B86" s="9">
        <v>400</v>
      </c>
      <c r="C86" s="8">
        <v>955163.26238462282</v>
      </c>
      <c r="D86" s="8">
        <v>636775.50825641514</v>
      </c>
      <c r="E86" s="8">
        <v>318387.75412820745</v>
      </c>
      <c r="F86" s="8">
        <v>0</v>
      </c>
      <c r="G86" s="8">
        <v>-318387.75412820745</v>
      </c>
      <c r="H86" s="8">
        <v>-636775.50825641491</v>
      </c>
      <c r="I86" s="8">
        <v>2547102.0330256606</v>
      </c>
    </row>
    <row r="87" spans="1:9" x14ac:dyDescent="0.3">
      <c r="A87" s="22"/>
      <c r="B87" s="9">
        <v>410</v>
      </c>
      <c r="C87" s="8">
        <v>971952.85243747453</v>
      </c>
      <c r="D87" s="8">
        <v>668217.58605076349</v>
      </c>
      <c r="E87" s="8">
        <v>364482.31966405269</v>
      </c>
      <c r="F87" s="8">
        <v>60747.053277342115</v>
      </c>
      <c r="G87" s="8">
        <v>-242988.21310936892</v>
      </c>
      <c r="H87" s="8">
        <v>-546723.4794960795</v>
      </c>
      <c r="I87" s="8">
        <v>2490629.1843710286</v>
      </c>
    </row>
    <row r="88" spans="1:9" x14ac:dyDescent="0.3">
      <c r="A88" s="22"/>
      <c r="B88" s="9">
        <v>420</v>
      </c>
      <c r="C88" s="8">
        <v>986293.31587235699</v>
      </c>
      <c r="D88" s="8">
        <v>696207.04649813427</v>
      </c>
      <c r="E88" s="8">
        <v>406120.77712391177</v>
      </c>
      <c r="F88" s="8">
        <v>116034.50774968928</v>
      </c>
      <c r="G88" s="8">
        <v>-174051.76162453368</v>
      </c>
      <c r="H88" s="8">
        <v>-464138.03099875618</v>
      </c>
      <c r="I88" s="8">
        <v>2436724.6627434702</v>
      </c>
    </row>
    <row r="89" spans="1:9" x14ac:dyDescent="0.3">
      <c r="A89" s="22"/>
      <c r="B89" s="9">
        <v>430</v>
      </c>
      <c r="C89" s="8">
        <v>998461.92082203622</v>
      </c>
      <c r="D89" s="8">
        <v>721111.38726035948</v>
      </c>
      <c r="E89" s="8">
        <v>443760.85369868297</v>
      </c>
      <c r="F89" s="8">
        <v>166410.32013700623</v>
      </c>
      <c r="G89" s="8">
        <v>-110940.21342467051</v>
      </c>
      <c r="H89" s="8">
        <v>-388290.74698634725</v>
      </c>
      <c r="I89" s="8">
        <v>2385214.5886304197</v>
      </c>
    </row>
    <row r="90" spans="1:9" x14ac:dyDescent="0.3">
      <c r="A90" s="22"/>
      <c r="B90" s="9">
        <v>440</v>
      </c>
      <c r="C90" s="8">
        <v>1008701.5979665397</v>
      </c>
      <c r="D90" s="8">
        <v>743253.80902797659</v>
      </c>
      <c r="E90" s="8">
        <v>477806.02008941351</v>
      </c>
      <c r="F90" s="8">
        <v>212358.23115085065</v>
      </c>
      <c r="G90" s="8">
        <v>-53089.557787712663</v>
      </c>
      <c r="H90" s="8">
        <v>-318537.34672627551</v>
      </c>
      <c r="I90" s="8">
        <v>2335940.5426593549</v>
      </c>
    </row>
    <row r="91" spans="1:9" x14ac:dyDescent="0.3">
      <c r="A91" s="22"/>
      <c r="B91" s="9">
        <v>450</v>
      </c>
      <c r="C91" s="8">
        <v>1017225.7233983984</v>
      </c>
      <c r="D91" s="8">
        <v>762919.29254879872</v>
      </c>
      <c r="E91" s="8">
        <v>508612.86169919907</v>
      </c>
      <c r="F91" s="8">
        <v>254306.43084959942</v>
      </c>
      <c r="G91" s="8">
        <v>0</v>
      </c>
      <c r="H91" s="8">
        <v>-254306.43084959965</v>
      </c>
      <c r="I91" s="8">
        <v>2288757.8776463964</v>
      </c>
    </row>
    <row r="92" spans="1:9" x14ac:dyDescent="0.3">
      <c r="A92" s="22"/>
      <c r="B92" s="9">
        <v>460</v>
      </c>
      <c r="C92" s="8">
        <v>1024222.1565401531</v>
      </c>
      <c r="D92" s="8">
        <v>780359.73831630708</v>
      </c>
      <c r="E92" s="8">
        <v>536497.3200924613</v>
      </c>
      <c r="F92" s="8">
        <v>292634.9018686153</v>
      </c>
      <c r="G92" s="8">
        <v>48772.483644769527</v>
      </c>
      <c r="H92" s="8">
        <v>-195089.93457907671</v>
      </c>
      <c r="I92" s="8">
        <v>2243534.2476593829</v>
      </c>
    </row>
    <row r="93" spans="1:9" x14ac:dyDescent="0.3">
      <c r="A93" s="22"/>
      <c r="B93" s="9">
        <v>470</v>
      </c>
      <c r="C93" s="8">
        <v>1029856.6614397548</v>
      </c>
      <c r="D93" s="8">
        <v>795798.32929435605</v>
      </c>
      <c r="E93" s="8">
        <v>561739.9971489571</v>
      </c>
      <c r="F93" s="8">
        <v>327681.66500355839</v>
      </c>
      <c r="G93" s="8">
        <v>93623.332858159672</v>
      </c>
      <c r="H93" s="8">
        <v>-140434.99928723928</v>
      </c>
      <c r="I93" s="8">
        <v>2200148.3221667488</v>
      </c>
    </row>
    <row r="94" spans="1:9" x14ac:dyDescent="0.3">
      <c r="A94" s="22"/>
      <c r="B94" s="9">
        <v>480</v>
      </c>
      <c r="C94" s="8">
        <v>1034275.8155834542</v>
      </c>
      <c r="D94" s="8">
        <v>809433.24697835557</v>
      </c>
      <c r="E94" s="8">
        <v>584590.67837325693</v>
      </c>
      <c r="F94" s="8">
        <v>359748.10976815806</v>
      </c>
      <c r="G94" s="8">
        <v>134905.54116305942</v>
      </c>
      <c r="H94" s="8">
        <v>-89937.027442039456</v>
      </c>
      <c r="I94" s="8">
        <v>2158488.6586089479</v>
      </c>
    </row>
    <row r="95" spans="1:9" x14ac:dyDescent="0.3">
      <c r="A95" s="22"/>
      <c r="B95" s="9">
        <v>490</v>
      </c>
      <c r="C95" s="8">
        <v>1037609.4911199291</v>
      </c>
      <c r="D95" s="8">
        <v>821440.84713661065</v>
      </c>
      <c r="E95" s="8">
        <v>605272.20315329218</v>
      </c>
      <c r="F95" s="8">
        <v>389103.55916997371</v>
      </c>
      <c r="G95" s="8">
        <v>172934.91518665501</v>
      </c>
      <c r="H95" s="8">
        <v>-43233.728796663694</v>
      </c>
      <c r="I95" s="8">
        <v>2118452.7110365219</v>
      </c>
    </row>
    <row r="96" spans="1:9" x14ac:dyDescent="0.3">
      <c r="A96" s="22"/>
      <c r="B96" s="9">
        <v>500</v>
      </c>
      <c r="C96" s="8">
        <v>1039972.9779989794</v>
      </c>
      <c r="D96" s="8">
        <v>831978.3823991837</v>
      </c>
      <c r="E96" s="8">
        <v>623983.78679938777</v>
      </c>
      <c r="F96" s="8">
        <v>415989.19119959185</v>
      </c>
      <c r="G96" s="8">
        <v>207994.59559979592</v>
      </c>
      <c r="H96" s="8">
        <v>0</v>
      </c>
      <c r="I96" s="8">
        <v>2079945.9559979588</v>
      </c>
    </row>
    <row r="97" spans="1:9" x14ac:dyDescent="0.3">
      <c r="A97" s="22"/>
      <c r="B97" s="9">
        <v>510</v>
      </c>
      <c r="C97" s="8">
        <v>1041468.8061629091</v>
      </c>
      <c r="D97" s="8">
        <v>841186.34343927284</v>
      </c>
      <c r="E97" s="8">
        <v>640903.8807156363</v>
      </c>
      <c r="F97" s="8">
        <v>440621.417992</v>
      </c>
      <c r="G97" s="8">
        <v>240338.9552683637</v>
      </c>
      <c r="H97" s="8">
        <v>40056.4925447274</v>
      </c>
      <c r="I97" s="8">
        <v>2042881.1197810909</v>
      </c>
    </row>
    <row r="98" spans="1:9" x14ac:dyDescent="0.3">
      <c r="A98" s="22"/>
      <c r="B98" s="9">
        <v>520</v>
      </c>
      <c r="C98" s="8">
        <v>1042188.3139489595</v>
      </c>
      <c r="D98" s="8">
        <v>849190.47803248558</v>
      </c>
      <c r="E98" s="8">
        <v>656192.64211601159</v>
      </c>
      <c r="F98" s="8">
        <v>463194.80619953759</v>
      </c>
      <c r="G98" s="8">
        <v>270196.97028306359</v>
      </c>
      <c r="H98" s="8">
        <v>77199.134366589598</v>
      </c>
      <c r="I98" s="8">
        <v>2007177.4935313293</v>
      </c>
    </row>
    <row r="99" spans="1:9" x14ac:dyDescent="0.3">
      <c r="A99" s="22"/>
      <c r="B99" s="9">
        <v>530</v>
      </c>
      <c r="C99" s="8">
        <v>1042213.0017719698</v>
      </c>
      <c r="D99" s="8">
        <v>856103.53716983227</v>
      </c>
      <c r="E99" s="8">
        <v>669994.07256769482</v>
      </c>
      <c r="F99" s="8">
        <v>483884.60796555737</v>
      </c>
      <c r="G99" s="8">
        <v>297775.14336341992</v>
      </c>
      <c r="H99" s="8">
        <v>111665.67876128247</v>
      </c>
      <c r="I99" s="8">
        <v>1972760.3247826572</v>
      </c>
    </row>
    <row r="100" spans="1:9" x14ac:dyDescent="0.3">
      <c r="A100" s="22"/>
      <c r="B100" s="9">
        <v>540</v>
      </c>
      <c r="C100" s="8">
        <v>1041615.7035724644</v>
      </c>
      <c r="D100" s="8">
        <v>862026.78916341881</v>
      </c>
      <c r="E100" s="8">
        <v>682437.87475437322</v>
      </c>
      <c r="F100" s="8">
        <v>502848.96034532762</v>
      </c>
      <c r="G100" s="8">
        <v>323260.04593628203</v>
      </c>
      <c r="H100" s="8">
        <v>143671.13152723666</v>
      </c>
      <c r="I100" s="8">
        <v>1939560.2756176922</v>
      </c>
    </row>
    <row r="101" spans="1:9" x14ac:dyDescent="0.3">
      <c r="A101" s="22"/>
      <c r="B101" s="9">
        <v>550</v>
      </c>
      <c r="C101" s="8">
        <v>1040461.6031350964</v>
      </c>
      <c r="D101" s="8">
        <v>867051.33594591368</v>
      </c>
      <c r="E101" s="8">
        <v>693641.06875673099</v>
      </c>
      <c r="F101" s="8">
        <v>520230.80156754819</v>
      </c>
      <c r="G101" s="8">
        <v>346820.53437836538</v>
      </c>
      <c r="H101" s="8">
        <v>173410.26718918281</v>
      </c>
      <c r="I101" s="8">
        <v>1907512.9390810099</v>
      </c>
    </row>
    <row r="103" spans="1:9" x14ac:dyDescent="0.3">
      <c r="B103" t="s">
        <v>36</v>
      </c>
    </row>
    <row r="105" spans="1:9" x14ac:dyDescent="0.3">
      <c r="A105" s="24"/>
    </row>
    <row r="106" spans="1:9" x14ac:dyDescent="0.3">
      <c r="A106" s="19" t="s">
        <v>37</v>
      </c>
    </row>
    <row r="107" spans="1:9" x14ac:dyDescent="0.3">
      <c r="A107" s="17" t="s">
        <v>22</v>
      </c>
      <c r="B107" t="s">
        <v>38</v>
      </c>
      <c r="E107" t="s">
        <v>39</v>
      </c>
    </row>
  </sheetData>
  <mergeCells count="2">
    <mergeCell ref="A70:A101"/>
    <mergeCell ref="B69:H69"/>
  </mergeCells>
  <conditionalFormatting sqref="C71:C101">
    <cfRule type="cellIs" dxfId="1" priority="1" operator="equal">
      <formula>521106.5</formula>
    </cfRule>
    <cfRule type="cellIs" dxfId="0" priority="2" operator="equal">
      <formula>521106.5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</dc:creator>
  <cp:lastModifiedBy>Rachit</cp:lastModifiedBy>
  <dcterms:created xsi:type="dcterms:W3CDTF">2023-11-22T09:13:27Z</dcterms:created>
  <dcterms:modified xsi:type="dcterms:W3CDTF">2023-11-23T13:59:26Z</dcterms:modified>
</cp:coreProperties>
</file>