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Thom\Documents\Church\"/>
    </mc:Choice>
  </mc:AlternateContent>
  <xr:revisionPtr revIDLastSave="0" documentId="13_ncr:1_{F6CDFEBB-B925-4BAA-8A81-66B4535649D8}" xr6:coauthVersionLast="47" xr6:coauthVersionMax="47" xr10:uidLastSave="{00000000-0000-0000-0000-000000000000}"/>
  <bookViews>
    <workbookView xWindow="-120" yWindow="-120" windowWidth="29040" windowHeight="15960" xr2:uid="{26786E80-9FCC-48F1-B1E4-6880E52CFD95}"/>
  </bookViews>
  <sheets>
    <sheet name="Roster" sheetId="1" r:id="rId1"/>
    <sheet name="Worksheet" sheetId="3" r:id="rId2"/>
    <sheet name="Pivo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8" i="4" l="1"/>
  <c r="S28" i="4"/>
  <c r="U28" i="4"/>
  <c r="W28" i="4"/>
  <c r="N28" i="4"/>
  <c r="B3" i="4" a="1"/>
  <c r="K75" i="3" a="1"/>
  <c r="K75" i="3" s="1"/>
  <c r="J62" i="3" a="1"/>
  <c r="J62" i="3" s="1"/>
  <c r="K62" i="3" s="1" a="1"/>
  <c r="K62" i="3" s="1"/>
  <c r="I49" i="3" a="1"/>
  <c r="I49" i="3" s="1"/>
  <c r="J49" i="3" s="1" a="1"/>
  <c r="J49" i="3" s="1"/>
  <c r="H36" i="3" a="1"/>
  <c r="H36" i="3" s="1"/>
  <c r="I36" i="3" s="1" a="1"/>
  <c r="I36" i="3" s="1"/>
  <c r="Q153" i="3" a="1"/>
  <c r="Q153" i="3" s="1"/>
  <c r="P140" i="3" a="1"/>
  <c r="P140" i="3" s="1"/>
  <c r="O127" i="3" a="1"/>
  <c r="O127" i="3" s="1"/>
  <c r="N114" i="3" a="1"/>
  <c r="N114" i="3" s="1"/>
  <c r="M101" i="3" a="1"/>
  <c r="M101" i="3" s="1"/>
  <c r="L88" i="3" a="1"/>
  <c r="L88" i="3" s="1"/>
  <c r="I33" i="1" a="1"/>
  <c r="I33" i="1" s="1"/>
  <c r="C4" i="4" s="1" a="1"/>
  <c r="O5" i="4" s="1"/>
  <c r="J33" i="1" a="1"/>
  <c r="J33" i="1" s="1"/>
  <c r="D4" i="4" s="1" a="1"/>
  <c r="P5" i="4" s="1"/>
  <c r="K33" i="1" a="1"/>
  <c r="K33" i="1" s="1"/>
  <c r="E4" i="4" s="1" a="1"/>
  <c r="Q5" i="4" s="1"/>
  <c r="L33" i="1" a="1"/>
  <c r="L33" i="1" s="1"/>
  <c r="F4" i="4" s="1" a="1"/>
  <c r="F4" i="4" s="1"/>
  <c r="R4" i="4" s="1"/>
  <c r="M33" i="1" a="1"/>
  <c r="M33" i="1" s="1"/>
  <c r="G4" i="4" s="1" a="1"/>
  <c r="S8" i="4" s="1"/>
  <c r="N33" i="1" a="1"/>
  <c r="N33" i="1" s="1"/>
  <c r="H4" i="4" s="1" a="1"/>
  <c r="T7" i="4" s="1"/>
  <c r="O33" i="1" a="1"/>
  <c r="O33" i="1" s="1"/>
  <c r="I4" i="4" s="1" a="1"/>
  <c r="U6" i="4" s="1"/>
  <c r="P33" i="1" a="1"/>
  <c r="P33" i="1" s="1"/>
  <c r="J4" i="4" s="1" a="1"/>
  <c r="J4" i="4" s="1"/>
  <c r="V4" i="4" s="1"/>
  <c r="Q33" i="1" a="1"/>
  <c r="Q33" i="1" s="1"/>
  <c r="K4" i="4" s="1" a="1"/>
  <c r="W5" i="4" s="1"/>
  <c r="H33" i="1" a="1"/>
  <c r="H33" i="1" s="1"/>
  <c r="B4" i="4" s="1" a="1"/>
  <c r="B4" i="4" s="1"/>
  <c r="N4" i="4" s="1"/>
  <c r="E5" i="1"/>
  <c r="E6" i="1" s="1"/>
  <c r="E7" i="1" s="1"/>
  <c r="E9" i="1" s="1"/>
  <c r="E10" i="1" s="1"/>
  <c r="E11" i="1" s="1"/>
  <c r="E12" i="1" s="1"/>
  <c r="E13" i="1" s="1"/>
  <c r="E8" i="1" l="1"/>
  <c r="D4" i="4"/>
  <c r="P4" i="4" s="1"/>
  <c r="S7" i="4"/>
  <c r="E4" i="4"/>
  <c r="Q4" i="4" s="1"/>
  <c r="R8" i="4"/>
  <c r="T6" i="4"/>
  <c r="C4" i="4"/>
  <c r="O4" i="4" s="1"/>
  <c r="B3" i="4"/>
  <c r="Q8" i="4"/>
  <c r="R7" i="4"/>
  <c r="S6" i="4"/>
  <c r="T5" i="4"/>
  <c r="K4" i="4"/>
  <c r="W4" i="4" s="1"/>
  <c r="N8" i="4"/>
  <c r="P8" i="4"/>
  <c r="Q7" i="4"/>
  <c r="R6" i="4"/>
  <c r="S5" i="4"/>
  <c r="G4" i="4"/>
  <c r="S4" i="4" s="1"/>
  <c r="N7" i="4"/>
  <c r="W8" i="4"/>
  <c r="O8" i="4"/>
  <c r="P7" i="4"/>
  <c r="Q6" i="4"/>
  <c r="R5" i="4"/>
  <c r="N6" i="4"/>
  <c r="V8" i="4"/>
  <c r="W7" i="4"/>
  <c r="O7" i="4"/>
  <c r="P6" i="4"/>
  <c r="H4" i="4"/>
  <c r="T4" i="4" s="1"/>
  <c r="N5" i="4"/>
  <c r="U8" i="4"/>
  <c r="V7" i="4"/>
  <c r="W6" i="4"/>
  <c r="O6" i="4"/>
  <c r="U5" i="4"/>
  <c r="T8" i="4"/>
  <c r="U7" i="4"/>
  <c r="V6" i="4"/>
  <c r="I4" i="4"/>
  <c r="U4" i="4" s="1"/>
  <c r="V5" i="4"/>
  <c r="L75" i="3" a="1"/>
  <c r="L75" i="3" s="1"/>
  <c r="L78" i="3" a="1"/>
  <c r="L78" i="3" s="1"/>
  <c r="L83" i="3" a="1"/>
  <c r="L83" i="3" s="1"/>
  <c r="L86" i="3" a="1"/>
  <c r="L86" i="3" s="1"/>
  <c r="L85" i="3" a="1"/>
  <c r="L85" i="3" s="1"/>
  <c r="L80" i="3" a="1"/>
  <c r="L80" i="3" s="1"/>
  <c r="L79" i="3" a="1"/>
  <c r="L79" i="3" s="1"/>
  <c r="L84" i="3" a="1"/>
  <c r="L84" i="3" s="1"/>
  <c r="M88" i="3" a="1"/>
  <c r="M88" i="3" s="1"/>
  <c r="M95" i="3" a="1"/>
  <c r="M95" i="3" s="1"/>
  <c r="M90" i="3" a="1"/>
  <c r="M90" i="3" s="1"/>
  <c r="N101" i="3" a="1"/>
  <c r="N101" i="3" s="1"/>
  <c r="N112" i="3" a="1"/>
  <c r="N112" i="3" s="1"/>
  <c r="N103" i="3" a="1"/>
  <c r="N103" i="3" s="1"/>
  <c r="N104" i="3" a="1"/>
  <c r="N104" i="3" s="1"/>
  <c r="N107" i="3" a="1"/>
  <c r="N107" i="3" s="1"/>
  <c r="N109" i="3" a="1"/>
  <c r="N109" i="3" s="1"/>
  <c r="N102" i="3" a="1"/>
  <c r="N102" i="3" s="1"/>
  <c r="N108" i="3" a="1"/>
  <c r="N108" i="3" s="1"/>
  <c r="O114" i="3" a="1"/>
  <c r="O114" i="3" s="1"/>
  <c r="O117" i="3" a="1"/>
  <c r="O117" i="3" s="1"/>
  <c r="O125" i="3" a="1"/>
  <c r="O125" i="3" s="1"/>
  <c r="O120" i="3" a="1"/>
  <c r="O120" i="3" s="1"/>
  <c r="O118" i="3" a="1"/>
  <c r="O118" i="3" s="1"/>
  <c r="P127" i="3" a="1"/>
  <c r="P127" i="3" s="1"/>
  <c r="P134" i="3" a="1"/>
  <c r="P134" i="3" s="1"/>
  <c r="Q140" i="3" a="1"/>
  <c r="Q140" i="3" s="1"/>
  <c r="Q143" i="3" a="1"/>
  <c r="Q143" i="3" s="1"/>
  <c r="Q151" i="3" a="1"/>
  <c r="Q151" i="3" s="1"/>
  <c r="Q147" i="3" a="1"/>
  <c r="Q147" i="3" s="1"/>
  <c r="Q144" i="3" a="1"/>
  <c r="Q144" i="3" s="1"/>
  <c r="Q145" i="3" a="1"/>
  <c r="Q145" i="3" s="1"/>
  <c r="Q146" i="3" a="1"/>
  <c r="Q146" i="3" s="1"/>
  <c r="Q148" i="3" a="1"/>
  <c r="Q148" i="3" s="1"/>
  <c r="Q141" i="3" a="1"/>
  <c r="Q141" i="3" s="1"/>
  <c r="Q149" i="3" a="1"/>
  <c r="Q149" i="3" s="1"/>
  <c r="Q142" i="3" a="1"/>
  <c r="Q142" i="3" s="1"/>
  <c r="Q150" i="3" a="1"/>
  <c r="Q150" i="3" s="1"/>
  <c r="R153" i="3" a="1"/>
  <c r="R153" i="3" s="1"/>
  <c r="R154" i="3" a="1"/>
  <c r="R154" i="3" s="1"/>
  <c r="R161" i="3" a="1"/>
  <c r="R161" i="3" s="1"/>
  <c r="R157" i="3" a="1"/>
  <c r="R157" i="3" s="1"/>
  <c r="R155" i="3" a="1"/>
  <c r="R155" i="3" s="1"/>
  <c r="R163" i="3" a="1"/>
  <c r="R163" i="3" s="1"/>
  <c r="R156" i="3" a="1"/>
  <c r="R156" i="3" s="1"/>
  <c r="R162" i="3" a="1"/>
  <c r="R162" i="3" s="1"/>
  <c r="R164" i="3" a="1"/>
  <c r="R164" i="3" s="1"/>
  <c r="R158" i="3" a="1"/>
  <c r="R158" i="3" s="1"/>
  <c r="R159" i="3" a="1"/>
  <c r="R159" i="3" s="1"/>
  <c r="L77" i="3" a="1"/>
  <c r="L77" i="3" s="1"/>
  <c r="M94" i="3" a="1"/>
  <c r="M94" i="3" s="1"/>
  <c r="N111" i="3" a="1"/>
  <c r="N111" i="3" s="1"/>
  <c r="N106" i="3" a="1"/>
  <c r="N106" i="3" s="1"/>
  <c r="O124" i="3" a="1"/>
  <c r="O124" i="3" s="1"/>
  <c r="O116" i="3" a="1"/>
  <c r="O116" i="3" s="1"/>
  <c r="P133" i="3" a="1"/>
  <c r="P133" i="3" s="1"/>
  <c r="R160" i="3" a="1"/>
  <c r="R160" i="3" s="1"/>
  <c r="L82" i="3" a="1"/>
  <c r="L82" i="3" s="1"/>
  <c r="L76" i="3" a="1"/>
  <c r="L76" i="3" s="1"/>
  <c r="M93" i="3" a="1"/>
  <c r="M93" i="3" s="1"/>
  <c r="O123" i="3" a="1"/>
  <c r="O123" i="3" s="1"/>
  <c r="O115" i="3" a="1"/>
  <c r="O115" i="3" s="1"/>
  <c r="P132" i="3" a="1"/>
  <c r="P132" i="3" s="1"/>
  <c r="L81" i="3" a="1"/>
  <c r="L81" i="3" s="1"/>
  <c r="M92" i="3" a="1"/>
  <c r="M92" i="3" s="1"/>
  <c r="N110" i="3" a="1"/>
  <c r="N110" i="3" s="1"/>
  <c r="N105" i="3" a="1"/>
  <c r="N105" i="3" s="1"/>
  <c r="O122" i="3" a="1"/>
  <c r="O122" i="3" s="1"/>
  <c r="P131" i="3" a="1"/>
  <c r="P131" i="3" s="1"/>
  <c r="P129" i="3" a="1"/>
  <c r="P129" i="3" s="1"/>
  <c r="M98" i="3" a="1"/>
  <c r="M98" i="3" s="1"/>
  <c r="M97" i="3" a="1"/>
  <c r="M97" i="3" s="1"/>
  <c r="M89" i="3" a="1"/>
  <c r="M89" i="3" s="1"/>
  <c r="O119" i="3" a="1"/>
  <c r="O119" i="3" s="1"/>
  <c r="P136" i="3" a="1"/>
  <c r="P136" i="3" s="1"/>
  <c r="P128" i="3" a="1"/>
  <c r="P128" i="3" s="1"/>
  <c r="M91" i="3" a="1"/>
  <c r="M91" i="3" s="1"/>
  <c r="O121" i="3" a="1"/>
  <c r="O121" i="3" s="1"/>
  <c r="M96" i="3" a="1"/>
  <c r="M96" i="3" s="1"/>
  <c r="P135" i="3" a="1"/>
  <c r="P135" i="3" s="1"/>
  <c r="M99" i="3" a="1"/>
  <c r="M99" i="3" s="1"/>
  <c r="P138" i="3" a="1"/>
  <c r="P138" i="3" s="1"/>
  <c r="P130" i="3" a="1"/>
  <c r="P130" i="3" s="1"/>
  <c r="P137" i="3" a="1"/>
  <c r="P137" i="3" s="1"/>
  <c r="K67" i="3" a="1"/>
  <c r="K67" i="3" s="1"/>
  <c r="J53" i="3" a="1"/>
  <c r="J53" i="3" s="1"/>
  <c r="K70" i="3" a="1"/>
  <c r="K70" i="3" s="1"/>
  <c r="K69" i="3" a="1"/>
  <c r="K69" i="3" s="1"/>
  <c r="K63" i="3" a="1"/>
  <c r="K63" i="3" s="1"/>
  <c r="K68" i="3" a="1"/>
  <c r="K68" i="3" s="1"/>
  <c r="K73" i="3" a="1"/>
  <c r="K73" i="3" s="1"/>
  <c r="K66" i="3" a="1"/>
  <c r="K66" i="3" s="1"/>
  <c r="K72" i="3" a="1"/>
  <c r="K72" i="3" s="1"/>
  <c r="K65" i="3" a="1"/>
  <c r="K65" i="3" s="1"/>
  <c r="K71" i="3" a="1"/>
  <c r="K71" i="3" s="1"/>
  <c r="K64" i="3" a="1"/>
  <c r="K64" i="3" s="1"/>
  <c r="J60" i="3" a="1"/>
  <c r="J60" i="3" s="1"/>
  <c r="J57" i="3" a="1"/>
  <c r="J57" i="3" s="1"/>
  <c r="J54" i="3" a="1"/>
  <c r="J54" i="3" s="1"/>
  <c r="J52" i="3" a="1"/>
  <c r="J52" i="3" s="1"/>
  <c r="J58" i="3" a="1"/>
  <c r="J58" i="3" s="1"/>
  <c r="J56" i="3" a="1"/>
  <c r="J56" i="3" s="1"/>
  <c r="J51" i="3" a="1"/>
  <c r="J51" i="3" s="1"/>
  <c r="J55" i="3" a="1"/>
  <c r="J55" i="3" s="1"/>
  <c r="J50" i="3" a="1"/>
  <c r="J50" i="3" s="1"/>
  <c r="J59" i="3" a="1"/>
  <c r="J59" i="3" s="1"/>
  <c r="I44" i="3" a="1"/>
  <c r="I44" i="3" s="1"/>
  <c r="I39" i="3" a="1"/>
  <c r="I39" i="3" s="1"/>
  <c r="I43" i="3" a="1"/>
  <c r="I43" i="3" s="1"/>
  <c r="I38" i="3" a="1"/>
  <c r="I38" i="3" s="1"/>
  <c r="I42" i="3" a="1"/>
  <c r="I42" i="3" s="1"/>
  <c r="I37" i="3" a="1"/>
  <c r="I37" i="3" s="1"/>
  <c r="I47" i="3" a="1"/>
  <c r="I47" i="3" s="1"/>
  <c r="I45" i="3" a="1"/>
  <c r="I45" i="3" s="1"/>
  <c r="I40" i="3" a="1"/>
  <c r="I40" i="3" s="1"/>
  <c r="I46" i="3" a="1"/>
  <c r="I46" i="3" s="1"/>
  <c r="I41" i="3" a="1"/>
  <c r="I41" i="3" s="1"/>
  <c r="A153" i="3" l="1"/>
  <c r="Q2" i="3" s="1" a="1"/>
  <c r="Q2" i="3" s="1"/>
  <c r="A114" i="3"/>
  <c r="N2" i="3" s="1" a="1"/>
  <c r="N2" i="3" s="1"/>
  <c r="A101" i="3"/>
  <c r="M2" i="3" s="1" a="1"/>
  <c r="M2" i="3" s="1"/>
  <c r="A140" i="3"/>
  <c r="P2" i="3" s="1" a="1"/>
  <c r="P2" i="3" s="1"/>
  <c r="A127" i="3"/>
  <c r="O2" i="3" s="1" a="1"/>
  <c r="O2" i="3" s="1"/>
  <c r="A88" i="3"/>
  <c r="L2" i="3" s="1" a="1"/>
  <c r="L2" i="3" s="1"/>
  <c r="A75" i="3"/>
  <c r="K2" i="3" s="1" a="1"/>
  <c r="K2" i="3" s="1"/>
  <c r="A62" i="3"/>
  <c r="J2" i="3" s="1" a="1"/>
  <c r="J2" i="3" s="1"/>
  <c r="A36" i="3"/>
  <c r="H2" i="3" s="1" a="1"/>
  <c r="H2" i="3" s="1"/>
  <c r="A49" i="3"/>
  <c r="I2" i="3" s="1" a="1"/>
  <c r="I2" i="3" s="1"/>
  <c r="B9" i="4" l="1" a="1"/>
  <c r="B9" i="4" l="1"/>
  <c r="N9" i="4" s="1"/>
  <c r="P10" i="4"/>
  <c r="V20" i="4"/>
  <c r="N17" i="4"/>
  <c r="S14" i="4"/>
  <c r="V18" i="4"/>
  <c r="V38" i="4" s="1"/>
  <c r="U11" i="4"/>
  <c r="O16" i="4"/>
  <c r="S19" i="4"/>
  <c r="R12" i="4"/>
  <c r="V15" i="4"/>
  <c r="Q19" i="4"/>
  <c r="P12" i="4"/>
  <c r="N19" i="4"/>
  <c r="T15" i="4"/>
  <c r="P18" i="4"/>
  <c r="N10" i="4"/>
  <c r="U13" i="4"/>
  <c r="U20" i="4"/>
  <c r="T13" i="4"/>
  <c r="W17" i="4"/>
  <c r="V10" i="4"/>
  <c r="N15" i="4"/>
  <c r="P15" i="4"/>
  <c r="T18" i="4"/>
  <c r="S11" i="4"/>
  <c r="N13" i="4"/>
  <c r="W14" i="4"/>
  <c r="R18" i="4"/>
  <c r="R38" i="4" s="1"/>
  <c r="Q11" i="4"/>
  <c r="N11" i="4"/>
  <c r="U14" i="4"/>
  <c r="Q14" i="4"/>
  <c r="S17" i="4"/>
  <c r="R10" i="4"/>
  <c r="W20" i="4"/>
  <c r="V13" i="4"/>
  <c r="Q17" i="4"/>
  <c r="V19" i="4"/>
  <c r="U12" i="4"/>
  <c r="O17" i="4"/>
  <c r="W9" i="4"/>
  <c r="U17" i="4"/>
  <c r="T10" i="4"/>
  <c r="O14" i="4"/>
  <c r="S15" i="4"/>
  <c r="W18" i="4"/>
  <c r="V11" i="4"/>
  <c r="P16" i="4"/>
  <c r="O9" i="4"/>
  <c r="S20" i="4"/>
  <c r="R13" i="4"/>
  <c r="V16" i="4"/>
  <c r="U9" i="4"/>
  <c r="Q20" i="4"/>
  <c r="P13" i="4"/>
  <c r="T16" i="4"/>
  <c r="S9" i="4"/>
  <c r="O20" i="4"/>
  <c r="W12" i="4"/>
  <c r="Q9" i="4"/>
  <c r="V12" i="4"/>
  <c r="O10" i="4"/>
  <c r="R14" i="4"/>
  <c r="T11" i="4"/>
  <c r="O15" i="4"/>
  <c r="S18" i="4"/>
  <c r="S38" i="4" s="1"/>
  <c r="R11" i="4"/>
  <c r="N20" i="4"/>
  <c r="V14" i="4"/>
  <c r="Q18" i="4"/>
  <c r="Q38" i="4" s="1"/>
  <c r="P11" i="4"/>
  <c r="T14" i="4"/>
  <c r="R16" i="4"/>
  <c r="W19" i="4"/>
  <c r="O18" i="4"/>
  <c r="W10" i="4"/>
  <c r="N16" i="4"/>
  <c r="Q15" i="4"/>
  <c r="T19" i="4"/>
  <c r="S12" i="4"/>
  <c r="W15" i="4"/>
  <c r="R19" i="4"/>
  <c r="Q12" i="4"/>
  <c r="U15" i="4"/>
  <c r="P19" i="4"/>
  <c r="O12" i="4"/>
  <c r="W11" i="4"/>
  <c r="P17" i="4"/>
  <c r="U18" i="4"/>
  <c r="U38" i="4" s="1"/>
  <c r="N14" i="4"/>
  <c r="N34" i="4" s="1"/>
  <c r="N18" i="4"/>
  <c r="O19" i="4"/>
  <c r="Q16" i="4"/>
  <c r="P9" i="4"/>
  <c r="T20" i="4"/>
  <c r="S13" i="4"/>
  <c r="V17" i="4"/>
  <c r="V37" i="4" s="1"/>
  <c r="U10" i="4"/>
  <c r="P14" i="4"/>
  <c r="T17" i="4"/>
  <c r="S10" i="4"/>
  <c r="N12" i="4"/>
  <c r="W13" i="4"/>
  <c r="R17" i="4"/>
  <c r="Q10" i="4"/>
  <c r="O11" i="4"/>
  <c r="O31" i="4" s="1"/>
  <c r="R15" i="4"/>
  <c r="U19" i="4"/>
  <c r="T12" i="4"/>
  <c r="W16" i="4"/>
  <c r="V9" i="4"/>
  <c r="R20" i="4"/>
  <c r="Q13" i="4"/>
  <c r="Q33" i="4" s="1"/>
  <c r="U16" i="4"/>
  <c r="U36" i="4" s="1"/>
  <c r="T9" i="4"/>
  <c r="P20" i="4"/>
  <c r="O13" i="4"/>
  <c r="S16" i="4"/>
  <c r="R9" i="4"/>
  <c r="Q30" i="4" l="1"/>
  <c r="W33" i="4"/>
  <c r="W31" i="4"/>
  <c r="P31" i="4"/>
  <c r="U30" i="4"/>
  <c r="W35" i="4"/>
  <c r="R28" i="4"/>
  <c r="R24" i="4"/>
  <c r="R25" i="4"/>
  <c r="R26" i="4"/>
  <c r="R27" i="4"/>
  <c r="R29" i="4"/>
  <c r="V24" i="4"/>
  <c r="V41" i="4" s="1" a="1"/>
  <c r="V41" i="4" s="1"/>
  <c r="V26" i="4"/>
  <c r="V27" i="4"/>
  <c r="V28" i="4"/>
  <c r="V29" i="4"/>
  <c r="V25" i="4"/>
  <c r="R34" i="4"/>
  <c r="U32" i="4"/>
  <c r="P38" i="4"/>
  <c r="O36" i="4"/>
  <c r="S36" i="4"/>
  <c r="W36" i="4"/>
  <c r="N32" i="4"/>
  <c r="P24" i="4"/>
  <c r="P25" i="4"/>
  <c r="P26" i="4"/>
  <c r="P27" i="4"/>
  <c r="P29" i="4"/>
  <c r="O32" i="4"/>
  <c r="Q35" i="4"/>
  <c r="O30" i="4"/>
  <c r="W38" i="4"/>
  <c r="N31" i="4"/>
  <c r="N35" i="4"/>
  <c r="T35" i="4"/>
  <c r="U31" i="4"/>
  <c r="V31" i="4"/>
  <c r="O33" i="4"/>
  <c r="Q36" i="4"/>
  <c r="N36" i="4"/>
  <c r="V34" i="4"/>
  <c r="V32" i="4"/>
  <c r="U25" i="4"/>
  <c r="U26" i="4"/>
  <c r="U29" i="4"/>
  <c r="U24" i="4"/>
  <c r="U27" i="4"/>
  <c r="S35" i="4"/>
  <c r="Q37" i="4"/>
  <c r="Q31" i="4"/>
  <c r="V30" i="4"/>
  <c r="U34" i="4"/>
  <c r="T32" i="4"/>
  <c r="T37" i="4"/>
  <c r="U35" i="4"/>
  <c r="W30" i="4"/>
  <c r="Q29" i="4"/>
  <c r="Q24" i="4"/>
  <c r="Q25" i="4"/>
  <c r="Q26" i="4"/>
  <c r="Q28" i="4"/>
  <c r="Q27" i="4"/>
  <c r="V36" i="4"/>
  <c r="O34" i="4"/>
  <c r="V33" i="4"/>
  <c r="W37" i="4"/>
  <c r="P32" i="4"/>
  <c r="S34" i="4"/>
  <c r="P33" i="4"/>
  <c r="P35" i="4"/>
  <c r="S30" i="4"/>
  <c r="T26" i="4"/>
  <c r="T28" i="4"/>
  <c r="T29" i="4"/>
  <c r="T24" i="4"/>
  <c r="T25" i="4"/>
  <c r="T27" i="4"/>
  <c r="R35" i="4"/>
  <c r="P34" i="4"/>
  <c r="N38" i="4"/>
  <c r="Q32" i="4"/>
  <c r="O38" i="4"/>
  <c r="R31" i="4"/>
  <c r="W32" i="4"/>
  <c r="R33" i="4"/>
  <c r="T30" i="4"/>
  <c r="W34" i="4"/>
  <c r="T33" i="4"/>
  <c r="N37" i="4"/>
  <c r="U37" i="4"/>
  <c r="R30" i="4"/>
  <c r="N33" i="4"/>
  <c r="V35" i="4"/>
  <c r="O35" i="4"/>
  <c r="S27" i="4"/>
  <c r="S24" i="4"/>
  <c r="S25" i="4"/>
  <c r="S26" i="4"/>
  <c r="S29" i="4"/>
  <c r="O26" i="4"/>
  <c r="O27" i="4"/>
  <c r="O28" i="4"/>
  <c r="O29" i="4"/>
  <c r="O24" i="4"/>
  <c r="O25" i="4"/>
  <c r="W24" i="4"/>
  <c r="W25" i="4"/>
  <c r="W26" i="4"/>
  <c r="W41" i="4" s="1" a="1"/>
  <c r="W41" i="4" s="1"/>
  <c r="W27" i="4"/>
  <c r="W29" i="4"/>
  <c r="S37" i="4"/>
  <c r="S31" i="4"/>
  <c r="U33" i="4"/>
  <c r="R32" i="4"/>
  <c r="P30" i="4"/>
  <c r="R36" i="4"/>
  <c r="R37" i="4"/>
  <c r="S33" i="4"/>
  <c r="P37" i="4"/>
  <c r="S32" i="4"/>
  <c r="T34" i="4"/>
  <c r="T31" i="4"/>
  <c r="T36" i="4"/>
  <c r="P36" i="4"/>
  <c r="O37" i="4"/>
  <c r="Q34" i="4"/>
  <c r="T38" i="4"/>
  <c r="N30" i="4"/>
  <c r="N25" i="4"/>
  <c r="N27" i="4"/>
  <c r="N24" i="4"/>
  <c r="N29" i="4"/>
  <c r="N26" i="4"/>
  <c r="U41" i="4" a="1"/>
  <c r="U41" i="4" s="1"/>
  <c r="Q41" i="4" a="1"/>
  <c r="Q41" i="4" s="1"/>
  <c r="O41" i="4" l="1" a="1"/>
  <c r="O41" i="4" s="1"/>
  <c r="P41" i="4" a="1"/>
  <c r="P41" i="4" s="1"/>
  <c r="T41" i="4" a="1"/>
  <c r="T41" i="4" s="1"/>
  <c r="N41" i="4" a="1"/>
  <c r="N41" i="4" s="1"/>
  <c r="S41" i="4" a="1"/>
  <c r="S41" i="4" s="1"/>
  <c r="R41" i="4" a="1"/>
  <c r="R41" i="4" s="1"/>
  <c r="H2" i="1" l="1" a="1"/>
  <c r="H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<sst xmlns="http://schemas.openxmlformats.org/spreadsheetml/2006/main" count="253" uniqueCount="78">
  <si>
    <t>First Sunday of the Month</t>
  </si>
  <si>
    <t>Christmas Day</t>
  </si>
  <si>
    <t>Add or Delete Dates as required.</t>
  </si>
  <si>
    <t>Activity</t>
  </si>
  <si>
    <t>Service Leading</t>
  </si>
  <si>
    <t>Door</t>
  </si>
  <si>
    <t>Children's Talk</t>
  </si>
  <si>
    <t>Bible Reading</t>
  </si>
  <si>
    <t>Prayer</t>
  </si>
  <si>
    <t>Sound / Sound Assistant</t>
  </si>
  <si>
    <t>Clean &amp; Close</t>
  </si>
  <si>
    <t>Music</t>
  </si>
  <si>
    <t>Morning Tea</t>
  </si>
  <si>
    <t>JAM</t>
  </si>
  <si>
    <t>Transport for Kiersten</t>
  </si>
  <si>
    <t>Andrew</t>
  </si>
  <si>
    <t>Lucy &amp; Tahlia</t>
  </si>
  <si>
    <t>Diane</t>
  </si>
  <si>
    <t>Geoff</t>
  </si>
  <si>
    <t>Andrew &amp; Cherie</t>
  </si>
  <si>
    <t>Team A</t>
  </si>
  <si>
    <t>Debbie G</t>
  </si>
  <si>
    <t>Debbie C</t>
  </si>
  <si>
    <t>Grace</t>
  </si>
  <si>
    <t>Rosie</t>
  </si>
  <si>
    <t>Team B</t>
  </si>
  <si>
    <t>Bree</t>
  </si>
  <si>
    <t>Cherie</t>
  </si>
  <si>
    <t>Kylie</t>
  </si>
  <si>
    <t>Rod</t>
  </si>
  <si>
    <t>Mark</t>
  </si>
  <si>
    <t>Shaun</t>
  </si>
  <si>
    <t>Marg &amp; Coral</t>
  </si>
  <si>
    <t>Mal &amp; Diane</t>
  </si>
  <si>
    <t>Melissa</t>
  </si>
  <si>
    <t>Robyn</t>
  </si>
  <si>
    <t>Keelar</t>
  </si>
  <si>
    <t>Christine &amp; Vince</t>
  </si>
  <si>
    <t>Lord's Supper &amp; Church Lunch</t>
  </si>
  <si>
    <t>TBA</t>
  </si>
  <si>
    <t>John</t>
  </si>
  <si>
    <t>Coral</t>
  </si>
  <si>
    <t>Christine</t>
  </si>
  <si>
    <t>Judy</t>
  </si>
  <si>
    <t>Rosemary</t>
  </si>
  <si>
    <t>Kiersten</t>
  </si>
  <si>
    <t>Kirabo</t>
  </si>
  <si>
    <t>Grace &amp; Kirabo</t>
  </si>
  <si>
    <t>Lucy</t>
  </si>
  <si>
    <t>Menno</t>
  </si>
  <si>
    <t>Marlena</t>
  </si>
  <si>
    <t>Bailey</t>
  </si>
  <si>
    <t>Lauren</t>
  </si>
  <si>
    <t>Ian</t>
  </si>
  <si>
    <t>Nicholas &amp; Keith</t>
  </si>
  <si>
    <t>Robert</t>
  </si>
  <si>
    <t>Melissa, Keith and Nicholas</t>
  </si>
  <si>
    <t>Christine &amp; Rosie</t>
  </si>
  <si>
    <t>Lorelei &amp; Lucy</t>
  </si>
  <si>
    <t>Paul &amp; Ian</t>
  </si>
  <si>
    <t>Marlene</t>
  </si>
  <si>
    <t>3/12/2023</t>
  </si>
  <si>
    <t>10/12/2023</t>
  </si>
  <si>
    <t>17/12/2023</t>
  </si>
  <si>
    <t>24/12/2023</t>
  </si>
  <si>
    <t>25/12/2023</t>
  </si>
  <si>
    <t>31/12/2023</t>
  </si>
  <si>
    <t>7/01/2024</t>
  </si>
  <si>
    <t>14/01/2024</t>
  </si>
  <si>
    <t>21/01/2024</t>
  </si>
  <si>
    <t>28/01/2024</t>
  </si>
  <si>
    <t>Formula Driven</t>
  </si>
  <si>
    <t>Music Teams</t>
  </si>
  <si>
    <t>Dates for Calendar</t>
  </si>
  <si>
    <t>Dates are formula Driven</t>
  </si>
  <si>
    <t>Melissa, Keith &amp; Nicholas</t>
  </si>
  <si>
    <t>Dates</t>
  </si>
  <si>
    <t>&lt;&lt; 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</si>
</sst>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i/>
      <sz val="11"/>
      <color rgb="FFFF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AF8E4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1" fillId="3" borderId="13" xfId="0" applyFont="1" applyFill="1" applyBorder="1"/>
    <xf numFmtId="0" fontId="1" fillId="3" borderId="12" xfId="0" applyFont="1" applyFill="1" applyBorder="1"/>
    <xf numFmtId="0" fontId="1" fillId="3" borderId="14" xfId="0" applyFont="1" applyFill="1" applyBorder="1"/>
    <xf numFmtId="0" fontId="0" fillId="4" borderId="13" xfId="0" applyFill="1" applyBorder="1"/>
    <xf numFmtId="0" fontId="0" fillId="4" borderId="12" xfId="0" applyFill="1" applyBorder="1"/>
    <xf numFmtId="0" fontId="0" fillId="4" borderId="14" xfId="0" applyFill="1" applyBorder="1"/>
    <xf numFmtId="0" fontId="0" fillId="0" borderId="13" xfId="0" applyBorder="1"/>
    <xf numFmtId="0" fontId="0" fillId="0" borderId="12" xfId="0" applyBorder="1"/>
    <xf numFmtId="0" fontId="0" fillId="0" borderId="14" xfId="0" applyBorder="1"/>
    <xf numFmtId="0" fontId="0" fillId="4" borderId="0" xfId="0" applyFill="1"/>
    <xf numFmtId="0" fontId="3" fillId="0" borderId="0" xfId="0" applyFont="1"/>
    <xf numFmtId="0" fontId="0" fillId="5" borderId="0" xfId="0" applyFill="1"/>
    <xf numFmtId="0" fontId="0" fillId="6" borderId="1" xfId="0" applyFill="1" applyBorder="1"/>
    <xf numFmtId="0" fontId="0" fillId="6" borderId="2" xfId="0" applyFill="1" applyBorder="1"/>
    <xf numFmtId="14" fontId="0" fillId="6" borderId="3" xfId="0" applyNumberFormat="1" applyFill="1" applyBorder="1"/>
    <xf numFmtId="0" fontId="0" fillId="6" borderId="4" xfId="0" applyFill="1" applyBorder="1"/>
    <xf numFmtId="0" fontId="0" fillId="6" borderId="0" xfId="0" applyFill="1"/>
    <xf numFmtId="14" fontId="0" fillId="6" borderId="5" xfId="0" applyNumberFormat="1" applyFill="1" applyBorder="1"/>
    <xf numFmtId="0" fontId="0" fillId="6" borderId="6" xfId="0" applyFill="1" applyBorder="1"/>
    <xf numFmtId="0" fontId="0" fillId="6" borderId="7" xfId="0" applyFill="1" applyBorder="1"/>
    <xf numFmtId="14" fontId="0" fillId="6" borderId="8" xfId="0" applyNumberFormat="1" applyFill="1" applyBorder="1"/>
    <xf numFmtId="0" fontId="0" fillId="6" borderId="3" xfId="0" applyFill="1" applyBorder="1"/>
    <xf numFmtId="0" fontId="0" fillId="7" borderId="5" xfId="0" applyFill="1" applyBorder="1"/>
    <xf numFmtId="0" fontId="0" fillId="7" borderId="8" xfId="0" applyFill="1" applyBorder="1"/>
    <xf numFmtId="14" fontId="0" fillId="7" borderId="5" xfId="0" applyNumberFormat="1" applyFill="1" applyBorder="1"/>
    <xf numFmtId="14" fontId="2" fillId="0" borderId="0" xfId="0" applyNumberFormat="1" applyFont="1"/>
  </cellXfs>
  <cellStyles count="1">
    <cellStyle name="Normal" xfId="0" builtinId="0"/>
  </cellStyles>
  <dxfs count="5">
    <dxf>
      <numFmt numFmtId="19" formatCode="d/mm/yyyy"/>
    </dxf>
    <dxf>
      <font>
        <color theme="0"/>
      </font>
    </dxf>
    <dxf>
      <font>
        <color theme="0"/>
      </font>
    </dxf>
    <dxf>
      <font>
        <color theme="0"/>
      </font>
    </dxf>
    <dxf>
      <numFmt numFmtId="19" formatCode="d/mm/yyyy"/>
    </dxf>
  </dxfs>
  <tableStyles count="0" defaultTableStyle="TableStyleMedium2" defaultPivotStyle="PivotStyleLight16"/>
  <colors>
    <mruColors>
      <color rgb="FFEAF8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581025</xdr:colOff>
      <xdr:row>16</xdr:row>
      <xdr:rowOff>0</xdr:rowOff>
    </xdr:from>
    <xdr:to>
      <xdr:col>5</xdr:col>
      <xdr:colOff>19050</xdr:colOff>
      <xdr:row>28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86AE875-9E19-FFFE-405D-6740392F62FD}"/>
            </a:ext>
          </a:extLst>
        </xdr:cNvPr>
        <xdr:cNvSpPr txBox="1"/>
      </xdr:nvSpPr>
      <xdr:spPr>
        <a:xfrm>
          <a:off x="581025" y="3067050"/>
          <a:ext cx="3067050" cy="2314575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***</a:t>
          </a:r>
          <a:r>
            <a:rPr lang="en-AU" sz="1100" baseline="0"/>
            <a:t> Instructions ***</a:t>
          </a:r>
        </a:p>
        <a:p>
          <a:endParaRPr lang="en-AU" sz="1100" baseline="0"/>
        </a:p>
        <a:p>
          <a:r>
            <a:rPr lang="en-AU" sz="1100" baseline="0"/>
            <a:t>Only change the following  "Start" date.</a:t>
          </a:r>
        </a:p>
        <a:p>
          <a:endParaRPr lang="en-AU" sz="1100" baseline="0"/>
        </a:p>
        <a:p>
          <a:r>
            <a:rPr lang="en-AU" sz="1100" baseline="0"/>
            <a:t>Don't delete any columns </a:t>
          </a:r>
        </a:p>
        <a:p>
          <a:endParaRPr lang="en-AU" sz="1100" baseline="0"/>
        </a:p>
        <a:p>
          <a:r>
            <a:rPr lang="en-AU" sz="1100" baseline="0"/>
            <a:t>You can have a blank column.</a:t>
          </a:r>
        </a:p>
        <a:p>
          <a:endParaRPr lang="en-AU" sz="1100" baseline="0"/>
        </a:p>
        <a:p>
          <a:r>
            <a:rPr lang="en-AU" sz="1100" baseline="0"/>
            <a:t>Music Team Members can be update </a:t>
          </a:r>
        </a:p>
        <a:p>
          <a:endParaRPr lang="en-AU" sz="1100" baseline="0"/>
        </a:p>
        <a:p>
          <a:r>
            <a:rPr lang="en-AU" sz="1100" baseline="0"/>
            <a:t>Potential Conflict counts are shown here</a:t>
          </a:r>
          <a:endParaRPr lang="en-AU" sz="1100"/>
        </a:p>
      </xdr:txBody>
    </xdr:sp>
    <xdr:clientData/>
  </xdr:twoCellAnchor>
  <xdr:twoCellAnchor>
    <xdr:from>
      <xdr:col>4</xdr:col>
      <xdr:colOff>428625</xdr:colOff>
      <xdr:row>3</xdr:row>
      <xdr:rowOff>152400</xdr:rowOff>
    </xdr:from>
    <xdr:to>
      <xdr:col>4</xdr:col>
      <xdr:colOff>552450</xdr:colOff>
      <xdr:row>18</xdr:row>
      <xdr:rowOff>133350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C801DC38-3B24-71B1-4832-DC2941FB17D6}"/>
            </a:ext>
          </a:extLst>
        </xdr:cNvPr>
        <xdr:cNvCxnSpPr/>
      </xdr:nvCxnSpPr>
      <xdr:spPr>
        <a:xfrm flipV="1">
          <a:off x="2867025" y="733425"/>
          <a:ext cx="123825" cy="28479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857250</xdr:colOff>
      <xdr:row>16</xdr:row>
      <xdr:rowOff>95250</xdr:rowOff>
    </xdr:from>
    <xdr:to>
      <xdr:col>8</xdr:col>
      <xdr:colOff>628650</xdr:colOff>
      <xdr:row>20</xdr:row>
      <xdr:rowOff>104775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623556D-CC88-491D-AD6A-FE02E2AA1D20}"/>
            </a:ext>
          </a:extLst>
        </xdr:cNvPr>
        <xdr:cNvCxnSpPr/>
      </xdr:nvCxnSpPr>
      <xdr:spPr>
        <a:xfrm flipV="1">
          <a:off x="3295650" y="3162300"/>
          <a:ext cx="4943475" cy="771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16</xdr:row>
      <xdr:rowOff>161925</xdr:rowOff>
    </xdr:from>
    <xdr:to>
      <xdr:col>11</xdr:col>
      <xdr:colOff>190500</xdr:colOff>
      <xdr:row>22</xdr:row>
      <xdr:rowOff>66675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E7A5BFC-75DB-4C6C-80AA-1F83B134B63A}"/>
            </a:ext>
          </a:extLst>
        </xdr:cNvPr>
        <xdr:cNvCxnSpPr/>
      </xdr:nvCxnSpPr>
      <xdr:spPr>
        <a:xfrm flipV="1">
          <a:off x="3009900" y="3228975"/>
          <a:ext cx="8315325" cy="10477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23</xdr:row>
      <xdr:rowOff>180975</xdr:rowOff>
    </xdr:from>
    <xdr:to>
      <xdr:col>2</xdr:col>
      <xdr:colOff>9525</xdr:colOff>
      <xdr:row>33</xdr:row>
      <xdr:rowOff>133350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1B3561CE-73D8-4B8C-A930-A2F9286B86B7}"/>
            </a:ext>
          </a:extLst>
        </xdr:cNvPr>
        <xdr:cNvCxnSpPr/>
      </xdr:nvCxnSpPr>
      <xdr:spPr>
        <a:xfrm>
          <a:off x="638175" y="4581525"/>
          <a:ext cx="590550" cy="18669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400050</xdr:colOff>
      <xdr:row>3</xdr:row>
      <xdr:rowOff>9525</xdr:rowOff>
    </xdr:from>
    <xdr:to>
      <xdr:col>6</xdr:col>
      <xdr:colOff>1809750</xdr:colOff>
      <xdr:row>25</xdr:row>
      <xdr:rowOff>85725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C7081BC3-66C6-4D7B-A4DB-E2DE6CC055BE}"/>
            </a:ext>
          </a:extLst>
        </xdr:cNvPr>
        <xdr:cNvCxnSpPr/>
      </xdr:nvCxnSpPr>
      <xdr:spPr>
        <a:xfrm flipV="1">
          <a:off x="2228850" y="590550"/>
          <a:ext cx="4181475" cy="42767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6DA027-EB32-4CD2-810C-80067FE82E2E}" name="Table1" displayName="Table1" ref="H18:Q30" totalsRowShown="0" headerRowDxfId="0">
  <autoFilter ref="H18:Q30" xr:uid="{F96DA027-EB32-4CD2-810C-80067FE82E2E}"/>
  <tableColumns count="10">
    <tableColumn id="1" xr3:uid="{91BC0533-5857-4AA0-B816-9C0CD1B53D09}" name="3/12/2023"/>
    <tableColumn id="2" xr3:uid="{67D69FD4-C52F-4F2D-A4EA-BB58E05DA6BB}" name="10/12/2023"/>
    <tableColumn id="3" xr3:uid="{807CBB08-1F9B-4501-9B78-03A40030ECE5}" name="17/12/2023"/>
    <tableColumn id="4" xr3:uid="{A5FCFC47-794C-4164-A664-7ADDBAA9C9CB}" name="24/12/2023"/>
    <tableColumn id="5" xr3:uid="{6A4646B3-0EF9-4138-A983-E8E18EFBC0F9}" name="25/12/2023"/>
    <tableColumn id="6" xr3:uid="{040D0779-9D3C-48EA-811B-A096D071780E}" name="31/12/2023"/>
    <tableColumn id="7" xr3:uid="{E10A664C-328E-4149-AE3B-757D6C60F9FA}" name="7/01/2024"/>
    <tableColumn id="8" xr3:uid="{7E7B6BC7-C2A3-4CAD-96BB-AA93649D4270}" name="14/01/2024"/>
    <tableColumn id="9" xr3:uid="{E569725F-C173-4940-AC3B-745FB0644282}" name="21/01/2024"/>
    <tableColumn id="10" xr3:uid="{54276143-6D52-4FEE-A1C8-A2D1564289F1}" name="28/01/20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61F4C6-10D5-4A13-8743-775C2F014A43}" name="Table14" displayName="Table14" ref="H22:Q34" totalsRowShown="0" headerRowDxfId="4">
  <autoFilter ref="H22:Q34" xr:uid="{D461F4C6-10D5-4A13-8743-775C2F014A43}"/>
  <tableColumns count="10">
    <tableColumn id="1" xr3:uid="{9113C284-7EFA-4FFB-992D-038ABE8FB62B}" name="3/12/2023"/>
    <tableColumn id="2" xr3:uid="{2C24B52B-2EED-46DB-8D20-966345772E44}" name="10/12/2023"/>
    <tableColumn id="3" xr3:uid="{B61E8E7F-B5E4-479B-B712-C039E4323408}" name="17/12/2023"/>
    <tableColumn id="4" xr3:uid="{D2A59F95-30B4-4025-8095-DE12EDDE0146}" name="24/12/2023"/>
    <tableColumn id="5" xr3:uid="{B7A33CE2-6345-4408-85A8-B65DD12E1832}" name="25/12/2023"/>
    <tableColumn id="6" xr3:uid="{8C084173-ABDA-4B72-8ABC-18AADB77A6D8}" name="31/12/2023"/>
    <tableColumn id="7" xr3:uid="{68D44A29-B216-41B0-A4D9-E8CB11C22FAD}" name="7/01/2024"/>
    <tableColumn id="8" xr3:uid="{584C2A5F-6542-4CFB-98C6-C1A0BBBE4EFB}" name="14/01/2024"/>
    <tableColumn id="9" xr3:uid="{8EFAD05F-E504-4148-B7B3-82C4656931B2}" name="21/01/2024"/>
    <tableColumn id="10" xr3:uid="{D7AA789D-3102-4CD0-A47E-F37A8E35CF97}" name="28/01/202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F26F-70A4-444B-BA0D-3B769964243A}">
  <sheetPr codeName="Sheet1"/>
  <dimension ref="B2:R43"/>
  <sheetViews>
    <sheetView tabSelected="1" workbookViewId="0">
      <selection activeCell="G5" sqref="G5"/>
    </sheetView>
  </sheetViews>
  <sheetFormatPr defaultRowHeight="15" x14ac:dyDescent="0.25"/>
  <cols>
    <col min="5" max="5" width="17.85546875" bestFit="1" customWidth="1"/>
    <col min="6" max="6" width="14.5703125" bestFit="1" customWidth="1"/>
    <col min="7" max="7" width="28.28515625" bestFit="1" customWidth="1"/>
    <col min="8" max="8" width="16.85546875" bestFit="1" customWidth="1"/>
    <col min="9" max="9" width="12.7109375" bestFit="1" customWidth="1"/>
    <col min="10" max="10" width="23.85546875" bestFit="1" customWidth="1"/>
    <col min="11" max="11" width="16.28515625" bestFit="1" customWidth="1"/>
    <col min="12" max="12" width="13.28515625" bestFit="1" customWidth="1"/>
    <col min="13" max="13" width="12.7109375" bestFit="1" customWidth="1"/>
    <col min="14" max="15" width="15.7109375" bestFit="1" customWidth="1"/>
    <col min="16" max="16" width="16.28515625" bestFit="1" customWidth="1"/>
    <col min="17" max="17" width="15.7109375" bestFit="1" customWidth="1"/>
    <col min="18" max="18" width="4.5703125" bestFit="1" customWidth="1"/>
    <col min="19" max="19" width="6.5703125" bestFit="1" customWidth="1"/>
    <col min="20" max="20" width="6.28515625" bestFit="1" customWidth="1"/>
    <col min="21" max="23" width="11.28515625" bestFit="1" customWidth="1"/>
    <col min="24" max="24" width="7.140625" bestFit="1" customWidth="1"/>
    <col min="25" max="25" width="10.140625" bestFit="1" customWidth="1"/>
    <col min="26" max="26" width="10" bestFit="1" customWidth="1"/>
    <col min="27" max="27" width="13.140625" bestFit="1" customWidth="1"/>
    <col min="28" max="28" width="9.7109375" bestFit="1" customWidth="1"/>
    <col min="29" max="29" width="12.7109375" bestFit="1" customWidth="1"/>
    <col min="30" max="30" width="10" bestFit="1" customWidth="1"/>
    <col min="31" max="31" width="9.42578125" bestFit="1" customWidth="1"/>
    <col min="32" max="32" width="8" bestFit="1" customWidth="1"/>
    <col min="33" max="33" width="11" bestFit="1" customWidth="1"/>
    <col min="34" max="35" width="6.7109375" bestFit="1" customWidth="1"/>
    <col min="36" max="36" width="9.140625" bestFit="1" customWidth="1"/>
    <col min="37" max="37" width="11.28515625" bestFit="1" customWidth="1"/>
    <col min="38" max="38" width="10" bestFit="1" customWidth="1"/>
    <col min="39" max="39" width="13.140625" bestFit="1" customWidth="1"/>
    <col min="40" max="40" width="12" bestFit="1" customWidth="1"/>
    <col min="41" max="41" width="8.5703125" bestFit="1" customWidth="1"/>
    <col min="42" max="42" width="11.5703125" bestFit="1" customWidth="1"/>
    <col min="43" max="43" width="9.42578125" bestFit="1" customWidth="1"/>
    <col min="44" max="44" width="9.7109375" bestFit="1" customWidth="1"/>
    <col min="45" max="45" width="12.7109375" bestFit="1" customWidth="1"/>
    <col min="46" max="46" width="8" bestFit="1" customWidth="1"/>
    <col min="47" max="48" width="11" bestFit="1" customWidth="1"/>
    <col min="49" max="49" width="6.140625" bestFit="1" customWidth="1"/>
    <col min="50" max="51" width="9.140625" bestFit="1" customWidth="1"/>
    <col min="52" max="52" width="11.28515625" bestFit="1" customWidth="1"/>
    <col min="53" max="53" width="5.85546875" bestFit="1" customWidth="1"/>
    <col min="54" max="54" width="9.7109375" bestFit="1" customWidth="1"/>
    <col min="55" max="55" width="9.140625" bestFit="1" customWidth="1"/>
    <col min="56" max="56" width="12.7109375" bestFit="1" customWidth="1"/>
    <col min="57" max="57" width="9" bestFit="1" customWidth="1"/>
    <col min="58" max="58" width="9.7109375" bestFit="1" customWidth="1"/>
    <col min="59" max="59" width="12.140625" bestFit="1" customWidth="1"/>
    <col min="60" max="60" width="11.28515625" bestFit="1" customWidth="1"/>
    <col min="61" max="61" width="12.7109375" bestFit="1" customWidth="1"/>
    <col min="62" max="62" width="10.7109375" bestFit="1" customWidth="1"/>
    <col min="63" max="63" width="12.7109375" bestFit="1" customWidth="1"/>
    <col min="64" max="64" width="11" bestFit="1" customWidth="1"/>
    <col min="65" max="65" width="13.85546875" bestFit="1" customWidth="1"/>
    <col min="66" max="66" width="8" bestFit="1" customWidth="1"/>
    <col min="67" max="68" width="11" bestFit="1" customWidth="1"/>
    <col min="69" max="69" width="9.42578125" bestFit="1" customWidth="1"/>
    <col min="70" max="70" width="11.28515625" bestFit="1" customWidth="1"/>
    <col min="71" max="71" width="7.140625" bestFit="1" customWidth="1"/>
    <col min="72" max="73" width="10.140625" bestFit="1" customWidth="1"/>
    <col min="74" max="74" width="5.85546875" bestFit="1" customWidth="1"/>
    <col min="75" max="76" width="10.140625" bestFit="1" customWidth="1"/>
    <col min="77" max="78" width="5.85546875" bestFit="1" customWidth="1"/>
    <col min="79" max="79" width="9" bestFit="1" customWidth="1"/>
    <col min="80" max="80" width="13.28515625" bestFit="1" customWidth="1"/>
    <col min="81" max="81" width="11.85546875" bestFit="1" customWidth="1"/>
    <col min="82" max="82" width="9.42578125" bestFit="1" customWidth="1"/>
    <col min="83" max="83" width="8.5703125" bestFit="1" customWidth="1"/>
    <col min="84" max="84" width="12" bestFit="1" customWidth="1"/>
    <col min="85" max="85" width="15" bestFit="1" customWidth="1"/>
    <col min="86" max="86" width="8" bestFit="1" customWidth="1"/>
    <col min="87" max="88" width="11" bestFit="1" customWidth="1"/>
    <col min="89" max="89" width="9.42578125" bestFit="1" customWidth="1"/>
    <col min="90" max="90" width="11" bestFit="1" customWidth="1"/>
    <col min="91" max="91" width="11.28515625" bestFit="1" customWidth="1"/>
    <col min="92" max="92" width="9.42578125" bestFit="1" customWidth="1"/>
    <col min="93" max="93" width="11" bestFit="1" customWidth="1"/>
    <col min="94" max="94" width="9.42578125" bestFit="1" customWidth="1"/>
    <col min="95" max="95" width="8.42578125" bestFit="1" customWidth="1"/>
    <col min="96" max="97" width="5.85546875" bestFit="1" customWidth="1"/>
    <col min="98" max="98" width="11.140625" bestFit="1" customWidth="1"/>
    <col min="99" max="99" width="10.7109375" bestFit="1" customWidth="1"/>
    <col min="100" max="100" width="11.42578125" bestFit="1" customWidth="1"/>
    <col min="101" max="101" width="9.5703125" bestFit="1" customWidth="1"/>
    <col min="104" max="105" width="12.5703125" bestFit="1" customWidth="1"/>
    <col min="106" max="106" width="11.140625" bestFit="1" customWidth="1"/>
    <col min="107" max="107" width="11.28515625" bestFit="1" customWidth="1"/>
  </cols>
  <sheetData>
    <row r="2" spans="2:17" ht="15.75" thickBot="1" x14ac:dyDescent="0.3">
      <c r="B2" t="s">
        <v>2</v>
      </c>
      <c r="H2" t="str" cm="1">
        <f t="array" ref="H2:Q16">+Pivot!N41:W55</f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</row>
    <row r="3" spans="2:17" x14ac:dyDescent="0.25">
      <c r="B3" s="26"/>
      <c r="C3" s="27"/>
      <c r="D3" s="27"/>
      <c r="E3" s="28" t="s">
        <v>73</v>
      </c>
      <c r="F3" s="1"/>
      <c r="H3" s="24" t="str">
        <v>Andrew (3)</v>
      </c>
      <c r="I3" s="24" t="str">
        <v>Andrew (2)</v>
      </c>
      <c r="J3" s="24" t="str">
        <v>Andrew (2)</v>
      </c>
      <c r="K3" s="24" t="str">
        <v>Rosie (2)</v>
      </c>
      <c r="L3" s="24" t="str">
        <v>TBA (2)</v>
      </c>
      <c r="M3" s="24" t="str">
        <v>Judy (2)</v>
      </c>
      <c r="N3" s="24" t="str">
        <v>TBA (2)</v>
      </c>
      <c r="O3" s="24" t="str">
        <v>Rod (2)</v>
      </c>
      <c r="P3" s="24" t="str">
        <v>TBA (3)</v>
      </c>
      <c r="Q3" s="24" t="str">
        <v>Rod (2)</v>
      </c>
    </row>
    <row r="4" spans="2:17" x14ac:dyDescent="0.25">
      <c r="B4" s="29" t="s">
        <v>0</v>
      </c>
      <c r="C4" s="30"/>
      <c r="D4" s="30"/>
      <c r="E4" s="38">
        <v>45263</v>
      </c>
      <c r="F4" s="39" t="s">
        <v>77</v>
      </c>
      <c r="H4" s="24" t="str">
        <v>Diane (2)</v>
      </c>
      <c r="I4" s="24">
        <v>0</v>
      </c>
      <c r="J4" s="24" t="str">
        <v>Mal (2)</v>
      </c>
      <c r="K4" s="24">
        <v>0</v>
      </c>
      <c r="L4" s="24">
        <v>0</v>
      </c>
      <c r="M4" s="24">
        <v>0</v>
      </c>
      <c r="N4" s="24" t="str">
        <v>Diane (2)</v>
      </c>
      <c r="O4" s="24" t="str">
        <v>Kirabo (2)</v>
      </c>
      <c r="P4" s="24">
        <v>0</v>
      </c>
      <c r="Q4" s="24" t="str">
        <v>TBA (3)</v>
      </c>
    </row>
    <row r="5" spans="2:17" x14ac:dyDescent="0.25">
      <c r="B5" s="29"/>
      <c r="C5" s="30"/>
      <c r="D5" s="30"/>
      <c r="E5" s="31">
        <f t="shared" ref="E5:E13" si="0">+E4+7</f>
        <v>45270</v>
      </c>
      <c r="F5" s="1"/>
      <c r="H5" s="24">
        <v>0</v>
      </c>
      <c r="I5" s="24">
        <v>0</v>
      </c>
      <c r="J5" s="24" t="str">
        <v>Diane (2)</v>
      </c>
      <c r="K5" s="24">
        <v>0</v>
      </c>
      <c r="L5" s="24">
        <v>0</v>
      </c>
      <c r="M5" s="24">
        <v>0</v>
      </c>
      <c r="N5" s="24">
        <v>0</v>
      </c>
      <c r="O5" s="24">
        <v>0</v>
      </c>
      <c r="P5" s="24">
        <v>0</v>
      </c>
      <c r="Q5" s="24">
        <v>0</v>
      </c>
    </row>
    <row r="6" spans="2:17" x14ac:dyDescent="0.25">
      <c r="B6" s="29"/>
      <c r="C6" s="30"/>
      <c r="D6" s="30"/>
      <c r="E6" s="31">
        <f t="shared" si="0"/>
        <v>45277</v>
      </c>
      <c r="F6" s="1"/>
      <c r="H6" s="24">
        <v>0</v>
      </c>
      <c r="I6" s="24">
        <v>0</v>
      </c>
      <c r="J6" s="24">
        <v>0</v>
      </c>
      <c r="K6" s="24">
        <v>0</v>
      </c>
      <c r="L6" s="24">
        <v>0</v>
      </c>
      <c r="M6" s="24">
        <v>0</v>
      </c>
      <c r="N6" s="24">
        <v>0</v>
      </c>
      <c r="O6" s="24">
        <v>0</v>
      </c>
      <c r="P6" s="24">
        <v>0</v>
      </c>
      <c r="Q6" s="24">
        <v>0</v>
      </c>
    </row>
    <row r="7" spans="2:17" x14ac:dyDescent="0.25">
      <c r="B7" s="29"/>
      <c r="C7" s="30"/>
      <c r="D7" s="30"/>
      <c r="E7" s="31">
        <f t="shared" si="0"/>
        <v>45284</v>
      </c>
      <c r="F7" s="1"/>
      <c r="H7" s="24">
        <v>0</v>
      </c>
      <c r="I7" s="24">
        <v>0</v>
      </c>
      <c r="J7" s="24">
        <v>0</v>
      </c>
      <c r="K7" s="24">
        <v>0</v>
      </c>
      <c r="L7" s="24">
        <v>0</v>
      </c>
      <c r="M7" s="24">
        <v>0</v>
      </c>
      <c r="N7" s="24">
        <v>0</v>
      </c>
      <c r="O7" s="24">
        <v>0</v>
      </c>
      <c r="P7" s="24">
        <v>0</v>
      </c>
      <c r="Q7" s="24">
        <v>0</v>
      </c>
    </row>
    <row r="8" spans="2:17" x14ac:dyDescent="0.25">
      <c r="B8" s="29"/>
      <c r="C8" s="30" t="s">
        <v>1</v>
      </c>
      <c r="D8" s="30"/>
      <c r="E8" s="31">
        <f>+E7+1</f>
        <v>45285</v>
      </c>
      <c r="F8" s="1"/>
      <c r="H8" s="24">
        <v>0</v>
      </c>
      <c r="I8" s="24">
        <v>0</v>
      </c>
      <c r="J8" s="24">
        <v>0</v>
      </c>
      <c r="K8" s="24">
        <v>0</v>
      </c>
      <c r="L8" s="24">
        <v>0</v>
      </c>
      <c r="M8" s="24">
        <v>0</v>
      </c>
      <c r="N8" s="24">
        <v>0</v>
      </c>
      <c r="O8" s="24">
        <v>0</v>
      </c>
      <c r="P8" s="24">
        <v>0</v>
      </c>
      <c r="Q8" s="24">
        <v>0</v>
      </c>
    </row>
    <row r="9" spans="2:17" x14ac:dyDescent="0.25">
      <c r="B9" s="29"/>
      <c r="C9" s="30"/>
      <c r="D9" s="30"/>
      <c r="E9" s="31">
        <f>+E7+7</f>
        <v>45291</v>
      </c>
      <c r="F9" s="1"/>
      <c r="H9" s="24">
        <v>0</v>
      </c>
      <c r="I9" s="24">
        <v>0</v>
      </c>
      <c r="J9" s="24">
        <v>0</v>
      </c>
      <c r="K9" s="24">
        <v>0</v>
      </c>
      <c r="L9" s="24">
        <v>0</v>
      </c>
      <c r="M9" s="24">
        <v>0</v>
      </c>
      <c r="N9" s="24">
        <v>0</v>
      </c>
      <c r="O9" s="24">
        <v>0</v>
      </c>
      <c r="P9" s="24">
        <v>0</v>
      </c>
      <c r="Q9" s="24">
        <v>0</v>
      </c>
    </row>
    <row r="10" spans="2:17" x14ac:dyDescent="0.25">
      <c r="B10" s="29"/>
      <c r="C10" s="30"/>
      <c r="D10" s="30"/>
      <c r="E10" s="31">
        <f t="shared" si="0"/>
        <v>45298</v>
      </c>
      <c r="F10" s="1"/>
      <c r="H10" s="24">
        <v>0</v>
      </c>
      <c r="I10" s="24">
        <v>0</v>
      </c>
      <c r="J10" s="24">
        <v>0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</row>
    <row r="11" spans="2:17" x14ac:dyDescent="0.25">
      <c r="B11" s="29"/>
      <c r="C11" s="30"/>
      <c r="D11" s="30"/>
      <c r="E11" s="31">
        <f t="shared" si="0"/>
        <v>45305</v>
      </c>
      <c r="F11" s="1"/>
      <c r="H11" s="24">
        <v>0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</row>
    <row r="12" spans="2:17" x14ac:dyDescent="0.25">
      <c r="B12" s="29"/>
      <c r="C12" s="30"/>
      <c r="D12" s="30"/>
      <c r="E12" s="31">
        <f t="shared" si="0"/>
        <v>45312</v>
      </c>
      <c r="F12" s="1"/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</row>
    <row r="13" spans="2:17" ht="15.75" thickBot="1" x14ac:dyDescent="0.3">
      <c r="B13" s="32"/>
      <c r="C13" s="33"/>
      <c r="D13" s="33"/>
      <c r="E13" s="34">
        <f t="shared" si="0"/>
        <v>45319</v>
      </c>
      <c r="F13" s="1"/>
      <c r="H13" s="24">
        <v>0</v>
      </c>
      <c r="I13" s="24">
        <v>0</v>
      </c>
      <c r="J13" s="24">
        <v>0</v>
      </c>
      <c r="K13" s="24">
        <v>0</v>
      </c>
      <c r="L13" s="24">
        <v>0</v>
      </c>
      <c r="M13" s="24">
        <v>0</v>
      </c>
      <c r="N13" s="24">
        <v>0</v>
      </c>
      <c r="O13" s="24">
        <v>0</v>
      </c>
      <c r="P13" s="24">
        <v>0</v>
      </c>
      <c r="Q13" s="24">
        <v>0</v>
      </c>
    </row>
    <row r="14" spans="2:17" x14ac:dyDescent="0.25">
      <c r="B14" t="s">
        <v>74</v>
      </c>
      <c r="E14" s="1"/>
      <c r="F14" s="1"/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>
        <v>0</v>
      </c>
      <c r="P14" s="24">
        <v>0</v>
      </c>
      <c r="Q14" s="24">
        <v>0</v>
      </c>
    </row>
    <row r="15" spans="2:17" x14ac:dyDescent="0.25">
      <c r="E15" s="1"/>
      <c r="F15" s="1"/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</row>
    <row r="16" spans="2:17" x14ac:dyDescent="0.25">
      <c r="E16" s="1"/>
      <c r="F16" s="1"/>
      <c r="H16" s="24">
        <v>0</v>
      </c>
      <c r="I16" s="24">
        <v>0</v>
      </c>
      <c r="J16" s="24">
        <v>0</v>
      </c>
      <c r="K16" s="24">
        <v>0</v>
      </c>
      <c r="L16" s="24">
        <v>0</v>
      </c>
      <c r="M16" s="24">
        <v>0</v>
      </c>
      <c r="N16" s="24">
        <v>0</v>
      </c>
      <c r="O16" s="24">
        <v>0</v>
      </c>
      <c r="P16" s="24">
        <v>0</v>
      </c>
      <c r="Q16" s="24">
        <v>0</v>
      </c>
    </row>
    <row r="17" spans="5:18" x14ac:dyDescent="0.25">
      <c r="E17" s="1"/>
      <c r="F17" s="1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</row>
    <row r="18" spans="5:18" x14ac:dyDescent="0.25">
      <c r="G18" s="25" t="s">
        <v>3</v>
      </c>
      <c r="H18" s="1" t="s">
        <v>61</v>
      </c>
      <c r="I18" s="1" t="s">
        <v>62</v>
      </c>
      <c r="J18" s="1" t="s">
        <v>63</v>
      </c>
      <c r="K18" s="1" t="s">
        <v>64</v>
      </c>
      <c r="L18" s="1" t="s">
        <v>65</v>
      </c>
      <c r="M18" s="1" t="s">
        <v>66</v>
      </c>
      <c r="N18" s="1" t="s">
        <v>67</v>
      </c>
      <c r="O18" s="1" t="s">
        <v>68</v>
      </c>
      <c r="P18" s="1" t="s">
        <v>69</v>
      </c>
      <c r="Q18" s="1" t="s">
        <v>70</v>
      </c>
      <c r="R18" s="25"/>
    </row>
    <row r="19" spans="5:18" x14ac:dyDescent="0.25">
      <c r="E19" s="1"/>
      <c r="F19" s="1"/>
      <c r="G19" s="25" t="s">
        <v>4</v>
      </c>
      <c r="H19" t="s">
        <v>15</v>
      </c>
      <c r="I19" t="s">
        <v>15</v>
      </c>
      <c r="J19" t="s">
        <v>15</v>
      </c>
      <c r="K19" t="s">
        <v>29</v>
      </c>
      <c r="L19" t="s">
        <v>46</v>
      </c>
      <c r="M19" t="s">
        <v>46</v>
      </c>
      <c r="N19" t="s">
        <v>46</v>
      </c>
      <c r="O19" t="s">
        <v>29</v>
      </c>
      <c r="P19" t="s">
        <v>29</v>
      </c>
      <c r="Q19" t="s">
        <v>39</v>
      </c>
      <c r="R19" s="25"/>
    </row>
    <row r="20" spans="5:18" x14ac:dyDescent="0.25">
      <c r="G20" s="25" t="s">
        <v>5</v>
      </c>
      <c r="H20" t="s">
        <v>16</v>
      </c>
      <c r="I20" t="s">
        <v>40</v>
      </c>
      <c r="J20" t="s">
        <v>41</v>
      </c>
      <c r="K20" t="s">
        <v>36</v>
      </c>
      <c r="L20" t="s">
        <v>42</v>
      </c>
      <c r="M20" t="s">
        <v>43</v>
      </c>
      <c r="N20" t="s">
        <v>44</v>
      </c>
      <c r="O20" t="s">
        <v>40</v>
      </c>
      <c r="P20" t="s">
        <v>39</v>
      </c>
      <c r="Q20" t="s">
        <v>39</v>
      </c>
      <c r="R20" s="25"/>
    </row>
    <row r="21" spans="5:18" x14ac:dyDescent="0.25">
      <c r="G21" s="25" t="s">
        <v>6</v>
      </c>
      <c r="H21" t="s">
        <v>15</v>
      </c>
      <c r="I21" t="s">
        <v>15</v>
      </c>
      <c r="J21" t="s">
        <v>15</v>
      </c>
      <c r="K21" t="s">
        <v>39</v>
      </c>
      <c r="L21" t="s">
        <v>39</v>
      </c>
      <c r="M21" t="s">
        <v>39</v>
      </c>
      <c r="N21" t="s">
        <v>39</v>
      </c>
      <c r="O21" t="s">
        <v>39</v>
      </c>
      <c r="P21" t="s">
        <v>39</v>
      </c>
      <c r="Q21" t="s">
        <v>39</v>
      </c>
      <c r="R21" s="25"/>
    </row>
    <row r="22" spans="5:18" x14ac:dyDescent="0.25">
      <c r="G22" s="25" t="s">
        <v>7</v>
      </c>
      <c r="H22" t="s">
        <v>45</v>
      </c>
      <c r="I22" t="s">
        <v>46</v>
      </c>
      <c r="J22" t="s">
        <v>48</v>
      </c>
      <c r="K22" t="s">
        <v>49</v>
      </c>
      <c r="L22" t="s">
        <v>50</v>
      </c>
      <c r="M22" t="s">
        <v>43</v>
      </c>
      <c r="N22" t="s">
        <v>29</v>
      </c>
      <c r="O22" t="s">
        <v>46</v>
      </c>
      <c r="P22" t="s">
        <v>51</v>
      </c>
      <c r="Q22" t="s">
        <v>52</v>
      </c>
      <c r="R22" s="25"/>
    </row>
    <row r="23" spans="5:18" x14ac:dyDescent="0.25">
      <c r="G23" s="25" t="s">
        <v>8</v>
      </c>
      <c r="H23" t="s">
        <v>17</v>
      </c>
      <c r="I23" t="s">
        <v>44</v>
      </c>
      <c r="J23" t="s">
        <v>52</v>
      </c>
      <c r="K23" t="s">
        <v>53</v>
      </c>
      <c r="L23" t="s">
        <v>29</v>
      </c>
      <c r="M23" t="s">
        <v>44</v>
      </c>
      <c r="N23" t="s">
        <v>17</v>
      </c>
      <c r="O23" t="s">
        <v>53</v>
      </c>
      <c r="P23" t="s">
        <v>52</v>
      </c>
      <c r="Q23" t="s">
        <v>29</v>
      </c>
      <c r="R23" s="25"/>
    </row>
    <row r="24" spans="5:18" x14ac:dyDescent="0.25">
      <c r="G24" s="25" t="s">
        <v>9</v>
      </c>
      <c r="H24" t="s">
        <v>18</v>
      </c>
      <c r="I24" t="s">
        <v>51</v>
      </c>
      <c r="K24" t="s">
        <v>51</v>
      </c>
      <c r="M24" t="s">
        <v>55</v>
      </c>
      <c r="N24" t="s">
        <v>54</v>
      </c>
      <c r="Q24" t="s">
        <v>54</v>
      </c>
      <c r="R24" s="25"/>
    </row>
    <row r="25" spans="5:18" x14ac:dyDescent="0.25">
      <c r="G25" s="25" t="s">
        <v>10</v>
      </c>
      <c r="H25" t="s">
        <v>19</v>
      </c>
      <c r="I25" t="s">
        <v>33</v>
      </c>
      <c r="J25" t="s">
        <v>75</v>
      </c>
      <c r="K25" t="s">
        <v>57</v>
      </c>
      <c r="L25" t="s">
        <v>58</v>
      </c>
      <c r="M25" t="s">
        <v>59</v>
      </c>
      <c r="N25" t="s">
        <v>33</v>
      </c>
      <c r="O25" t="s">
        <v>19</v>
      </c>
      <c r="Q25" t="s">
        <v>19</v>
      </c>
      <c r="R25" s="25"/>
    </row>
    <row r="26" spans="5:18" x14ac:dyDescent="0.25">
      <c r="G26" s="25" t="s">
        <v>11</v>
      </c>
      <c r="H26" t="s">
        <v>20</v>
      </c>
      <c r="I26" t="s">
        <v>25</v>
      </c>
      <c r="J26" t="s">
        <v>20</v>
      </c>
      <c r="K26" t="s">
        <v>25</v>
      </c>
      <c r="L26" t="s">
        <v>25</v>
      </c>
      <c r="M26" t="s">
        <v>20</v>
      </c>
      <c r="N26" t="s">
        <v>25</v>
      </c>
      <c r="O26" t="s">
        <v>20</v>
      </c>
      <c r="P26" t="s">
        <v>25</v>
      </c>
      <c r="Q26" t="s">
        <v>20</v>
      </c>
      <c r="R26" s="25"/>
    </row>
    <row r="27" spans="5:18" x14ac:dyDescent="0.25">
      <c r="G27" s="25" t="s">
        <v>12</v>
      </c>
      <c r="H27" t="s">
        <v>31</v>
      </c>
      <c r="I27" t="s">
        <v>32</v>
      </c>
      <c r="J27" t="s">
        <v>33</v>
      </c>
      <c r="K27" t="s">
        <v>34</v>
      </c>
      <c r="L27" t="s">
        <v>34</v>
      </c>
      <c r="M27" t="s">
        <v>35</v>
      </c>
      <c r="N27" t="s">
        <v>36</v>
      </c>
      <c r="O27" t="s">
        <v>47</v>
      </c>
      <c r="P27" t="s">
        <v>37</v>
      </c>
      <c r="Q27" t="s">
        <v>31</v>
      </c>
      <c r="R27" s="25"/>
    </row>
    <row r="28" spans="5:18" x14ac:dyDescent="0.25">
      <c r="G28" s="25" t="s">
        <v>13</v>
      </c>
      <c r="I28" t="s">
        <v>60</v>
      </c>
      <c r="R28" s="25"/>
    </row>
    <row r="29" spans="5:18" x14ac:dyDescent="0.25">
      <c r="G29" s="25" t="s">
        <v>14</v>
      </c>
      <c r="H29" t="s">
        <v>33</v>
      </c>
      <c r="J29" t="s">
        <v>33</v>
      </c>
      <c r="L29" t="s">
        <v>39</v>
      </c>
      <c r="N29" t="s">
        <v>39</v>
      </c>
      <c r="P29" t="s">
        <v>39</v>
      </c>
      <c r="R29" s="25"/>
    </row>
    <row r="30" spans="5:18" x14ac:dyDescent="0.25">
      <c r="G30" s="25" t="s">
        <v>38</v>
      </c>
      <c r="R30" s="25"/>
    </row>
    <row r="31" spans="5:18" x14ac:dyDescent="0.25"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</row>
    <row r="32" spans="5:18" ht="15.75" thickBot="1" x14ac:dyDescent="0.3"/>
    <row r="33" spans="2:17" x14ac:dyDescent="0.25">
      <c r="B33" s="26" t="s">
        <v>72</v>
      </c>
      <c r="C33" s="35"/>
      <c r="F33" s="2" t="s">
        <v>71</v>
      </c>
      <c r="G33" s="3" t="s">
        <v>72</v>
      </c>
      <c r="H33" s="3" t="str" cm="1">
        <f t="array" ref="H33:H36">+_xlfn._xlws.FILTER($C$34:$C$43,H$26=$B$34:$B$43)</f>
        <v>Debbie G</v>
      </c>
      <c r="I33" s="3" t="str" cm="1">
        <f t="array" ref="I33:I37">+_xlfn._xlws.FILTER($C$34:$C$43,I$26=$B$34:$B$43)</f>
        <v>Grace</v>
      </c>
      <c r="J33" s="3" t="str" cm="1">
        <f t="array" ref="J33:J36">+_xlfn._xlws.FILTER($C$34:$C$43,J$26=$B$34:$B$43)</f>
        <v>Debbie G</v>
      </c>
      <c r="K33" s="3" t="str" cm="1">
        <f t="array" ref="K33:K37">+_xlfn._xlws.FILTER($C$34:$C$43,K$26=$B$34:$B$43)</f>
        <v>Grace</v>
      </c>
      <c r="L33" s="3" t="str" cm="1">
        <f t="array" ref="L33:L37">+_xlfn._xlws.FILTER($C$34:$C$43,L$26=$B$34:$B$43)</f>
        <v>Grace</v>
      </c>
      <c r="M33" s="3" t="str" cm="1">
        <f t="array" ref="M33:M36">+_xlfn._xlws.FILTER($C$34:$C$43,M$26=$B$34:$B$43)</f>
        <v>Debbie G</v>
      </c>
      <c r="N33" s="3" t="str" cm="1">
        <f t="array" ref="N33:N37">+_xlfn._xlws.FILTER($C$34:$C$43,N$26=$B$34:$B$43)</f>
        <v>Grace</v>
      </c>
      <c r="O33" s="3" t="str" cm="1">
        <f t="array" ref="O33:O36">+_xlfn._xlws.FILTER($C$34:$C$43,O$26=$B$34:$B$43)</f>
        <v>Debbie G</v>
      </c>
      <c r="P33" s="3" t="str" cm="1">
        <f t="array" ref="P33:P37">+_xlfn._xlws.FILTER($C$34:$C$43,P$26=$B$34:$B$43)</f>
        <v>Grace</v>
      </c>
      <c r="Q33" s="4" t="str" cm="1">
        <f t="array" ref="Q33:Q36">+_xlfn._xlws.FILTER($C$34:$C$43,Q$26=$B$34:$B$43)</f>
        <v>Debbie G</v>
      </c>
    </row>
    <row r="34" spans="2:17" x14ac:dyDescent="0.25">
      <c r="B34" s="29" t="s">
        <v>20</v>
      </c>
      <c r="C34" s="36" t="s">
        <v>21</v>
      </c>
      <c r="F34" s="5"/>
      <c r="G34" s="6"/>
      <c r="H34" s="6" t="str">
        <v>Debbie C</v>
      </c>
      <c r="I34" s="6" t="str">
        <v>Bree</v>
      </c>
      <c r="J34" s="6" t="str">
        <v>Debbie C</v>
      </c>
      <c r="K34" s="6" t="str">
        <v>Bree</v>
      </c>
      <c r="L34" s="6" t="str">
        <v>Bree</v>
      </c>
      <c r="M34" s="6" t="str">
        <v>Debbie C</v>
      </c>
      <c r="N34" s="6" t="str">
        <v>Bree</v>
      </c>
      <c r="O34" s="6" t="str">
        <v>Debbie C</v>
      </c>
      <c r="P34" s="6" t="str">
        <v>Bree</v>
      </c>
      <c r="Q34" s="7" t="str">
        <v>Debbie C</v>
      </c>
    </row>
    <row r="35" spans="2:17" x14ac:dyDescent="0.25">
      <c r="B35" s="29" t="s">
        <v>20</v>
      </c>
      <c r="C35" s="36" t="s">
        <v>22</v>
      </c>
      <c r="F35" s="5"/>
      <c r="G35" s="6"/>
      <c r="H35" s="6" t="str">
        <v>Kylie</v>
      </c>
      <c r="I35" s="6" t="str">
        <v>Cherie</v>
      </c>
      <c r="J35" s="6" t="str">
        <v>Kylie</v>
      </c>
      <c r="K35" s="6" t="str">
        <v>Cherie</v>
      </c>
      <c r="L35" s="6" t="str">
        <v>Cherie</v>
      </c>
      <c r="M35" s="6" t="str">
        <v>Kylie</v>
      </c>
      <c r="N35" s="6" t="str">
        <v>Cherie</v>
      </c>
      <c r="O35" s="6" t="str">
        <v>Kylie</v>
      </c>
      <c r="P35" s="6" t="str">
        <v>Cherie</v>
      </c>
      <c r="Q35" s="7" t="str">
        <v>Kylie</v>
      </c>
    </row>
    <row r="36" spans="2:17" x14ac:dyDescent="0.25">
      <c r="B36" s="29" t="s">
        <v>20</v>
      </c>
      <c r="C36" s="36" t="s">
        <v>28</v>
      </c>
      <c r="F36" s="5"/>
      <c r="G36" s="6"/>
      <c r="H36" s="6" t="str">
        <v>Rod</v>
      </c>
      <c r="I36" s="6" t="str">
        <v>Rosie</v>
      </c>
      <c r="J36" s="6" t="str">
        <v>Rod</v>
      </c>
      <c r="K36" s="6" t="str">
        <v>Rosie</v>
      </c>
      <c r="L36" s="6" t="str">
        <v>Rosie</v>
      </c>
      <c r="M36" s="6" t="str">
        <v>Rod</v>
      </c>
      <c r="N36" s="6" t="str">
        <v>Rosie</v>
      </c>
      <c r="O36" s="6" t="str">
        <v>Rod</v>
      </c>
      <c r="P36" s="6" t="str">
        <v>Rosie</v>
      </c>
      <c r="Q36" s="7" t="str">
        <v>Rod</v>
      </c>
    </row>
    <row r="37" spans="2:17" ht="15.75" thickBot="1" x14ac:dyDescent="0.3">
      <c r="B37" s="29" t="s">
        <v>20</v>
      </c>
      <c r="C37" s="36" t="s">
        <v>29</v>
      </c>
      <c r="F37" s="8"/>
      <c r="G37" s="9"/>
      <c r="H37" s="9"/>
      <c r="I37" s="9" t="str">
        <v>Mark</v>
      </c>
      <c r="J37" s="9"/>
      <c r="K37" s="9" t="str">
        <v>Mark</v>
      </c>
      <c r="L37" s="9" t="str">
        <v>Mark</v>
      </c>
      <c r="M37" s="9"/>
      <c r="N37" s="9" t="str">
        <v>Mark</v>
      </c>
      <c r="O37" s="9"/>
      <c r="P37" s="9" t="str">
        <v>Mark</v>
      </c>
      <c r="Q37" s="10"/>
    </row>
    <row r="38" spans="2:17" x14ac:dyDescent="0.25">
      <c r="B38" s="29"/>
      <c r="C38" s="36"/>
    </row>
    <row r="39" spans="2:17" x14ac:dyDescent="0.25">
      <c r="B39" s="29" t="s">
        <v>25</v>
      </c>
      <c r="C39" s="36" t="s">
        <v>23</v>
      </c>
    </row>
    <row r="40" spans="2:17" x14ac:dyDescent="0.25">
      <c r="B40" s="29" t="s">
        <v>25</v>
      </c>
      <c r="C40" s="36" t="s">
        <v>26</v>
      </c>
    </row>
    <row r="41" spans="2:17" x14ac:dyDescent="0.25">
      <c r="B41" s="29" t="s">
        <v>25</v>
      </c>
      <c r="C41" s="36" t="s">
        <v>27</v>
      </c>
    </row>
    <row r="42" spans="2:17" x14ac:dyDescent="0.25">
      <c r="B42" s="29" t="s">
        <v>25</v>
      </c>
      <c r="C42" s="36" t="s">
        <v>24</v>
      </c>
    </row>
    <row r="43" spans="2:17" ht="15.75" thickBot="1" x14ac:dyDescent="0.3">
      <c r="B43" s="32" t="s">
        <v>25</v>
      </c>
      <c r="C43" s="37" t="s">
        <v>30</v>
      </c>
    </row>
  </sheetData>
  <conditionalFormatting sqref="H2:Q15">
    <cfRule type="expression" dxfId="3" priority="2">
      <formula xml:space="preserve"> H2 = 0</formula>
    </cfRule>
  </conditionalFormatting>
  <conditionalFormatting sqref="H16:Q16">
    <cfRule type="expression" dxfId="1" priority="1">
      <formula xml:space="preserve"> H16 = 0</formula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DEDB5-A7B9-4826-BE58-B02611AED40C}">
  <dimension ref="A2:S164"/>
  <sheetViews>
    <sheetView zoomScale="115" zoomScaleNormal="115" workbookViewId="0">
      <selection activeCell="L18" sqref="L18"/>
    </sheetView>
  </sheetViews>
  <sheetFormatPr defaultRowHeight="15" x14ac:dyDescent="0.25"/>
  <cols>
    <col min="8" max="8" width="15.7109375" bestFit="1" customWidth="1"/>
    <col min="9" max="9" width="12.7109375" bestFit="1" customWidth="1"/>
    <col min="10" max="10" width="26.140625" bestFit="1" customWidth="1"/>
    <col min="11" max="11" width="16.28515625" bestFit="1" customWidth="1"/>
    <col min="12" max="12" width="13.28515625" bestFit="1" customWidth="1"/>
    <col min="13" max="13" width="12.7109375" bestFit="1" customWidth="1"/>
    <col min="14" max="15" width="15.7109375" bestFit="1" customWidth="1"/>
    <col min="16" max="16" width="16.28515625" bestFit="1" customWidth="1"/>
    <col min="17" max="17" width="15.7109375" bestFit="1" customWidth="1"/>
  </cols>
  <sheetData>
    <row r="2" spans="8:17" x14ac:dyDescent="0.25">
      <c r="H2" t="str" cm="1">
        <f t="array" ref="H2:H13">_xlfn.TEXTSPLIT(A36,,",")</f>
        <v>Andrew</v>
      </c>
      <c r="I2" t="str" cm="1">
        <f t="array" ref="I2:I12">_xlfn.TEXTSPLIT(A49,,",")</f>
        <v>Andrew</v>
      </c>
      <c r="J2" t="str" cm="1">
        <f t="array" ref="J2:J13">_xlfn.TEXTSPLIT(A62,,",")</f>
        <v>Andrew</v>
      </c>
      <c r="K2" t="str" cm="1">
        <f t="array" ref="K2:K10">_xlfn.TEXTSPLIT(A75,,",")</f>
        <v>Rod</v>
      </c>
      <c r="L2" t="str" cm="1">
        <f t="array" ref="L2:L10">_xlfn.TEXTSPLIT(A88,,",")</f>
        <v>Kirabo</v>
      </c>
      <c r="M2" t="str" cm="1">
        <f t="array" ref="M2:M10">_xlfn.TEXTSPLIT(A101,,",")</f>
        <v>Kirabo</v>
      </c>
      <c r="N2" t="str" cm="1">
        <f t="array" ref="N2:N12">_xlfn.TEXTSPLIT(A114,,",")</f>
        <v>Kirabo</v>
      </c>
      <c r="O2" t="str" cm="1">
        <f t="array" ref="O2:O10">_xlfn.TEXTSPLIT(A127,,",")</f>
        <v>Rod</v>
      </c>
      <c r="P2" t="str" cm="1">
        <f t="array" ref="P2:P9">_xlfn.TEXTSPLIT(A140,,",")</f>
        <v>Rod</v>
      </c>
      <c r="Q2" t="str" cm="1">
        <f t="array" ref="Q2:Q11">_xlfn.TEXTSPLIT(A153,,",")</f>
        <v>TBA</v>
      </c>
    </row>
    <row r="3" spans="8:17" x14ac:dyDescent="0.25">
      <c r="H3" t="str">
        <v>Lucy</v>
      </c>
      <c r="I3" t="str">
        <v>John</v>
      </c>
      <c r="J3" t="str">
        <v>Coral</v>
      </c>
      <c r="K3" t="str">
        <v>Keelar</v>
      </c>
      <c r="L3" t="str">
        <v>Christine</v>
      </c>
      <c r="M3" t="str">
        <v>Judy</v>
      </c>
      <c r="N3" t="str">
        <v>Rosemary</v>
      </c>
      <c r="O3" t="str">
        <v>John</v>
      </c>
      <c r="P3" t="str">
        <v>TBA</v>
      </c>
      <c r="Q3" t="str">
        <v>TBA</v>
      </c>
    </row>
    <row r="4" spans="8:17" x14ac:dyDescent="0.25">
      <c r="H4" t="str">
        <v>Tahlia</v>
      </c>
      <c r="I4" t="str">
        <v>Andrew</v>
      </c>
      <c r="J4" t="str">
        <v>Andrew</v>
      </c>
      <c r="K4" t="str">
        <v>TBA</v>
      </c>
      <c r="L4" t="str">
        <v>TBA</v>
      </c>
      <c r="M4" t="str">
        <v>TBA</v>
      </c>
      <c r="N4" t="str">
        <v>TBA</v>
      </c>
      <c r="O4" t="str">
        <v>TBA</v>
      </c>
      <c r="P4" t="str">
        <v>TBA</v>
      </c>
      <c r="Q4" t="str">
        <v>TBA</v>
      </c>
    </row>
    <row r="5" spans="8:17" x14ac:dyDescent="0.25">
      <c r="H5" t="str">
        <v>Andrew</v>
      </c>
      <c r="I5" t="str">
        <v>Kirabo</v>
      </c>
      <c r="J5" t="str">
        <v>Lucy</v>
      </c>
      <c r="K5" t="str">
        <v>Menno</v>
      </c>
      <c r="L5" t="str">
        <v>Marlena</v>
      </c>
      <c r="M5" t="str">
        <v>Judy</v>
      </c>
      <c r="N5" t="str">
        <v>Rod</v>
      </c>
      <c r="O5" t="str">
        <v>Kirabo</v>
      </c>
      <c r="P5" t="str">
        <v>Bailey</v>
      </c>
      <c r="Q5" t="str">
        <v>Lauren</v>
      </c>
    </row>
    <row r="6" spans="8:17" x14ac:dyDescent="0.25">
      <c r="H6" t="str">
        <v>Kiersten</v>
      </c>
      <c r="I6" t="str">
        <v>Rosemary</v>
      </c>
      <c r="J6" t="str">
        <v>Lauren</v>
      </c>
      <c r="K6" t="str">
        <v>Ian</v>
      </c>
      <c r="L6" t="str">
        <v>Rod</v>
      </c>
      <c r="M6" t="str">
        <v>Rosemary</v>
      </c>
      <c r="N6" t="str">
        <v>Diane</v>
      </c>
      <c r="O6" t="str">
        <v>Ian</v>
      </c>
      <c r="P6" t="str">
        <v>Lauren</v>
      </c>
      <c r="Q6" t="str">
        <v>Rod</v>
      </c>
    </row>
    <row r="7" spans="8:17" x14ac:dyDescent="0.25">
      <c r="H7" t="str">
        <v>Diane</v>
      </c>
      <c r="I7" t="str">
        <v>Bailey</v>
      </c>
      <c r="J7" t="str">
        <v>Melissa</v>
      </c>
      <c r="K7" t="str">
        <v>Bailey</v>
      </c>
      <c r="L7" t="str">
        <v>Lorelei</v>
      </c>
      <c r="M7" t="str">
        <v>Robert</v>
      </c>
      <c r="N7" t="str">
        <v>Nicholas</v>
      </c>
      <c r="O7" t="str">
        <v>Andrew</v>
      </c>
      <c r="P7" t="str">
        <v>Christine</v>
      </c>
      <c r="Q7" t="str">
        <v>Nicholas</v>
      </c>
    </row>
    <row r="8" spans="8:17" x14ac:dyDescent="0.25">
      <c r="H8" t="str">
        <v>Geoff</v>
      </c>
      <c r="I8" t="str">
        <v>Mal</v>
      </c>
      <c r="J8" t="str">
        <v>Keith</v>
      </c>
      <c r="K8" t="str">
        <v>Christine</v>
      </c>
      <c r="L8" t="str">
        <v>Lucy</v>
      </c>
      <c r="M8" t="str">
        <v>Paul</v>
      </c>
      <c r="N8" t="str">
        <v>Keith</v>
      </c>
      <c r="O8" t="str">
        <v>Cherie</v>
      </c>
      <c r="P8" t="str">
        <v>Vince</v>
      </c>
      <c r="Q8" t="str">
        <v>Keith</v>
      </c>
    </row>
    <row r="9" spans="8:17" x14ac:dyDescent="0.25">
      <c r="H9" t="str">
        <v>Andrew</v>
      </c>
      <c r="I9" t="str">
        <v>Diane</v>
      </c>
      <c r="J9" t="str">
        <v>Nicholas</v>
      </c>
      <c r="K9" t="str">
        <v>Rosie</v>
      </c>
      <c r="L9" t="str">
        <v>Melissa</v>
      </c>
      <c r="M9" t="str">
        <v>Ian</v>
      </c>
      <c r="N9" t="str">
        <v>Mal</v>
      </c>
      <c r="O9" t="str">
        <v>Grace</v>
      </c>
      <c r="P9" t="str">
        <v>TBA</v>
      </c>
      <c r="Q9" t="str">
        <v>Andrew</v>
      </c>
    </row>
    <row r="10" spans="8:17" x14ac:dyDescent="0.25">
      <c r="H10" t="str">
        <v>Cherie</v>
      </c>
      <c r="I10" t="str">
        <v>Marg</v>
      </c>
      <c r="J10" t="str">
        <v>Mal</v>
      </c>
      <c r="K10" t="str">
        <v>Melissa</v>
      </c>
      <c r="L10" t="str">
        <v>TBA</v>
      </c>
      <c r="M10" t="str">
        <v>Robyn</v>
      </c>
      <c r="N10" t="str">
        <v>Diane</v>
      </c>
      <c r="O10" t="str">
        <v>Kirabo</v>
      </c>
      <c r="Q10" t="str">
        <v>Cherie</v>
      </c>
    </row>
    <row r="11" spans="8:17" x14ac:dyDescent="0.25">
      <c r="H11" t="str">
        <v>Shaun</v>
      </c>
      <c r="I11" t="str">
        <v>Coral</v>
      </c>
      <c r="J11" t="str">
        <v>Diane</v>
      </c>
      <c r="N11" t="str">
        <v>Keelar</v>
      </c>
      <c r="Q11" t="str">
        <v>Shaun</v>
      </c>
    </row>
    <row r="12" spans="8:17" x14ac:dyDescent="0.25">
      <c r="H12" t="str">
        <v>Mal</v>
      </c>
      <c r="I12" t="str">
        <v>Marlene</v>
      </c>
      <c r="J12" t="str">
        <v>Mal</v>
      </c>
      <c r="N12" t="str">
        <v>TBA</v>
      </c>
    </row>
    <row r="13" spans="8:17" x14ac:dyDescent="0.25">
      <c r="H13" t="str">
        <v>Diane</v>
      </c>
      <c r="J13" t="str">
        <v>Diane</v>
      </c>
    </row>
    <row r="22" spans="8:17" x14ac:dyDescent="0.25">
      <c r="H22" s="1" t="s">
        <v>61</v>
      </c>
      <c r="I22" s="1" t="s">
        <v>62</v>
      </c>
      <c r="J22" s="1" t="s">
        <v>63</v>
      </c>
      <c r="K22" s="1" t="s">
        <v>64</v>
      </c>
      <c r="L22" s="1" t="s">
        <v>65</v>
      </c>
      <c r="M22" s="1" t="s">
        <v>66</v>
      </c>
      <c r="N22" s="1" t="s">
        <v>67</v>
      </c>
      <c r="O22" s="1" t="s">
        <v>68</v>
      </c>
      <c r="P22" s="1" t="s">
        <v>69</v>
      </c>
      <c r="Q22" s="1" t="s">
        <v>70</v>
      </c>
    </row>
    <row r="23" spans="8:17" x14ac:dyDescent="0.25">
      <c r="H23" t="s">
        <v>15</v>
      </c>
      <c r="I23" t="s">
        <v>15</v>
      </c>
      <c r="J23" t="s">
        <v>15</v>
      </c>
      <c r="K23" t="s">
        <v>29</v>
      </c>
      <c r="L23" t="s">
        <v>46</v>
      </c>
      <c r="M23" t="s">
        <v>46</v>
      </c>
      <c r="N23" t="s">
        <v>46</v>
      </c>
      <c r="O23" t="s">
        <v>29</v>
      </c>
      <c r="P23" t="s">
        <v>29</v>
      </c>
      <c r="Q23" t="s">
        <v>39</v>
      </c>
    </row>
    <row r="24" spans="8:17" x14ac:dyDescent="0.25">
      <c r="H24" t="s">
        <v>16</v>
      </c>
      <c r="I24" t="s">
        <v>40</v>
      </c>
      <c r="J24" t="s">
        <v>41</v>
      </c>
      <c r="K24" t="s">
        <v>36</v>
      </c>
      <c r="L24" t="s">
        <v>42</v>
      </c>
      <c r="M24" t="s">
        <v>43</v>
      </c>
      <c r="N24" t="s">
        <v>44</v>
      </c>
      <c r="O24" t="s">
        <v>40</v>
      </c>
      <c r="P24" t="s">
        <v>39</v>
      </c>
      <c r="Q24" t="s">
        <v>39</v>
      </c>
    </row>
    <row r="25" spans="8:17" x14ac:dyDescent="0.25">
      <c r="H25" t="s">
        <v>15</v>
      </c>
      <c r="I25" t="s">
        <v>15</v>
      </c>
      <c r="J25" t="s">
        <v>15</v>
      </c>
      <c r="K25" t="s">
        <v>39</v>
      </c>
      <c r="L25" t="s">
        <v>39</v>
      </c>
      <c r="M25" t="s">
        <v>39</v>
      </c>
      <c r="N25" t="s">
        <v>39</v>
      </c>
      <c r="O25" t="s">
        <v>39</v>
      </c>
      <c r="P25" t="s">
        <v>39</v>
      </c>
      <c r="Q25" t="s">
        <v>39</v>
      </c>
    </row>
    <row r="26" spans="8:17" x14ac:dyDescent="0.25">
      <c r="H26" t="s">
        <v>45</v>
      </c>
      <c r="I26" t="s">
        <v>46</v>
      </c>
      <c r="J26" t="s">
        <v>48</v>
      </c>
      <c r="K26" t="s">
        <v>49</v>
      </c>
      <c r="L26" t="s">
        <v>50</v>
      </c>
      <c r="M26" t="s">
        <v>43</v>
      </c>
      <c r="N26" t="s">
        <v>29</v>
      </c>
      <c r="O26" t="s">
        <v>46</v>
      </c>
      <c r="P26" t="s">
        <v>51</v>
      </c>
      <c r="Q26" t="s">
        <v>52</v>
      </c>
    </row>
    <row r="27" spans="8:17" x14ac:dyDescent="0.25">
      <c r="H27" t="s">
        <v>17</v>
      </c>
      <c r="I27" t="s">
        <v>44</v>
      </c>
      <c r="J27" t="s">
        <v>52</v>
      </c>
      <c r="K27" t="s">
        <v>53</v>
      </c>
      <c r="L27" t="s">
        <v>29</v>
      </c>
      <c r="M27" t="s">
        <v>44</v>
      </c>
      <c r="N27" t="s">
        <v>17</v>
      </c>
      <c r="O27" t="s">
        <v>53</v>
      </c>
      <c r="P27" t="s">
        <v>52</v>
      </c>
      <c r="Q27" t="s">
        <v>29</v>
      </c>
    </row>
    <row r="28" spans="8:17" x14ac:dyDescent="0.25">
      <c r="H28" t="s">
        <v>18</v>
      </c>
      <c r="I28" t="s">
        <v>51</v>
      </c>
      <c r="K28" t="s">
        <v>51</v>
      </c>
      <c r="M28" t="s">
        <v>55</v>
      </c>
      <c r="N28" t="s">
        <v>54</v>
      </c>
      <c r="Q28" t="s">
        <v>54</v>
      </c>
    </row>
    <row r="29" spans="8:17" x14ac:dyDescent="0.25">
      <c r="H29" t="s">
        <v>19</v>
      </c>
      <c r="I29" t="s">
        <v>33</v>
      </c>
      <c r="J29" t="s">
        <v>56</v>
      </c>
      <c r="K29" t="s">
        <v>57</v>
      </c>
      <c r="L29" t="s">
        <v>58</v>
      </c>
      <c r="M29" t="s">
        <v>59</v>
      </c>
      <c r="N29" t="s">
        <v>33</v>
      </c>
      <c r="O29" t="s">
        <v>19</v>
      </c>
      <c r="Q29" t="s">
        <v>19</v>
      </c>
    </row>
    <row r="30" spans="8:17" x14ac:dyDescent="0.25">
      <c r="H30" t="s">
        <v>20</v>
      </c>
      <c r="I30" t="s">
        <v>25</v>
      </c>
      <c r="J30" t="s">
        <v>20</v>
      </c>
      <c r="K30" t="s">
        <v>25</v>
      </c>
      <c r="L30" t="s">
        <v>25</v>
      </c>
      <c r="M30" t="s">
        <v>20</v>
      </c>
      <c r="N30" t="s">
        <v>25</v>
      </c>
      <c r="O30" t="s">
        <v>20</v>
      </c>
      <c r="P30" t="s">
        <v>25</v>
      </c>
      <c r="Q30" t="s">
        <v>20</v>
      </c>
    </row>
    <row r="31" spans="8:17" x14ac:dyDescent="0.25">
      <c r="H31" t="s">
        <v>31</v>
      </c>
      <c r="I31" t="s">
        <v>32</v>
      </c>
      <c r="J31" t="s">
        <v>33</v>
      </c>
      <c r="K31" t="s">
        <v>34</v>
      </c>
      <c r="L31" t="s">
        <v>34</v>
      </c>
      <c r="M31" t="s">
        <v>35</v>
      </c>
      <c r="N31" t="s">
        <v>36</v>
      </c>
      <c r="O31" t="s">
        <v>47</v>
      </c>
      <c r="P31" t="s">
        <v>37</v>
      </c>
      <c r="Q31" t="s">
        <v>31</v>
      </c>
    </row>
    <row r="32" spans="8:17" x14ac:dyDescent="0.25">
      <c r="I32" t="s">
        <v>60</v>
      </c>
    </row>
    <row r="33" spans="1:16" x14ac:dyDescent="0.25">
      <c r="H33" t="s">
        <v>33</v>
      </c>
      <c r="J33" t="s">
        <v>33</v>
      </c>
      <c r="L33" t="s">
        <v>39</v>
      </c>
      <c r="N33" t="s">
        <v>39</v>
      </c>
      <c r="P33" t="s">
        <v>39</v>
      </c>
    </row>
    <row r="36" spans="1:16" x14ac:dyDescent="0.25">
      <c r="A36" t="str">
        <f>+SUBSTITUTE(_xlfn.TEXTJOIN(",",TRUE,I36:Q47)," ","")</f>
        <v>Andrew,Lucy,Tahlia,Andrew,Kiersten,Diane,Geoff,Andrew,Cherie,Shaun,Mal,Diane</v>
      </c>
      <c r="H36" s="6" t="str" cm="1">
        <f t="array" ref="H36:H47">+Table1[3/12/2023]</f>
        <v>Andrew</v>
      </c>
      <c r="I36" t="str" cm="1">
        <f t="array" ref="I36">+IF(OR(ISBLANK(H36),H36 =0,IFERROR(FIND("TEAM",UPPER(H36)),"")),"",+_xlfn.TEXTSPLIT(H36,"&amp;"))</f>
        <v>Andrew</v>
      </c>
    </row>
    <row r="37" spans="1:16" x14ac:dyDescent="0.25">
      <c r="H37" s="6" t="str">
        <v>Lucy &amp; Tahlia</v>
      </c>
      <c r="I37" t="str" cm="1">
        <f t="array" ref="I37:J37">+IF(OR(ISBLANK(H37),H37 =0,IFERROR(FIND("TEAM",UPPER(H37)),"")),"",+_xlfn.TEXTSPLIT(H37,"&amp;"))</f>
        <v xml:space="preserve">Lucy </v>
      </c>
      <c r="J37" t="str">
        <v xml:space="preserve"> Tahlia</v>
      </c>
    </row>
    <row r="38" spans="1:16" x14ac:dyDescent="0.25">
      <c r="H38" s="6" t="str">
        <v>Andrew</v>
      </c>
      <c r="I38" t="str" cm="1">
        <f t="array" ref="I38">+IF(OR(ISBLANK(H38),H38 =0,IFERROR(FIND("TEAM",UPPER(H38)),"")),"",+_xlfn.TEXTSPLIT(H38,"&amp;"))</f>
        <v>Andrew</v>
      </c>
    </row>
    <row r="39" spans="1:16" x14ac:dyDescent="0.25">
      <c r="H39" s="6" t="str">
        <v>Kiersten</v>
      </c>
      <c r="I39" t="str" cm="1">
        <f t="array" ref="I39">+IF(OR(ISBLANK(H39),H39 =0,IFERROR(FIND("TEAM",UPPER(H39)),"")),"",+_xlfn.TEXTSPLIT(H39,"&amp;"))</f>
        <v>Kiersten</v>
      </c>
    </row>
    <row r="40" spans="1:16" x14ac:dyDescent="0.25">
      <c r="H40" s="6" t="str">
        <v>Diane</v>
      </c>
      <c r="I40" t="str" cm="1">
        <f t="array" ref="I40">+IF(OR(ISBLANK(H40),H40 =0,IFERROR(FIND("TEAM",UPPER(H40)),"")),"",+_xlfn.TEXTSPLIT(H40,"&amp;"))</f>
        <v>Diane</v>
      </c>
    </row>
    <row r="41" spans="1:16" x14ac:dyDescent="0.25">
      <c r="H41" s="6" t="str">
        <v>Geoff</v>
      </c>
      <c r="I41" t="str" cm="1">
        <f t="array" ref="I41">+IF(OR(ISBLANK(H41),H41 =0,IFERROR(FIND("TEAM",UPPER(H41)),"")),"",+_xlfn.TEXTSPLIT(H41,"&amp;"))</f>
        <v>Geoff</v>
      </c>
    </row>
    <row r="42" spans="1:16" x14ac:dyDescent="0.25">
      <c r="H42" s="6" t="str">
        <v>Andrew &amp; Cherie</v>
      </c>
      <c r="I42" t="str" cm="1">
        <f t="array" ref="I42:J42">+IF(OR(ISBLANK(H42),H42 =0,IFERROR(FIND("TEAM",UPPER(H42)),"")),"",+_xlfn.TEXTSPLIT(H42,"&amp;"))</f>
        <v xml:space="preserve">Andrew </v>
      </c>
      <c r="J42" t="str">
        <v xml:space="preserve"> Cherie</v>
      </c>
    </row>
    <row r="43" spans="1:16" x14ac:dyDescent="0.25">
      <c r="H43" s="6" t="str">
        <v>Team A</v>
      </c>
      <c r="I43" t="str" cm="1">
        <f t="array" ref="I43">+IF(OR(ISBLANK(H43),H43 =0,IFERROR(FIND("TEAM",UPPER(H43)),"")),"",+_xlfn.TEXTSPLIT(H43,"&amp;"))</f>
        <v/>
      </c>
    </row>
    <row r="44" spans="1:16" x14ac:dyDescent="0.25">
      <c r="H44" s="6" t="str">
        <v>Shaun</v>
      </c>
      <c r="I44" t="str" cm="1">
        <f t="array" ref="I44">+IF(OR(ISBLANK(H44),H44 =0,IFERROR(FIND("TEAM",UPPER(H44)),"")),"",+_xlfn.TEXTSPLIT(H44,"&amp;"))</f>
        <v>Shaun</v>
      </c>
    </row>
    <row r="45" spans="1:16" x14ac:dyDescent="0.25">
      <c r="H45" s="6">
        <v>0</v>
      </c>
      <c r="I45" t="str" cm="1">
        <f t="array" ref="I45">+IF(OR(ISBLANK(H45),H45 =0,IFERROR(FIND("TEAM",UPPER(H45)),"")),"",+_xlfn.TEXTSPLIT(H45,"&amp;"))</f>
        <v/>
      </c>
    </row>
    <row r="46" spans="1:16" x14ac:dyDescent="0.25">
      <c r="H46" s="6" t="str">
        <v>Mal &amp; Diane</v>
      </c>
      <c r="I46" t="str" cm="1">
        <f t="array" ref="I46:J46">+IF(OR(ISBLANK(H46),H46 =0,IFERROR(FIND("TEAM",UPPER(H46)),"")),"",+_xlfn.TEXTSPLIT(H46,"&amp;"))</f>
        <v xml:space="preserve">Mal </v>
      </c>
      <c r="J46" t="str">
        <v xml:space="preserve"> Diane</v>
      </c>
    </row>
    <row r="47" spans="1:16" x14ac:dyDescent="0.25">
      <c r="H47" s="6">
        <v>0</v>
      </c>
      <c r="I47" t="str" cm="1">
        <f t="array" ref="I47">+IF(OR(ISBLANK(H47),H47 =0,IFERROR(FIND("TEAM",UPPER(H47)),"")),"",+_xlfn.TEXTSPLIT(H47,"&amp;"))</f>
        <v/>
      </c>
    </row>
    <row r="49" spans="1:11" x14ac:dyDescent="0.25">
      <c r="A49" t="str">
        <f>+SUBSTITUTE(_xlfn.TEXTJOIN(",",TRUE,J49:Q60)," ","")</f>
        <v>Andrew,John,Andrew,Kirabo,Rosemary,Bailey,Mal,Diane,Marg,Coral,Marlene</v>
      </c>
      <c r="I49" s="6" t="str" cm="1">
        <f t="array" ref="I49:I60">+Table1[10/12/2023]</f>
        <v>Andrew</v>
      </c>
      <c r="J49" t="str" cm="1">
        <f t="array" ref="J49">+IF(OR(ISBLANK(I49),I49 =0,IFERROR(FIND("TEAM",UPPER(I49)),"")),"",+_xlfn.TEXTSPLIT(I49,"&amp;"))</f>
        <v>Andrew</v>
      </c>
    </row>
    <row r="50" spans="1:11" x14ac:dyDescent="0.25">
      <c r="I50" s="6" t="str">
        <v>John</v>
      </c>
      <c r="J50" t="str" cm="1">
        <f t="array" ref="J50">+IF(OR(ISBLANK(I50),I50 =0,IFERROR(FIND("TEAM",UPPER(I50)),"")),"",+_xlfn.TEXTSPLIT(I50,"&amp;"))</f>
        <v>John</v>
      </c>
    </row>
    <row r="51" spans="1:11" x14ac:dyDescent="0.25">
      <c r="I51" s="6" t="str">
        <v>Andrew</v>
      </c>
      <c r="J51" t="str" cm="1">
        <f t="array" ref="J51">+IF(OR(ISBLANK(I51),I51 =0,IFERROR(FIND("TEAM",UPPER(I51)),"")),"",+_xlfn.TEXTSPLIT(I51,"&amp;"))</f>
        <v>Andrew</v>
      </c>
    </row>
    <row r="52" spans="1:11" x14ac:dyDescent="0.25">
      <c r="I52" s="6" t="str">
        <v>Kirabo</v>
      </c>
      <c r="J52" t="str" cm="1">
        <f t="array" ref="J52">+IF(OR(ISBLANK(I52),I52 =0,IFERROR(FIND("TEAM",UPPER(I52)),"")),"",+_xlfn.TEXTSPLIT(I52,"&amp;"))</f>
        <v>Kirabo</v>
      </c>
    </row>
    <row r="53" spans="1:11" x14ac:dyDescent="0.25">
      <c r="I53" s="6" t="str">
        <v>Rosemary</v>
      </c>
      <c r="J53" t="str" cm="1">
        <f t="array" ref="J53">+IF(OR(ISBLANK(I53),I53 =0,IFERROR(FIND("TEAM",UPPER(I53)),"")),"",+_xlfn.TEXTSPLIT(I53,"&amp;"))</f>
        <v>Rosemary</v>
      </c>
    </row>
    <row r="54" spans="1:11" x14ac:dyDescent="0.25">
      <c r="I54" s="6" t="str">
        <v>Bailey</v>
      </c>
      <c r="J54" t="str" cm="1">
        <f t="array" ref="J54">+IF(OR(ISBLANK(I54),I54 =0,IFERROR(FIND("TEAM",UPPER(I54)),"")),"",+_xlfn.TEXTSPLIT(I54,"&amp;"))</f>
        <v>Bailey</v>
      </c>
    </row>
    <row r="55" spans="1:11" x14ac:dyDescent="0.25">
      <c r="I55" s="6" t="str">
        <v>Mal &amp; Diane</v>
      </c>
      <c r="J55" t="str" cm="1">
        <f t="array" ref="J55:K55">+IF(OR(ISBLANK(I55),I55 =0,IFERROR(FIND("TEAM",UPPER(I55)),"")),"",+_xlfn.TEXTSPLIT(I55,"&amp;"))</f>
        <v xml:space="preserve">Mal </v>
      </c>
      <c r="K55" t="str">
        <v xml:space="preserve"> Diane</v>
      </c>
    </row>
    <row r="56" spans="1:11" x14ac:dyDescent="0.25">
      <c r="I56" s="6" t="str">
        <v>Team B</v>
      </c>
      <c r="J56" t="str" cm="1">
        <f t="array" ref="J56">+IF(OR(ISBLANK(I56),I56 =0,IFERROR(FIND("TEAM",UPPER(I56)),"")),"",+_xlfn.TEXTSPLIT(I56,"&amp;"))</f>
        <v/>
      </c>
    </row>
    <row r="57" spans="1:11" x14ac:dyDescent="0.25">
      <c r="I57" s="6" t="str">
        <v>Marg &amp; Coral</v>
      </c>
      <c r="J57" t="str" cm="1">
        <f t="array" ref="J57:K57">+IF(OR(ISBLANK(I57),I57 =0,IFERROR(FIND("TEAM",UPPER(I57)),"")),"",+_xlfn.TEXTSPLIT(I57,"&amp;"))</f>
        <v xml:space="preserve">Marg </v>
      </c>
      <c r="K57" t="str">
        <v xml:space="preserve"> Coral</v>
      </c>
    </row>
    <row r="58" spans="1:11" x14ac:dyDescent="0.25">
      <c r="I58" s="6" t="str">
        <v>Marlene</v>
      </c>
      <c r="J58" t="str" cm="1">
        <f t="array" ref="J58">+IF(OR(ISBLANK(I58),I58 =0,IFERROR(FIND("TEAM",UPPER(I58)),"")),"",+_xlfn.TEXTSPLIT(I58,"&amp;"))</f>
        <v>Marlene</v>
      </c>
    </row>
    <row r="59" spans="1:11" x14ac:dyDescent="0.25">
      <c r="I59" s="6">
        <v>0</v>
      </c>
      <c r="J59" t="str" cm="1">
        <f t="array" ref="J59">+IF(OR(ISBLANK(I59),I59 =0,IFERROR(FIND("TEAM",UPPER(I59)),"")),"",+_xlfn.TEXTSPLIT(I59,"&amp;"))</f>
        <v/>
      </c>
    </row>
    <row r="60" spans="1:11" x14ac:dyDescent="0.25">
      <c r="I60" s="6">
        <v>0</v>
      </c>
      <c r="J60" t="str" cm="1">
        <f t="array" ref="J60">+IF(OR(ISBLANK(I60),I60 =0,IFERROR(FIND("TEAM",UPPER(I60)),"")),"",+_xlfn.TEXTSPLIT(I60,"&amp;"))</f>
        <v/>
      </c>
    </row>
    <row r="62" spans="1:11" x14ac:dyDescent="0.25">
      <c r="A62" t="str">
        <f>+SUBSTITUTE(_xlfn.TEXTJOIN(",",TRUE,K62:R73)," ","")</f>
        <v>Andrew,Coral,Andrew,Lucy,Lauren,Melissa,Keith,Nicholas,Mal,Diane,Mal,Diane</v>
      </c>
      <c r="J62" s="6" t="str" cm="1">
        <f t="array" ref="J62:J73">+Table1[17/12/2023]</f>
        <v>Andrew</v>
      </c>
      <c r="K62" t="str" cm="1">
        <f t="array" ref="K62">+IF(OR(ISBLANK(J62),J62 =0,IFERROR(FIND("TEAM",UPPER(J62)),"")),"",+_xlfn.TEXTSPLIT(J62,"&amp;"))</f>
        <v>Andrew</v>
      </c>
    </row>
    <row r="63" spans="1:11" x14ac:dyDescent="0.25">
      <c r="J63" s="6" t="str">
        <v>Coral</v>
      </c>
      <c r="K63" t="str" cm="1">
        <f t="array" ref="K63">+IF(OR(ISBLANK(J63),J63 =0,IFERROR(FIND("TEAM",UPPER(J63)),"")),"",+_xlfn.TEXTSPLIT(J63,"&amp;"))</f>
        <v>Coral</v>
      </c>
    </row>
    <row r="64" spans="1:11" x14ac:dyDescent="0.25">
      <c r="J64" s="6" t="str">
        <v>Andrew</v>
      </c>
      <c r="K64" t="str" cm="1">
        <f t="array" ref="K64">+IF(OR(ISBLANK(J64),J64 =0,IFERROR(FIND("TEAM",UPPER(J64)),"")),"",+_xlfn.TEXTSPLIT(J64,"&amp;"))</f>
        <v>Andrew</v>
      </c>
    </row>
    <row r="65" spans="1:12" x14ac:dyDescent="0.25">
      <c r="J65" s="6" t="str">
        <v>Lucy</v>
      </c>
      <c r="K65" t="str" cm="1">
        <f t="array" ref="K65">+IF(OR(ISBLANK(J65),J65 =0,IFERROR(FIND("TEAM",UPPER(J65)),"")),"",+_xlfn.TEXTSPLIT(J65,"&amp;"))</f>
        <v>Lucy</v>
      </c>
    </row>
    <row r="66" spans="1:12" x14ac:dyDescent="0.25">
      <c r="J66" s="6" t="str">
        <v>Lauren</v>
      </c>
      <c r="K66" t="str" cm="1">
        <f t="array" ref="K66">+IF(OR(ISBLANK(J66),J66 =0,IFERROR(FIND("TEAM",UPPER(J66)),"")),"",+_xlfn.TEXTSPLIT(J66,"&amp;"))</f>
        <v>Lauren</v>
      </c>
    </row>
    <row r="67" spans="1:12" x14ac:dyDescent="0.25">
      <c r="J67" s="6">
        <v>0</v>
      </c>
      <c r="K67" t="str" cm="1">
        <f t="array" ref="K67">+IF(OR(ISBLANK(J67),J67 =0,IFERROR(FIND("TEAM",UPPER(J67)),"")),"",+_xlfn.TEXTSPLIT(J67,"&amp;"))</f>
        <v/>
      </c>
    </row>
    <row r="68" spans="1:12" x14ac:dyDescent="0.25">
      <c r="J68" s="6" t="str">
        <v>Melissa, Keith &amp; Nicholas</v>
      </c>
      <c r="K68" t="str" cm="1">
        <f t="array" ref="K68:L68">+IF(OR(ISBLANK(J68),J68 =0,IFERROR(FIND("TEAM",UPPER(J68)),"")),"",+_xlfn.TEXTSPLIT(J68,"&amp;"))</f>
        <v xml:space="preserve">Melissa, Keith </v>
      </c>
      <c r="L68" t="str">
        <v xml:space="preserve"> Nicholas</v>
      </c>
    </row>
    <row r="69" spans="1:12" x14ac:dyDescent="0.25">
      <c r="J69" s="6" t="str">
        <v>Team A</v>
      </c>
      <c r="K69" t="str" cm="1">
        <f t="array" ref="K69">+IF(OR(ISBLANK(J69),J69 =0,IFERROR(FIND("TEAM",UPPER(J69)),"")),"",+_xlfn.TEXTSPLIT(J69,"&amp;"))</f>
        <v/>
      </c>
    </row>
    <row r="70" spans="1:12" x14ac:dyDescent="0.25">
      <c r="J70" s="6" t="str">
        <v>Mal &amp; Diane</v>
      </c>
      <c r="K70" t="str" cm="1">
        <f t="array" ref="K70:L70">+IF(OR(ISBLANK(J70),J70 =0,IFERROR(FIND("TEAM",UPPER(J70)),"")),"",+_xlfn.TEXTSPLIT(J70,"&amp;"))</f>
        <v xml:space="preserve">Mal </v>
      </c>
      <c r="L70" t="str">
        <v xml:space="preserve"> Diane</v>
      </c>
    </row>
    <row r="71" spans="1:12" x14ac:dyDescent="0.25">
      <c r="J71" s="6">
        <v>0</v>
      </c>
      <c r="K71" t="str" cm="1">
        <f t="array" ref="K71">+IF(OR(ISBLANK(J71),J71 =0,IFERROR(FIND("TEAM",UPPER(J71)),"")),"",+_xlfn.TEXTSPLIT(J71,"&amp;"))</f>
        <v/>
      </c>
    </row>
    <row r="72" spans="1:12" x14ac:dyDescent="0.25">
      <c r="J72" s="6" t="str">
        <v>Mal &amp; Diane</v>
      </c>
      <c r="K72" t="str" cm="1">
        <f t="array" ref="K72:L72">+IF(OR(ISBLANK(J72),J72 =0,IFERROR(FIND("TEAM",UPPER(J72)),"")),"",+_xlfn.TEXTSPLIT(J72,"&amp;"))</f>
        <v xml:space="preserve">Mal </v>
      </c>
      <c r="L72" t="str">
        <v xml:space="preserve"> Diane</v>
      </c>
    </row>
    <row r="73" spans="1:12" x14ac:dyDescent="0.25">
      <c r="J73" s="6">
        <v>0</v>
      </c>
      <c r="K73" t="str" cm="1">
        <f t="array" ref="K73">+IF(OR(ISBLANK(J73),J73 =0,IFERROR(FIND("TEAM",UPPER(J73)),"")),"",+_xlfn.TEXTSPLIT(J73,"&amp;"))</f>
        <v/>
      </c>
    </row>
    <row r="75" spans="1:12" x14ac:dyDescent="0.25">
      <c r="A75" t="str">
        <f>+SUBSTITUTE(_xlfn.TEXTJOIN(",",TRUE,L75:S86)," ","")</f>
        <v>Rod,Keelar,TBA,Menno,Ian,Bailey,Christine,Rosie,Melissa</v>
      </c>
      <c r="K75" s="6" t="str" cm="1">
        <f t="array" ref="K75:K86">+Table1[24/12/2023]</f>
        <v>Rod</v>
      </c>
      <c r="L75" t="str" cm="1">
        <f t="array" ref="L75">+IF(OR(ISBLANK(K75),K75 =0,IFERROR(FIND("TEAM",UPPER(K75)),"")),"",+_xlfn.TEXTSPLIT(K75,"&amp;"))</f>
        <v>Rod</v>
      </c>
    </row>
    <row r="76" spans="1:12" x14ac:dyDescent="0.25">
      <c r="K76" s="6" t="str">
        <v>Keelar</v>
      </c>
      <c r="L76" t="str" cm="1">
        <f t="array" ref="L76">+IF(OR(ISBLANK(K76),K76 =0,IFERROR(FIND("TEAM",UPPER(K76)),"")),"",+_xlfn.TEXTSPLIT(K76,"&amp;"))</f>
        <v>Keelar</v>
      </c>
    </row>
    <row r="77" spans="1:12" x14ac:dyDescent="0.25">
      <c r="K77" s="6" t="str">
        <v>TBA</v>
      </c>
      <c r="L77" t="str" cm="1">
        <f t="array" ref="L77">+IF(OR(ISBLANK(K77),K77 =0,IFERROR(FIND("TEAM",UPPER(K77)),"")),"",+_xlfn.TEXTSPLIT(K77,"&amp;"))</f>
        <v>TBA</v>
      </c>
    </row>
    <row r="78" spans="1:12" x14ac:dyDescent="0.25">
      <c r="K78" s="6" t="str">
        <v>Menno</v>
      </c>
      <c r="L78" t="str" cm="1">
        <f t="array" ref="L78">+IF(OR(ISBLANK(K78),K78 =0,IFERROR(FIND("TEAM",UPPER(K78)),"")),"",+_xlfn.TEXTSPLIT(K78,"&amp;"))</f>
        <v>Menno</v>
      </c>
    </row>
    <row r="79" spans="1:12" x14ac:dyDescent="0.25">
      <c r="K79" s="6" t="str">
        <v>Ian</v>
      </c>
      <c r="L79" t="str" cm="1">
        <f t="array" ref="L79">+IF(OR(ISBLANK(K79),K79 =0,IFERROR(FIND("TEAM",UPPER(K79)),"")),"",+_xlfn.TEXTSPLIT(K79,"&amp;"))</f>
        <v>Ian</v>
      </c>
    </row>
    <row r="80" spans="1:12" x14ac:dyDescent="0.25">
      <c r="K80" s="6" t="str">
        <v>Bailey</v>
      </c>
      <c r="L80" t="str" cm="1">
        <f t="array" ref="L80">+IF(OR(ISBLANK(K80),K80 =0,IFERROR(FIND("TEAM",UPPER(K80)),"")),"",+_xlfn.TEXTSPLIT(K80,"&amp;"))</f>
        <v>Bailey</v>
      </c>
    </row>
    <row r="81" spans="1:14" x14ac:dyDescent="0.25">
      <c r="K81" s="6" t="str">
        <v>Christine &amp; Rosie</v>
      </c>
      <c r="L81" t="str" cm="1">
        <f t="array" ref="L81:M81">+IF(OR(ISBLANK(K81),K81 =0,IFERROR(FIND("TEAM",UPPER(K81)),"")),"",+_xlfn.TEXTSPLIT(K81,"&amp;"))</f>
        <v xml:space="preserve">Christine </v>
      </c>
      <c r="M81" t="str">
        <v xml:space="preserve"> Rosie</v>
      </c>
    </row>
    <row r="82" spans="1:14" x14ac:dyDescent="0.25">
      <c r="K82" s="6" t="str">
        <v>Team B</v>
      </c>
      <c r="L82" t="str" cm="1">
        <f t="array" ref="L82">+IF(OR(ISBLANK(K82),K82 =0,IFERROR(FIND("TEAM",UPPER(K82)),"")),"",+_xlfn.TEXTSPLIT(K82,"&amp;"))</f>
        <v/>
      </c>
    </row>
    <row r="83" spans="1:14" x14ac:dyDescent="0.25">
      <c r="K83" s="6" t="str">
        <v>Melissa</v>
      </c>
      <c r="L83" t="str" cm="1">
        <f t="array" ref="L83">+IF(OR(ISBLANK(K83),K83 =0,IFERROR(FIND("TEAM",UPPER(K83)),"")),"",+_xlfn.TEXTSPLIT(K83,"&amp;"))</f>
        <v>Melissa</v>
      </c>
    </row>
    <row r="84" spans="1:14" x14ac:dyDescent="0.25">
      <c r="K84" s="6">
        <v>0</v>
      </c>
      <c r="L84" t="str" cm="1">
        <f t="array" ref="L84">+IF(OR(ISBLANK(K84),K84 =0,IFERROR(FIND("TEAM",UPPER(K84)),"")),"",+_xlfn.TEXTSPLIT(K84,"&amp;"))</f>
        <v/>
      </c>
    </row>
    <row r="85" spans="1:14" x14ac:dyDescent="0.25">
      <c r="K85" s="6">
        <v>0</v>
      </c>
      <c r="L85" t="str" cm="1">
        <f t="array" ref="L85">+IF(OR(ISBLANK(K85),K85 =0,IFERROR(FIND("TEAM",UPPER(K85)),"")),"",+_xlfn.TEXTSPLIT(K85,"&amp;"))</f>
        <v/>
      </c>
    </row>
    <row r="86" spans="1:14" x14ac:dyDescent="0.25">
      <c r="K86" s="6">
        <v>0</v>
      </c>
      <c r="L86" t="str" cm="1">
        <f t="array" ref="L86">+IF(OR(ISBLANK(K86),K86 =0,IFERROR(FIND("TEAM",UPPER(K86)),"")),"",+_xlfn.TEXTSPLIT(K86,"&amp;"))</f>
        <v/>
      </c>
    </row>
    <row r="88" spans="1:14" x14ac:dyDescent="0.25">
      <c r="A88" t="str">
        <f>+SUBSTITUTE(_xlfn.TEXTJOIN(",",TRUE,M88:T99)," ","")</f>
        <v>Kirabo,Christine,TBA,Marlena,Rod,Lorelei,Lucy,Melissa,TBA</v>
      </c>
      <c r="L88" s="6" t="str" cm="1">
        <f t="array" ref="L88:L99">+Table1[25/12/2023]</f>
        <v>Kirabo</v>
      </c>
      <c r="M88" t="str" cm="1">
        <f t="array" ref="M88">+IF(OR(ISBLANK(L88),L88 =0,IFERROR(FIND("TEAM",UPPER(L88)),"")),"",+_xlfn.TEXTSPLIT(L88,"&amp;"))</f>
        <v>Kirabo</v>
      </c>
    </row>
    <row r="89" spans="1:14" x14ac:dyDescent="0.25">
      <c r="L89" s="6" t="str">
        <v>Christine</v>
      </c>
      <c r="M89" t="str" cm="1">
        <f t="array" ref="M89">+IF(OR(ISBLANK(L89),L89 =0,IFERROR(FIND("TEAM",UPPER(L89)),"")),"",+_xlfn.TEXTSPLIT(L89,"&amp;"))</f>
        <v>Christine</v>
      </c>
    </row>
    <row r="90" spans="1:14" x14ac:dyDescent="0.25">
      <c r="L90" s="6" t="str">
        <v>TBA</v>
      </c>
      <c r="M90" t="str" cm="1">
        <f t="array" ref="M90">+IF(OR(ISBLANK(L90),L90 =0,IFERROR(FIND("TEAM",UPPER(L90)),"")),"",+_xlfn.TEXTSPLIT(L90,"&amp;"))</f>
        <v>TBA</v>
      </c>
    </row>
    <row r="91" spans="1:14" x14ac:dyDescent="0.25">
      <c r="L91" s="6" t="str">
        <v>Marlena</v>
      </c>
      <c r="M91" t="str" cm="1">
        <f t="array" ref="M91">+IF(OR(ISBLANK(L91),L91 =0,IFERROR(FIND("TEAM",UPPER(L91)),"")),"",+_xlfn.TEXTSPLIT(L91,"&amp;"))</f>
        <v>Marlena</v>
      </c>
    </row>
    <row r="92" spans="1:14" x14ac:dyDescent="0.25">
      <c r="L92" s="6" t="str">
        <v>Rod</v>
      </c>
      <c r="M92" t="str" cm="1">
        <f t="array" ref="M92">+IF(OR(ISBLANK(L92),L92 =0,IFERROR(FIND("TEAM",UPPER(L92)),"")),"",+_xlfn.TEXTSPLIT(L92,"&amp;"))</f>
        <v>Rod</v>
      </c>
    </row>
    <row r="93" spans="1:14" x14ac:dyDescent="0.25">
      <c r="L93" s="6">
        <v>0</v>
      </c>
      <c r="M93" t="str" cm="1">
        <f t="array" ref="M93">+IF(OR(ISBLANK(L93),L93 =0,IFERROR(FIND("TEAM",UPPER(L93)),"")),"",+_xlfn.TEXTSPLIT(L93,"&amp;"))</f>
        <v/>
      </c>
    </row>
    <row r="94" spans="1:14" x14ac:dyDescent="0.25">
      <c r="L94" s="6" t="str">
        <v>Lorelei &amp; Lucy</v>
      </c>
      <c r="M94" t="str" cm="1">
        <f t="array" ref="M94:N94">+IF(OR(ISBLANK(L94),L94 =0,IFERROR(FIND("TEAM",UPPER(L94)),"")),"",+_xlfn.TEXTSPLIT(L94,"&amp;"))</f>
        <v xml:space="preserve">Lorelei </v>
      </c>
      <c r="N94" t="str">
        <v xml:space="preserve"> Lucy</v>
      </c>
    </row>
    <row r="95" spans="1:14" x14ac:dyDescent="0.25">
      <c r="L95" s="6" t="str">
        <v>Team B</v>
      </c>
      <c r="M95" t="str" cm="1">
        <f t="array" ref="M95">+IF(OR(ISBLANK(L95),L95 =0,IFERROR(FIND("TEAM",UPPER(L95)),"")),"",+_xlfn.TEXTSPLIT(L95,"&amp;"))</f>
        <v/>
      </c>
    </row>
    <row r="96" spans="1:14" x14ac:dyDescent="0.25">
      <c r="L96" s="6" t="str">
        <v>Melissa</v>
      </c>
      <c r="M96" t="str" cm="1">
        <f t="array" ref="M96">+IF(OR(ISBLANK(L96),L96 =0,IFERROR(FIND("TEAM",UPPER(L96)),"")),"",+_xlfn.TEXTSPLIT(L96,"&amp;"))</f>
        <v>Melissa</v>
      </c>
    </row>
    <row r="97" spans="1:15" x14ac:dyDescent="0.25">
      <c r="L97" s="6">
        <v>0</v>
      </c>
      <c r="M97" t="str" cm="1">
        <f t="array" ref="M97">+IF(OR(ISBLANK(L97),L97 =0,IFERROR(FIND("TEAM",UPPER(L97)),"")),"",+_xlfn.TEXTSPLIT(L97,"&amp;"))</f>
        <v/>
      </c>
    </row>
    <row r="98" spans="1:15" x14ac:dyDescent="0.25">
      <c r="L98" s="6" t="str">
        <v>TBA</v>
      </c>
      <c r="M98" t="str" cm="1">
        <f t="array" ref="M98">+IF(OR(ISBLANK(L98),L98 =0,IFERROR(FIND("TEAM",UPPER(L98)),"")),"",+_xlfn.TEXTSPLIT(L98,"&amp;"))</f>
        <v>TBA</v>
      </c>
    </row>
    <row r="99" spans="1:15" x14ac:dyDescent="0.25">
      <c r="L99" s="6">
        <v>0</v>
      </c>
      <c r="M99" t="str" cm="1">
        <f t="array" ref="M99">+IF(OR(ISBLANK(L99),L99 =0,IFERROR(FIND("TEAM",UPPER(L99)),"")),"",+_xlfn.TEXTSPLIT(L99,"&amp;"))</f>
        <v/>
      </c>
    </row>
    <row r="101" spans="1:15" x14ac:dyDescent="0.25">
      <c r="A101" t="str">
        <f>+SUBSTITUTE(_xlfn.TEXTJOIN(",",TRUE,N101:U112)," ","")</f>
        <v>Kirabo,Judy,TBA,Judy,Rosemary,Robert,Paul,Ian,Robyn</v>
      </c>
      <c r="M101" s="6" t="str" cm="1">
        <f t="array" ref="M101:M112">+Table1[31/12/2023]</f>
        <v>Kirabo</v>
      </c>
      <c r="N101" t="str" cm="1">
        <f t="array" ref="N101">+IF(OR(ISBLANK(M101),M101 =0,IFERROR(FIND("TEAM",UPPER(M101)),"")),"",+_xlfn.TEXTSPLIT(M101,"&amp;"))</f>
        <v>Kirabo</v>
      </c>
    </row>
    <row r="102" spans="1:15" x14ac:dyDescent="0.25">
      <c r="M102" s="6" t="str">
        <v>Judy</v>
      </c>
      <c r="N102" t="str" cm="1">
        <f t="array" ref="N102">+IF(OR(ISBLANK(M102),M102 =0,IFERROR(FIND("TEAM",UPPER(M102)),"")),"",+_xlfn.TEXTSPLIT(M102,"&amp;"))</f>
        <v>Judy</v>
      </c>
    </row>
    <row r="103" spans="1:15" x14ac:dyDescent="0.25">
      <c r="M103" s="6" t="str">
        <v>TBA</v>
      </c>
      <c r="N103" t="str" cm="1">
        <f t="array" ref="N103">+IF(OR(ISBLANK(M103),M103 =0,IFERROR(FIND("TEAM",UPPER(M103)),"")),"",+_xlfn.TEXTSPLIT(M103,"&amp;"))</f>
        <v>TBA</v>
      </c>
    </row>
    <row r="104" spans="1:15" x14ac:dyDescent="0.25">
      <c r="M104" s="6" t="str">
        <v>Judy</v>
      </c>
      <c r="N104" t="str" cm="1">
        <f t="array" ref="N104">+IF(OR(ISBLANK(M104),M104 =0,IFERROR(FIND("TEAM",UPPER(M104)),"")),"",+_xlfn.TEXTSPLIT(M104,"&amp;"))</f>
        <v>Judy</v>
      </c>
    </row>
    <row r="105" spans="1:15" x14ac:dyDescent="0.25">
      <c r="M105" s="6" t="str">
        <v>Rosemary</v>
      </c>
      <c r="N105" t="str" cm="1">
        <f t="array" ref="N105">+IF(OR(ISBLANK(M105),M105 =0,IFERROR(FIND("TEAM",UPPER(M105)),"")),"",+_xlfn.TEXTSPLIT(M105,"&amp;"))</f>
        <v>Rosemary</v>
      </c>
    </row>
    <row r="106" spans="1:15" x14ac:dyDescent="0.25">
      <c r="M106" s="6" t="str">
        <v>Robert</v>
      </c>
      <c r="N106" t="str" cm="1">
        <f t="array" ref="N106">+IF(OR(ISBLANK(M106),M106 =0,IFERROR(FIND("TEAM",UPPER(M106)),"")),"",+_xlfn.TEXTSPLIT(M106,"&amp;"))</f>
        <v>Robert</v>
      </c>
    </row>
    <row r="107" spans="1:15" x14ac:dyDescent="0.25">
      <c r="M107" s="6" t="str">
        <v>Paul &amp; Ian</v>
      </c>
      <c r="N107" t="str" cm="1">
        <f t="array" ref="N107:O107">+IF(OR(ISBLANK(M107),M107 =0,IFERROR(FIND("TEAM",UPPER(M107)),"")),"",+_xlfn.TEXTSPLIT(M107,"&amp;"))</f>
        <v xml:space="preserve">Paul </v>
      </c>
      <c r="O107" t="str">
        <v xml:space="preserve"> Ian</v>
      </c>
    </row>
    <row r="108" spans="1:15" x14ac:dyDescent="0.25">
      <c r="M108" s="6" t="str">
        <v>Team A</v>
      </c>
      <c r="N108" t="str" cm="1">
        <f t="array" ref="N108">+IF(OR(ISBLANK(M108),M108 =0,IFERROR(FIND("TEAM",UPPER(M108)),"")),"",+_xlfn.TEXTSPLIT(M108,"&amp;"))</f>
        <v/>
      </c>
    </row>
    <row r="109" spans="1:15" x14ac:dyDescent="0.25">
      <c r="M109" s="6" t="str">
        <v>Robyn</v>
      </c>
      <c r="N109" t="str" cm="1">
        <f t="array" ref="N109">+IF(OR(ISBLANK(M109),M109 =0,IFERROR(FIND("TEAM",UPPER(M109)),"")),"",+_xlfn.TEXTSPLIT(M109,"&amp;"))</f>
        <v>Robyn</v>
      </c>
    </row>
    <row r="110" spans="1:15" x14ac:dyDescent="0.25">
      <c r="M110" s="6">
        <v>0</v>
      </c>
      <c r="N110" t="str" cm="1">
        <f t="array" ref="N110">+IF(OR(ISBLANK(M110),M110 =0,IFERROR(FIND("TEAM",UPPER(M110)),"")),"",+_xlfn.TEXTSPLIT(M110,"&amp;"))</f>
        <v/>
      </c>
    </row>
    <row r="111" spans="1:15" x14ac:dyDescent="0.25">
      <c r="M111" s="6">
        <v>0</v>
      </c>
      <c r="N111" t="str" cm="1">
        <f t="array" ref="N111">+IF(OR(ISBLANK(M111),M111 =0,IFERROR(FIND("TEAM",UPPER(M111)),"")),"",+_xlfn.TEXTSPLIT(M111,"&amp;"))</f>
        <v/>
      </c>
    </row>
    <row r="112" spans="1:15" x14ac:dyDescent="0.25">
      <c r="M112" s="6">
        <v>0</v>
      </c>
      <c r="N112" t="str" cm="1">
        <f t="array" ref="N112">+IF(OR(ISBLANK(M112),M112 =0,IFERROR(FIND("TEAM",UPPER(M112)),"")),"",+_xlfn.TEXTSPLIT(M112,"&amp;"))</f>
        <v/>
      </c>
    </row>
    <row r="114" spans="1:16" x14ac:dyDescent="0.25">
      <c r="A114" t="str">
        <f>+SUBSTITUTE(_xlfn.TEXTJOIN(",",TRUE,O114:V125)," ","")</f>
        <v>Kirabo,Rosemary,TBA,Rod,Diane,Nicholas,Keith,Mal,Diane,Keelar,TBA</v>
      </c>
      <c r="N114" s="6" t="str" cm="1">
        <f t="array" ref="N114:N125">+Table1[7/01/2024]</f>
        <v>Kirabo</v>
      </c>
      <c r="O114" t="str" cm="1">
        <f t="array" ref="O114">+IF(OR(ISBLANK(N114),N114 =0,IFERROR(FIND("TEAM",UPPER(N114)),"")),"",+_xlfn.TEXTSPLIT(N114,"&amp;"))</f>
        <v>Kirabo</v>
      </c>
    </row>
    <row r="115" spans="1:16" x14ac:dyDescent="0.25">
      <c r="N115" s="6" t="str">
        <v>Rosemary</v>
      </c>
      <c r="O115" t="str" cm="1">
        <f t="array" ref="O115">+IF(OR(ISBLANK(N115),N115 =0,IFERROR(FIND("TEAM",UPPER(N115)),"")),"",+_xlfn.TEXTSPLIT(N115,"&amp;"))</f>
        <v>Rosemary</v>
      </c>
    </row>
    <row r="116" spans="1:16" x14ac:dyDescent="0.25">
      <c r="N116" s="6" t="str">
        <v>TBA</v>
      </c>
      <c r="O116" t="str" cm="1">
        <f t="array" ref="O116">+IF(OR(ISBLANK(N116),N116 =0,IFERROR(FIND("TEAM",UPPER(N116)),"")),"",+_xlfn.TEXTSPLIT(N116,"&amp;"))</f>
        <v>TBA</v>
      </c>
    </row>
    <row r="117" spans="1:16" x14ac:dyDescent="0.25">
      <c r="N117" s="6" t="str">
        <v>Rod</v>
      </c>
      <c r="O117" t="str" cm="1">
        <f t="array" ref="O117">+IF(OR(ISBLANK(N117),N117 =0,IFERROR(FIND("TEAM",UPPER(N117)),"")),"",+_xlfn.TEXTSPLIT(N117,"&amp;"))</f>
        <v>Rod</v>
      </c>
    </row>
    <row r="118" spans="1:16" x14ac:dyDescent="0.25">
      <c r="N118" s="6" t="str">
        <v>Diane</v>
      </c>
      <c r="O118" t="str" cm="1">
        <f t="array" ref="O118">+IF(OR(ISBLANK(N118),N118 =0,IFERROR(FIND("TEAM",UPPER(N118)),"")),"",+_xlfn.TEXTSPLIT(N118,"&amp;"))</f>
        <v>Diane</v>
      </c>
    </row>
    <row r="119" spans="1:16" x14ac:dyDescent="0.25">
      <c r="N119" s="6" t="str">
        <v>Nicholas &amp; Keith</v>
      </c>
      <c r="O119" t="str" cm="1">
        <f t="array" ref="O119:P119">+IF(OR(ISBLANK(N119),N119 =0,IFERROR(FIND("TEAM",UPPER(N119)),"")),"",+_xlfn.TEXTSPLIT(N119,"&amp;"))</f>
        <v xml:space="preserve">Nicholas </v>
      </c>
      <c r="P119" t="str">
        <v xml:space="preserve"> Keith</v>
      </c>
    </row>
    <row r="120" spans="1:16" x14ac:dyDescent="0.25">
      <c r="N120" s="6" t="str">
        <v>Mal &amp; Diane</v>
      </c>
      <c r="O120" t="str" cm="1">
        <f t="array" ref="O120:P120">+IF(OR(ISBLANK(N120),N120 =0,IFERROR(FIND("TEAM",UPPER(N120)),"")),"",+_xlfn.TEXTSPLIT(N120,"&amp;"))</f>
        <v xml:space="preserve">Mal </v>
      </c>
      <c r="P120" t="str">
        <v xml:space="preserve"> Diane</v>
      </c>
    </row>
    <row r="121" spans="1:16" x14ac:dyDescent="0.25">
      <c r="N121" s="6" t="str">
        <v>Team B</v>
      </c>
      <c r="O121" t="str" cm="1">
        <f t="array" ref="O121">+IF(OR(ISBLANK(N121),N121 =0,IFERROR(FIND("TEAM",UPPER(N121)),"")),"",+_xlfn.TEXTSPLIT(N121,"&amp;"))</f>
        <v/>
      </c>
    </row>
    <row r="122" spans="1:16" x14ac:dyDescent="0.25">
      <c r="N122" s="6" t="str">
        <v>Keelar</v>
      </c>
      <c r="O122" t="str" cm="1">
        <f t="array" ref="O122">+IF(OR(ISBLANK(N122),N122 =0,IFERROR(FIND("TEAM",UPPER(N122)),"")),"",+_xlfn.TEXTSPLIT(N122,"&amp;"))</f>
        <v>Keelar</v>
      </c>
    </row>
    <row r="123" spans="1:16" x14ac:dyDescent="0.25">
      <c r="N123" s="6">
        <v>0</v>
      </c>
      <c r="O123" t="str" cm="1">
        <f t="array" ref="O123">+IF(OR(ISBLANK(N123),N123 =0,IFERROR(FIND("TEAM",UPPER(N123)),"")),"",+_xlfn.TEXTSPLIT(N123,"&amp;"))</f>
        <v/>
      </c>
    </row>
    <row r="124" spans="1:16" x14ac:dyDescent="0.25">
      <c r="N124" s="6" t="str">
        <v>TBA</v>
      </c>
      <c r="O124" t="str" cm="1">
        <f t="array" ref="O124">+IF(OR(ISBLANK(N124),N124 =0,IFERROR(FIND("TEAM",UPPER(N124)),"")),"",+_xlfn.TEXTSPLIT(N124,"&amp;"))</f>
        <v>TBA</v>
      </c>
    </row>
    <row r="125" spans="1:16" x14ac:dyDescent="0.25">
      <c r="N125" s="6">
        <v>0</v>
      </c>
      <c r="O125" t="str" cm="1">
        <f t="array" ref="O125">+IF(OR(ISBLANK(N125),N125 =0,IFERROR(FIND("TEAM",UPPER(N125)),"")),"",+_xlfn.TEXTSPLIT(N125,"&amp;"))</f>
        <v/>
      </c>
    </row>
    <row r="127" spans="1:16" x14ac:dyDescent="0.25">
      <c r="A127" t="str">
        <f>+SUBSTITUTE(_xlfn.TEXTJOIN(",",TRUE,P127:W138)," ","")</f>
        <v>Rod,John,TBA,Kirabo,Ian,Andrew,Cherie,Grace,Kirabo</v>
      </c>
      <c r="O127" s="6" t="str" cm="1">
        <f t="array" ref="O127:O138">+Table1[14/01/2024]</f>
        <v>Rod</v>
      </c>
      <c r="P127" t="str" cm="1">
        <f t="array" ref="P127">+IF(OR(ISBLANK(O127),O127 =0,IFERROR(FIND("TEAM",UPPER(O127)),"")),"",+_xlfn.TEXTSPLIT(O127,"&amp;"))</f>
        <v>Rod</v>
      </c>
    </row>
    <row r="128" spans="1:16" x14ac:dyDescent="0.25">
      <c r="O128" s="6" t="str">
        <v>John</v>
      </c>
      <c r="P128" t="str" cm="1">
        <f t="array" ref="P128">+IF(OR(ISBLANK(O128),O128 =0,IFERROR(FIND("TEAM",UPPER(O128)),"")),"",+_xlfn.TEXTSPLIT(O128,"&amp;"))</f>
        <v>John</v>
      </c>
    </row>
    <row r="129" spans="1:17" x14ac:dyDescent="0.25">
      <c r="O129" s="6" t="str">
        <v>TBA</v>
      </c>
      <c r="P129" t="str" cm="1">
        <f t="array" ref="P129">+IF(OR(ISBLANK(O129),O129 =0,IFERROR(FIND("TEAM",UPPER(O129)),"")),"",+_xlfn.TEXTSPLIT(O129,"&amp;"))</f>
        <v>TBA</v>
      </c>
    </row>
    <row r="130" spans="1:17" x14ac:dyDescent="0.25">
      <c r="O130" s="6" t="str">
        <v>Kirabo</v>
      </c>
      <c r="P130" t="str" cm="1">
        <f t="array" ref="P130">+IF(OR(ISBLANK(O130),O130 =0,IFERROR(FIND("TEAM",UPPER(O130)),"")),"",+_xlfn.TEXTSPLIT(O130,"&amp;"))</f>
        <v>Kirabo</v>
      </c>
    </row>
    <row r="131" spans="1:17" x14ac:dyDescent="0.25">
      <c r="O131" s="6" t="str">
        <v>Ian</v>
      </c>
      <c r="P131" t="str" cm="1">
        <f t="array" ref="P131">+IF(OR(ISBLANK(O131),O131 =0,IFERROR(FIND("TEAM",UPPER(O131)),"")),"",+_xlfn.TEXTSPLIT(O131,"&amp;"))</f>
        <v>Ian</v>
      </c>
    </row>
    <row r="132" spans="1:17" x14ac:dyDescent="0.25">
      <c r="O132" s="6">
        <v>0</v>
      </c>
      <c r="P132" t="str" cm="1">
        <f t="array" ref="P132">+IF(OR(ISBLANK(O132),O132 =0,IFERROR(FIND("TEAM",UPPER(O132)),"")),"",+_xlfn.TEXTSPLIT(O132,"&amp;"))</f>
        <v/>
      </c>
    </row>
    <row r="133" spans="1:17" x14ac:dyDescent="0.25">
      <c r="O133" s="6" t="str">
        <v>Andrew &amp; Cherie</v>
      </c>
      <c r="P133" t="str" cm="1">
        <f t="array" ref="P133:Q133">+IF(OR(ISBLANK(O133),O133 =0,IFERROR(FIND("TEAM",UPPER(O133)),"")),"",+_xlfn.TEXTSPLIT(O133,"&amp;"))</f>
        <v xml:space="preserve">Andrew </v>
      </c>
      <c r="Q133" t="str">
        <v xml:space="preserve"> Cherie</v>
      </c>
    </row>
    <row r="134" spans="1:17" x14ac:dyDescent="0.25">
      <c r="O134" s="6" t="str">
        <v>Team A</v>
      </c>
      <c r="P134" t="str" cm="1">
        <f t="array" ref="P134">+IF(OR(ISBLANK(O134),O134 =0,IFERROR(FIND("TEAM",UPPER(O134)),"")),"",+_xlfn.TEXTSPLIT(O134,"&amp;"))</f>
        <v/>
      </c>
    </row>
    <row r="135" spans="1:17" x14ac:dyDescent="0.25">
      <c r="O135" s="6" t="str">
        <v>Grace &amp; Kirabo</v>
      </c>
      <c r="P135" t="str" cm="1">
        <f t="array" ref="P135:Q135">+IF(OR(ISBLANK(O135),O135 =0,IFERROR(FIND("TEAM",UPPER(O135)),"")),"",+_xlfn.TEXTSPLIT(O135,"&amp;"))</f>
        <v xml:space="preserve">Grace </v>
      </c>
      <c r="Q135" t="str">
        <v xml:space="preserve"> Kirabo</v>
      </c>
    </row>
    <row r="136" spans="1:17" x14ac:dyDescent="0.25">
      <c r="O136" s="6">
        <v>0</v>
      </c>
      <c r="P136" t="str" cm="1">
        <f t="array" ref="P136">+IF(OR(ISBLANK(O136),O136 =0,IFERROR(FIND("TEAM",UPPER(O136)),"")),"",+_xlfn.TEXTSPLIT(O136,"&amp;"))</f>
        <v/>
      </c>
    </row>
    <row r="137" spans="1:17" x14ac:dyDescent="0.25">
      <c r="O137" s="6">
        <v>0</v>
      </c>
      <c r="P137" t="str" cm="1">
        <f t="array" ref="P137">+IF(OR(ISBLANK(O137),O137 =0,IFERROR(FIND("TEAM",UPPER(O137)),"")),"",+_xlfn.TEXTSPLIT(O137,"&amp;"))</f>
        <v/>
      </c>
    </row>
    <row r="138" spans="1:17" x14ac:dyDescent="0.25">
      <c r="O138" s="6">
        <v>0</v>
      </c>
      <c r="P138" t="str" cm="1">
        <f t="array" ref="P138">+IF(OR(ISBLANK(O138),O138 =0,IFERROR(FIND("TEAM",UPPER(O138)),"")),"",+_xlfn.TEXTSPLIT(O138,"&amp;"))</f>
        <v/>
      </c>
    </row>
    <row r="140" spans="1:17" x14ac:dyDescent="0.25">
      <c r="A140" t="str">
        <f>+SUBSTITUTE(_xlfn.TEXTJOIN(",",TRUE,Q140:X151)," ","")</f>
        <v>Rod,TBA,TBA,Bailey,Lauren,Christine,Vince,TBA</v>
      </c>
      <c r="P140" s="6" t="str" cm="1">
        <f t="array" ref="P140:P151">+Table1[21/01/2024]</f>
        <v>Rod</v>
      </c>
      <c r="Q140" t="str" cm="1">
        <f t="array" ref="Q140">+IF(OR(ISBLANK(P140),P140 =0,IFERROR(FIND("TEAM",UPPER(P140)),"")),"",+_xlfn.TEXTSPLIT(P140,"&amp;"))</f>
        <v>Rod</v>
      </c>
    </row>
    <row r="141" spans="1:17" x14ac:dyDescent="0.25">
      <c r="P141" s="6" t="str">
        <v>TBA</v>
      </c>
      <c r="Q141" t="str" cm="1">
        <f t="array" ref="Q141">+IF(OR(ISBLANK(P141),P141 =0,IFERROR(FIND("TEAM",UPPER(P141)),"")),"",+_xlfn.TEXTSPLIT(P141,"&amp;"))</f>
        <v>TBA</v>
      </c>
    </row>
    <row r="142" spans="1:17" x14ac:dyDescent="0.25">
      <c r="P142" s="6" t="str">
        <v>TBA</v>
      </c>
      <c r="Q142" t="str" cm="1">
        <f t="array" ref="Q142">+IF(OR(ISBLANK(P142),P142 =0,IFERROR(FIND("TEAM",UPPER(P142)),"")),"",+_xlfn.TEXTSPLIT(P142,"&amp;"))</f>
        <v>TBA</v>
      </c>
    </row>
    <row r="143" spans="1:17" x14ac:dyDescent="0.25">
      <c r="P143" s="6" t="str">
        <v>Bailey</v>
      </c>
      <c r="Q143" t="str" cm="1">
        <f t="array" ref="Q143">+IF(OR(ISBLANK(P143),P143 =0,IFERROR(FIND("TEAM",UPPER(P143)),"")),"",+_xlfn.TEXTSPLIT(P143,"&amp;"))</f>
        <v>Bailey</v>
      </c>
    </row>
    <row r="144" spans="1:17" x14ac:dyDescent="0.25">
      <c r="P144" s="6" t="str">
        <v>Lauren</v>
      </c>
      <c r="Q144" t="str" cm="1">
        <f t="array" ref="Q144">+IF(OR(ISBLANK(P144),P144 =0,IFERROR(FIND("TEAM",UPPER(P144)),"")),"",+_xlfn.TEXTSPLIT(P144,"&amp;"))</f>
        <v>Lauren</v>
      </c>
    </row>
    <row r="145" spans="1:19" x14ac:dyDescent="0.25">
      <c r="P145" s="6">
        <v>0</v>
      </c>
      <c r="Q145" t="str" cm="1">
        <f t="array" ref="Q145">+IF(OR(ISBLANK(P145),P145 =0,IFERROR(FIND("TEAM",UPPER(P145)),"")),"",+_xlfn.TEXTSPLIT(P145,"&amp;"))</f>
        <v/>
      </c>
    </row>
    <row r="146" spans="1:19" x14ac:dyDescent="0.25">
      <c r="P146" s="6">
        <v>0</v>
      </c>
      <c r="Q146" t="str" cm="1">
        <f t="array" ref="Q146">+IF(OR(ISBLANK(P146),P146 =0,IFERROR(FIND("TEAM",UPPER(P146)),"")),"",+_xlfn.TEXTSPLIT(P146,"&amp;"))</f>
        <v/>
      </c>
    </row>
    <row r="147" spans="1:19" x14ac:dyDescent="0.25">
      <c r="P147" s="6" t="str">
        <v>Team B</v>
      </c>
      <c r="Q147" t="str" cm="1">
        <f t="array" ref="Q147">+IF(OR(ISBLANK(P147),P147 =0,IFERROR(FIND("TEAM",UPPER(P147)),"")),"",+_xlfn.TEXTSPLIT(P147,"&amp;"))</f>
        <v/>
      </c>
    </row>
    <row r="148" spans="1:19" x14ac:dyDescent="0.25">
      <c r="P148" s="6" t="str">
        <v>Christine &amp; Vince</v>
      </c>
      <c r="Q148" t="str" cm="1">
        <f t="array" ref="Q148:R148">+IF(OR(ISBLANK(P148),P148 =0,IFERROR(FIND("TEAM",UPPER(P148)),"")),"",+_xlfn.TEXTSPLIT(P148,"&amp;"))</f>
        <v xml:space="preserve">Christine </v>
      </c>
      <c r="R148" t="str">
        <v xml:space="preserve"> Vince</v>
      </c>
    </row>
    <row r="149" spans="1:19" x14ac:dyDescent="0.25">
      <c r="P149" s="6">
        <v>0</v>
      </c>
      <c r="Q149" t="str" cm="1">
        <f t="array" ref="Q149">+IF(OR(ISBLANK(P149),P149 =0,IFERROR(FIND("TEAM",UPPER(P149)),"")),"",+_xlfn.TEXTSPLIT(P149,"&amp;"))</f>
        <v/>
      </c>
    </row>
    <row r="150" spans="1:19" x14ac:dyDescent="0.25">
      <c r="P150" s="6" t="str">
        <v>TBA</v>
      </c>
      <c r="Q150" t="str" cm="1">
        <f t="array" ref="Q150">+IF(OR(ISBLANK(P150),P150 =0,IFERROR(FIND("TEAM",UPPER(P150)),"")),"",+_xlfn.TEXTSPLIT(P150,"&amp;"))</f>
        <v>TBA</v>
      </c>
    </row>
    <row r="151" spans="1:19" x14ac:dyDescent="0.25">
      <c r="P151" s="6">
        <v>0</v>
      </c>
      <c r="Q151" t="str" cm="1">
        <f t="array" ref="Q151">+IF(OR(ISBLANK(P151),P151 =0,IFERROR(FIND("TEAM",UPPER(P151)),"")),"",+_xlfn.TEXTSPLIT(P151,"&amp;"))</f>
        <v/>
      </c>
    </row>
    <row r="153" spans="1:19" x14ac:dyDescent="0.25">
      <c r="A153" t="str">
        <f>+SUBSTITUTE(_xlfn.TEXTJOIN(",",TRUE,R153:Y164)," ","")</f>
        <v>TBA,TBA,TBA,Lauren,Rod,Nicholas,Keith,Andrew,Cherie,Shaun</v>
      </c>
      <c r="Q153" s="6" t="str" cm="1">
        <f t="array" ref="Q153:Q164">+Table1[28/01/2024]</f>
        <v>TBA</v>
      </c>
      <c r="R153" t="str" cm="1">
        <f t="array" ref="R153">+IF(OR(ISBLANK(Q153),Q153 =0,IFERROR(FIND("TEAM",UPPER(Q153)),"")),"",+_xlfn.TEXTSPLIT(Q153,"&amp;"))</f>
        <v>TBA</v>
      </c>
    </row>
    <row r="154" spans="1:19" x14ac:dyDescent="0.25">
      <c r="Q154" s="6" t="str">
        <v>TBA</v>
      </c>
      <c r="R154" t="str" cm="1">
        <f t="array" ref="R154">+IF(OR(ISBLANK(Q154),Q154 =0,IFERROR(FIND("TEAM",UPPER(Q154)),"")),"",+_xlfn.TEXTSPLIT(Q154,"&amp;"))</f>
        <v>TBA</v>
      </c>
    </row>
    <row r="155" spans="1:19" x14ac:dyDescent="0.25">
      <c r="Q155" s="6" t="str">
        <v>TBA</v>
      </c>
      <c r="R155" t="str" cm="1">
        <f t="array" ref="R155">+IF(OR(ISBLANK(Q155),Q155 =0,IFERROR(FIND("TEAM",UPPER(Q155)),"")),"",+_xlfn.TEXTSPLIT(Q155,"&amp;"))</f>
        <v>TBA</v>
      </c>
    </row>
    <row r="156" spans="1:19" x14ac:dyDescent="0.25">
      <c r="Q156" s="6" t="str">
        <v>Lauren</v>
      </c>
      <c r="R156" t="str" cm="1">
        <f t="array" ref="R156">+IF(OR(ISBLANK(Q156),Q156 =0,IFERROR(FIND("TEAM",UPPER(Q156)),"")),"",+_xlfn.TEXTSPLIT(Q156,"&amp;"))</f>
        <v>Lauren</v>
      </c>
    </row>
    <row r="157" spans="1:19" x14ac:dyDescent="0.25">
      <c r="Q157" s="6" t="str">
        <v>Rod</v>
      </c>
      <c r="R157" t="str" cm="1">
        <f t="array" ref="R157">+IF(OR(ISBLANK(Q157),Q157 =0,IFERROR(FIND("TEAM",UPPER(Q157)),"")),"",+_xlfn.TEXTSPLIT(Q157,"&amp;"))</f>
        <v>Rod</v>
      </c>
    </row>
    <row r="158" spans="1:19" x14ac:dyDescent="0.25">
      <c r="Q158" s="6" t="str">
        <v>Nicholas &amp; Keith</v>
      </c>
      <c r="R158" t="str" cm="1">
        <f t="array" ref="R158:S158">+IF(OR(ISBLANK(Q158),Q158 =0,IFERROR(FIND("TEAM",UPPER(Q158)),"")),"",+_xlfn.TEXTSPLIT(Q158,"&amp;"))</f>
        <v xml:space="preserve">Nicholas </v>
      </c>
      <c r="S158" t="str">
        <v xml:space="preserve"> Keith</v>
      </c>
    </row>
    <row r="159" spans="1:19" x14ac:dyDescent="0.25">
      <c r="Q159" s="6" t="str">
        <v>Andrew &amp; Cherie</v>
      </c>
      <c r="R159" t="str" cm="1">
        <f t="array" ref="R159:S159">+IF(OR(ISBLANK(Q159),Q159 =0,IFERROR(FIND("TEAM",UPPER(Q159)),"")),"",+_xlfn.TEXTSPLIT(Q159,"&amp;"))</f>
        <v xml:space="preserve">Andrew </v>
      </c>
      <c r="S159" t="str">
        <v xml:space="preserve"> Cherie</v>
      </c>
    </row>
    <row r="160" spans="1:19" x14ac:dyDescent="0.25">
      <c r="Q160" s="6" t="str">
        <v>Team A</v>
      </c>
      <c r="R160" t="str" cm="1">
        <f t="array" ref="R160">+IF(OR(ISBLANK(Q160),Q160 =0,IFERROR(FIND("TEAM",UPPER(Q160)),"")),"",+_xlfn.TEXTSPLIT(Q160,"&amp;"))</f>
        <v/>
      </c>
    </row>
    <row r="161" spans="17:18" x14ac:dyDescent="0.25">
      <c r="Q161" s="6" t="str">
        <v>Shaun</v>
      </c>
      <c r="R161" t="str" cm="1">
        <f t="array" ref="R161">+IF(OR(ISBLANK(Q161),Q161 =0,IFERROR(FIND("TEAM",UPPER(Q161)),"")),"",+_xlfn.TEXTSPLIT(Q161,"&amp;"))</f>
        <v>Shaun</v>
      </c>
    </row>
    <row r="162" spans="17:18" x14ac:dyDescent="0.25">
      <c r="Q162" s="6">
        <v>0</v>
      </c>
      <c r="R162" t="str" cm="1">
        <f t="array" ref="R162">+IF(OR(ISBLANK(Q162),Q162 =0,IFERROR(FIND("TEAM",UPPER(Q162)),"")),"",+_xlfn.TEXTSPLIT(Q162,"&amp;"))</f>
        <v/>
      </c>
    </row>
    <row r="163" spans="17:18" x14ac:dyDescent="0.25">
      <c r="Q163" s="6">
        <v>0</v>
      </c>
      <c r="R163" t="str" cm="1">
        <f t="array" ref="R163">+IF(OR(ISBLANK(Q163),Q163 =0,IFERROR(FIND("TEAM",UPPER(Q163)),"")),"",+_xlfn.TEXTSPLIT(Q163,"&amp;"))</f>
        <v/>
      </c>
    </row>
    <row r="164" spans="17:18" x14ac:dyDescent="0.25">
      <c r="Q164" s="6">
        <v>0</v>
      </c>
      <c r="R164" t="str" cm="1">
        <f t="array" ref="R164">+IF(OR(ISBLANK(Q164),Q164 =0,IFERROR(FIND("TEAM",UPPER(Q164)),"")),"",+_xlfn.TEXTSPLIT(Q164,"&amp;"))</f>
        <v/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FB26A-A019-42EF-B896-F6407D8F9F79}">
  <dimension ref="B3:Y55"/>
  <sheetViews>
    <sheetView topLeftCell="I24" workbookViewId="0">
      <selection activeCell="I44" sqref="I44"/>
    </sheetView>
  </sheetViews>
  <sheetFormatPr defaultRowHeight="15" x14ac:dyDescent="0.25"/>
  <cols>
    <col min="2" max="2" width="9.42578125" bestFit="1" customWidth="1"/>
    <col min="3" max="7" width="10.42578125" bestFit="1" customWidth="1"/>
    <col min="8" max="8" width="9.42578125" bestFit="1" customWidth="1"/>
    <col min="9" max="11" width="10.42578125" bestFit="1" customWidth="1"/>
    <col min="13" max="13" width="20.140625" customWidth="1"/>
    <col min="14" max="23" width="12.7109375" customWidth="1"/>
  </cols>
  <sheetData>
    <row r="3" spans="2:25" x14ac:dyDescent="0.25">
      <c r="B3" t="str" cm="1">
        <f t="array" ref="B3:K3">+Table1[#Headers]</f>
        <v>3/12/2023</v>
      </c>
      <c r="C3" t="str">
        <v>10/12/2023</v>
      </c>
      <c r="D3" t="str">
        <v>17/12/2023</v>
      </c>
      <c r="E3" t="str">
        <v>24/12/2023</v>
      </c>
      <c r="F3" t="str">
        <v>25/12/2023</v>
      </c>
      <c r="G3" t="str">
        <v>31/12/2023</v>
      </c>
      <c r="H3" t="str">
        <v>7/01/2024</v>
      </c>
      <c r="I3" t="str">
        <v>14/01/2024</v>
      </c>
      <c r="J3" t="str">
        <v>21/01/2024</v>
      </c>
      <c r="K3" t="str">
        <v>28/01/2024</v>
      </c>
      <c r="M3" t="s">
        <v>76</v>
      </c>
      <c r="N3" s="14" t="s">
        <v>61</v>
      </c>
      <c r="O3" s="15" t="s">
        <v>62</v>
      </c>
      <c r="P3" s="15" t="s">
        <v>63</v>
      </c>
      <c r="Q3" s="15" t="s">
        <v>64</v>
      </c>
      <c r="R3" s="15" t="s">
        <v>65</v>
      </c>
      <c r="S3" s="15" t="s">
        <v>66</v>
      </c>
      <c r="T3" s="15" t="s">
        <v>67</v>
      </c>
      <c r="U3" s="15" t="s">
        <v>68</v>
      </c>
      <c r="V3" s="15" t="s">
        <v>69</v>
      </c>
      <c r="W3" s="16" t="s">
        <v>70</v>
      </c>
    </row>
    <row r="4" spans="2:25" x14ac:dyDescent="0.25">
      <c r="B4" t="str" cm="1">
        <f t="array" ref="B4:B8">+Roster!H33:H37</f>
        <v>Debbie G</v>
      </c>
      <c r="C4" t="str" cm="1">
        <f t="array" ref="C4:C8">+Roster!I33:I37</f>
        <v>Grace</v>
      </c>
      <c r="D4" t="str" cm="1">
        <f t="array" ref="D4:D8">+Roster!J33:J37</f>
        <v>Debbie G</v>
      </c>
      <c r="E4" t="str" cm="1">
        <f t="array" ref="E4:E8">+Roster!K33:K37</f>
        <v>Grace</v>
      </c>
      <c r="F4" t="str" cm="1">
        <f t="array" ref="F4:F8">+Roster!L33:L37</f>
        <v>Grace</v>
      </c>
      <c r="G4" t="str" cm="1">
        <f t="array" ref="G4:G8">+Roster!M33:M37</f>
        <v>Debbie G</v>
      </c>
      <c r="H4" t="str" cm="1">
        <f t="array" ref="H4:H8">+Roster!N33:N37</f>
        <v>Grace</v>
      </c>
      <c r="I4" t="str" cm="1">
        <f t="array" ref="I4:I8">+Roster!O33:O37</f>
        <v>Debbie G</v>
      </c>
      <c r="J4" t="str" cm="1">
        <f t="array" ref="J4:J8">+Roster!P33:P37</f>
        <v>Grace</v>
      </c>
      <c r="K4" t="str" cm="1">
        <f t="array" ref="K4:K8">+Roster!Q33:Q37</f>
        <v>Debbie G</v>
      </c>
      <c r="N4" s="17" t="str">
        <f t="shared" ref="N4:N12" si="0">+IF(B4&lt;&gt;0,B4,"")</f>
        <v>Debbie G</v>
      </c>
      <c r="O4" s="18" t="str">
        <f t="shared" ref="O4:O12" si="1">+IF(C4&lt;&gt;0,C4,"")</f>
        <v>Grace</v>
      </c>
      <c r="P4" s="18" t="str">
        <f t="shared" ref="P4:P12" si="2">+IF(D4&lt;&gt;0,D4,"")</f>
        <v>Debbie G</v>
      </c>
      <c r="Q4" s="18" t="str">
        <f t="shared" ref="Q4:Q12" si="3">+IF(E4&lt;&gt;0,E4,"")</f>
        <v>Grace</v>
      </c>
      <c r="R4" s="18" t="str">
        <f t="shared" ref="R4:R12" si="4">+IF(F4&lt;&gt;0,F4,"")</f>
        <v>Grace</v>
      </c>
      <c r="S4" s="18" t="str">
        <f t="shared" ref="S4:S12" si="5">+IF(G4&lt;&gt;0,G4,"")</f>
        <v>Debbie G</v>
      </c>
      <c r="T4" s="18" t="str">
        <f t="shared" ref="T4:T12" si="6">+IF(H4&lt;&gt;0,H4,"")</f>
        <v>Grace</v>
      </c>
      <c r="U4" s="18" t="str">
        <f t="shared" ref="U4:U12" si="7">+IF(I4&lt;&gt;0,I4,"")</f>
        <v>Debbie G</v>
      </c>
      <c r="V4" s="18" t="str">
        <f t="shared" ref="V4:V12" si="8">+IF(J4&lt;&gt;0,J4,"")</f>
        <v>Grace</v>
      </c>
      <c r="W4" s="19" t="str">
        <f t="shared" ref="W4:W12" si="9">+IF(K4&lt;&gt;0,K4,"")</f>
        <v>Debbie G</v>
      </c>
      <c r="Y4" s="23"/>
    </row>
    <row r="5" spans="2:25" x14ac:dyDescent="0.25">
      <c r="B5" t="str">
        <v>Debbie C</v>
      </c>
      <c r="C5" t="str">
        <v>Bree</v>
      </c>
      <c r="D5" t="str">
        <v>Debbie C</v>
      </c>
      <c r="E5" t="str">
        <v>Bree</v>
      </c>
      <c r="F5" t="str">
        <v>Bree</v>
      </c>
      <c r="G5" t="str">
        <v>Debbie C</v>
      </c>
      <c r="H5" t="str">
        <v>Bree</v>
      </c>
      <c r="I5" t="str">
        <v>Debbie C</v>
      </c>
      <c r="J5" t="str">
        <v>Bree</v>
      </c>
      <c r="K5" t="str">
        <v>Debbie C</v>
      </c>
      <c r="N5" s="20" t="str">
        <f t="shared" si="0"/>
        <v>Debbie C</v>
      </c>
      <c r="O5" s="21" t="str">
        <f t="shared" si="1"/>
        <v>Bree</v>
      </c>
      <c r="P5" s="21" t="str">
        <f t="shared" si="2"/>
        <v>Debbie C</v>
      </c>
      <c r="Q5" s="21" t="str">
        <f t="shared" si="3"/>
        <v>Bree</v>
      </c>
      <c r="R5" s="21" t="str">
        <f t="shared" si="4"/>
        <v>Bree</v>
      </c>
      <c r="S5" s="21" t="str">
        <f t="shared" si="5"/>
        <v>Debbie C</v>
      </c>
      <c r="T5" s="21" t="str">
        <f t="shared" si="6"/>
        <v>Bree</v>
      </c>
      <c r="U5" s="21" t="str">
        <f t="shared" si="7"/>
        <v>Debbie C</v>
      </c>
      <c r="V5" s="21" t="str">
        <f t="shared" si="8"/>
        <v>Bree</v>
      </c>
      <c r="W5" s="22" t="str">
        <f t="shared" si="9"/>
        <v>Debbie C</v>
      </c>
    </row>
    <row r="6" spans="2:25" x14ac:dyDescent="0.25">
      <c r="B6" t="str">
        <v>Kylie</v>
      </c>
      <c r="C6" t="str">
        <v>Cherie</v>
      </c>
      <c r="D6" t="str">
        <v>Kylie</v>
      </c>
      <c r="E6" t="str">
        <v>Cherie</v>
      </c>
      <c r="F6" t="str">
        <v>Cherie</v>
      </c>
      <c r="G6" t="str">
        <v>Kylie</v>
      </c>
      <c r="H6" t="str">
        <v>Cherie</v>
      </c>
      <c r="I6" t="str">
        <v>Kylie</v>
      </c>
      <c r="J6" t="str">
        <v>Cherie</v>
      </c>
      <c r="K6" t="str">
        <v>Kylie</v>
      </c>
      <c r="N6" s="17" t="str">
        <f t="shared" si="0"/>
        <v>Kylie</v>
      </c>
      <c r="O6" s="18" t="str">
        <f t="shared" si="1"/>
        <v>Cherie</v>
      </c>
      <c r="P6" s="18" t="str">
        <f t="shared" si="2"/>
        <v>Kylie</v>
      </c>
      <c r="Q6" s="18" t="str">
        <f t="shared" si="3"/>
        <v>Cherie</v>
      </c>
      <c r="R6" s="18" t="str">
        <f t="shared" si="4"/>
        <v>Cherie</v>
      </c>
      <c r="S6" s="18" t="str">
        <f t="shared" si="5"/>
        <v>Kylie</v>
      </c>
      <c r="T6" s="18" t="str">
        <f t="shared" si="6"/>
        <v>Cherie</v>
      </c>
      <c r="U6" s="18" t="str">
        <f t="shared" si="7"/>
        <v>Kylie</v>
      </c>
      <c r="V6" s="18" t="str">
        <f t="shared" si="8"/>
        <v>Cherie</v>
      </c>
      <c r="W6" s="19" t="str">
        <f t="shared" si="9"/>
        <v>Kylie</v>
      </c>
    </row>
    <row r="7" spans="2:25" x14ac:dyDescent="0.25">
      <c r="B7" t="str">
        <v>Rod</v>
      </c>
      <c r="C7" t="str">
        <v>Rosie</v>
      </c>
      <c r="D7" t="str">
        <v>Rod</v>
      </c>
      <c r="E7" t="str">
        <v>Rosie</v>
      </c>
      <c r="F7" t="str">
        <v>Rosie</v>
      </c>
      <c r="G7" t="str">
        <v>Rod</v>
      </c>
      <c r="H7" t="str">
        <v>Rosie</v>
      </c>
      <c r="I7" t="str">
        <v>Rod</v>
      </c>
      <c r="J7" t="str">
        <v>Rosie</v>
      </c>
      <c r="K7" t="str">
        <v>Rod</v>
      </c>
      <c r="N7" s="20" t="str">
        <f t="shared" si="0"/>
        <v>Rod</v>
      </c>
      <c r="O7" s="21" t="str">
        <f t="shared" si="1"/>
        <v>Rosie</v>
      </c>
      <c r="P7" s="21" t="str">
        <f t="shared" si="2"/>
        <v>Rod</v>
      </c>
      <c r="Q7" s="21" t="str">
        <f t="shared" si="3"/>
        <v>Rosie</v>
      </c>
      <c r="R7" s="21" t="str">
        <f t="shared" si="4"/>
        <v>Rosie</v>
      </c>
      <c r="S7" s="21" t="str">
        <f t="shared" si="5"/>
        <v>Rod</v>
      </c>
      <c r="T7" s="21" t="str">
        <f t="shared" si="6"/>
        <v>Rosie</v>
      </c>
      <c r="U7" s="21" t="str">
        <f t="shared" si="7"/>
        <v>Rod</v>
      </c>
      <c r="V7" s="21" t="str">
        <f t="shared" si="8"/>
        <v>Rosie</v>
      </c>
      <c r="W7" s="22" t="str">
        <f t="shared" si="9"/>
        <v>Rod</v>
      </c>
    </row>
    <row r="8" spans="2:25" x14ac:dyDescent="0.25">
      <c r="B8">
        <v>0</v>
      </c>
      <c r="C8" t="str">
        <v>Mark</v>
      </c>
      <c r="D8">
        <v>0</v>
      </c>
      <c r="E8" t="str">
        <v>Mark</v>
      </c>
      <c r="F8" t="str">
        <v>Mark</v>
      </c>
      <c r="G8">
        <v>0</v>
      </c>
      <c r="H8" t="str">
        <v>Mark</v>
      </c>
      <c r="I8">
        <v>0</v>
      </c>
      <c r="J8" t="str">
        <v>Mark</v>
      </c>
      <c r="K8">
        <v>0</v>
      </c>
      <c r="N8" s="17" t="str">
        <f t="shared" si="0"/>
        <v/>
      </c>
      <c r="O8" s="18" t="str">
        <f t="shared" si="1"/>
        <v>Mark</v>
      </c>
      <c r="P8" s="18" t="str">
        <f t="shared" si="2"/>
        <v/>
      </c>
      <c r="Q8" s="18" t="str">
        <f t="shared" si="3"/>
        <v>Mark</v>
      </c>
      <c r="R8" s="18" t="str">
        <f t="shared" si="4"/>
        <v>Mark</v>
      </c>
      <c r="S8" s="18" t="str">
        <f t="shared" si="5"/>
        <v/>
      </c>
      <c r="T8" s="18" t="str">
        <f t="shared" si="6"/>
        <v>Mark</v>
      </c>
      <c r="U8" s="18" t="str">
        <f t="shared" si="7"/>
        <v/>
      </c>
      <c r="V8" s="18" t="str">
        <f t="shared" si="8"/>
        <v>Mark</v>
      </c>
      <c r="W8" s="19" t="str">
        <f t="shared" si="9"/>
        <v/>
      </c>
    </row>
    <row r="9" spans="2:25" x14ac:dyDescent="0.25">
      <c r="B9" t="str" cm="1">
        <f t="array" ref="B9:K20">+Worksheet!H2:Q13</f>
        <v>Andrew</v>
      </c>
      <c r="C9" t="str">
        <v>Andrew</v>
      </c>
      <c r="D9" t="str">
        <v>Andrew</v>
      </c>
      <c r="E9" t="str">
        <v>Rod</v>
      </c>
      <c r="F9" t="str">
        <v>Kirabo</v>
      </c>
      <c r="G9" t="str">
        <v>Kirabo</v>
      </c>
      <c r="H9" t="str">
        <v>Kirabo</v>
      </c>
      <c r="I9" t="str">
        <v>Rod</v>
      </c>
      <c r="J9" t="str">
        <v>Rod</v>
      </c>
      <c r="K9" t="str">
        <v>TBA</v>
      </c>
      <c r="N9" s="20" t="str">
        <f t="shared" si="0"/>
        <v>Andrew</v>
      </c>
      <c r="O9" s="21" t="str">
        <f t="shared" si="1"/>
        <v>Andrew</v>
      </c>
      <c r="P9" s="21" t="str">
        <f t="shared" si="2"/>
        <v>Andrew</v>
      </c>
      <c r="Q9" s="21" t="str">
        <f t="shared" si="3"/>
        <v>Rod</v>
      </c>
      <c r="R9" s="21" t="str">
        <f t="shared" si="4"/>
        <v>Kirabo</v>
      </c>
      <c r="S9" s="21" t="str">
        <f t="shared" si="5"/>
        <v>Kirabo</v>
      </c>
      <c r="T9" s="21" t="str">
        <f t="shared" si="6"/>
        <v>Kirabo</v>
      </c>
      <c r="U9" s="21" t="str">
        <f t="shared" si="7"/>
        <v>Rod</v>
      </c>
      <c r="V9" s="21" t="str">
        <f t="shared" si="8"/>
        <v>Rod</v>
      </c>
      <c r="W9" s="22" t="str">
        <f t="shared" si="9"/>
        <v>TBA</v>
      </c>
    </row>
    <row r="10" spans="2:25" x14ac:dyDescent="0.25">
      <c r="B10" t="str">
        <v>Lucy</v>
      </c>
      <c r="C10" t="str">
        <v>John</v>
      </c>
      <c r="D10" t="str">
        <v>Coral</v>
      </c>
      <c r="E10" t="str">
        <v>Keelar</v>
      </c>
      <c r="F10" t="str">
        <v>Christine</v>
      </c>
      <c r="G10" t="str">
        <v>Judy</v>
      </c>
      <c r="H10" t="str">
        <v>Rosemary</v>
      </c>
      <c r="I10" t="str">
        <v>John</v>
      </c>
      <c r="J10" t="str">
        <v>TBA</v>
      </c>
      <c r="K10" t="str">
        <v>TBA</v>
      </c>
      <c r="N10" s="17" t="str">
        <f t="shared" si="0"/>
        <v>Lucy</v>
      </c>
      <c r="O10" s="18" t="str">
        <f t="shared" si="1"/>
        <v>John</v>
      </c>
      <c r="P10" s="18" t="str">
        <f t="shared" si="2"/>
        <v>Coral</v>
      </c>
      <c r="Q10" s="18" t="str">
        <f t="shared" si="3"/>
        <v>Keelar</v>
      </c>
      <c r="R10" s="18" t="str">
        <f t="shared" si="4"/>
        <v>Christine</v>
      </c>
      <c r="S10" s="18" t="str">
        <f t="shared" si="5"/>
        <v>Judy</v>
      </c>
      <c r="T10" s="18" t="str">
        <f t="shared" si="6"/>
        <v>Rosemary</v>
      </c>
      <c r="U10" s="18" t="str">
        <f t="shared" si="7"/>
        <v>John</v>
      </c>
      <c r="V10" s="18" t="str">
        <f t="shared" si="8"/>
        <v>TBA</v>
      </c>
      <c r="W10" s="19" t="str">
        <f t="shared" si="9"/>
        <v>TBA</v>
      </c>
    </row>
    <row r="11" spans="2:25" x14ac:dyDescent="0.25">
      <c r="B11" t="str">
        <v>Tahlia</v>
      </c>
      <c r="C11" t="str">
        <v>Andrew</v>
      </c>
      <c r="D11" t="str">
        <v>Andrew</v>
      </c>
      <c r="E11" t="str">
        <v>TBA</v>
      </c>
      <c r="F11" t="str">
        <v>TBA</v>
      </c>
      <c r="G11" t="str">
        <v>TBA</v>
      </c>
      <c r="H11" t="str">
        <v>TBA</v>
      </c>
      <c r="I11" t="str">
        <v>TBA</v>
      </c>
      <c r="J11" t="str">
        <v>TBA</v>
      </c>
      <c r="K11" t="str">
        <v>TBA</v>
      </c>
      <c r="N11" s="20" t="str">
        <f t="shared" si="0"/>
        <v>Tahlia</v>
      </c>
      <c r="O11" s="21" t="str">
        <f t="shared" si="1"/>
        <v>Andrew</v>
      </c>
      <c r="P11" s="21" t="str">
        <f t="shared" si="2"/>
        <v>Andrew</v>
      </c>
      <c r="Q11" s="21" t="str">
        <f t="shared" si="3"/>
        <v>TBA</v>
      </c>
      <c r="R11" s="21" t="str">
        <f t="shared" si="4"/>
        <v>TBA</v>
      </c>
      <c r="S11" s="21" t="str">
        <f t="shared" si="5"/>
        <v>TBA</v>
      </c>
      <c r="T11" s="21" t="str">
        <f t="shared" si="6"/>
        <v>TBA</v>
      </c>
      <c r="U11" s="21" t="str">
        <f t="shared" si="7"/>
        <v>TBA</v>
      </c>
      <c r="V11" s="21" t="str">
        <f t="shared" si="8"/>
        <v>TBA</v>
      </c>
      <c r="W11" s="22" t="str">
        <f t="shared" si="9"/>
        <v>TBA</v>
      </c>
    </row>
    <row r="12" spans="2:25" x14ac:dyDescent="0.25">
      <c r="B12" t="str">
        <v>Andrew</v>
      </c>
      <c r="C12" t="str">
        <v>Kirabo</v>
      </c>
      <c r="D12" t="str">
        <v>Lucy</v>
      </c>
      <c r="E12" t="str">
        <v>Menno</v>
      </c>
      <c r="F12" t="str">
        <v>Marlena</v>
      </c>
      <c r="G12" t="str">
        <v>Judy</v>
      </c>
      <c r="H12" t="str">
        <v>Rod</v>
      </c>
      <c r="I12" t="str">
        <v>Kirabo</v>
      </c>
      <c r="J12" t="str">
        <v>Bailey</v>
      </c>
      <c r="K12" t="str">
        <v>Lauren</v>
      </c>
      <c r="N12" s="17" t="str">
        <f t="shared" si="0"/>
        <v>Andrew</v>
      </c>
      <c r="O12" s="18" t="str">
        <f t="shared" si="1"/>
        <v>Kirabo</v>
      </c>
      <c r="P12" s="18" t="str">
        <f t="shared" si="2"/>
        <v>Lucy</v>
      </c>
      <c r="Q12" s="18" t="str">
        <f t="shared" si="3"/>
        <v>Menno</v>
      </c>
      <c r="R12" s="18" t="str">
        <f t="shared" si="4"/>
        <v>Marlena</v>
      </c>
      <c r="S12" s="18" t="str">
        <f t="shared" si="5"/>
        <v>Judy</v>
      </c>
      <c r="T12" s="18" t="str">
        <f t="shared" si="6"/>
        <v>Rod</v>
      </c>
      <c r="U12" s="18" t="str">
        <f t="shared" si="7"/>
        <v>Kirabo</v>
      </c>
      <c r="V12" s="18" t="str">
        <f t="shared" si="8"/>
        <v>Bailey</v>
      </c>
      <c r="W12" s="19" t="str">
        <f t="shared" si="9"/>
        <v>Lauren</v>
      </c>
    </row>
    <row r="13" spans="2:25" x14ac:dyDescent="0.25">
      <c r="B13" t="str">
        <v>Kiersten</v>
      </c>
      <c r="C13" t="str">
        <v>Rosemary</v>
      </c>
      <c r="D13" t="str">
        <v>Lauren</v>
      </c>
      <c r="E13" t="str">
        <v>Ian</v>
      </c>
      <c r="F13" t="str">
        <v>Rod</v>
      </c>
      <c r="G13" t="str">
        <v>Rosemary</v>
      </c>
      <c r="H13" t="str">
        <v>Diane</v>
      </c>
      <c r="I13" t="str">
        <v>Ian</v>
      </c>
      <c r="J13" t="str">
        <v>Lauren</v>
      </c>
      <c r="K13" t="str">
        <v>Rod</v>
      </c>
      <c r="N13" s="20" t="str">
        <f t="shared" ref="N13:N20" si="10">+IF(B13&lt;&gt;0,B13,"")</f>
        <v>Kiersten</v>
      </c>
      <c r="O13" s="21" t="str">
        <f t="shared" ref="O13:W18" si="11">+IF(C13&lt;&gt;0,C13,"")</f>
        <v>Rosemary</v>
      </c>
      <c r="P13" s="21" t="str">
        <f t="shared" si="11"/>
        <v>Lauren</v>
      </c>
      <c r="Q13" s="21" t="str">
        <f t="shared" si="11"/>
        <v>Ian</v>
      </c>
      <c r="R13" s="21" t="str">
        <f t="shared" si="11"/>
        <v>Rod</v>
      </c>
      <c r="S13" s="21" t="str">
        <f t="shared" si="11"/>
        <v>Rosemary</v>
      </c>
      <c r="T13" s="21" t="str">
        <f t="shared" si="11"/>
        <v>Diane</v>
      </c>
      <c r="U13" s="21" t="str">
        <f t="shared" si="11"/>
        <v>Ian</v>
      </c>
      <c r="V13" s="21" t="str">
        <f t="shared" si="11"/>
        <v>Lauren</v>
      </c>
      <c r="W13" s="22" t="str">
        <f t="shared" si="11"/>
        <v>Rod</v>
      </c>
    </row>
    <row r="14" spans="2:25" x14ac:dyDescent="0.25">
      <c r="B14" t="str">
        <v>Diane</v>
      </c>
      <c r="C14" t="str">
        <v>Bailey</v>
      </c>
      <c r="D14" t="str">
        <v>Melissa</v>
      </c>
      <c r="E14" t="str">
        <v>Bailey</v>
      </c>
      <c r="F14" t="str">
        <v>Lorelei</v>
      </c>
      <c r="G14" t="str">
        <v>Robert</v>
      </c>
      <c r="H14" t="str">
        <v>Nicholas</v>
      </c>
      <c r="I14" t="str">
        <v>Andrew</v>
      </c>
      <c r="J14" t="str">
        <v>Christine</v>
      </c>
      <c r="K14" t="str">
        <v>Nicholas</v>
      </c>
      <c r="N14" s="17" t="str">
        <f t="shared" si="10"/>
        <v>Diane</v>
      </c>
      <c r="O14" s="18" t="str">
        <f t="shared" si="11"/>
        <v>Bailey</v>
      </c>
      <c r="P14" s="18" t="str">
        <f t="shared" si="11"/>
        <v>Melissa</v>
      </c>
      <c r="Q14" s="18" t="str">
        <f t="shared" si="11"/>
        <v>Bailey</v>
      </c>
      <c r="R14" s="18" t="str">
        <f t="shared" si="11"/>
        <v>Lorelei</v>
      </c>
      <c r="S14" s="18" t="str">
        <f t="shared" si="11"/>
        <v>Robert</v>
      </c>
      <c r="T14" s="18" t="str">
        <f t="shared" si="11"/>
        <v>Nicholas</v>
      </c>
      <c r="U14" s="18" t="str">
        <f t="shared" si="11"/>
        <v>Andrew</v>
      </c>
      <c r="V14" s="18" t="str">
        <f t="shared" si="11"/>
        <v>Christine</v>
      </c>
      <c r="W14" s="19" t="str">
        <f t="shared" si="11"/>
        <v>Nicholas</v>
      </c>
    </row>
    <row r="15" spans="2:25" x14ac:dyDescent="0.25">
      <c r="B15" t="str">
        <v>Geoff</v>
      </c>
      <c r="C15" t="str">
        <v>Mal</v>
      </c>
      <c r="D15" t="str">
        <v>Keith</v>
      </c>
      <c r="E15" t="str">
        <v>Christine</v>
      </c>
      <c r="F15" t="str">
        <v>Lucy</v>
      </c>
      <c r="G15" t="str">
        <v>Paul</v>
      </c>
      <c r="H15" t="str">
        <v>Keith</v>
      </c>
      <c r="I15" t="str">
        <v>Cherie</v>
      </c>
      <c r="J15" t="str">
        <v>Vince</v>
      </c>
      <c r="K15" t="str">
        <v>Keith</v>
      </c>
      <c r="N15" s="20" t="str">
        <f t="shared" si="10"/>
        <v>Geoff</v>
      </c>
      <c r="O15" s="21" t="str">
        <f t="shared" si="11"/>
        <v>Mal</v>
      </c>
      <c r="P15" s="21" t="str">
        <f t="shared" si="11"/>
        <v>Keith</v>
      </c>
      <c r="Q15" s="21" t="str">
        <f t="shared" si="11"/>
        <v>Christine</v>
      </c>
      <c r="R15" s="21" t="str">
        <f t="shared" si="11"/>
        <v>Lucy</v>
      </c>
      <c r="S15" s="21" t="str">
        <f t="shared" si="11"/>
        <v>Paul</v>
      </c>
      <c r="T15" s="21" t="str">
        <f t="shared" si="11"/>
        <v>Keith</v>
      </c>
      <c r="U15" s="21" t="str">
        <f t="shared" si="11"/>
        <v>Cherie</v>
      </c>
      <c r="V15" s="21" t="str">
        <f t="shared" si="11"/>
        <v>Vince</v>
      </c>
      <c r="W15" s="22" t="str">
        <f t="shared" si="11"/>
        <v>Keith</v>
      </c>
    </row>
    <row r="16" spans="2:25" x14ac:dyDescent="0.25">
      <c r="B16" t="str">
        <v>Andrew</v>
      </c>
      <c r="C16" t="str">
        <v>Diane</v>
      </c>
      <c r="D16" t="str">
        <v>Nicholas</v>
      </c>
      <c r="E16" t="str">
        <v>Rosie</v>
      </c>
      <c r="F16" t="str">
        <v>Melissa</v>
      </c>
      <c r="G16" t="str">
        <v>Ian</v>
      </c>
      <c r="H16" t="str">
        <v>Mal</v>
      </c>
      <c r="I16" t="str">
        <v>Grace</v>
      </c>
      <c r="J16" t="str">
        <v>TBA</v>
      </c>
      <c r="K16" t="str">
        <v>Andrew</v>
      </c>
      <c r="N16" s="17" t="str">
        <f t="shared" si="10"/>
        <v>Andrew</v>
      </c>
      <c r="O16" s="18" t="str">
        <f t="shared" si="11"/>
        <v>Diane</v>
      </c>
      <c r="P16" s="18" t="str">
        <f t="shared" si="11"/>
        <v>Nicholas</v>
      </c>
      <c r="Q16" s="18" t="str">
        <f t="shared" si="11"/>
        <v>Rosie</v>
      </c>
      <c r="R16" s="18" t="str">
        <f t="shared" si="11"/>
        <v>Melissa</v>
      </c>
      <c r="S16" s="18" t="str">
        <f t="shared" si="11"/>
        <v>Ian</v>
      </c>
      <c r="T16" s="18" t="str">
        <f t="shared" si="11"/>
        <v>Mal</v>
      </c>
      <c r="U16" s="18" t="str">
        <f t="shared" si="11"/>
        <v>Grace</v>
      </c>
      <c r="V16" s="18" t="str">
        <f t="shared" si="11"/>
        <v>TBA</v>
      </c>
      <c r="W16" s="19" t="str">
        <f t="shared" si="11"/>
        <v>Andrew</v>
      </c>
    </row>
    <row r="17" spans="2:23" x14ac:dyDescent="0.25">
      <c r="B17" t="str">
        <v>Cherie</v>
      </c>
      <c r="C17" t="str">
        <v>Marg</v>
      </c>
      <c r="D17" t="str">
        <v>Mal</v>
      </c>
      <c r="E17" t="str">
        <v>Melissa</v>
      </c>
      <c r="F17" t="str">
        <v>TBA</v>
      </c>
      <c r="G17" t="str">
        <v>Robyn</v>
      </c>
      <c r="H17" t="str">
        <v>Diane</v>
      </c>
      <c r="I17" t="str">
        <v>Kirabo</v>
      </c>
      <c r="J17">
        <v>0</v>
      </c>
      <c r="K17" t="str">
        <v>Cherie</v>
      </c>
      <c r="N17" s="20" t="str">
        <f t="shared" si="10"/>
        <v>Cherie</v>
      </c>
      <c r="O17" s="21" t="str">
        <f t="shared" si="11"/>
        <v>Marg</v>
      </c>
      <c r="P17" s="21" t="str">
        <f t="shared" si="11"/>
        <v>Mal</v>
      </c>
      <c r="Q17" s="21" t="str">
        <f t="shared" si="11"/>
        <v>Melissa</v>
      </c>
      <c r="R17" s="21" t="str">
        <f t="shared" si="11"/>
        <v>TBA</v>
      </c>
      <c r="S17" s="21" t="str">
        <f t="shared" si="11"/>
        <v>Robyn</v>
      </c>
      <c r="T17" s="21" t="str">
        <f t="shared" si="11"/>
        <v>Diane</v>
      </c>
      <c r="U17" s="21" t="str">
        <f t="shared" si="11"/>
        <v>Kirabo</v>
      </c>
      <c r="V17" s="21" t="str">
        <f t="shared" si="11"/>
        <v/>
      </c>
      <c r="W17" s="22" t="str">
        <f t="shared" si="11"/>
        <v>Cherie</v>
      </c>
    </row>
    <row r="18" spans="2:23" x14ac:dyDescent="0.25">
      <c r="B18" t="str">
        <v>Shaun</v>
      </c>
      <c r="C18" t="str">
        <v>Coral</v>
      </c>
      <c r="D18" t="str">
        <v>Diane</v>
      </c>
      <c r="E18">
        <v>0</v>
      </c>
      <c r="F18">
        <v>0</v>
      </c>
      <c r="G18">
        <v>0</v>
      </c>
      <c r="H18" t="str">
        <v>Keelar</v>
      </c>
      <c r="I18">
        <v>0</v>
      </c>
      <c r="J18">
        <v>0</v>
      </c>
      <c r="K18" t="str">
        <v>Shaun</v>
      </c>
      <c r="N18" s="17" t="str">
        <f t="shared" si="10"/>
        <v>Shaun</v>
      </c>
      <c r="O18" s="18" t="str">
        <f t="shared" si="11"/>
        <v>Coral</v>
      </c>
      <c r="P18" s="18" t="str">
        <f t="shared" si="11"/>
        <v>Diane</v>
      </c>
      <c r="Q18" s="18" t="str">
        <f t="shared" si="11"/>
        <v/>
      </c>
      <c r="R18" s="18" t="str">
        <f t="shared" si="11"/>
        <v/>
      </c>
      <c r="S18" s="18" t="str">
        <f t="shared" si="11"/>
        <v/>
      </c>
      <c r="T18" s="18" t="str">
        <f t="shared" si="11"/>
        <v>Keelar</v>
      </c>
      <c r="U18" s="18" t="str">
        <f t="shared" si="11"/>
        <v/>
      </c>
      <c r="V18" s="18" t="str">
        <f t="shared" si="11"/>
        <v/>
      </c>
      <c r="W18" s="19" t="str">
        <f t="shared" si="11"/>
        <v>Shaun</v>
      </c>
    </row>
    <row r="19" spans="2:23" x14ac:dyDescent="0.25">
      <c r="B19" t="str">
        <v>Mal</v>
      </c>
      <c r="C19" t="str">
        <v>Marlene</v>
      </c>
      <c r="D19" t="str">
        <v>Mal</v>
      </c>
      <c r="E19">
        <v>0</v>
      </c>
      <c r="F19">
        <v>0</v>
      </c>
      <c r="G19">
        <v>0</v>
      </c>
      <c r="H19" t="str">
        <v>TBA</v>
      </c>
      <c r="I19">
        <v>0</v>
      </c>
      <c r="J19">
        <v>0</v>
      </c>
      <c r="K19">
        <v>0</v>
      </c>
      <c r="N19" s="20" t="str">
        <f t="shared" si="10"/>
        <v>Mal</v>
      </c>
      <c r="O19" s="21" t="str">
        <f t="shared" ref="O19:O20" si="12">+IF(C19&lt;&gt;0,C19,"")</f>
        <v>Marlene</v>
      </c>
      <c r="P19" s="21" t="str">
        <f t="shared" ref="P19:P20" si="13">+IF(D19&lt;&gt;0,D19,"")</f>
        <v>Mal</v>
      </c>
      <c r="Q19" s="21" t="str">
        <f t="shared" ref="Q19:Q20" si="14">+IF(E19&lt;&gt;0,E19,"")</f>
        <v/>
      </c>
      <c r="R19" s="21" t="str">
        <f t="shared" ref="R19:R20" si="15">+IF(F19&lt;&gt;0,F19,"")</f>
        <v/>
      </c>
      <c r="S19" s="21" t="str">
        <f t="shared" ref="S19:S20" si="16">+IF(G19&lt;&gt;0,G19,"")</f>
        <v/>
      </c>
      <c r="T19" s="21" t="str">
        <f t="shared" ref="T19:T20" si="17">+IF(H19&lt;&gt;0,H19,"")</f>
        <v>TBA</v>
      </c>
      <c r="U19" s="21" t="str">
        <f t="shared" ref="U19:U20" si="18">+IF(I19&lt;&gt;0,I19,"")</f>
        <v/>
      </c>
      <c r="V19" s="21" t="str">
        <f t="shared" ref="V19:V20" si="19">+IF(J19&lt;&gt;0,J19,"")</f>
        <v/>
      </c>
      <c r="W19" s="22" t="str">
        <f t="shared" ref="W19:W20" si="20">+IF(K19&lt;&gt;0,K19,"")</f>
        <v/>
      </c>
    </row>
    <row r="20" spans="2:23" x14ac:dyDescent="0.25">
      <c r="B20" t="str">
        <v>Diane</v>
      </c>
      <c r="C20">
        <v>0</v>
      </c>
      <c r="D20" t="str">
        <v>Diane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 s="11" t="str">
        <f t="shared" si="10"/>
        <v>Diane</v>
      </c>
      <c r="O20" s="12" t="str">
        <f t="shared" si="12"/>
        <v/>
      </c>
      <c r="P20" s="12" t="str">
        <f t="shared" si="13"/>
        <v>Diane</v>
      </c>
      <c r="Q20" s="12" t="str">
        <f t="shared" si="14"/>
        <v/>
      </c>
      <c r="R20" s="12" t="str">
        <f t="shared" si="15"/>
        <v/>
      </c>
      <c r="S20" s="12" t="str">
        <f t="shared" si="16"/>
        <v/>
      </c>
      <c r="T20" s="12" t="str">
        <f t="shared" si="17"/>
        <v/>
      </c>
      <c r="U20" s="12" t="str">
        <f t="shared" si="18"/>
        <v/>
      </c>
      <c r="V20" s="12" t="str">
        <f t="shared" si="19"/>
        <v/>
      </c>
      <c r="W20" s="13" t="str">
        <f t="shared" si="20"/>
        <v/>
      </c>
    </row>
    <row r="23" spans="2:23" x14ac:dyDescent="0.25">
      <c r="N23" s="14"/>
      <c r="O23" s="15"/>
      <c r="P23" s="15"/>
      <c r="Q23" s="15"/>
      <c r="R23" s="15"/>
      <c r="S23" s="15"/>
      <c r="T23" s="15"/>
      <c r="U23" s="15"/>
      <c r="V23" s="15"/>
      <c r="W23" s="16"/>
    </row>
    <row r="24" spans="2:23" x14ac:dyDescent="0.25">
      <c r="N24" s="17" t="str">
        <f>IF(LEN(N4)=0, "", IF(COUNTIF(N$4:N$20,N4) &gt; 1,_xlfn.CONCAT(N4," (",COUNTIF(N$4:N$20,N4), ")"),""))</f>
        <v/>
      </c>
      <c r="O24" s="17" t="str">
        <f t="shared" ref="O24:W24" si="21">IF(LEN(O4)=0, "", IF(COUNTIF(O$4:O$20,O4) &gt; 1,_xlfn.CONCAT(O4," (",COUNTIF(O$4:O$20,O4), ")"),""))</f>
        <v/>
      </c>
      <c r="P24" s="17" t="str">
        <f t="shared" si="21"/>
        <v/>
      </c>
      <c r="Q24" s="17" t="str">
        <f t="shared" si="21"/>
        <v/>
      </c>
      <c r="R24" s="17" t="str">
        <f t="shared" si="21"/>
        <v/>
      </c>
      <c r="S24" s="17" t="str">
        <f t="shared" si="21"/>
        <v/>
      </c>
      <c r="T24" s="17" t="str">
        <f t="shared" si="21"/>
        <v/>
      </c>
      <c r="U24" s="17" t="str">
        <f t="shared" si="21"/>
        <v/>
      </c>
      <c r="V24" s="17" t="str">
        <f t="shared" si="21"/>
        <v/>
      </c>
      <c r="W24" s="17" t="str">
        <f t="shared" si="21"/>
        <v/>
      </c>
    </row>
    <row r="25" spans="2:23" x14ac:dyDescent="0.25">
      <c r="N25" s="17" t="str">
        <f t="shared" ref="N25:W38" si="22">IF(LEN(N5)=0, "", IF(COUNTIF(N$4:N$20,N5) &gt; 1,_xlfn.CONCAT(N5," (",COUNTIF(N$4:N$20,N5), ")"),""))</f>
        <v/>
      </c>
      <c r="O25" s="17" t="str">
        <f t="shared" si="22"/>
        <v/>
      </c>
      <c r="P25" s="17" t="str">
        <f t="shared" si="22"/>
        <v/>
      </c>
      <c r="Q25" s="17" t="str">
        <f t="shared" si="22"/>
        <v/>
      </c>
      <c r="R25" s="17" t="str">
        <f t="shared" si="22"/>
        <v/>
      </c>
      <c r="S25" s="17" t="str">
        <f t="shared" si="22"/>
        <v/>
      </c>
      <c r="T25" s="17" t="str">
        <f t="shared" si="22"/>
        <v/>
      </c>
      <c r="U25" s="17" t="str">
        <f t="shared" si="22"/>
        <v/>
      </c>
      <c r="V25" s="17" t="str">
        <f t="shared" si="22"/>
        <v/>
      </c>
      <c r="W25" s="17" t="str">
        <f t="shared" si="22"/>
        <v/>
      </c>
    </row>
    <row r="26" spans="2:23" x14ac:dyDescent="0.25">
      <c r="N26" s="17" t="str">
        <f t="shared" si="22"/>
        <v/>
      </c>
      <c r="O26" s="17" t="str">
        <f t="shared" si="22"/>
        <v/>
      </c>
      <c r="P26" s="17" t="str">
        <f t="shared" si="22"/>
        <v/>
      </c>
      <c r="Q26" s="17" t="str">
        <f t="shared" si="22"/>
        <v/>
      </c>
      <c r="R26" s="17" t="str">
        <f t="shared" si="22"/>
        <v/>
      </c>
      <c r="S26" s="17" t="str">
        <f t="shared" si="22"/>
        <v/>
      </c>
      <c r="T26" s="17" t="str">
        <f t="shared" si="22"/>
        <v/>
      </c>
      <c r="U26" s="17" t="str">
        <f t="shared" si="22"/>
        <v/>
      </c>
      <c r="V26" s="17" t="str">
        <f t="shared" si="22"/>
        <v/>
      </c>
      <c r="W26" s="17" t="str">
        <f t="shared" si="22"/>
        <v/>
      </c>
    </row>
    <row r="27" spans="2:23" x14ac:dyDescent="0.25">
      <c r="N27" s="17" t="str">
        <f t="shared" si="22"/>
        <v/>
      </c>
      <c r="O27" s="17" t="str">
        <f t="shared" si="22"/>
        <v/>
      </c>
      <c r="P27" s="17" t="str">
        <f t="shared" si="22"/>
        <v/>
      </c>
      <c r="Q27" s="17" t="str">
        <f t="shared" si="22"/>
        <v>Rosie (2)</v>
      </c>
      <c r="R27" s="17" t="str">
        <f t="shared" si="22"/>
        <v/>
      </c>
      <c r="S27" s="17" t="str">
        <f t="shared" si="22"/>
        <v/>
      </c>
      <c r="T27" s="17" t="str">
        <f t="shared" si="22"/>
        <v/>
      </c>
      <c r="U27" s="17" t="str">
        <f t="shared" si="22"/>
        <v>Rod (2)</v>
      </c>
      <c r="V27" s="17" t="str">
        <f t="shared" si="22"/>
        <v/>
      </c>
      <c r="W27" s="17" t="str">
        <f t="shared" si="22"/>
        <v>Rod (2)</v>
      </c>
    </row>
    <row r="28" spans="2:23" x14ac:dyDescent="0.25">
      <c r="N28" s="17" t="str">
        <f t="shared" si="22"/>
        <v/>
      </c>
      <c r="O28" s="17" t="str">
        <f t="shared" si="22"/>
        <v/>
      </c>
      <c r="P28" s="17" t="str">
        <f t="shared" si="22"/>
        <v/>
      </c>
      <c r="Q28" s="17" t="str">
        <f t="shared" si="22"/>
        <v/>
      </c>
      <c r="R28" s="17" t="str">
        <f t="shared" si="22"/>
        <v/>
      </c>
      <c r="S28" s="17" t="str">
        <f t="shared" si="22"/>
        <v/>
      </c>
      <c r="T28" s="17" t="str">
        <f t="shared" si="22"/>
        <v/>
      </c>
      <c r="U28" s="17" t="str">
        <f t="shared" si="22"/>
        <v/>
      </c>
      <c r="V28" s="17" t="str">
        <f t="shared" si="22"/>
        <v/>
      </c>
      <c r="W28" s="17" t="str">
        <f t="shared" si="22"/>
        <v/>
      </c>
    </row>
    <row r="29" spans="2:23" x14ac:dyDescent="0.25">
      <c r="N29" s="17" t="str">
        <f t="shared" si="22"/>
        <v>Andrew (3)</v>
      </c>
      <c r="O29" s="17" t="str">
        <f t="shared" si="22"/>
        <v>Andrew (2)</v>
      </c>
      <c r="P29" s="17" t="str">
        <f t="shared" si="22"/>
        <v>Andrew (2)</v>
      </c>
      <c r="Q29" s="17" t="str">
        <f t="shared" si="22"/>
        <v/>
      </c>
      <c r="R29" s="17" t="str">
        <f t="shared" si="22"/>
        <v/>
      </c>
      <c r="S29" s="17" t="str">
        <f t="shared" si="22"/>
        <v/>
      </c>
      <c r="T29" s="17" t="str">
        <f t="shared" si="22"/>
        <v/>
      </c>
      <c r="U29" s="17" t="str">
        <f t="shared" si="22"/>
        <v>Rod (2)</v>
      </c>
      <c r="V29" s="17" t="str">
        <f t="shared" si="22"/>
        <v/>
      </c>
      <c r="W29" s="17" t="str">
        <f t="shared" si="22"/>
        <v>TBA (3)</v>
      </c>
    </row>
    <row r="30" spans="2:23" x14ac:dyDescent="0.25">
      <c r="N30" s="17" t="str">
        <f t="shared" si="22"/>
        <v/>
      </c>
      <c r="O30" s="17" t="str">
        <f t="shared" si="22"/>
        <v/>
      </c>
      <c r="P30" s="17" t="str">
        <f t="shared" si="22"/>
        <v/>
      </c>
      <c r="Q30" s="17" t="str">
        <f t="shared" si="22"/>
        <v/>
      </c>
      <c r="R30" s="17" t="str">
        <f t="shared" si="22"/>
        <v/>
      </c>
      <c r="S30" s="17" t="str">
        <f t="shared" si="22"/>
        <v>Judy (2)</v>
      </c>
      <c r="T30" s="17" t="str">
        <f t="shared" si="22"/>
        <v/>
      </c>
      <c r="U30" s="17" t="str">
        <f t="shared" si="22"/>
        <v/>
      </c>
      <c r="V30" s="17" t="str">
        <f t="shared" si="22"/>
        <v>TBA (3)</v>
      </c>
      <c r="W30" s="17" t="str">
        <f t="shared" si="22"/>
        <v>TBA (3)</v>
      </c>
    </row>
    <row r="31" spans="2:23" x14ac:dyDescent="0.25">
      <c r="N31" s="17" t="str">
        <f t="shared" si="22"/>
        <v/>
      </c>
      <c r="O31" s="17" t="str">
        <f t="shared" si="22"/>
        <v>Andrew (2)</v>
      </c>
      <c r="P31" s="17" t="str">
        <f t="shared" si="22"/>
        <v>Andrew (2)</v>
      </c>
      <c r="Q31" s="17" t="str">
        <f t="shared" si="22"/>
        <v/>
      </c>
      <c r="R31" s="17" t="str">
        <f t="shared" si="22"/>
        <v>TBA (2)</v>
      </c>
      <c r="S31" s="17" t="str">
        <f t="shared" si="22"/>
        <v/>
      </c>
      <c r="T31" s="17" t="str">
        <f t="shared" si="22"/>
        <v>TBA (2)</v>
      </c>
      <c r="U31" s="17" t="str">
        <f t="shared" si="22"/>
        <v/>
      </c>
      <c r="V31" s="17" t="str">
        <f t="shared" si="22"/>
        <v>TBA (3)</v>
      </c>
      <c r="W31" s="17" t="str">
        <f t="shared" si="22"/>
        <v>TBA (3)</v>
      </c>
    </row>
    <row r="32" spans="2:23" x14ac:dyDescent="0.25">
      <c r="N32" s="17" t="str">
        <f t="shared" si="22"/>
        <v>Andrew (3)</v>
      </c>
      <c r="O32" s="17" t="str">
        <f t="shared" si="22"/>
        <v/>
      </c>
      <c r="P32" s="17" t="str">
        <f t="shared" si="22"/>
        <v/>
      </c>
      <c r="Q32" s="17" t="str">
        <f t="shared" si="22"/>
        <v/>
      </c>
      <c r="R32" s="17" t="str">
        <f t="shared" si="22"/>
        <v/>
      </c>
      <c r="S32" s="17" t="str">
        <f t="shared" si="22"/>
        <v>Judy (2)</v>
      </c>
      <c r="T32" s="17" t="str">
        <f t="shared" si="22"/>
        <v/>
      </c>
      <c r="U32" s="17" t="str">
        <f t="shared" si="22"/>
        <v>Kirabo (2)</v>
      </c>
      <c r="V32" s="17" t="str">
        <f t="shared" si="22"/>
        <v/>
      </c>
      <c r="W32" s="17" t="str">
        <f t="shared" si="22"/>
        <v/>
      </c>
    </row>
    <row r="33" spans="14:23" x14ac:dyDescent="0.25">
      <c r="N33" s="17" t="str">
        <f t="shared" si="22"/>
        <v/>
      </c>
      <c r="O33" s="17" t="str">
        <f t="shared" si="22"/>
        <v/>
      </c>
      <c r="P33" s="17" t="str">
        <f t="shared" si="22"/>
        <v/>
      </c>
      <c r="Q33" s="17" t="str">
        <f t="shared" si="22"/>
        <v/>
      </c>
      <c r="R33" s="17" t="str">
        <f t="shared" si="22"/>
        <v/>
      </c>
      <c r="S33" s="17" t="str">
        <f t="shared" si="22"/>
        <v/>
      </c>
      <c r="T33" s="17" t="str">
        <f t="shared" si="22"/>
        <v>Diane (2)</v>
      </c>
      <c r="U33" s="17" t="str">
        <f t="shared" si="22"/>
        <v/>
      </c>
      <c r="V33" s="17" t="str">
        <f t="shared" si="22"/>
        <v/>
      </c>
      <c r="W33" s="17" t="str">
        <f t="shared" si="22"/>
        <v>Rod (2)</v>
      </c>
    </row>
    <row r="34" spans="14:23" x14ac:dyDescent="0.25">
      <c r="N34" s="17" t="str">
        <f t="shared" si="22"/>
        <v>Diane (2)</v>
      </c>
      <c r="O34" s="17" t="str">
        <f t="shared" si="22"/>
        <v/>
      </c>
      <c r="P34" s="17" t="str">
        <f t="shared" si="22"/>
        <v/>
      </c>
      <c r="Q34" s="17" t="str">
        <f t="shared" si="22"/>
        <v/>
      </c>
      <c r="R34" s="17" t="str">
        <f t="shared" si="22"/>
        <v/>
      </c>
      <c r="S34" s="17" t="str">
        <f t="shared" si="22"/>
        <v/>
      </c>
      <c r="T34" s="17" t="str">
        <f t="shared" si="22"/>
        <v/>
      </c>
      <c r="U34" s="17" t="str">
        <f t="shared" si="22"/>
        <v/>
      </c>
      <c r="V34" s="17" t="str">
        <f t="shared" si="22"/>
        <v/>
      </c>
      <c r="W34" s="17" t="str">
        <f t="shared" si="22"/>
        <v/>
      </c>
    </row>
    <row r="35" spans="14:23" x14ac:dyDescent="0.25">
      <c r="N35" s="17" t="str">
        <f t="shared" si="22"/>
        <v/>
      </c>
      <c r="O35" s="17" t="str">
        <f t="shared" si="22"/>
        <v/>
      </c>
      <c r="P35" s="17" t="str">
        <f t="shared" si="22"/>
        <v/>
      </c>
      <c r="Q35" s="17" t="str">
        <f t="shared" si="22"/>
        <v/>
      </c>
      <c r="R35" s="17" t="str">
        <f t="shared" si="22"/>
        <v/>
      </c>
      <c r="S35" s="17" t="str">
        <f t="shared" si="22"/>
        <v/>
      </c>
      <c r="T35" s="17" t="str">
        <f t="shared" si="22"/>
        <v/>
      </c>
      <c r="U35" s="17" t="str">
        <f t="shared" si="22"/>
        <v/>
      </c>
      <c r="V35" s="17" t="str">
        <f t="shared" si="22"/>
        <v/>
      </c>
      <c r="W35" s="17" t="str">
        <f t="shared" si="22"/>
        <v/>
      </c>
    </row>
    <row r="36" spans="14:23" x14ac:dyDescent="0.25">
      <c r="N36" s="17" t="str">
        <f t="shared" si="22"/>
        <v>Andrew (3)</v>
      </c>
      <c r="O36" s="17" t="str">
        <f t="shared" si="22"/>
        <v/>
      </c>
      <c r="P36" s="17" t="str">
        <f t="shared" si="22"/>
        <v/>
      </c>
      <c r="Q36" s="17" t="str">
        <f t="shared" si="22"/>
        <v>Rosie (2)</v>
      </c>
      <c r="R36" s="17" t="str">
        <f t="shared" si="22"/>
        <v/>
      </c>
      <c r="S36" s="17" t="str">
        <f t="shared" si="22"/>
        <v/>
      </c>
      <c r="T36" s="17" t="str">
        <f t="shared" si="22"/>
        <v/>
      </c>
      <c r="U36" s="17" t="str">
        <f t="shared" si="22"/>
        <v/>
      </c>
      <c r="V36" s="17" t="str">
        <f t="shared" si="22"/>
        <v>TBA (3)</v>
      </c>
      <c r="W36" s="17" t="str">
        <f t="shared" si="22"/>
        <v/>
      </c>
    </row>
    <row r="37" spans="14:23" x14ac:dyDescent="0.25">
      <c r="N37" s="17" t="str">
        <f t="shared" si="22"/>
        <v/>
      </c>
      <c r="O37" s="17" t="str">
        <f t="shared" si="22"/>
        <v/>
      </c>
      <c r="P37" s="17" t="str">
        <f t="shared" si="22"/>
        <v>Mal (2)</v>
      </c>
      <c r="Q37" s="17" t="str">
        <f t="shared" si="22"/>
        <v/>
      </c>
      <c r="R37" s="17" t="str">
        <f t="shared" si="22"/>
        <v>TBA (2)</v>
      </c>
      <c r="S37" s="17" t="str">
        <f t="shared" si="22"/>
        <v/>
      </c>
      <c r="T37" s="17" t="str">
        <f t="shared" si="22"/>
        <v>Diane (2)</v>
      </c>
      <c r="U37" s="17" t="str">
        <f t="shared" si="22"/>
        <v>Kirabo (2)</v>
      </c>
      <c r="V37" s="17" t="str">
        <f t="shared" si="22"/>
        <v/>
      </c>
      <c r="W37" s="17" t="str">
        <f t="shared" si="22"/>
        <v/>
      </c>
    </row>
    <row r="38" spans="14:23" x14ac:dyDescent="0.25">
      <c r="N38" s="17" t="str">
        <f t="shared" si="22"/>
        <v/>
      </c>
      <c r="O38" s="17" t="str">
        <f t="shared" si="22"/>
        <v/>
      </c>
      <c r="P38" s="17" t="str">
        <f t="shared" si="22"/>
        <v>Diane (2)</v>
      </c>
      <c r="Q38" s="17" t="str">
        <f t="shared" si="22"/>
        <v/>
      </c>
      <c r="R38" s="17" t="str">
        <f t="shared" si="22"/>
        <v/>
      </c>
      <c r="S38" s="17" t="str">
        <f t="shared" si="22"/>
        <v/>
      </c>
      <c r="T38" s="17" t="str">
        <f t="shared" si="22"/>
        <v/>
      </c>
      <c r="U38" s="17" t="str">
        <f t="shared" si="22"/>
        <v/>
      </c>
      <c r="V38" s="17" t="str">
        <f t="shared" si="22"/>
        <v/>
      </c>
      <c r="W38" s="17" t="str">
        <f t="shared" si="22"/>
        <v/>
      </c>
    </row>
    <row r="41" spans="14:23" x14ac:dyDescent="0.25">
      <c r="N41" s="17" t="str" cm="1">
        <f t="array" ref="N41:N43">+_xlfn.UNIQUE(N24:N38)</f>
        <v/>
      </c>
      <c r="O41" s="18" t="str" cm="1">
        <f t="array" ref="O41:O42">+_xlfn.UNIQUE(O24:O38)</f>
        <v/>
      </c>
      <c r="P41" s="18" t="str" cm="1">
        <f t="array" ref="P41:P44">+_xlfn.UNIQUE(P24:P38)</f>
        <v/>
      </c>
      <c r="Q41" s="18" t="str" cm="1">
        <f t="array" ref="Q41:Q42">+_xlfn.UNIQUE(Q24:Q38)</f>
        <v/>
      </c>
      <c r="R41" s="18" t="str" cm="1">
        <f t="array" ref="R41:R42">+_xlfn.UNIQUE(R24:R38)</f>
        <v/>
      </c>
      <c r="S41" s="18" t="str" cm="1">
        <f t="array" ref="S41:S42">+_xlfn.UNIQUE(S24:S38)</f>
        <v/>
      </c>
      <c r="T41" s="18" t="str" cm="1">
        <f t="array" ref="T41:T43">+_xlfn.UNIQUE(T24:T38)</f>
        <v/>
      </c>
      <c r="U41" s="18" t="str" cm="1">
        <f t="array" ref="U41:U43">+_xlfn.UNIQUE(U24:U38)</f>
        <v/>
      </c>
      <c r="V41" s="18" t="str" cm="1">
        <f t="array" ref="V41:V42">+_xlfn.UNIQUE(V24:V38)</f>
        <v/>
      </c>
      <c r="W41" s="19" t="str" cm="1">
        <f t="array" ref="W41:W43">+_xlfn.UNIQUE(W24:W38)</f>
        <v/>
      </c>
    </row>
    <row r="42" spans="14:23" x14ac:dyDescent="0.25">
      <c r="N42" s="20" t="str">
        <v>Andrew (3)</v>
      </c>
      <c r="O42" s="21" t="str">
        <v>Andrew (2)</v>
      </c>
      <c r="P42" s="21" t="str">
        <v>Andrew (2)</v>
      </c>
      <c r="Q42" s="21" t="str">
        <v>Rosie (2)</v>
      </c>
      <c r="R42" s="21" t="str">
        <v>TBA (2)</v>
      </c>
      <c r="S42" s="21" t="str">
        <v>Judy (2)</v>
      </c>
      <c r="T42" s="21" t="str">
        <v>TBA (2)</v>
      </c>
      <c r="U42" s="21" t="str">
        <v>Rod (2)</v>
      </c>
      <c r="V42" s="21" t="str">
        <v>TBA (3)</v>
      </c>
      <c r="W42" s="22" t="str">
        <v>Rod (2)</v>
      </c>
    </row>
    <row r="43" spans="14:23" x14ac:dyDescent="0.25">
      <c r="N43" s="17" t="str">
        <v>Diane (2)</v>
      </c>
      <c r="O43" s="18"/>
      <c r="P43" s="18" t="str">
        <v>Mal (2)</v>
      </c>
      <c r="Q43" s="18"/>
      <c r="R43" s="18"/>
      <c r="S43" s="18"/>
      <c r="T43" s="18" t="str">
        <v>Diane (2)</v>
      </c>
      <c r="U43" s="18" t="str">
        <v>Kirabo (2)</v>
      </c>
      <c r="V43" s="18"/>
      <c r="W43" s="19" t="str">
        <v>TBA (3)</v>
      </c>
    </row>
    <row r="44" spans="14:23" x14ac:dyDescent="0.25">
      <c r="N44" s="20"/>
      <c r="O44" s="21"/>
      <c r="P44" s="21" t="str">
        <v>Diane (2)</v>
      </c>
      <c r="Q44" s="21"/>
      <c r="R44" s="21"/>
      <c r="S44" s="21"/>
      <c r="T44" s="21"/>
      <c r="U44" s="21"/>
      <c r="V44" s="21"/>
      <c r="W44" s="22"/>
    </row>
    <row r="45" spans="14:23" x14ac:dyDescent="0.25">
      <c r="N45" s="17"/>
      <c r="O45" s="18"/>
      <c r="P45" s="18"/>
      <c r="Q45" s="18"/>
      <c r="R45" s="18"/>
      <c r="S45" s="18"/>
      <c r="T45" s="18"/>
      <c r="U45" s="18"/>
      <c r="V45" s="18"/>
      <c r="W45" s="19"/>
    </row>
    <row r="46" spans="14:23" x14ac:dyDescent="0.25">
      <c r="N46" s="20"/>
      <c r="O46" s="21"/>
      <c r="P46" s="21"/>
      <c r="Q46" s="21"/>
      <c r="R46" s="21"/>
      <c r="S46" s="21"/>
      <c r="T46" s="21"/>
      <c r="U46" s="21"/>
      <c r="V46" s="21"/>
      <c r="W46" s="22"/>
    </row>
    <row r="47" spans="14:23" x14ac:dyDescent="0.25">
      <c r="N47" s="17"/>
      <c r="O47" s="18"/>
      <c r="P47" s="18"/>
      <c r="Q47" s="18"/>
      <c r="R47" s="18"/>
      <c r="S47" s="18"/>
      <c r="T47" s="18"/>
      <c r="U47" s="18"/>
      <c r="V47" s="18"/>
      <c r="W47" s="19"/>
    </row>
    <row r="48" spans="14:23" x14ac:dyDescent="0.25">
      <c r="N48" s="20"/>
      <c r="O48" s="21"/>
      <c r="P48" s="21"/>
      <c r="Q48" s="21"/>
      <c r="R48" s="21"/>
      <c r="S48" s="21"/>
      <c r="T48" s="21"/>
      <c r="U48" s="21"/>
      <c r="V48" s="21"/>
      <c r="W48" s="22"/>
    </row>
    <row r="49" spans="14:23" x14ac:dyDescent="0.25">
      <c r="N49" s="17"/>
      <c r="O49" s="18"/>
      <c r="P49" s="18"/>
      <c r="Q49" s="18"/>
      <c r="R49" s="18"/>
      <c r="S49" s="18"/>
      <c r="T49" s="18"/>
      <c r="U49" s="18"/>
      <c r="V49" s="18"/>
      <c r="W49" s="19"/>
    </row>
    <row r="50" spans="14:23" x14ac:dyDescent="0.25">
      <c r="N50" s="20"/>
      <c r="O50" s="21"/>
      <c r="P50" s="21"/>
      <c r="Q50" s="21"/>
      <c r="R50" s="21"/>
      <c r="S50" s="21"/>
      <c r="T50" s="21"/>
      <c r="U50" s="21"/>
      <c r="V50" s="21"/>
      <c r="W50" s="22"/>
    </row>
    <row r="51" spans="14:23" x14ac:dyDescent="0.25">
      <c r="N51" s="17"/>
      <c r="O51" s="18"/>
      <c r="P51" s="18"/>
      <c r="Q51" s="18"/>
      <c r="R51" s="18"/>
      <c r="S51" s="18"/>
      <c r="T51" s="18"/>
      <c r="U51" s="18"/>
      <c r="V51" s="18"/>
      <c r="W51" s="19"/>
    </row>
    <row r="52" spans="14:23" x14ac:dyDescent="0.25">
      <c r="N52" s="20"/>
      <c r="O52" s="21"/>
      <c r="P52" s="21"/>
      <c r="Q52" s="21"/>
      <c r="R52" s="21"/>
      <c r="S52" s="21"/>
      <c r="T52" s="21"/>
      <c r="U52" s="21"/>
      <c r="V52" s="21"/>
      <c r="W52" s="22"/>
    </row>
    <row r="53" spans="14:23" x14ac:dyDescent="0.25">
      <c r="N53" s="17"/>
      <c r="O53" s="18"/>
      <c r="P53" s="18"/>
      <c r="Q53" s="18"/>
      <c r="R53" s="18"/>
      <c r="S53" s="18"/>
      <c r="T53" s="18"/>
      <c r="U53" s="18"/>
      <c r="V53" s="18"/>
      <c r="W53" s="19"/>
    </row>
    <row r="54" spans="14:23" x14ac:dyDescent="0.25">
      <c r="N54" s="20"/>
      <c r="O54" s="21"/>
      <c r="P54" s="21"/>
      <c r="Q54" s="21"/>
      <c r="R54" s="21"/>
      <c r="S54" s="21"/>
      <c r="T54" s="21"/>
      <c r="U54" s="21"/>
      <c r="V54" s="21"/>
      <c r="W54" s="22"/>
    </row>
    <row r="55" spans="14:23" x14ac:dyDescent="0.25">
      <c r="N55" s="11"/>
      <c r="O55" s="12"/>
      <c r="P55" s="12"/>
      <c r="Q55" s="12"/>
      <c r="R55" s="12"/>
      <c r="S55" s="12"/>
      <c r="T55" s="12"/>
      <c r="U55" s="12"/>
      <c r="V55" s="12"/>
      <c r="W5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Roster</vt:lpstr>
      <vt:lpstr>Worksheet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thomse</dc:creator>
  <cp:lastModifiedBy>g thomse</cp:lastModifiedBy>
  <dcterms:created xsi:type="dcterms:W3CDTF">2023-11-19T23:05:49Z</dcterms:created>
  <dcterms:modified xsi:type="dcterms:W3CDTF">2023-11-21T00:48:31Z</dcterms:modified>
</cp:coreProperties>
</file>