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  N551JW\Desktop\sdvdfb\"/>
    </mc:Choice>
  </mc:AlternateContent>
  <bookViews>
    <workbookView xWindow="0" yWindow="0" windowWidth="23040" windowHeight="8616" activeTab="3"/>
  </bookViews>
  <sheets>
    <sheet name="Quadratic Reg. on Population" sheetId="2" r:id="rId1"/>
    <sheet name="Exponential Regression" sheetId="3" r:id="rId2"/>
    <sheet name="Cubic Regression" sheetId="4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1" l="1"/>
  <c r="C77" i="1"/>
  <c r="C78" i="1"/>
  <c r="C79" i="1"/>
  <c r="E74" i="1"/>
  <c r="E75" i="1"/>
  <c r="E76" i="1"/>
  <c r="E77" i="1"/>
  <c r="E72" i="1"/>
  <c r="D74" i="1"/>
  <c r="D75" i="1"/>
  <c r="D77" i="1"/>
  <c r="D72" i="1"/>
  <c r="B73" i="1"/>
  <c r="D73" i="1" s="1"/>
  <c r="B74" i="1"/>
  <c r="C74" i="1" s="1"/>
  <c r="B75" i="1"/>
  <c r="C75" i="1" s="1"/>
  <c r="B76" i="1"/>
  <c r="D76" i="1" s="1"/>
  <c r="B77" i="1"/>
  <c r="B78" i="1"/>
  <c r="E78" i="1" s="1"/>
  <c r="B79" i="1"/>
  <c r="E79" i="1" s="1"/>
  <c r="B80" i="1"/>
  <c r="C80" i="1" s="1"/>
  <c r="B81" i="1"/>
  <c r="C81" i="1" s="1"/>
  <c r="B72" i="1"/>
  <c r="C72" i="1" s="1"/>
  <c r="H5" i="1"/>
  <c r="H6" i="1"/>
  <c r="H7" i="1"/>
  <c r="H8" i="1"/>
  <c r="H9" i="1"/>
  <c r="H10" i="1"/>
  <c r="H11" i="1"/>
  <c r="H12" i="1"/>
  <c r="H13" i="1"/>
  <c r="H14" i="1"/>
  <c r="H15" i="1"/>
  <c r="H4" i="1"/>
  <c r="F5" i="1"/>
  <c r="F6" i="1"/>
  <c r="F7" i="1"/>
  <c r="F8" i="1"/>
  <c r="F9" i="1"/>
  <c r="F10" i="1"/>
  <c r="F11" i="1"/>
  <c r="F12" i="1"/>
  <c r="F13" i="1"/>
  <c r="F14" i="1"/>
  <c r="F15" i="1"/>
  <c r="F4" i="1"/>
  <c r="G5" i="1"/>
  <c r="G6" i="1"/>
  <c r="G7" i="1"/>
  <c r="G8" i="1"/>
  <c r="G9" i="1"/>
  <c r="G10" i="1"/>
  <c r="G11" i="1"/>
  <c r="G12" i="1"/>
  <c r="G13" i="1"/>
  <c r="G14" i="1"/>
  <c r="G15" i="1"/>
  <c r="G4" i="1"/>
  <c r="D81" i="1" l="1"/>
  <c r="D80" i="1"/>
  <c r="D79" i="1"/>
  <c r="E81" i="1"/>
  <c r="E73" i="1"/>
  <c r="D78" i="1"/>
  <c r="E80" i="1"/>
  <c r="C73" i="1"/>
</calcChain>
</file>

<file path=xl/sharedStrings.xml><?xml version="1.0" encoding="utf-8"?>
<sst xmlns="http://schemas.openxmlformats.org/spreadsheetml/2006/main" count="98" uniqueCount="40">
  <si>
    <t>X = Number of years</t>
  </si>
  <si>
    <t>after 1910</t>
  </si>
  <si>
    <t>Population of Colorado</t>
  </si>
  <si>
    <t>Year</t>
  </si>
  <si>
    <t>Population^2</t>
  </si>
  <si>
    <t xml:space="preserve">X </t>
  </si>
  <si>
    <t>X^2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</si>
  <si>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</si>
  <si>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</si>
  <si>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</si>
  <si>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</si>
  <si>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</si>
  <si>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</si>
  <si>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</si>
  <si>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</si>
  <si>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</si>
  <si>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</si>
  <si>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</si>
  <si>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</si>
  <si>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</si>
  <si>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</si>
  <si>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</si>
  <si>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</si>
  <si>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</si>
  <si>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</si>
  <si>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</si>
  <si>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</si>
  <si>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</si>
  <si>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</si>
  <si>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</si>
  <si>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</si>
  <si>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</si>
  <si>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Ln(Population)</t>
  </si>
  <si>
    <t>Ln(Y)</t>
  </si>
  <si>
    <t>Population^3</t>
  </si>
  <si>
    <t>X^3</t>
  </si>
  <si>
    <t>Number of years since 1910</t>
  </si>
  <si>
    <t>Quadratic Regression</t>
  </si>
  <si>
    <t>Exponential Regression</t>
  </si>
  <si>
    <t>Cubic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</si>
</sst>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3" fontId="2" fillId="0" borderId="4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4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Continuous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of Colorado since 1910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Sheet1!$C$1:$C$3</c:f>
              <c:strCache>
                <c:ptCount val="3"/>
                <c:pt idx="0">
                  <c:v>Population of Colorado</c:v>
                </c:pt>
                <c:pt idx="2">
                  <c:v>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Sheet1!$C$4:$C$15</c:f>
              <c:numCache>
                <c:formatCode>#,##0</c:formatCode>
                <c:ptCount val="12"/>
                <c:pt idx="0">
                  <c:v>799024</c:v>
                </c:pt>
                <c:pt idx="1">
                  <c:v>939629</c:v>
                </c:pt>
                <c:pt idx="2">
                  <c:v>1035791</c:v>
                </c:pt>
                <c:pt idx="3">
                  <c:v>1123296</c:v>
                </c:pt>
                <c:pt idx="4">
                  <c:v>1325089</c:v>
                </c:pt>
                <c:pt idx="5">
                  <c:v>1753947</c:v>
                </c:pt>
                <c:pt idx="6">
                  <c:v>2207259</c:v>
                </c:pt>
                <c:pt idx="7">
                  <c:v>2889964</c:v>
                </c:pt>
                <c:pt idx="8">
                  <c:v>3294394</c:v>
                </c:pt>
                <c:pt idx="9">
                  <c:v>4301261</c:v>
                </c:pt>
                <c:pt idx="10">
                  <c:v>5029196</c:v>
                </c:pt>
                <c:pt idx="11">
                  <c:v>5773714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4-490B-8C53-8D65832585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2309232"/>
        <c:axId val="1216141280"/>
      </c:scatterChart>
      <c:valAx>
        <c:axId val="12223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X= years after 1910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41280"/>
        <c:crosses val="autoZero"/>
        <c:crossBetween val="midCat"/>
      </c:valAx>
      <c:valAx>
        <c:axId val="12161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092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</a:t>
            </a:r>
            <a:r>
              <a:rPr lang="en-US" baseline="0"/>
              <a:t> Regression on Colorado Population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Sheet1!$C$4:$C$15</c:f>
              <c:numCache>
                <c:formatCode>#,##0</c:formatCode>
                <c:ptCount val="12"/>
                <c:pt idx="0">
                  <c:v>799024</c:v>
                </c:pt>
                <c:pt idx="1">
                  <c:v>939629</c:v>
                </c:pt>
                <c:pt idx="2">
                  <c:v>1035791</c:v>
                </c:pt>
                <c:pt idx="3">
                  <c:v>1123296</c:v>
                </c:pt>
                <c:pt idx="4">
                  <c:v>1325089</c:v>
                </c:pt>
                <c:pt idx="5">
                  <c:v>1753947</c:v>
                </c:pt>
                <c:pt idx="6">
                  <c:v>2207259</c:v>
                </c:pt>
                <c:pt idx="7">
                  <c:v>2889964</c:v>
                </c:pt>
                <c:pt idx="8">
                  <c:v>3294394</c:v>
                </c:pt>
                <c:pt idx="9">
                  <c:v>4301261</c:v>
                </c:pt>
                <c:pt idx="10">
                  <c:v>5029196</c:v>
                </c:pt>
                <c:pt idx="11">
                  <c:v>5773714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8-4C94-A62B-A7D6CC10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864032"/>
        <c:axId val="1489872768"/>
      </c:scatterChart>
      <c:valAx>
        <c:axId val="14898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72768"/>
        <c:crosses val="autoZero"/>
        <c:crossBetween val="midCat"/>
      </c:valAx>
      <c:valAx>
        <c:axId val="14898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640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3371741032370949"/>
                  <c:y val="-1.12868183143773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0" baseline="0">
                        <a:solidFill>
                          <a:sysClr val="windowText" lastClr="000000"/>
                        </a:solidFill>
                      </a:rPr>
                      <a:t>y = 713089e</a:t>
                    </a:r>
                    <a:r>
                      <a:rPr lang="en-US" sz="1050" b="0" baseline="30000">
                        <a:solidFill>
                          <a:sysClr val="windowText" lastClr="000000"/>
                        </a:solidFill>
                      </a:rPr>
                      <a:t>0.0191x</a:t>
                    </a:r>
                    <a:endParaRPr lang="en-US" sz="1050" b="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Sheet1!$C$4:$C$15</c:f>
              <c:numCache>
                <c:formatCode>#,##0</c:formatCode>
                <c:ptCount val="12"/>
                <c:pt idx="0">
                  <c:v>799024</c:v>
                </c:pt>
                <c:pt idx="1">
                  <c:v>939629</c:v>
                </c:pt>
                <c:pt idx="2">
                  <c:v>1035791</c:v>
                </c:pt>
                <c:pt idx="3">
                  <c:v>1123296</c:v>
                </c:pt>
                <c:pt idx="4">
                  <c:v>1325089</c:v>
                </c:pt>
                <c:pt idx="5">
                  <c:v>1753947</c:v>
                </c:pt>
                <c:pt idx="6">
                  <c:v>2207259</c:v>
                </c:pt>
                <c:pt idx="7">
                  <c:v>2889964</c:v>
                </c:pt>
                <c:pt idx="8">
                  <c:v>3294394</c:v>
                </c:pt>
                <c:pt idx="9">
                  <c:v>4301261</c:v>
                </c:pt>
                <c:pt idx="10">
                  <c:v>5029196</c:v>
                </c:pt>
                <c:pt idx="11">
                  <c:v>5773714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E-4B41-AC2F-DD163BF6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527248"/>
        <c:axId val="1327528496"/>
      </c:scatterChart>
      <c:valAx>
        <c:axId val="132752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528496"/>
        <c:crosses val="autoZero"/>
        <c:crossBetween val="midCat"/>
      </c:valAx>
      <c:valAx>
        <c:axId val="13275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52724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Cubic 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Sheet1!$C$4:$C$15</c:f>
              <c:numCache>
                <c:formatCode>#,##0</c:formatCode>
                <c:ptCount val="12"/>
                <c:pt idx="0">
                  <c:v>799024</c:v>
                </c:pt>
                <c:pt idx="1">
                  <c:v>939629</c:v>
                </c:pt>
                <c:pt idx="2">
                  <c:v>1035791</c:v>
                </c:pt>
                <c:pt idx="3">
                  <c:v>1123296</c:v>
                </c:pt>
                <c:pt idx="4">
                  <c:v>1325089</c:v>
                </c:pt>
                <c:pt idx="5">
                  <c:v>1753947</c:v>
                </c:pt>
                <c:pt idx="6">
                  <c:v>2207259</c:v>
                </c:pt>
                <c:pt idx="7">
                  <c:v>2889964</c:v>
                </c:pt>
                <c:pt idx="8">
                  <c:v>3294394</c:v>
                </c:pt>
                <c:pt idx="9">
                  <c:v>4301261</c:v>
                </c:pt>
                <c:pt idx="10">
                  <c:v>5029196</c:v>
                </c:pt>
                <c:pt idx="11">
                  <c:v>5773714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4-447F-BE8A-5420999C48E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51956816"/>
        <c:axId val="1451957648"/>
      </c:scatterChart>
      <c:valAx>
        <c:axId val="14519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7648"/>
        <c:crosses val="autoZero"/>
        <c:crossBetween val="midCat"/>
      </c:valAx>
      <c:valAx>
        <c:axId val="14519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681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21</xdr:row>
      <xdr:rowOff>129540</xdr:rowOff>
    </xdr:from>
    <xdr:to>
      <xdr:col>16</xdr:col>
      <xdr:colOff>342900</xdr:colOff>
      <xdr:row>47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21</xdr:row>
      <xdr:rowOff>133350</xdr:rowOff>
    </xdr:from>
    <xdr:to>
      <xdr:col>5</xdr:col>
      <xdr:colOff>76200</xdr:colOff>
      <xdr:row>41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53340</xdr:rowOff>
    </xdr:from>
    <xdr:to>
      <xdr:col>4</xdr:col>
      <xdr:colOff>716280</xdr:colOff>
      <xdr:row>66</xdr:row>
      <xdr:rowOff>175260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76200</xdr:colOff>
      <xdr:row>0</xdr:row>
      <xdr:rowOff>144780</xdr:rowOff>
    </xdr:from>
    <xdr:to>
      <xdr:col>6</xdr:col>
      <xdr:colOff>236220</xdr:colOff>
      <xdr:row>22</xdr:row>
      <xdr:rowOff>106680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1:E87" totalsRowShown="0" headerRowDxfId="0" dataDxfId="1">
  <autoFilter ref="A71:E87"/>
  <tableColumns count="5">
    <tableColumn id="1" name="Year" dataDxfId="6"/>
    <tableColumn id="2" name="Number of years since 1910" dataDxfId="5">
      <calculatedColumnFormula>A72-1910</calculatedColumnFormula>
    </tableColumn>
    <tableColumn id="3" name="Quadratic Regression" dataDxfId="4">
      <calculatedColumnFormula>(449.75*B72^2)-(3881.5*B72)+856428</calculatedColumnFormula>
    </tableColumn>
    <tableColumn id="4" name="Exponential Regression" dataDxfId="3">
      <calculatedColumnFormula>713089*EXP(0.0191*B72)</calculatedColumnFormula>
    </tableColumn>
    <tableColumn id="5" name="Cubic Regression" dataDxfId="2">
      <calculatedColumnFormula>-0.5001*B72^3+532.27*B72^2-7357.4*B72+881185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K23" sqref="K23"/>
    </sheetView>
  </sheetViews>
  <sheetFormatPr defaultRowHeight="14.4" x14ac:dyDescent="0.3"/>
  <sheetData>
    <row r="1" spans="1:9" x14ac:dyDescent="0.3">
      <c r="A1" t="s">
        <v>8</v>
      </c>
    </row>
    <row r="2" spans="1:9" ht="15" thickBot="1" x14ac:dyDescent="0.35"/>
    <row r="3" spans="1:9" x14ac:dyDescent="0.3">
      <c r="A3" s="14" t="s">
        <v>9</v>
      </c>
      <c r="B3" s="14"/>
    </row>
    <row r="4" spans="1:9" x14ac:dyDescent="0.3">
      <c r="A4" s="11" t="s">
        <v>10</v>
      </c>
      <c r="B4" s="11">
        <v>0.99860390566418211</v>
      </c>
    </row>
    <row r="5" spans="1:9" x14ac:dyDescent="0.3">
      <c r="A5" s="11" t="s">
        <v>11</v>
      </c>
      <c r="B5" s="11">
        <v>0.99720976040775866</v>
      </c>
    </row>
    <row r="6" spans="1:9" x14ac:dyDescent="0.3">
      <c r="A6" s="11" t="s">
        <v>12</v>
      </c>
      <c r="B6" s="11">
        <v>0.99658970716503836</v>
      </c>
    </row>
    <row r="7" spans="1:9" x14ac:dyDescent="0.3">
      <c r="A7" s="11" t="s">
        <v>13</v>
      </c>
      <c r="B7" s="11">
        <v>100398.8498807053</v>
      </c>
    </row>
    <row r="8" spans="1:9" ht="15" thickBot="1" x14ac:dyDescent="0.35">
      <c r="A8" s="12" t="s">
        <v>14</v>
      </c>
      <c r="B8" s="12">
        <v>12</v>
      </c>
    </row>
    <row r="10" spans="1:9" ht="15" thickBot="1" x14ac:dyDescent="0.35">
      <c r="A10" t="s">
        <v>15</v>
      </c>
    </row>
    <row r="11" spans="1:9" x14ac:dyDescent="0.3">
      <c r="A11" s="13"/>
      <c r="B11" s="13" t="s">
        <v>20</v>
      </c>
      <c r="C11" s="13" t="s">
        <v>21</v>
      </c>
      <c r="D11" s="13" t="s">
        <v>22</v>
      </c>
      <c r="E11" s="13" t="s">
        <v>23</v>
      </c>
      <c r="F11" s="13" t="s">
        <v>24</v>
      </c>
    </row>
    <row r="12" spans="1:9" x14ac:dyDescent="0.3">
      <c r="A12" s="11" t="s">
        <v>16</v>
      </c>
      <c r="B12" s="11">
        <v>2</v>
      </c>
      <c r="C12" s="11">
        <v>32422388748832.355</v>
      </c>
      <c r="D12" s="11">
        <v>16211194374416.178</v>
      </c>
      <c r="E12" s="11">
        <v>1608.2647290623386</v>
      </c>
      <c r="F12" s="11">
        <v>3.2017449698677047E-12</v>
      </c>
    </row>
    <row r="13" spans="1:9" x14ac:dyDescent="0.3">
      <c r="A13" s="11" t="s">
        <v>17</v>
      </c>
      <c r="B13" s="11">
        <v>9</v>
      </c>
      <c r="C13" s="11">
        <v>90719361516.315567</v>
      </c>
      <c r="D13" s="11">
        <v>10079929057.368397</v>
      </c>
      <c r="E13" s="11"/>
      <c r="F13" s="11"/>
    </row>
    <row r="14" spans="1:9" ht="15" thickBot="1" x14ac:dyDescent="0.35">
      <c r="A14" s="12" t="s">
        <v>18</v>
      </c>
      <c r="B14" s="12">
        <v>11</v>
      </c>
      <c r="C14" s="12">
        <v>32513108110348.672</v>
      </c>
      <c r="D14" s="12"/>
      <c r="E14" s="12"/>
      <c r="F14" s="12"/>
    </row>
    <row r="15" spans="1:9" ht="15" thickBot="1" x14ac:dyDescent="0.35"/>
    <row r="16" spans="1:9" x14ac:dyDescent="0.3">
      <c r="A16" s="13"/>
      <c r="B16" s="13" t="s">
        <v>25</v>
      </c>
      <c r="C16" s="13" t="s">
        <v>13</v>
      </c>
      <c r="D16" s="13" t="s">
        <v>26</v>
      </c>
      <c r="E16" s="13" t="s">
        <v>27</v>
      </c>
      <c r="F16" s="13" t="s">
        <v>28</v>
      </c>
      <c r="G16" s="13" t="s">
        <v>29</v>
      </c>
      <c r="H16" s="13" t="s">
        <v>30</v>
      </c>
      <c r="I16" s="13" t="s">
        <v>31</v>
      </c>
    </row>
    <row r="17" spans="1:9" x14ac:dyDescent="0.3">
      <c r="A17" s="11" t="s">
        <v>19</v>
      </c>
      <c r="B17" s="11">
        <v>856428.26373626268</v>
      </c>
      <c r="C17" s="11">
        <v>74234.294272921165</v>
      </c>
      <c r="D17" s="11">
        <v>11.536827717222154</v>
      </c>
      <c r="E17" s="11">
        <v>1.0759468333810902E-6</v>
      </c>
      <c r="F17" s="11">
        <v>688498.62322150427</v>
      </c>
      <c r="G17" s="11">
        <v>1024357.9042510211</v>
      </c>
      <c r="H17" s="11">
        <v>688498.62322150427</v>
      </c>
      <c r="I17" s="11">
        <v>1024357.9042510211</v>
      </c>
    </row>
    <row r="18" spans="1:9" x14ac:dyDescent="0.3">
      <c r="A18" s="11" t="s">
        <v>5</v>
      </c>
      <c r="B18" s="11">
        <v>-3881.4922577422408</v>
      </c>
      <c r="C18" s="11">
        <v>3137.4013715512078</v>
      </c>
      <c r="D18" s="11">
        <v>-1.2371678972726197</v>
      </c>
      <c r="E18" s="11">
        <v>0.24733110599191616</v>
      </c>
      <c r="F18" s="11">
        <v>-10978.78724296972</v>
      </c>
      <c r="G18" s="11">
        <v>3215.8027274852379</v>
      </c>
      <c r="H18" s="11">
        <v>-10978.78724296972</v>
      </c>
      <c r="I18" s="11">
        <v>3215.8027274852379</v>
      </c>
    </row>
    <row r="19" spans="1:9" ht="15" thickBot="1" x14ac:dyDescent="0.35">
      <c r="A19" s="12" t="s">
        <v>6</v>
      </c>
      <c r="B19" s="12">
        <v>449.74722777222775</v>
      </c>
      <c r="C19" s="12">
        <v>27.481620037086014</v>
      </c>
      <c r="D19" s="12">
        <v>16.365382650851767</v>
      </c>
      <c r="E19" s="12">
        <v>5.2820216615084795E-8</v>
      </c>
      <c r="F19" s="12">
        <v>387.57948416003495</v>
      </c>
      <c r="G19" s="12">
        <v>511.91497138442054</v>
      </c>
      <c r="H19" s="12">
        <v>387.57948416003495</v>
      </c>
      <c r="I19" s="12">
        <v>511.91497138442054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N14" sqref="N14"/>
    </sheetView>
  </sheetViews>
  <sheetFormatPr defaultRowHeight="14.4" x14ac:dyDescent="0.3"/>
  <sheetData>
    <row r="1" spans="1:9" x14ac:dyDescent="0.3">
      <c r="A1" t="s">
        <v>8</v>
      </c>
    </row>
    <row r="2" spans="1:9" ht="15" thickBot="1" x14ac:dyDescent="0.35"/>
    <row r="3" spans="1:9" x14ac:dyDescent="0.3">
      <c r="A3" s="14" t="s">
        <v>9</v>
      </c>
      <c r="B3" s="14"/>
    </row>
    <row r="4" spans="1:9" x14ac:dyDescent="0.3">
      <c r="A4" s="11" t="s">
        <v>10</v>
      </c>
      <c r="B4" s="11">
        <v>0.99336752489370272</v>
      </c>
    </row>
    <row r="5" spans="1:9" x14ac:dyDescent="0.3">
      <c r="A5" s="11" t="s">
        <v>11</v>
      </c>
      <c r="B5" s="11">
        <v>0.98677903951344104</v>
      </c>
    </row>
    <row r="6" spans="1:9" x14ac:dyDescent="0.3">
      <c r="A6" s="11" t="s">
        <v>12</v>
      </c>
      <c r="B6" s="11">
        <v>0.98545694346478518</v>
      </c>
    </row>
    <row r="7" spans="1:9" x14ac:dyDescent="0.3">
      <c r="A7" s="11" t="s">
        <v>13</v>
      </c>
      <c r="B7" s="11">
        <v>8.3819616795522897E-2</v>
      </c>
    </row>
    <row r="8" spans="1:9" ht="15" thickBot="1" x14ac:dyDescent="0.35">
      <c r="A8" s="12" t="s">
        <v>14</v>
      </c>
      <c r="B8" s="12">
        <v>12</v>
      </c>
    </row>
    <row r="10" spans="1:9" ht="15" thickBot="1" x14ac:dyDescent="0.35">
      <c r="A10" t="s">
        <v>15</v>
      </c>
    </row>
    <row r="11" spans="1:9" x14ac:dyDescent="0.3">
      <c r="A11" s="13"/>
      <c r="B11" s="13" t="s">
        <v>20</v>
      </c>
      <c r="C11" s="13" t="s">
        <v>21</v>
      </c>
      <c r="D11" s="13" t="s">
        <v>22</v>
      </c>
      <c r="E11" s="13" t="s">
        <v>23</v>
      </c>
      <c r="F11" s="13" t="s">
        <v>24</v>
      </c>
    </row>
    <row r="12" spans="1:9" x14ac:dyDescent="0.3">
      <c r="A12" s="11" t="s">
        <v>16</v>
      </c>
      <c r="B12" s="11">
        <v>1</v>
      </c>
      <c r="C12" s="11">
        <v>5.2438257359646316</v>
      </c>
      <c r="D12" s="11">
        <v>5.2438257359646316</v>
      </c>
      <c r="E12" s="11">
        <v>746.37469835617583</v>
      </c>
      <c r="F12" s="11">
        <v>9.9958996187206584E-11</v>
      </c>
    </row>
    <row r="13" spans="1:9" x14ac:dyDescent="0.3">
      <c r="A13" s="11" t="s">
        <v>17</v>
      </c>
      <c r="B13" s="11">
        <v>10</v>
      </c>
      <c r="C13" s="11">
        <v>7.0257281597483054E-2</v>
      </c>
      <c r="D13" s="11">
        <v>7.025728159748305E-3</v>
      </c>
      <c r="E13" s="11"/>
      <c r="F13" s="11"/>
    </row>
    <row r="14" spans="1:9" ht="15" thickBot="1" x14ac:dyDescent="0.35">
      <c r="A14" s="12" t="s">
        <v>18</v>
      </c>
      <c r="B14" s="12">
        <v>11</v>
      </c>
      <c r="C14" s="12">
        <v>5.3140830175621145</v>
      </c>
      <c r="D14" s="12"/>
      <c r="E14" s="12"/>
      <c r="F14" s="12"/>
    </row>
    <row r="15" spans="1:9" ht="15" thickBot="1" x14ac:dyDescent="0.35"/>
    <row r="16" spans="1:9" x14ac:dyDescent="0.3">
      <c r="A16" s="13"/>
      <c r="B16" s="13" t="s">
        <v>25</v>
      </c>
      <c r="C16" s="13" t="s">
        <v>13</v>
      </c>
      <c r="D16" s="13" t="s">
        <v>26</v>
      </c>
      <c r="E16" s="13" t="s">
        <v>27</v>
      </c>
      <c r="F16" s="13" t="s">
        <v>28</v>
      </c>
      <c r="G16" s="13" t="s">
        <v>29</v>
      </c>
      <c r="H16" s="13" t="s">
        <v>30</v>
      </c>
      <c r="I16" s="13" t="s">
        <v>31</v>
      </c>
    </row>
    <row r="17" spans="1:9" x14ac:dyDescent="0.3">
      <c r="A17" s="11" t="s">
        <v>19</v>
      </c>
      <c r="B17" s="11">
        <v>13.47736196564334</v>
      </c>
      <c r="C17" s="11">
        <v>4.5515811239022146E-2</v>
      </c>
      <c r="D17" s="11">
        <v>296.10286181362778</v>
      </c>
      <c r="E17" s="11">
        <v>4.7473092113944445E-21</v>
      </c>
      <c r="F17" s="11">
        <v>13.375946418242</v>
      </c>
      <c r="G17" s="11">
        <v>13.578777513044679</v>
      </c>
      <c r="H17" s="11">
        <v>13.375946418242</v>
      </c>
      <c r="I17" s="11">
        <v>13.578777513044679</v>
      </c>
    </row>
    <row r="18" spans="1:9" ht="15" thickBot="1" x14ac:dyDescent="0.35">
      <c r="A18" s="12" t="s">
        <v>5</v>
      </c>
      <c r="B18" s="12">
        <v>1.914944125600293E-2</v>
      </c>
      <c r="C18" s="12">
        <v>7.009348482711217E-4</v>
      </c>
      <c r="D18" s="12">
        <v>27.31985904715059</v>
      </c>
      <c r="E18" s="12">
        <v>9.9958996187206584E-11</v>
      </c>
      <c r="F18" s="12">
        <v>1.758766108785894E-2</v>
      </c>
      <c r="G18" s="12">
        <v>2.0711221424146921E-2</v>
      </c>
      <c r="H18" s="12">
        <v>1.758766108785894E-2</v>
      </c>
      <c r="I18" s="12">
        <v>2.0711221424146921E-2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J9" sqref="J9"/>
    </sheetView>
  </sheetViews>
  <sheetFormatPr defaultRowHeight="14.4" x14ac:dyDescent="0.3"/>
  <sheetData>
    <row r="1" spans="1:9" x14ac:dyDescent="0.3">
      <c r="A1" t="s">
        <v>8</v>
      </c>
    </row>
    <row r="2" spans="1:9" ht="15" thickBot="1" x14ac:dyDescent="0.35"/>
    <row r="3" spans="1:9" x14ac:dyDescent="0.3">
      <c r="A3" s="14" t="s">
        <v>9</v>
      </c>
      <c r="B3" s="14"/>
    </row>
    <row r="4" spans="1:9" x14ac:dyDescent="0.3">
      <c r="A4" s="11" t="s">
        <v>10</v>
      </c>
      <c r="B4" s="11">
        <v>0.99864852345353428</v>
      </c>
    </row>
    <row r="5" spans="1:9" x14ac:dyDescent="0.3">
      <c r="A5" s="11" t="s">
        <v>11</v>
      </c>
      <c r="B5" s="11">
        <v>0.99729887339592416</v>
      </c>
    </row>
    <row r="6" spans="1:9" x14ac:dyDescent="0.3">
      <c r="A6" s="11" t="s">
        <v>12</v>
      </c>
      <c r="B6" s="11">
        <v>0.99628595091939576</v>
      </c>
    </row>
    <row r="7" spans="1:9" x14ac:dyDescent="0.3">
      <c r="A7" s="11" t="s">
        <v>13</v>
      </c>
      <c r="B7" s="11">
        <v>104774.77111526937</v>
      </c>
    </row>
    <row r="8" spans="1:9" ht="15" thickBot="1" x14ac:dyDescent="0.35">
      <c r="A8" s="12" t="s">
        <v>14</v>
      </c>
      <c r="B8" s="12">
        <v>12</v>
      </c>
    </row>
    <row r="10" spans="1:9" ht="15" thickBot="1" x14ac:dyDescent="0.35">
      <c r="A10" t="s">
        <v>15</v>
      </c>
    </row>
    <row r="11" spans="1:9" x14ac:dyDescent="0.3">
      <c r="A11" s="13"/>
      <c r="B11" s="13" t="s">
        <v>20</v>
      </c>
      <c r="C11" s="13" t="s">
        <v>21</v>
      </c>
      <c r="D11" s="13" t="s">
        <v>22</v>
      </c>
      <c r="E11" s="13" t="s">
        <v>23</v>
      </c>
      <c r="F11" s="13" t="s">
        <v>24</v>
      </c>
    </row>
    <row r="12" spans="1:9" x14ac:dyDescent="0.3">
      <c r="A12" s="11" t="s">
        <v>16</v>
      </c>
      <c r="B12" s="11">
        <v>3</v>
      </c>
      <c r="C12" s="11">
        <v>32425286089050.613</v>
      </c>
      <c r="D12" s="11">
        <v>10808428696350.205</v>
      </c>
      <c r="E12" s="11">
        <v>984.57571680504009</v>
      </c>
      <c r="F12" s="11">
        <v>1.3086110817230122E-10</v>
      </c>
    </row>
    <row r="13" spans="1:9" x14ac:dyDescent="0.3">
      <c r="A13" s="11" t="s">
        <v>17</v>
      </c>
      <c r="B13" s="11">
        <v>8</v>
      </c>
      <c r="C13" s="11">
        <v>87822021298.056671</v>
      </c>
      <c r="D13" s="11">
        <v>10977752662.257084</v>
      </c>
      <c r="E13" s="11"/>
      <c r="F13" s="11"/>
    </row>
    <row r="14" spans="1:9" ht="15" thickBot="1" x14ac:dyDescent="0.35">
      <c r="A14" s="12" t="s">
        <v>18</v>
      </c>
      <c r="B14" s="12">
        <v>11</v>
      </c>
      <c r="C14" s="12">
        <v>32513108110348.672</v>
      </c>
      <c r="D14" s="12"/>
      <c r="E14" s="12"/>
      <c r="F14" s="12"/>
    </row>
    <row r="15" spans="1:9" ht="15" thickBot="1" x14ac:dyDescent="0.35"/>
    <row r="16" spans="1:9" x14ac:dyDescent="0.3">
      <c r="A16" s="13"/>
      <c r="B16" s="13" t="s">
        <v>25</v>
      </c>
      <c r="C16" s="13" t="s">
        <v>13</v>
      </c>
      <c r="D16" s="13" t="s">
        <v>26</v>
      </c>
      <c r="E16" s="13" t="s">
        <v>27</v>
      </c>
      <c r="F16" s="13" t="s">
        <v>28</v>
      </c>
      <c r="G16" s="13" t="s">
        <v>29</v>
      </c>
      <c r="H16" s="13" t="s">
        <v>30</v>
      </c>
      <c r="I16" s="13" t="s">
        <v>31</v>
      </c>
    </row>
    <row r="17" spans="1:9" x14ac:dyDescent="0.3">
      <c r="A17" s="11" t="s">
        <v>19</v>
      </c>
      <c r="B17" s="11">
        <v>881185.05860805849</v>
      </c>
      <c r="C17" s="11">
        <v>91234.809585887604</v>
      </c>
      <c r="D17" s="11">
        <v>9.6584304018141136</v>
      </c>
      <c r="E17" s="11">
        <v>1.09960571273767E-5</v>
      </c>
      <c r="F17" s="11">
        <v>670797.21042843687</v>
      </c>
      <c r="G17" s="11">
        <v>1091572.90678768</v>
      </c>
      <c r="H17" s="11">
        <v>670797.21042843687</v>
      </c>
      <c r="I17" s="11">
        <v>1091572.90678768</v>
      </c>
    </row>
    <row r="18" spans="1:9" x14ac:dyDescent="0.3">
      <c r="A18" s="11" t="s">
        <v>5</v>
      </c>
      <c r="B18" s="11">
        <v>-7357.4462851962471</v>
      </c>
      <c r="C18" s="11">
        <v>7516.5536759876695</v>
      </c>
      <c r="D18" s="11">
        <v>-0.97883240143688377</v>
      </c>
      <c r="E18" s="11">
        <v>0.35633145496114038</v>
      </c>
      <c r="F18" s="11">
        <v>-24690.650144507897</v>
      </c>
      <c r="G18" s="11">
        <v>9975.7575741154014</v>
      </c>
      <c r="H18" s="11">
        <v>-24690.650144507897</v>
      </c>
      <c r="I18" s="11">
        <v>9975.7575741154014</v>
      </c>
    </row>
    <row r="19" spans="1:9" x14ac:dyDescent="0.3">
      <c r="A19" s="11" t="s">
        <v>6</v>
      </c>
      <c r="B19" s="11">
        <v>532.26987734487648</v>
      </c>
      <c r="C19" s="11">
        <v>163.17144065161759</v>
      </c>
      <c r="D19" s="11">
        <v>3.2620284237197477</v>
      </c>
      <c r="E19" s="11">
        <v>1.1492369489113061E-2</v>
      </c>
      <c r="F19" s="11">
        <v>155.99586045502497</v>
      </c>
      <c r="G19" s="11">
        <v>908.54389423472799</v>
      </c>
      <c r="H19" s="11">
        <v>155.99586045502497</v>
      </c>
      <c r="I19" s="11">
        <v>908.54389423472799</v>
      </c>
    </row>
    <row r="20" spans="1:9" ht="15" thickBot="1" x14ac:dyDescent="0.35">
      <c r="A20" s="12" t="s">
        <v>35</v>
      </c>
      <c r="B20" s="12">
        <v>-0.50013727013726528</v>
      </c>
      <c r="C20" s="12">
        <v>0.97352294661628802</v>
      </c>
      <c r="D20" s="12">
        <v>-0.51373958043373502</v>
      </c>
      <c r="E20" s="12">
        <v>0.62131888853482398</v>
      </c>
      <c r="F20" s="12">
        <v>-2.7450852107505712</v>
      </c>
      <c r="G20" s="12">
        <v>1.7448106704760404</v>
      </c>
      <c r="H20" s="12">
        <v>-2.7450852107505712</v>
      </c>
      <c r="I20" s="12">
        <v>1.7448106704760404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topLeftCell="A64" workbookViewId="0">
      <selection activeCell="G80" sqref="G80"/>
    </sheetView>
  </sheetViews>
  <sheetFormatPr defaultRowHeight="14.4" x14ac:dyDescent="0.3"/>
  <cols>
    <col min="1" max="1" width="27.77734375" customWidth="1"/>
    <col min="2" max="2" width="27.88671875" customWidth="1"/>
    <col min="3" max="3" width="24.33203125" customWidth="1"/>
    <col min="4" max="4" width="24.109375" customWidth="1"/>
    <col min="5" max="5" width="34.33203125" customWidth="1"/>
    <col min="6" max="6" width="20.5546875" customWidth="1"/>
    <col min="7" max="7" width="23.44140625" customWidth="1"/>
    <col min="8" max="8" width="18" customWidth="1"/>
  </cols>
  <sheetData>
    <row r="1" spans="1:8" ht="18" x14ac:dyDescent="0.35">
      <c r="A1" s="7" t="s">
        <v>3</v>
      </c>
      <c r="B1" s="2" t="s">
        <v>0</v>
      </c>
      <c r="C1" s="7" t="s">
        <v>2</v>
      </c>
      <c r="F1" t="s">
        <v>32</v>
      </c>
      <c r="G1" s="9" t="s">
        <v>4</v>
      </c>
      <c r="H1" t="s">
        <v>34</v>
      </c>
    </row>
    <row r="2" spans="1:8" ht="16.2" thickBot="1" x14ac:dyDescent="0.35">
      <c r="A2" s="8"/>
      <c r="B2" s="3" t="s">
        <v>1</v>
      </c>
      <c r="C2" s="8"/>
    </row>
    <row r="3" spans="1:8" ht="18.600000000000001" thickBot="1" x14ac:dyDescent="0.4">
      <c r="A3" s="4"/>
      <c r="B3" s="3" t="s">
        <v>5</v>
      </c>
      <c r="C3" s="3" t="s">
        <v>7</v>
      </c>
      <c r="F3" s="15" t="s">
        <v>33</v>
      </c>
      <c r="G3" s="16" t="s">
        <v>6</v>
      </c>
      <c r="H3" s="16" t="s">
        <v>35</v>
      </c>
    </row>
    <row r="4" spans="1:8" ht="16.2" thickBot="1" x14ac:dyDescent="0.35">
      <c r="A4" s="5">
        <v>1910</v>
      </c>
      <c r="B4" s="3">
        <v>0</v>
      </c>
      <c r="C4" s="6">
        <v>799024</v>
      </c>
      <c r="F4">
        <f>LN(C4)</f>
        <v>13.591146261844226</v>
      </c>
      <c r="G4" s="1">
        <f>B4^2</f>
        <v>0</v>
      </c>
      <c r="H4">
        <f>B4^3</f>
        <v>0</v>
      </c>
    </row>
    <row r="5" spans="1:8" ht="16.2" thickBot="1" x14ac:dyDescent="0.35">
      <c r="A5" s="5">
        <v>1920</v>
      </c>
      <c r="B5" s="3">
        <v>10</v>
      </c>
      <c r="C5" s="6">
        <v>939629</v>
      </c>
      <c r="F5">
        <f>LN(C5)</f>
        <v>13.753240395488136</v>
      </c>
      <c r="G5" s="1">
        <f>B5^2</f>
        <v>100</v>
      </c>
      <c r="H5">
        <f>B5^3</f>
        <v>1000</v>
      </c>
    </row>
    <row r="6" spans="1:8" ht="16.2" thickBot="1" x14ac:dyDescent="0.35">
      <c r="A6" s="5">
        <v>1930</v>
      </c>
      <c r="B6" s="3">
        <v>20</v>
      </c>
      <c r="C6" s="6">
        <v>1035791</v>
      </c>
      <c r="F6">
        <f>LN(C6)</f>
        <v>13.850675943998091</v>
      </c>
      <c r="G6" s="1">
        <f>B6^2</f>
        <v>400</v>
      </c>
      <c r="H6">
        <f>B6^3</f>
        <v>8000</v>
      </c>
    </row>
    <row r="7" spans="1:8" ht="16.2" thickBot="1" x14ac:dyDescent="0.35">
      <c r="A7" s="5">
        <v>1940</v>
      </c>
      <c r="B7" s="3">
        <v>30</v>
      </c>
      <c r="C7" s="6">
        <v>1123296</v>
      </c>
      <c r="F7">
        <f>LN(C7)</f>
        <v>13.931777778686794</v>
      </c>
      <c r="G7" s="1">
        <f>B7^2</f>
        <v>900</v>
      </c>
      <c r="H7">
        <f>B7^3</f>
        <v>27000</v>
      </c>
    </row>
    <row r="8" spans="1:8" ht="16.2" thickBot="1" x14ac:dyDescent="0.35">
      <c r="A8" s="5">
        <v>1950</v>
      </c>
      <c r="B8" s="3">
        <v>40</v>
      </c>
      <c r="C8" s="6">
        <v>1325089</v>
      </c>
      <c r="F8">
        <f>LN(C8)</f>
        <v>14.09699018495799</v>
      </c>
      <c r="G8" s="1">
        <f>B8^2</f>
        <v>1600</v>
      </c>
      <c r="H8">
        <f>B8^3</f>
        <v>64000</v>
      </c>
    </row>
    <row r="9" spans="1:8" ht="16.2" thickBot="1" x14ac:dyDescent="0.35">
      <c r="A9" s="5">
        <v>1960</v>
      </c>
      <c r="B9" s="3">
        <v>50</v>
      </c>
      <c r="C9" s="6">
        <v>1753947</v>
      </c>
      <c r="F9">
        <f>LN(C9)</f>
        <v>14.377379234810071</v>
      </c>
      <c r="G9" s="1">
        <f>B9^2</f>
        <v>2500</v>
      </c>
      <c r="H9">
        <f>B9^3</f>
        <v>125000</v>
      </c>
    </row>
    <row r="10" spans="1:8" ht="16.2" thickBot="1" x14ac:dyDescent="0.35">
      <c r="A10" s="5">
        <v>1970</v>
      </c>
      <c r="B10" s="3">
        <v>60</v>
      </c>
      <c r="C10" s="6">
        <v>2207259</v>
      </c>
      <c r="F10">
        <f>LN(C10)</f>
        <v>14.607262032227483</v>
      </c>
      <c r="G10" s="1">
        <f>B10^2</f>
        <v>3600</v>
      </c>
      <c r="H10">
        <f>B10^3</f>
        <v>216000</v>
      </c>
    </row>
    <row r="11" spans="1:8" ht="16.2" thickBot="1" x14ac:dyDescent="0.35">
      <c r="A11" s="5">
        <v>1980</v>
      </c>
      <c r="B11" s="3">
        <v>70</v>
      </c>
      <c r="C11" s="6">
        <v>2889964</v>
      </c>
      <c r="F11">
        <f>LN(C11)</f>
        <v>14.876754603263624</v>
      </c>
      <c r="G11" s="1">
        <f>B11^2</f>
        <v>4900</v>
      </c>
      <c r="H11">
        <f>B11^3</f>
        <v>343000</v>
      </c>
    </row>
    <row r="12" spans="1:8" ht="16.2" thickBot="1" x14ac:dyDescent="0.35">
      <c r="A12" s="5">
        <v>1990</v>
      </c>
      <c r="B12" s="3">
        <v>80</v>
      </c>
      <c r="C12" s="6">
        <v>3294394</v>
      </c>
      <c r="F12">
        <f>LN(C12)</f>
        <v>15.007732793981541</v>
      </c>
      <c r="G12" s="1">
        <f>B12^2</f>
        <v>6400</v>
      </c>
      <c r="H12">
        <f>B12^3</f>
        <v>512000</v>
      </c>
    </row>
    <row r="13" spans="1:8" ht="16.2" thickBot="1" x14ac:dyDescent="0.35">
      <c r="A13" s="5">
        <v>2000</v>
      </c>
      <c r="B13" s="3">
        <v>90</v>
      </c>
      <c r="C13" s="6">
        <v>4301261</v>
      </c>
      <c r="F13">
        <f>LN(C13)</f>
        <v>15.274418793486662</v>
      </c>
      <c r="G13" s="1">
        <f>B13^2</f>
        <v>8100</v>
      </c>
      <c r="H13">
        <f>B13^3</f>
        <v>729000</v>
      </c>
    </row>
    <row r="14" spans="1:8" ht="16.2" thickBot="1" x14ac:dyDescent="0.35">
      <c r="A14" s="5">
        <v>2010</v>
      </c>
      <c r="B14" s="3">
        <v>100</v>
      </c>
      <c r="C14" s="6">
        <v>5029196</v>
      </c>
      <c r="F14">
        <f>LN(C14)</f>
        <v>15.430770688345721</v>
      </c>
      <c r="G14" s="1">
        <f>B14^2</f>
        <v>10000</v>
      </c>
      <c r="H14">
        <f>B14^3</f>
        <v>1000000</v>
      </c>
    </row>
    <row r="15" spans="1:8" ht="16.2" thickBot="1" x14ac:dyDescent="0.35">
      <c r="A15" s="5">
        <v>2020</v>
      </c>
      <c r="B15" s="3">
        <v>110</v>
      </c>
      <c r="C15" s="6">
        <v>5773714</v>
      </c>
      <c r="F15">
        <f>LN(C15)</f>
        <v>15.568826105591688</v>
      </c>
      <c r="G15" s="1">
        <f>B15^2</f>
        <v>12100</v>
      </c>
      <c r="H15">
        <f>B15^3</f>
        <v>1331000</v>
      </c>
    </row>
    <row r="71" spans="1:5" x14ac:dyDescent="0.3">
      <c r="A71" s="10" t="s">
        <v>3</v>
      </c>
      <c r="B71" s="10" t="s">
        <v>36</v>
      </c>
      <c r="C71" s="10" t="s">
        <v>37</v>
      </c>
      <c r="D71" s="10" t="s">
        <v>38</v>
      </c>
      <c r="E71" s="10" t="s">
        <v>39</v>
      </c>
    </row>
    <row r="72" spans="1:5" x14ac:dyDescent="0.3">
      <c r="A72" s="10">
        <v>2021</v>
      </c>
      <c r="B72" s="10">
        <f>A72-1910</f>
        <v>111</v>
      </c>
      <c r="C72" s="10">
        <f>(449.75*B72^2)-(3881.5*B72)+856428</f>
        <v>5966951.25</v>
      </c>
      <c r="D72" s="10">
        <f>713089*EXP(0.0191*B72)</f>
        <v>5941436.6139129261</v>
      </c>
      <c r="E72" s="10">
        <f>-0.5001*B72^3+532.27*B72^2-7357.4*B72+881185</f>
        <v>5938660.0068999995</v>
      </c>
    </row>
    <row r="73" spans="1:5" x14ac:dyDescent="0.3">
      <c r="A73" s="10">
        <v>2022</v>
      </c>
      <c r="B73" s="10">
        <f t="shared" ref="B73:B80" si="0">A73-1910</f>
        <v>112</v>
      </c>
      <c r="C73" s="10">
        <f t="shared" ref="C73:C81" si="1">(449.75*B73^2)-(3881.5*B73)+856428</f>
        <v>6063364</v>
      </c>
      <c r="D73" s="10">
        <f t="shared" ref="D73:D81" si="2">713089*EXP(0.0191*B73)</f>
        <v>6056008.7339179628</v>
      </c>
      <c r="E73" s="10">
        <f t="shared" ref="E73:E81" si="3">-0.5001*B73^3+532.27*B73^2-7357.4*B73+881185</f>
        <v>6031346.5872</v>
      </c>
    </row>
    <row r="74" spans="1:5" x14ac:dyDescent="0.3">
      <c r="A74" s="10">
        <v>2023</v>
      </c>
      <c r="B74" s="10">
        <f t="shared" si="0"/>
        <v>113</v>
      </c>
      <c r="C74" s="10">
        <f t="shared" si="1"/>
        <v>6160676.25</v>
      </c>
      <c r="D74" s="10">
        <f t="shared" si="2"/>
        <v>6172790.2136343718</v>
      </c>
      <c r="E74" s="10">
        <f t="shared" si="3"/>
        <v>6124761.6403000001</v>
      </c>
    </row>
    <row r="75" spans="1:5" x14ac:dyDescent="0.3">
      <c r="A75" s="10">
        <v>2024</v>
      </c>
      <c r="B75" s="10">
        <f t="shared" si="0"/>
        <v>114</v>
      </c>
      <c r="C75" s="10">
        <f t="shared" si="1"/>
        <v>6258888</v>
      </c>
      <c r="D75" s="10">
        <f t="shared" si="2"/>
        <v>6291823.6574089555</v>
      </c>
      <c r="E75" s="10">
        <f t="shared" si="3"/>
        <v>6218902.1655999999</v>
      </c>
    </row>
    <row r="76" spans="1:5" x14ac:dyDescent="0.3">
      <c r="A76" s="10">
        <v>2025</v>
      </c>
      <c r="B76" s="10">
        <f t="shared" si="0"/>
        <v>115</v>
      </c>
      <c r="C76" s="10">
        <f t="shared" si="1"/>
        <v>6357999.25</v>
      </c>
      <c r="D76" s="10">
        <f t="shared" si="2"/>
        <v>6413152.4911524896</v>
      </c>
      <c r="E76" s="10">
        <f t="shared" si="3"/>
        <v>6313765.1624999996</v>
      </c>
    </row>
    <row r="77" spans="1:5" x14ac:dyDescent="0.3">
      <c r="A77" s="10">
        <v>2026</v>
      </c>
      <c r="B77" s="10">
        <f t="shared" si="0"/>
        <v>116</v>
      </c>
      <c r="C77" s="10">
        <f t="shared" si="1"/>
        <v>6458010</v>
      </c>
      <c r="D77" s="10">
        <f t="shared" si="2"/>
        <v>6536820.9781824332</v>
      </c>
      <c r="E77" s="10">
        <f t="shared" si="3"/>
        <v>6409347.6304000001</v>
      </c>
    </row>
    <row r="78" spans="1:5" x14ac:dyDescent="0.3">
      <c r="A78" s="10">
        <v>2027</v>
      </c>
      <c r="B78" s="10">
        <f t="shared" si="0"/>
        <v>117</v>
      </c>
      <c r="C78" s="10">
        <f t="shared" si="1"/>
        <v>6558920.25</v>
      </c>
      <c r="D78" s="10">
        <f t="shared" si="2"/>
        <v>6662874.2353711063</v>
      </c>
      <c r="E78" s="10">
        <f t="shared" si="3"/>
        <v>6505646.5686999997</v>
      </c>
    </row>
    <row r="79" spans="1:5" x14ac:dyDescent="0.3">
      <c r="A79" s="10">
        <v>2028</v>
      </c>
      <c r="B79" s="10">
        <f t="shared" si="0"/>
        <v>118</v>
      </c>
      <c r="C79" s="10">
        <f t="shared" si="1"/>
        <v>6660730</v>
      </c>
      <c r="D79" s="10">
        <f t="shared" si="2"/>
        <v>6791358.2496052785</v>
      </c>
      <c r="E79" s="10">
        <f t="shared" si="3"/>
        <v>6602658.9767999994</v>
      </c>
    </row>
    <row r="80" spans="1:5" x14ac:dyDescent="0.3">
      <c r="A80" s="10">
        <v>2029</v>
      </c>
      <c r="B80" s="10">
        <f t="shared" si="0"/>
        <v>119</v>
      </c>
      <c r="C80" s="10">
        <f t="shared" si="1"/>
        <v>6763439.25</v>
      </c>
      <c r="D80" s="10">
        <f t="shared" si="2"/>
        <v>6922319.8945631515</v>
      </c>
      <c r="E80" s="10">
        <f t="shared" si="3"/>
        <v>6700381.8541000001</v>
      </c>
    </row>
    <row r="81" spans="1:5" x14ac:dyDescent="0.3">
      <c r="A81" s="10">
        <v>2030</v>
      </c>
      <c r="B81" s="10">
        <f t="shared" ref="B81" si="4">A81-1910</f>
        <v>120</v>
      </c>
      <c r="C81" s="10">
        <f t="shared" si="1"/>
        <v>6867048</v>
      </c>
      <c r="D81" s="10">
        <f t="shared" si="2"/>
        <v>7055806.9478148771</v>
      </c>
      <c r="E81" s="10">
        <f t="shared" si="3"/>
        <v>6798812.2000000002</v>
      </c>
    </row>
    <row r="82" spans="1:5" x14ac:dyDescent="0.3">
      <c r="A82" s="10"/>
      <c r="B82" s="10"/>
      <c r="C82" s="10"/>
      <c r="D82" s="10"/>
      <c r="E82" s="10"/>
    </row>
    <row r="83" spans="1:5" x14ac:dyDescent="0.3">
      <c r="A83" s="10"/>
      <c r="B83" s="10"/>
      <c r="C83" s="10"/>
      <c r="D83" s="10"/>
      <c r="E83" s="10"/>
    </row>
    <row r="84" spans="1:5" x14ac:dyDescent="0.3">
      <c r="A84" s="10"/>
      <c r="B84" s="10"/>
      <c r="C84" s="10"/>
      <c r="D84" s="10"/>
      <c r="E84" s="10"/>
    </row>
    <row r="85" spans="1:5" x14ac:dyDescent="0.3">
      <c r="A85" s="10"/>
      <c r="B85" s="10"/>
      <c r="C85" s="10"/>
      <c r="D85" s="10"/>
      <c r="E85" s="10"/>
    </row>
    <row r="86" spans="1:5" x14ac:dyDescent="0.3">
      <c r="A86" s="10"/>
      <c r="B86" s="10"/>
      <c r="C86" s="10"/>
      <c r="D86" s="10"/>
      <c r="E86" s="10"/>
    </row>
    <row r="87" spans="1:5" x14ac:dyDescent="0.3">
      <c r="A87" s="10"/>
      <c r="B87" s="10"/>
      <c r="C87" s="10"/>
      <c r="D87" s="10"/>
      <c r="E87" s="10"/>
    </row>
  </sheetData>
  <mergeCells count="2">
    <mergeCell ref="A1:A2"/>
    <mergeCell ref="C1:C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Quadratic Reg. on Population</vt:lpstr>
      <vt:lpstr>Exponential Regression</vt:lpstr>
      <vt:lpstr>Cubic Regression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Gaara Uchiha</dc:creator>
  <cp:lastModifiedBy>Gaara Uchiha</cp:lastModifiedBy>
  <dcterms:created xsi:type="dcterms:W3CDTF">2023-10-13T20:55:13Z</dcterms:created>
  <dcterms:modified xsi:type="dcterms:W3CDTF">2023-10-13T23:55:41Z</dcterms:modified>
</cp:coreProperties>
</file>