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29" i="1"/>
  <c r="F23" i="1"/>
  <c r="F2" i="1"/>
  <c r="F8" i="1"/>
  <c r="E16" i="1"/>
  <c r="F16" i="1"/>
  <c r="F44" i="1"/>
  <c r="E44" i="1"/>
  <c r="F38" i="1"/>
  <c r="E38" i="1"/>
  <c r="E23" i="1"/>
  <c r="E29" i="1"/>
  <c r="E28" i="1"/>
  <c r="F28" i="1" s="1"/>
  <c r="D26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7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5" i="1"/>
  <c r="F46" i="1"/>
  <c r="F47" i="1"/>
  <c r="F48" i="1"/>
  <c r="E8" i="1"/>
  <c r="F3" i="1"/>
  <c r="F4" i="1"/>
  <c r="F5" i="1"/>
  <c r="F6" i="1"/>
  <c r="F7" i="1"/>
  <c r="E2" i="1"/>
  <c r="E26" i="1" l="1"/>
  <c r="F26" i="1" s="1"/>
</calcChain>
</file>

<file path=xl/sharedStrings.xml><?xml version="1.0" encoding="utf-8"?>
<sst xmlns="http://schemas.openxmlformats.org/spreadsheetml/2006/main" count="96" uniqueCount="86">
  <si>
    <t>Tâche</t>
  </si>
  <si>
    <t>Responsable</t>
  </si>
  <si>
    <t>Revue</t>
  </si>
  <si>
    <t>Numéro</t>
  </si>
  <si>
    <t>Faire fonctionner le micro</t>
  </si>
  <si>
    <t>1.1</t>
  </si>
  <si>
    <t>Compatibilité du micro</t>
  </si>
  <si>
    <t>1.2</t>
  </si>
  <si>
    <t>Utiliser l'ADC pour traduire et stocker les échantillons dans la mémoire</t>
  </si>
  <si>
    <t>1.3</t>
  </si>
  <si>
    <t>Tester avec le DAC la sortie sonore</t>
  </si>
  <si>
    <t>1.4</t>
  </si>
  <si>
    <t>Faire une bibliothèque des notes de musiques concernées</t>
  </si>
  <si>
    <t>2.1</t>
  </si>
  <si>
    <t>Enregistrer de bons échantillons de chaque note</t>
  </si>
  <si>
    <t>Analyser la composition fréquentiel</t>
  </si>
  <si>
    <t>2.2</t>
  </si>
  <si>
    <t>2.3</t>
  </si>
  <si>
    <t>Faire un diagramme clair des bandes fréquentielles (préparer FFT)</t>
  </si>
  <si>
    <t>2.4</t>
  </si>
  <si>
    <t>Valider l'espace de stockage nécessaire à l'implémentation</t>
  </si>
  <si>
    <t>2.5</t>
  </si>
  <si>
    <t>Valider le temps de traitement du son</t>
  </si>
  <si>
    <t>2.6</t>
  </si>
  <si>
    <t>3.1</t>
  </si>
  <si>
    <t>FFT sur le son reçu</t>
  </si>
  <si>
    <t>3.2</t>
  </si>
  <si>
    <t>Analyser la composition fréquentiel des messages reçu (code)</t>
  </si>
  <si>
    <t>3.3</t>
  </si>
  <si>
    <t>3.4</t>
  </si>
  <si>
    <t>Conception du traitement de signaux</t>
  </si>
  <si>
    <t>Conception du filtre passe-bas pour isoler le son du métronome</t>
  </si>
  <si>
    <t>3.5</t>
  </si>
  <si>
    <t>Faire le menu de commande sur le LCD</t>
  </si>
  <si>
    <t>4.1</t>
  </si>
  <si>
    <t>Coder les images</t>
  </si>
  <si>
    <t>Coder le menu</t>
  </si>
  <si>
    <t>Coder les fonctionnalités</t>
  </si>
  <si>
    <t>4.2</t>
  </si>
  <si>
    <t>4.3</t>
  </si>
  <si>
    <t>4.4</t>
  </si>
  <si>
    <t>4.5</t>
  </si>
  <si>
    <t>4.3.1</t>
  </si>
  <si>
    <t>4.3.2</t>
  </si>
  <si>
    <t>4.4.1</t>
  </si>
  <si>
    <t>Enregistrement</t>
  </si>
  <si>
    <t>4.4.2</t>
  </si>
  <si>
    <t>Pause</t>
  </si>
  <si>
    <t>Play</t>
  </si>
  <si>
    <t>4.4.3</t>
  </si>
  <si>
    <t>Exporter</t>
  </si>
  <si>
    <t>4.4.4</t>
  </si>
  <si>
    <t>Afficher les notes sur 4 temps sur le LCD</t>
  </si>
  <si>
    <t>4.6</t>
  </si>
  <si>
    <t>Communication entre les périphériques</t>
  </si>
  <si>
    <t>5.1</t>
  </si>
  <si>
    <t>Communication ADC - mémoire</t>
  </si>
  <si>
    <t>Communication Micro - ADC</t>
  </si>
  <si>
    <t>Option des accords (si on a le temps)</t>
  </si>
  <si>
    <r>
      <t xml:space="preserve">Communication sans fil ? </t>
    </r>
    <r>
      <rPr>
        <sz val="11"/>
        <color rgb="FFFF0000"/>
        <rFont val="Calibri"/>
        <family val="2"/>
        <scheme val="minor"/>
      </rPr>
      <t>A vérifier</t>
    </r>
  </si>
  <si>
    <t>5.3</t>
  </si>
  <si>
    <t>5.2</t>
  </si>
  <si>
    <t>5.4</t>
  </si>
  <si>
    <t>Fichier exporté</t>
  </si>
  <si>
    <t>Programmation du contenue a exporter</t>
  </si>
  <si>
    <t>6.1</t>
  </si>
  <si>
    <t>6.2</t>
  </si>
  <si>
    <t>6.3</t>
  </si>
  <si>
    <t>4.4.5</t>
  </si>
  <si>
    <t>Rejouer le fichier exporter</t>
  </si>
  <si>
    <t>Nb partici.</t>
  </si>
  <si>
    <t>Temps estimé/personne</t>
  </si>
  <si>
    <t>Temps total</t>
  </si>
  <si>
    <t>Création des test unitaire du périphérique</t>
  </si>
  <si>
    <t>Exécution des test unitaire du périphérique</t>
  </si>
  <si>
    <t>1.5</t>
  </si>
  <si>
    <t>2.7</t>
  </si>
  <si>
    <t>3.6</t>
  </si>
  <si>
    <t>6.4</t>
  </si>
  <si>
    <t>5.5</t>
  </si>
  <si>
    <t>4.7</t>
  </si>
  <si>
    <t>Regarder les mathématiques nécessaire pour la corrélation avec les sons enregistrés préalablement</t>
  </si>
  <si>
    <t>Coder les notes</t>
  </si>
  <si>
    <t>Option de notes</t>
  </si>
  <si>
    <t>Validation de l'intégrité des sons exportés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</si>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</sst>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6" xfId="0" applyFill="1" applyBorder="1" applyAlignment="1">
      <alignment horizontal="left" vertical="center"/>
    </xf>
    <xf numFmtId="0" fontId="0" fillId="3" borderId="1" xfId="0" applyFill="1" applyBorder="1"/>
    <xf numFmtId="0" fontId="0" fillId="3" borderId="3" xfId="0" applyFill="1" applyBorder="1" applyAlignment="1">
      <alignment horizontal="left" vertical="center"/>
    </xf>
    <xf numFmtId="0" fontId="0" fillId="3" borderId="4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5" xfId="0" applyFont="1" applyBorder="1"/>
    <xf numFmtId="0" fontId="3" fillId="0" borderId="0" xfId="0" applyFont="1" applyFill="1"/>
    <xf numFmtId="0" fontId="3" fillId="2" borderId="0" xfId="0" applyFont="1" applyFill="1" applyAlignment="1">
      <alignment horizontal="right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37" workbookViewId="0">
      <selection activeCell="H53" sqref="H53"/>
    </sheetView>
  </sheetViews>
  <sheetFormatPr baseColWidth="10" defaultColWidth="8.88671875" defaultRowHeight="14.4" x14ac:dyDescent="0.3"/>
  <cols>
    <col min="1" max="1" width="8.88671875" style="1"/>
    <col min="2" max="2" width="82.77734375" bestFit="1" customWidth="1"/>
    <col min="3" max="3" width="11.21875" bestFit="1" customWidth="1"/>
    <col min="4" max="4" width="9.6640625" bestFit="1" customWidth="1"/>
    <col min="5" max="5" width="21.5546875" bestFit="1" customWidth="1"/>
    <col min="6" max="6" width="10.6640625" bestFit="1" customWidth="1"/>
    <col min="7" max="7" width="6" bestFit="1" customWidth="1"/>
  </cols>
  <sheetData>
    <row r="1" spans="1:7" x14ac:dyDescent="0.3">
      <c r="A1" s="21" t="s">
        <v>3</v>
      </c>
      <c r="B1" s="22" t="s">
        <v>0</v>
      </c>
      <c r="C1" s="22" t="s">
        <v>1</v>
      </c>
      <c r="D1" s="22" t="s">
        <v>70</v>
      </c>
      <c r="E1" s="22" t="s">
        <v>71</v>
      </c>
      <c r="F1" s="23" t="s">
        <v>72</v>
      </c>
      <c r="G1" s="24" t="s">
        <v>2</v>
      </c>
    </row>
    <row r="2" spans="1:7" x14ac:dyDescent="0.3">
      <c r="A2" s="10">
        <v>1</v>
      </c>
      <c r="B2" s="11" t="s">
        <v>4</v>
      </c>
      <c r="C2" s="2"/>
      <c r="D2" s="2"/>
      <c r="E2" s="2">
        <f>SUM(E3:E7)</f>
        <v>16.5</v>
      </c>
      <c r="F2" s="15">
        <f>SUM(F3:F7)</f>
        <v>36</v>
      </c>
      <c r="G2" s="6"/>
    </row>
    <row r="3" spans="1:7" x14ac:dyDescent="0.3">
      <c r="A3" s="5" t="s">
        <v>5</v>
      </c>
      <c r="B3" s="2" t="s">
        <v>6</v>
      </c>
      <c r="C3" s="2"/>
      <c r="D3" s="2">
        <v>2</v>
      </c>
      <c r="E3" s="2">
        <v>2.5</v>
      </c>
      <c r="F3" s="15">
        <f t="shared" ref="F3:F48" si="0">D3*E3</f>
        <v>5</v>
      </c>
      <c r="G3" s="6"/>
    </row>
    <row r="4" spans="1:7" x14ac:dyDescent="0.3">
      <c r="A4" s="5" t="s">
        <v>7</v>
      </c>
      <c r="B4" s="2" t="s">
        <v>8</v>
      </c>
      <c r="C4" s="2"/>
      <c r="D4" s="2">
        <v>2</v>
      </c>
      <c r="E4" s="2">
        <v>1</v>
      </c>
      <c r="F4" s="15">
        <f t="shared" si="0"/>
        <v>2</v>
      </c>
      <c r="G4" s="6"/>
    </row>
    <row r="5" spans="1:7" x14ac:dyDescent="0.3">
      <c r="A5" s="5" t="s">
        <v>9</v>
      </c>
      <c r="B5" s="2" t="s">
        <v>10</v>
      </c>
      <c r="C5" s="2"/>
      <c r="D5" s="2">
        <v>3</v>
      </c>
      <c r="E5" s="2">
        <v>3</v>
      </c>
      <c r="F5" s="15">
        <f t="shared" si="0"/>
        <v>9</v>
      </c>
      <c r="G5" s="6"/>
    </row>
    <row r="6" spans="1:7" x14ac:dyDescent="0.3">
      <c r="A6" s="17" t="s">
        <v>11</v>
      </c>
      <c r="B6" s="18" t="s">
        <v>73</v>
      </c>
      <c r="C6" s="18"/>
      <c r="D6" s="18">
        <v>2</v>
      </c>
      <c r="E6" s="18">
        <v>5</v>
      </c>
      <c r="F6" s="15">
        <f t="shared" si="0"/>
        <v>10</v>
      </c>
      <c r="G6" s="20"/>
    </row>
    <row r="7" spans="1:7" ht="15" thickBot="1" x14ac:dyDescent="0.35">
      <c r="A7" s="7" t="s">
        <v>75</v>
      </c>
      <c r="B7" s="8" t="s">
        <v>74</v>
      </c>
      <c r="C7" s="8"/>
      <c r="D7" s="8">
        <v>2</v>
      </c>
      <c r="E7" s="8">
        <v>5</v>
      </c>
      <c r="F7" s="15">
        <f t="shared" si="0"/>
        <v>10</v>
      </c>
      <c r="G7" s="9"/>
    </row>
    <row r="8" spans="1:7" x14ac:dyDescent="0.3">
      <c r="A8" s="12">
        <v>2</v>
      </c>
      <c r="B8" s="13" t="s">
        <v>12</v>
      </c>
      <c r="C8" s="3"/>
      <c r="D8" s="2"/>
      <c r="E8" s="2">
        <f>SUM(E9:E15)</f>
        <v>22</v>
      </c>
      <c r="F8" s="14">
        <f>SUM(F9:F15)</f>
        <v>44</v>
      </c>
      <c r="G8" s="4"/>
    </row>
    <row r="9" spans="1:7" x14ac:dyDescent="0.3">
      <c r="A9" s="5" t="s">
        <v>13</v>
      </c>
      <c r="B9" s="2" t="s">
        <v>14</v>
      </c>
      <c r="C9" s="2"/>
      <c r="D9" s="2">
        <v>2</v>
      </c>
      <c r="E9" s="2">
        <v>5</v>
      </c>
      <c r="F9" s="15">
        <f t="shared" si="0"/>
        <v>10</v>
      </c>
      <c r="G9" s="6"/>
    </row>
    <row r="10" spans="1:7" x14ac:dyDescent="0.3">
      <c r="A10" s="5" t="s">
        <v>16</v>
      </c>
      <c r="B10" s="2" t="s">
        <v>15</v>
      </c>
      <c r="C10" s="2"/>
      <c r="D10" s="2">
        <v>2</v>
      </c>
      <c r="E10" s="2">
        <v>2</v>
      </c>
      <c r="F10" s="15">
        <f t="shared" si="0"/>
        <v>4</v>
      </c>
      <c r="G10" s="6"/>
    </row>
    <row r="11" spans="1:7" x14ac:dyDescent="0.3">
      <c r="A11" s="5" t="s">
        <v>17</v>
      </c>
      <c r="B11" s="2" t="s">
        <v>18</v>
      </c>
      <c r="C11" s="2"/>
      <c r="D11" s="2">
        <v>2</v>
      </c>
      <c r="E11" s="2">
        <v>3</v>
      </c>
      <c r="F11" s="15">
        <f t="shared" si="0"/>
        <v>6</v>
      </c>
      <c r="G11" s="6"/>
    </row>
    <row r="12" spans="1:7" x14ac:dyDescent="0.3">
      <c r="A12" s="5" t="s">
        <v>19</v>
      </c>
      <c r="B12" s="2" t="s">
        <v>20</v>
      </c>
      <c r="C12" s="2"/>
      <c r="D12" s="2">
        <v>2</v>
      </c>
      <c r="E12" s="2">
        <v>1</v>
      </c>
      <c r="F12" s="15">
        <f t="shared" si="0"/>
        <v>2</v>
      </c>
      <c r="G12" s="6"/>
    </row>
    <row r="13" spans="1:7" x14ac:dyDescent="0.3">
      <c r="A13" s="5" t="s">
        <v>21</v>
      </c>
      <c r="B13" s="2" t="s">
        <v>22</v>
      </c>
      <c r="C13" s="2"/>
      <c r="D13" s="2">
        <v>2</v>
      </c>
      <c r="E13" s="2">
        <v>1</v>
      </c>
      <c r="F13" s="15">
        <f t="shared" si="0"/>
        <v>2</v>
      </c>
      <c r="G13" s="6"/>
    </row>
    <row r="14" spans="1:7" x14ac:dyDescent="0.3">
      <c r="A14" s="17" t="s">
        <v>23</v>
      </c>
      <c r="B14" s="18" t="s">
        <v>73</v>
      </c>
      <c r="C14" s="18"/>
      <c r="D14" s="18">
        <v>2</v>
      </c>
      <c r="E14" s="18">
        <v>5</v>
      </c>
      <c r="F14" s="19">
        <f t="shared" si="0"/>
        <v>10</v>
      </c>
      <c r="G14" s="20"/>
    </row>
    <row r="15" spans="1:7" ht="15" thickBot="1" x14ac:dyDescent="0.35">
      <c r="A15" s="7" t="s">
        <v>76</v>
      </c>
      <c r="B15" s="8" t="s">
        <v>74</v>
      </c>
      <c r="C15" s="8"/>
      <c r="D15" s="8">
        <v>2</v>
      </c>
      <c r="E15" s="8">
        <v>5</v>
      </c>
      <c r="F15" s="16">
        <f t="shared" si="0"/>
        <v>10</v>
      </c>
      <c r="G15" s="9"/>
    </row>
    <row r="16" spans="1:7" x14ac:dyDescent="0.3">
      <c r="A16" s="12">
        <v>3</v>
      </c>
      <c r="B16" s="13" t="s">
        <v>30</v>
      </c>
      <c r="C16" s="3"/>
      <c r="D16" s="3"/>
      <c r="E16" s="3">
        <f>SUM(E17:E22)</f>
        <v>41</v>
      </c>
      <c r="F16" s="14">
        <f>SUM(F17:F22)</f>
        <v>110</v>
      </c>
      <c r="G16" s="4"/>
    </row>
    <row r="17" spans="1:7" x14ac:dyDescent="0.3">
      <c r="A17" s="5" t="s">
        <v>24</v>
      </c>
      <c r="B17" s="2" t="s">
        <v>25</v>
      </c>
      <c r="C17" s="2"/>
      <c r="D17" s="2">
        <v>3</v>
      </c>
      <c r="E17" s="2">
        <v>4</v>
      </c>
      <c r="F17" s="15">
        <f t="shared" si="0"/>
        <v>12</v>
      </c>
      <c r="G17" s="6"/>
    </row>
    <row r="18" spans="1:7" x14ac:dyDescent="0.3">
      <c r="A18" s="5" t="s">
        <v>26</v>
      </c>
      <c r="B18" s="2" t="s">
        <v>27</v>
      </c>
      <c r="C18" s="2"/>
      <c r="D18" s="2">
        <v>3</v>
      </c>
      <c r="E18" s="2">
        <v>12</v>
      </c>
      <c r="F18" s="15">
        <f t="shared" si="0"/>
        <v>36</v>
      </c>
      <c r="G18" s="6"/>
    </row>
    <row r="19" spans="1:7" x14ac:dyDescent="0.3">
      <c r="A19" s="5" t="s">
        <v>28</v>
      </c>
      <c r="B19" s="2" t="s">
        <v>81</v>
      </c>
      <c r="C19" s="2"/>
      <c r="D19" s="2">
        <v>3</v>
      </c>
      <c r="E19" s="2">
        <v>12</v>
      </c>
      <c r="F19" s="15">
        <f t="shared" si="0"/>
        <v>36</v>
      </c>
      <c r="G19" s="6"/>
    </row>
    <row r="20" spans="1:7" x14ac:dyDescent="0.3">
      <c r="A20" s="5" t="s">
        <v>29</v>
      </c>
      <c r="B20" s="2" t="s">
        <v>31</v>
      </c>
      <c r="C20" s="2"/>
      <c r="D20" s="2">
        <v>2</v>
      </c>
      <c r="E20" s="2">
        <v>3</v>
      </c>
      <c r="F20" s="15">
        <f t="shared" si="0"/>
        <v>6</v>
      </c>
      <c r="G20" s="6"/>
    </row>
    <row r="21" spans="1:7" x14ac:dyDescent="0.3">
      <c r="A21" s="17" t="s">
        <v>32</v>
      </c>
      <c r="B21" s="18" t="s">
        <v>73</v>
      </c>
      <c r="C21" s="18"/>
      <c r="D21" s="18">
        <v>2</v>
      </c>
      <c r="E21" s="18">
        <v>5</v>
      </c>
      <c r="F21" s="19">
        <f t="shared" si="0"/>
        <v>10</v>
      </c>
      <c r="G21" s="20"/>
    </row>
    <row r="22" spans="1:7" ht="15" thickBot="1" x14ac:dyDescent="0.35">
      <c r="A22" s="7" t="s">
        <v>77</v>
      </c>
      <c r="B22" s="8" t="s">
        <v>74</v>
      </c>
      <c r="C22" s="8"/>
      <c r="D22" s="8">
        <v>2</v>
      </c>
      <c r="E22" s="8">
        <v>5</v>
      </c>
      <c r="F22" s="16">
        <f t="shared" si="0"/>
        <v>10</v>
      </c>
      <c r="G22" s="9"/>
    </row>
    <row r="23" spans="1:7" x14ac:dyDescent="0.3">
      <c r="A23" s="12">
        <v>4</v>
      </c>
      <c r="B23" s="13" t="s">
        <v>33</v>
      </c>
      <c r="C23" s="3"/>
      <c r="D23" s="3"/>
      <c r="E23" s="3">
        <f>E24+E25+E26+E29+E35+E36+E37</f>
        <v>41.5</v>
      </c>
      <c r="F23" s="14">
        <f>F24+F25+F26+F29+F35+F36+F37</f>
        <v>98</v>
      </c>
      <c r="G23" s="4"/>
    </row>
    <row r="24" spans="1:7" x14ac:dyDescent="0.3">
      <c r="A24" s="5" t="s">
        <v>34</v>
      </c>
      <c r="B24" s="2" t="s">
        <v>82</v>
      </c>
      <c r="C24" s="2"/>
      <c r="D24" s="2">
        <v>2</v>
      </c>
      <c r="E24" s="2">
        <v>5</v>
      </c>
      <c r="F24" s="15">
        <f t="shared" si="0"/>
        <v>10</v>
      </c>
      <c r="G24" s="6"/>
    </row>
    <row r="25" spans="1:7" x14ac:dyDescent="0.3">
      <c r="A25" s="5" t="s">
        <v>38</v>
      </c>
      <c r="B25" s="2" t="s">
        <v>35</v>
      </c>
      <c r="C25" s="2"/>
      <c r="D25" s="2">
        <v>2</v>
      </c>
      <c r="E25" s="2">
        <v>3</v>
      </c>
      <c r="F25" s="15">
        <f t="shared" si="0"/>
        <v>6</v>
      </c>
      <c r="G25" s="6"/>
    </row>
    <row r="26" spans="1:7" x14ac:dyDescent="0.3">
      <c r="A26" s="5" t="s">
        <v>39</v>
      </c>
      <c r="B26" s="2" t="s">
        <v>36</v>
      </c>
      <c r="C26" s="2"/>
      <c r="D26" s="2">
        <f>D27+D28</f>
        <v>2</v>
      </c>
      <c r="E26" s="2">
        <f>IFERROR(E27,0)+IFERROR(E28,0)</f>
        <v>1</v>
      </c>
      <c r="F26" s="15">
        <f t="shared" si="0"/>
        <v>2</v>
      </c>
      <c r="G26" s="6"/>
    </row>
    <row r="27" spans="1:7" x14ac:dyDescent="0.3">
      <c r="A27" s="5" t="s">
        <v>42</v>
      </c>
      <c r="B27" s="2" t="s">
        <v>83</v>
      </c>
      <c r="C27" s="2"/>
      <c r="D27" s="2">
        <v>2</v>
      </c>
      <c r="E27" s="2">
        <v>1</v>
      </c>
      <c r="F27" s="15">
        <f t="shared" si="0"/>
        <v>2</v>
      </c>
      <c r="G27" s="6"/>
    </row>
    <row r="28" spans="1:7" x14ac:dyDescent="0.3">
      <c r="A28" s="5" t="s">
        <v>43</v>
      </c>
      <c r="B28" s="2" t="s">
        <v>58</v>
      </c>
      <c r="C28" s="2"/>
      <c r="D28" s="2"/>
      <c r="E28" s="2" t="e">
        <f>NA()</f>
        <v>#N/A</v>
      </c>
      <c r="F28" s="15">
        <f>IFERROR(D28*E28,0)</f>
        <v>0</v>
      </c>
      <c r="G28" s="6"/>
    </row>
    <row r="29" spans="1:7" x14ac:dyDescent="0.3">
      <c r="A29" s="5" t="s">
        <v>40</v>
      </c>
      <c r="B29" s="2" t="s">
        <v>37</v>
      </c>
      <c r="C29" s="2"/>
      <c r="D29" s="2"/>
      <c r="E29" s="2">
        <f>E30+E31+E32+E33+E34</f>
        <v>10</v>
      </c>
      <c r="F29" s="15">
        <f>SUM(F30:F34)</f>
        <v>20</v>
      </c>
      <c r="G29" s="6"/>
    </row>
    <row r="30" spans="1:7" x14ac:dyDescent="0.3">
      <c r="A30" s="5" t="s">
        <v>44</v>
      </c>
      <c r="B30" s="2" t="s">
        <v>45</v>
      </c>
      <c r="C30" s="2"/>
      <c r="D30" s="2">
        <v>2</v>
      </c>
      <c r="E30" s="2">
        <v>2</v>
      </c>
      <c r="F30" s="15">
        <f t="shared" si="0"/>
        <v>4</v>
      </c>
      <c r="G30" s="6"/>
    </row>
    <row r="31" spans="1:7" x14ac:dyDescent="0.3">
      <c r="A31" s="5" t="s">
        <v>46</v>
      </c>
      <c r="B31" s="2" t="s">
        <v>47</v>
      </c>
      <c r="C31" s="2"/>
      <c r="D31" s="2">
        <v>2</v>
      </c>
      <c r="E31" s="2">
        <v>2</v>
      </c>
      <c r="F31" s="15">
        <f t="shared" si="0"/>
        <v>4</v>
      </c>
      <c r="G31" s="6"/>
    </row>
    <row r="32" spans="1:7" x14ac:dyDescent="0.3">
      <c r="A32" s="5" t="s">
        <v>49</v>
      </c>
      <c r="B32" s="2" t="s">
        <v>48</v>
      </c>
      <c r="C32" s="2"/>
      <c r="D32" s="2">
        <v>2</v>
      </c>
      <c r="E32" s="2">
        <v>2</v>
      </c>
      <c r="F32" s="15">
        <f t="shared" si="0"/>
        <v>4</v>
      </c>
      <c r="G32" s="6"/>
    </row>
    <row r="33" spans="1:7" x14ac:dyDescent="0.3">
      <c r="A33" s="5" t="s">
        <v>51</v>
      </c>
      <c r="B33" s="2" t="s">
        <v>50</v>
      </c>
      <c r="C33" s="2"/>
      <c r="D33" s="2">
        <v>2</v>
      </c>
      <c r="E33" s="2">
        <v>2</v>
      </c>
      <c r="F33" s="15">
        <f t="shared" si="0"/>
        <v>4</v>
      </c>
      <c r="G33" s="6"/>
    </row>
    <row r="34" spans="1:7" x14ac:dyDescent="0.3">
      <c r="A34" s="5" t="s">
        <v>68</v>
      </c>
      <c r="B34" s="2" t="s">
        <v>69</v>
      </c>
      <c r="C34" s="2"/>
      <c r="D34" s="2">
        <v>2</v>
      </c>
      <c r="E34" s="2">
        <v>2</v>
      </c>
      <c r="F34" s="15">
        <f t="shared" si="0"/>
        <v>4</v>
      </c>
      <c r="G34" s="6"/>
    </row>
    <row r="35" spans="1:7" x14ac:dyDescent="0.3">
      <c r="A35" s="5" t="s">
        <v>41</v>
      </c>
      <c r="B35" s="2" t="s">
        <v>52</v>
      </c>
      <c r="C35" s="2"/>
      <c r="D35" s="2">
        <v>2</v>
      </c>
      <c r="E35" s="2">
        <v>5</v>
      </c>
      <c r="F35" s="15">
        <f t="shared" si="0"/>
        <v>10</v>
      </c>
      <c r="G35" s="6"/>
    </row>
    <row r="36" spans="1:7" x14ac:dyDescent="0.3">
      <c r="A36" s="17" t="s">
        <v>53</v>
      </c>
      <c r="B36" s="18" t="s">
        <v>73</v>
      </c>
      <c r="C36" s="18"/>
      <c r="D36" s="18">
        <v>2</v>
      </c>
      <c r="E36" s="18">
        <v>10</v>
      </c>
      <c r="F36" s="19">
        <f t="shared" si="0"/>
        <v>20</v>
      </c>
      <c r="G36" s="20"/>
    </row>
    <row r="37" spans="1:7" ht="15" thickBot="1" x14ac:dyDescent="0.35">
      <c r="A37" s="7" t="s">
        <v>80</v>
      </c>
      <c r="B37" s="8" t="s">
        <v>74</v>
      </c>
      <c r="C37" s="8"/>
      <c r="D37" s="8">
        <v>4</v>
      </c>
      <c r="E37" s="8">
        <v>7.5</v>
      </c>
      <c r="F37" s="16">
        <f t="shared" si="0"/>
        <v>30</v>
      </c>
      <c r="G37" s="9"/>
    </row>
    <row r="38" spans="1:7" x14ac:dyDescent="0.3">
      <c r="A38" s="12">
        <v>5</v>
      </c>
      <c r="B38" s="13" t="s">
        <v>54</v>
      </c>
      <c r="C38" s="3"/>
      <c r="D38" s="3"/>
      <c r="E38" s="3">
        <f>SUM(E39:E43)</f>
        <v>17</v>
      </c>
      <c r="F38" s="14">
        <f>SUM(F39:F43)</f>
        <v>41</v>
      </c>
      <c r="G38" s="4"/>
    </row>
    <row r="39" spans="1:7" x14ac:dyDescent="0.3">
      <c r="A39" s="5" t="s">
        <v>55</v>
      </c>
      <c r="B39" s="2" t="s">
        <v>57</v>
      </c>
      <c r="C39" s="2"/>
      <c r="D39" s="2">
        <v>3</v>
      </c>
      <c r="E39" s="2">
        <v>2</v>
      </c>
      <c r="F39" s="15">
        <f t="shared" si="0"/>
        <v>6</v>
      </c>
      <c r="G39" s="6"/>
    </row>
    <row r="40" spans="1:7" x14ac:dyDescent="0.3">
      <c r="A40" s="5" t="s">
        <v>61</v>
      </c>
      <c r="B40" s="2" t="s">
        <v>56</v>
      </c>
      <c r="C40" s="2"/>
      <c r="D40" s="2">
        <v>3</v>
      </c>
      <c r="E40" s="2">
        <v>2</v>
      </c>
      <c r="F40" s="15">
        <f t="shared" si="0"/>
        <v>6</v>
      </c>
      <c r="G40" s="6"/>
    </row>
    <row r="41" spans="1:7" x14ac:dyDescent="0.3">
      <c r="A41" s="5" t="s">
        <v>60</v>
      </c>
      <c r="B41" s="2" t="s">
        <v>59</v>
      </c>
      <c r="C41" s="2"/>
      <c r="D41" s="2">
        <v>3</v>
      </c>
      <c r="E41" s="2">
        <v>3</v>
      </c>
      <c r="F41" s="15">
        <f t="shared" si="0"/>
        <v>9</v>
      </c>
      <c r="G41" s="6"/>
    </row>
    <row r="42" spans="1:7" x14ac:dyDescent="0.3">
      <c r="A42" s="17" t="s">
        <v>62</v>
      </c>
      <c r="B42" s="18" t="s">
        <v>73</v>
      </c>
      <c r="C42" s="18"/>
      <c r="D42" s="18">
        <v>2</v>
      </c>
      <c r="E42" s="18">
        <v>5</v>
      </c>
      <c r="F42" s="19">
        <f t="shared" si="0"/>
        <v>10</v>
      </c>
      <c r="G42" s="20"/>
    </row>
    <row r="43" spans="1:7" ht="15" thickBot="1" x14ac:dyDescent="0.35">
      <c r="A43" s="7" t="s">
        <v>79</v>
      </c>
      <c r="B43" s="8" t="s">
        <v>74</v>
      </c>
      <c r="C43" s="8"/>
      <c r="D43" s="8">
        <v>2</v>
      </c>
      <c r="E43" s="8">
        <v>5</v>
      </c>
      <c r="F43" s="16">
        <f t="shared" si="0"/>
        <v>10</v>
      </c>
      <c r="G43" s="9"/>
    </row>
    <row r="44" spans="1:7" x14ac:dyDescent="0.3">
      <c r="A44" s="12">
        <v>6</v>
      </c>
      <c r="B44" s="13" t="s">
        <v>63</v>
      </c>
      <c r="C44" s="3"/>
      <c r="D44" s="3"/>
      <c r="E44" s="3">
        <f>SUM(E45:E48)</f>
        <v>13</v>
      </c>
      <c r="F44" s="14">
        <f>SUM(F45:F48)</f>
        <v>26</v>
      </c>
      <c r="G44" s="4"/>
    </row>
    <row r="45" spans="1:7" x14ac:dyDescent="0.3">
      <c r="A45" s="5" t="s">
        <v>65</v>
      </c>
      <c r="B45" s="2" t="s">
        <v>64</v>
      </c>
      <c r="C45" s="2"/>
      <c r="D45" s="2">
        <v>2</v>
      </c>
      <c r="E45" s="2">
        <v>2</v>
      </c>
      <c r="F45" s="15">
        <f t="shared" si="0"/>
        <v>4</v>
      </c>
      <c r="G45" s="6"/>
    </row>
    <row r="46" spans="1:7" x14ac:dyDescent="0.3">
      <c r="A46" s="5" t="s">
        <v>66</v>
      </c>
      <c r="B46" s="2" t="s">
        <v>84</v>
      </c>
      <c r="C46" s="2"/>
      <c r="D46" s="2">
        <v>2</v>
      </c>
      <c r="E46" s="2">
        <v>1</v>
      </c>
      <c r="F46" s="15">
        <f t="shared" si="0"/>
        <v>2</v>
      </c>
      <c r="G46" s="6"/>
    </row>
    <row r="47" spans="1:7" x14ac:dyDescent="0.3">
      <c r="A47" s="17" t="s">
        <v>67</v>
      </c>
      <c r="B47" s="18" t="s">
        <v>73</v>
      </c>
      <c r="C47" s="18"/>
      <c r="D47" s="18">
        <v>2</v>
      </c>
      <c r="E47" s="18">
        <v>5</v>
      </c>
      <c r="F47" s="19">
        <f t="shared" si="0"/>
        <v>10</v>
      </c>
      <c r="G47" s="20"/>
    </row>
    <row r="48" spans="1:7" ht="15" thickBot="1" x14ac:dyDescent="0.35">
      <c r="A48" s="7" t="s">
        <v>78</v>
      </c>
      <c r="B48" s="8" t="s">
        <v>74</v>
      </c>
      <c r="C48" s="8"/>
      <c r="D48" s="8">
        <v>2</v>
      </c>
      <c r="E48" s="8">
        <v>5</v>
      </c>
      <c r="F48" s="16">
        <f t="shared" si="0"/>
        <v>10</v>
      </c>
      <c r="G48" s="9"/>
    </row>
    <row r="49" spans="4:6" ht="21.6" thickBot="1" x14ac:dyDescent="0.45">
      <c r="D49" s="25"/>
      <c r="E49" s="26" t="s">
        <v>85</v>
      </c>
      <c r="F49" s="27">
        <f>F2+F8+F16+F23+F38+F44</f>
        <v>355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2017-01-30T16:31:21Z</dcterms:modified>
</cp:coreProperties>
</file>