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CENS\2021\5 - Análise de dados\Aula do dia 08 de abril\"/>
    </mc:Choice>
  </mc:AlternateContent>
  <xr:revisionPtr revIDLastSave="0" documentId="13_ncr:1_{DD4DBE99-C27B-454E-8954-9B422B591F8A}" xr6:coauthVersionLast="46" xr6:coauthVersionMax="46" xr10:uidLastSave="{00000000-0000-0000-0000-000000000000}"/>
  <bookViews>
    <workbookView xWindow="-120" yWindow="-120" windowWidth="20730" windowHeight="11160" tabRatio="853" xr2:uid="{995E9138-3F24-4522-A7EC-1694D6DFD0D0}"/>
  </bookViews>
  <sheets>
    <sheet name="Boxplot - Ex 1" sheetId="3" r:id="rId1"/>
    <sheet name="Boxplot - Ex 2" sheetId="4" r:id="rId2"/>
    <sheet name="Boxplot - Ex 3" sheetId="8" r:id="rId3"/>
  </sheets>
  <definedNames>
    <definedName name="_xlchart.v1.0" hidden="1">'Boxplot - Ex 1'!$C$2:$M$2</definedName>
    <definedName name="_xlchart.v1.1" hidden="1">'Boxplot - Ex 2'!$C$2:$P$2</definedName>
    <definedName name="_xlchart.v1.2" hidden="1">'Boxplot - Ex 3'!$D$2:$M$2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4" l="1"/>
  <c r="F14" i="4"/>
  <c r="F12" i="4"/>
  <c r="F10" i="4"/>
  <c r="F8" i="4"/>
  <c r="F6" i="4"/>
  <c r="B14" i="4"/>
  <c r="B6" i="4"/>
  <c r="F4" i="4"/>
  <c r="B10" i="4"/>
  <c r="E10" i="3"/>
  <c r="E8" i="3"/>
  <c r="E6" i="3"/>
  <c r="E4" i="3"/>
  <c r="F17" i="8" l="1"/>
  <c r="F15" i="8"/>
  <c r="F13" i="8"/>
  <c r="F11" i="8"/>
  <c r="F9" i="8"/>
  <c r="F7" i="8"/>
  <c r="F5" i="8"/>
  <c r="B11" i="8"/>
  <c r="B5" i="8"/>
  <c r="B8" i="8"/>
</calcChain>
</file>

<file path=xl/sharedStrings.xml><?xml version="1.0" encoding="utf-8"?>
<sst xmlns="http://schemas.openxmlformats.org/spreadsheetml/2006/main" count="35" uniqueCount="18">
  <si>
    <t>Média</t>
  </si>
  <si>
    <t>Md</t>
  </si>
  <si>
    <t>Q1</t>
  </si>
  <si>
    <t>Q2</t>
  </si>
  <si>
    <t>Q3</t>
  </si>
  <si>
    <t>Q4</t>
  </si>
  <si>
    <t>IIQ</t>
  </si>
  <si>
    <t>Mediana</t>
  </si>
  <si>
    <t>Quartil 1</t>
  </si>
  <si>
    <t>Quartil 3</t>
  </si>
  <si>
    <t>Outlier(s) inferior(es)</t>
  </si>
  <si>
    <t>Outlier(s) superior(es)</t>
  </si>
  <si>
    <t>n = 11</t>
  </si>
  <si>
    <t>n = 14</t>
  </si>
  <si>
    <t>Outliers inferiores &lt;</t>
  </si>
  <si>
    <t>Outliers superior &gt;</t>
  </si>
  <si>
    <t>Os elementos 1 e 3 são menores do que o valor de 5,5, ou seja, são outliers inferiores</t>
  </si>
  <si>
    <t>Não tem outlier 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</si>
</sst>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/>
    <cx:plotArea>
      <cx:plotAreaRegion>
        <cx:series layoutId="boxWhisker" uniqueId="{4387F08F-1A15-4E57-80C3-AFB1A947F23C}"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78" min="52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/>
    <cx:plotArea>
      <cx:plotAreaRegion>
        <cx:series layoutId="boxWhisker" uniqueId="{A14AB0E9-134C-4D8A-AD67-8087530578AA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/>
                </a:pPr>
                <a:endParaRPr lang="pt-BR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</cx:chartData>
  <cx:chart>
    <cx:title pos="t" align="ctr" overlay="0"/>
    <cx:plotArea>
      <cx:plotAreaRegion>
        <cx:series layoutId="boxWhisker" uniqueId="{4A5F9C6A-B6EC-4952-B816-5A92699949A4}"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26" min="92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2</xdr:row>
      <xdr:rowOff>185737</xdr:rowOff>
    </xdr:from>
    <xdr:to>
      <xdr:col>13</xdr:col>
      <xdr:colOff>423862</xdr:colOff>
      <xdr:row>17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D938F4D-6B6F-447E-A70C-428C199922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76662" y="566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2</xdr:row>
      <xdr:rowOff>157162</xdr:rowOff>
    </xdr:from>
    <xdr:to>
      <xdr:col>15</xdr:col>
      <xdr:colOff>485775</xdr:colOff>
      <xdr:row>17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5B788AA7-CE81-4C4F-8D7A-671B6F496B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76950" y="5381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4</xdr:row>
      <xdr:rowOff>33337</xdr:rowOff>
    </xdr:from>
    <xdr:to>
      <xdr:col>14</xdr:col>
      <xdr:colOff>295275</xdr:colOff>
      <xdr:row>18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E12E014F-D84C-4598-9C7E-9196BD24C1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57775" y="795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4863A-2D94-408D-88A1-C2EC676FCF6D}">
  <dimension ref="A2:M16"/>
  <sheetViews>
    <sheetView tabSelected="1" zoomScale="115" zoomScaleNormal="115" workbookViewId="0">
      <selection activeCell="D16" sqref="D16"/>
    </sheetView>
  </sheetViews>
  <sheetFormatPr defaultRowHeight="15" x14ac:dyDescent="0.25"/>
  <sheetData>
    <row r="2" spans="1:13" x14ac:dyDescent="0.25">
      <c r="C2" s="1">
        <v>60</v>
      </c>
      <c r="D2" s="1">
        <v>69</v>
      </c>
      <c r="E2" s="1">
        <v>73</v>
      </c>
      <c r="F2" s="1">
        <v>75</v>
      </c>
      <c r="G2" s="1">
        <v>54</v>
      </c>
      <c r="H2" s="1">
        <v>67</v>
      </c>
      <c r="I2" s="1">
        <v>65</v>
      </c>
      <c r="J2" s="1">
        <v>70</v>
      </c>
      <c r="K2" s="1">
        <v>76</v>
      </c>
      <c r="L2" s="1">
        <v>66</v>
      </c>
      <c r="M2" s="1">
        <v>72</v>
      </c>
    </row>
    <row r="4" spans="1:13" x14ac:dyDescent="0.25">
      <c r="A4" s="9">
        <v>54</v>
      </c>
      <c r="B4" s="11" t="s">
        <v>2</v>
      </c>
      <c r="D4" s="4" t="s">
        <v>7</v>
      </c>
      <c r="E4" s="4">
        <f>MEDIAN(C2:M2)</f>
        <v>69</v>
      </c>
    </row>
    <row r="5" spans="1:13" x14ac:dyDescent="0.25">
      <c r="A5" s="9">
        <v>60</v>
      </c>
      <c r="B5" s="11"/>
      <c r="D5" s="2"/>
      <c r="E5" s="2"/>
    </row>
    <row r="6" spans="1:13" x14ac:dyDescent="0.25">
      <c r="A6" s="10">
        <v>65</v>
      </c>
      <c r="B6" s="3" t="s">
        <v>2</v>
      </c>
      <c r="D6" s="4" t="s">
        <v>0</v>
      </c>
      <c r="E6" s="4">
        <f>AVERAGE(C2:M2)</f>
        <v>67.909090909090907</v>
      </c>
    </row>
    <row r="7" spans="1:13" x14ac:dyDescent="0.25">
      <c r="A7" s="9">
        <v>66</v>
      </c>
      <c r="B7" s="11" t="s">
        <v>3</v>
      </c>
      <c r="D7" s="2"/>
      <c r="E7" s="2"/>
    </row>
    <row r="8" spans="1:13" x14ac:dyDescent="0.25">
      <c r="A8" s="9">
        <v>67</v>
      </c>
      <c r="B8" s="11"/>
      <c r="D8" s="4" t="s">
        <v>8</v>
      </c>
      <c r="E8" s="4">
        <f>_xlfn.QUARTILE.EXC(C2:M2,1)</f>
        <v>65</v>
      </c>
    </row>
    <row r="9" spans="1:13" x14ac:dyDescent="0.25">
      <c r="A9" s="6">
        <v>69</v>
      </c>
      <c r="B9" s="3" t="s">
        <v>7</v>
      </c>
      <c r="D9" s="2"/>
      <c r="E9" s="2"/>
    </row>
    <row r="10" spans="1:13" x14ac:dyDescent="0.25">
      <c r="A10" s="9">
        <v>70</v>
      </c>
      <c r="B10" s="11" t="s">
        <v>4</v>
      </c>
      <c r="D10" s="4" t="s">
        <v>9</v>
      </c>
      <c r="E10" s="4">
        <f>_xlfn.QUARTILE.EXC(C2:M2,3)</f>
        <v>73</v>
      </c>
    </row>
    <row r="11" spans="1:13" x14ac:dyDescent="0.25">
      <c r="A11" s="9">
        <v>72</v>
      </c>
      <c r="B11" s="11"/>
    </row>
    <row r="12" spans="1:13" x14ac:dyDescent="0.25">
      <c r="A12" s="10">
        <v>73</v>
      </c>
      <c r="B12" s="3" t="s">
        <v>4</v>
      </c>
    </row>
    <row r="13" spans="1:13" x14ac:dyDescent="0.25">
      <c r="A13" s="9">
        <v>75</v>
      </c>
      <c r="B13" s="11" t="s">
        <v>5</v>
      </c>
    </row>
    <row r="14" spans="1:13" x14ac:dyDescent="0.25">
      <c r="A14" s="9">
        <v>76</v>
      </c>
      <c r="B14" s="11"/>
    </row>
    <row r="16" spans="1:13" x14ac:dyDescent="0.25">
      <c r="A16" s="7" t="s">
        <v>12</v>
      </c>
    </row>
  </sheetData>
  <sortState xmlns:xlrd2="http://schemas.microsoft.com/office/spreadsheetml/2017/richdata2" ref="A4:A14">
    <sortCondition ref="A4:A14"/>
  </sortState>
  <mergeCells count="4">
    <mergeCell ref="B4:B5"/>
    <mergeCell ref="B7:B8"/>
    <mergeCell ref="B10:B11"/>
    <mergeCell ref="B13:B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9A84A-0165-4FFE-B7A8-C7AF51EF0672}">
  <dimension ref="A2:P19"/>
  <sheetViews>
    <sheetView workbookViewId="0">
      <selection activeCell="Q13" sqref="Q13"/>
    </sheetView>
  </sheetViews>
  <sheetFormatPr defaultRowHeight="15" x14ac:dyDescent="0.25"/>
  <cols>
    <col min="5" max="5" width="24.42578125" customWidth="1"/>
  </cols>
  <sheetData>
    <row r="2" spans="1:16" x14ac:dyDescent="0.25">
      <c r="C2" s="1">
        <v>18</v>
      </c>
      <c r="D2" s="1">
        <v>14</v>
      </c>
      <c r="E2" s="1">
        <v>15</v>
      </c>
      <c r="F2" s="1">
        <v>13</v>
      </c>
      <c r="G2" s="1">
        <v>1</v>
      </c>
      <c r="H2" s="1">
        <v>18</v>
      </c>
      <c r="I2" s="1">
        <v>3</v>
      </c>
      <c r="J2" s="1">
        <v>14</v>
      </c>
      <c r="K2" s="1">
        <v>13</v>
      </c>
      <c r="L2" s="1">
        <v>18</v>
      </c>
      <c r="M2" s="1">
        <v>14</v>
      </c>
      <c r="N2" s="1">
        <v>19</v>
      </c>
      <c r="O2" s="1">
        <v>16</v>
      </c>
      <c r="P2" s="1">
        <v>15</v>
      </c>
    </row>
    <row r="4" spans="1:16" x14ac:dyDescent="0.25">
      <c r="A4" s="5">
        <v>1</v>
      </c>
      <c r="B4" s="8"/>
      <c r="E4" s="4" t="s">
        <v>7</v>
      </c>
      <c r="F4" s="4">
        <f>MEDIAN(C2:P2)</f>
        <v>14.5</v>
      </c>
    </row>
    <row r="5" spans="1:16" x14ac:dyDescent="0.25">
      <c r="A5" s="5">
        <v>3</v>
      </c>
      <c r="B5" s="8"/>
    </row>
    <row r="6" spans="1:16" x14ac:dyDescent="0.25">
      <c r="A6" s="5">
        <v>13</v>
      </c>
      <c r="B6" s="12">
        <f>(A6+A7)/2</f>
        <v>13</v>
      </c>
      <c r="C6" s="12" t="s">
        <v>2</v>
      </c>
      <c r="E6" s="4" t="s">
        <v>0</v>
      </c>
      <c r="F6" s="4">
        <f>AVERAGE(C2:P2)</f>
        <v>13.642857142857142</v>
      </c>
    </row>
    <row r="7" spans="1:16" x14ac:dyDescent="0.25">
      <c r="A7" s="5">
        <v>13</v>
      </c>
      <c r="B7" s="12"/>
      <c r="C7" s="12"/>
    </row>
    <row r="8" spans="1:16" x14ac:dyDescent="0.25">
      <c r="A8" s="5">
        <v>14</v>
      </c>
      <c r="B8" s="8"/>
      <c r="E8" s="4" t="s">
        <v>8</v>
      </c>
      <c r="F8" s="4">
        <f>_xlfn.QUARTILE.EXC(C2:P2,1)</f>
        <v>13</v>
      </c>
    </row>
    <row r="9" spans="1:16" x14ac:dyDescent="0.25">
      <c r="A9" s="5">
        <v>14</v>
      </c>
      <c r="B9" s="8"/>
    </row>
    <row r="10" spans="1:16" x14ac:dyDescent="0.25">
      <c r="A10" s="1">
        <v>14</v>
      </c>
      <c r="B10" s="12">
        <f>(A10+A11)/2</f>
        <v>14.5</v>
      </c>
      <c r="C10" s="12" t="s">
        <v>1</v>
      </c>
      <c r="E10" s="4" t="s">
        <v>9</v>
      </c>
      <c r="F10" s="4">
        <f>_xlfn.QUARTILE.EXC(C2:P2,3)</f>
        <v>18</v>
      </c>
    </row>
    <row r="11" spans="1:16" x14ac:dyDescent="0.25">
      <c r="A11" s="1">
        <v>15</v>
      </c>
      <c r="B11" s="12"/>
      <c r="C11" s="12"/>
    </row>
    <row r="12" spans="1:16" x14ac:dyDescent="0.25">
      <c r="A12" s="5">
        <v>15</v>
      </c>
      <c r="B12" s="8"/>
      <c r="E12" s="4" t="s">
        <v>6</v>
      </c>
      <c r="F12" s="4">
        <f>F10-F8</f>
        <v>5</v>
      </c>
    </row>
    <row r="13" spans="1:16" x14ac:dyDescent="0.25">
      <c r="A13" s="5">
        <v>16</v>
      </c>
      <c r="B13" s="8"/>
    </row>
    <row r="14" spans="1:16" x14ac:dyDescent="0.25">
      <c r="A14" s="5">
        <v>18</v>
      </c>
      <c r="B14" s="12">
        <f>(A14+A15)/2</f>
        <v>18</v>
      </c>
      <c r="C14" s="12" t="s">
        <v>4</v>
      </c>
      <c r="E14" s="4" t="s">
        <v>14</v>
      </c>
      <c r="F14" s="4">
        <f>F8-(1.5*F12)</f>
        <v>5.5</v>
      </c>
      <c r="G14" t="s">
        <v>16</v>
      </c>
    </row>
    <row r="15" spans="1:16" x14ac:dyDescent="0.25">
      <c r="A15" s="5">
        <v>18</v>
      </c>
      <c r="B15" s="12"/>
      <c r="C15" s="12"/>
    </row>
    <row r="16" spans="1:16" x14ac:dyDescent="0.25">
      <c r="A16" s="5">
        <v>18</v>
      </c>
      <c r="B16" s="8"/>
      <c r="E16" s="4" t="s">
        <v>15</v>
      </c>
      <c r="F16" s="4">
        <f>F10+(1.5*F12)</f>
        <v>25.5</v>
      </c>
      <c r="G16" t="s">
        <v>17</v>
      </c>
    </row>
    <row r="17" spans="1:2" x14ac:dyDescent="0.25">
      <c r="A17" s="5">
        <v>19</v>
      </c>
      <c r="B17" s="8"/>
    </row>
    <row r="19" spans="1:2" x14ac:dyDescent="0.25">
      <c r="A19" s="7" t="s">
        <v>13</v>
      </c>
    </row>
  </sheetData>
  <sortState xmlns:xlrd2="http://schemas.microsoft.com/office/spreadsheetml/2017/richdata2" ref="A4:A17">
    <sortCondition ref="A4:A17"/>
  </sortState>
  <mergeCells count="6">
    <mergeCell ref="B14:B15"/>
    <mergeCell ref="C14:C15"/>
    <mergeCell ref="B10:B11"/>
    <mergeCell ref="C10:C11"/>
    <mergeCell ref="B6:B7"/>
    <mergeCell ref="C6:C7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15CD-4557-4FBA-B44E-B6C956FF6146}">
  <dimension ref="A2:M17"/>
  <sheetViews>
    <sheetView workbookViewId="0">
      <selection activeCell="Q10" sqref="Q10"/>
    </sheetView>
  </sheetViews>
  <sheetFormatPr defaultRowHeight="15" x14ac:dyDescent="0.25"/>
  <cols>
    <col min="5" max="5" width="21.140625" bestFit="1" customWidth="1"/>
  </cols>
  <sheetData>
    <row r="2" spans="1:13" x14ac:dyDescent="0.25">
      <c r="D2" s="1">
        <v>95</v>
      </c>
      <c r="E2" s="1">
        <v>103</v>
      </c>
      <c r="F2" s="1">
        <v>125</v>
      </c>
      <c r="G2" s="1">
        <v>104</v>
      </c>
      <c r="H2" s="1">
        <v>101</v>
      </c>
      <c r="I2" s="1">
        <v>99</v>
      </c>
      <c r="J2" s="1">
        <v>102</v>
      </c>
      <c r="K2" s="1">
        <v>93</v>
      </c>
      <c r="L2" s="1">
        <v>106</v>
      </c>
      <c r="M2" s="1">
        <v>97</v>
      </c>
    </row>
    <row r="4" spans="1:13" x14ac:dyDescent="0.25">
      <c r="A4" s="5">
        <v>93</v>
      </c>
    </row>
    <row r="5" spans="1:13" x14ac:dyDescent="0.25">
      <c r="A5" s="5">
        <v>95</v>
      </c>
      <c r="B5" s="12">
        <f>(A5+A6)/2</f>
        <v>96</v>
      </c>
      <c r="C5" s="12" t="s">
        <v>2</v>
      </c>
      <c r="E5" s="4" t="s">
        <v>7</v>
      </c>
      <c r="F5" s="4">
        <f>MEDIAN(D2:M2)</f>
        <v>101.5</v>
      </c>
    </row>
    <row r="6" spans="1:13" x14ac:dyDescent="0.25">
      <c r="A6" s="5">
        <v>97</v>
      </c>
      <c r="B6" s="12"/>
      <c r="C6" s="12"/>
      <c r="E6" s="3"/>
      <c r="F6" s="3"/>
    </row>
    <row r="7" spans="1:13" x14ac:dyDescent="0.25">
      <c r="A7" s="5">
        <v>99</v>
      </c>
      <c r="E7" s="4" t="s">
        <v>0</v>
      </c>
      <c r="F7" s="4">
        <f>AVERAGE(D2:M2)</f>
        <v>102.5</v>
      </c>
    </row>
    <row r="8" spans="1:13" x14ac:dyDescent="0.25">
      <c r="A8" s="1">
        <v>101</v>
      </c>
      <c r="B8" s="12">
        <f>(A8+A9)/2</f>
        <v>101.5</v>
      </c>
      <c r="C8" s="12" t="s">
        <v>1</v>
      </c>
      <c r="E8" s="3"/>
      <c r="F8" s="3"/>
    </row>
    <row r="9" spans="1:13" x14ac:dyDescent="0.25">
      <c r="A9" s="1">
        <v>102</v>
      </c>
      <c r="B9" s="12"/>
      <c r="C9" s="12"/>
      <c r="E9" s="4" t="s">
        <v>2</v>
      </c>
      <c r="F9" s="4">
        <f>_xlfn.QUARTILE.EXC(D2:M2,1)</f>
        <v>96.5</v>
      </c>
    </row>
    <row r="10" spans="1:13" x14ac:dyDescent="0.25">
      <c r="A10" s="5">
        <v>103</v>
      </c>
      <c r="E10" s="3"/>
      <c r="F10" s="3"/>
    </row>
    <row r="11" spans="1:13" x14ac:dyDescent="0.25">
      <c r="A11" s="5">
        <v>104</v>
      </c>
      <c r="B11" s="12">
        <f>(A11+A12)/2</f>
        <v>105</v>
      </c>
      <c r="C11" s="12" t="s">
        <v>4</v>
      </c>
      <c r="E11" s="4" t="s">
        <v>4</v>
      </c>
      <c r="F11" s="4">
        <f>_xlfn.QUARTILE.EXC(D2:M2,3)</f>
        <v>104.5</v>
      </c>
    </row>
    <row r="12" spans="1:13" x14ac:dyDescent="0.25">
      <c r="A12" s="5">
        <v>106</v>
      </c>
      <c r="B12" s="12"/>
      <c r="C12" s="12"/>
      <c r="E12" s="3"/>
      <c r="F12" s="3"/>
    </row>
    <row r="13" spans="1:13" x14ac:dyDescent="0.25">
      <c r="A13" s="5">
        <v>125</v>
      </c>
      <c r="E13" s="4" t="s">
        <v>6</v>
      </c>
      <c r="F13" s="4">
        <f>F11-F9</f>
        <v>8</v>
      </c>
    </row>
    <row r="14" spans="1:13" x14ac:dyDescent="0.25">
      <c r="E14" s="3"/>
      <c r="F14" s="3"/>
    </row>
    <row r="15" spans="1:13" x14ac:dyDescent="0.25">
      <c r="E15" s="4" t="s">
        <v>10</v>
      </c>
      <c r="F15" s="4">
        <f>F9-(1.5*F13)</f>
        <v>84.5</v>
      </c>
    </row>
    <row r="16" spans="1:13" x14ac:dyDescent="0.25">
      <c r="E16" s="3"/>
      <c r="F16" s="3"/>
    </row>
    <row r="17" spans="5:6" x14ac:dyDescent="0.25">
      <c r="E17" s="4" t="s">
        <v>11</v>
      </c>
      <c r="F17" s="4">
        <f>F11+(1.5*F13)</f>
        <v>116.5</v>
      </c>
    </row>
  </sheetData>
  <sortState xmlns:xlrd2="http://schemas.microsoft.com/office/spreadsheetml/2017/richdata2" ref="A4:A13">
    <sortCondition ref="A4:A13"/>
  </sortState>
  <mergeCells count="6">
    <mergeCell ref="B8:B9"/>
    <mergeCell ref="C8:C9"/>
    <mergeCell ref="B5:B6"/>
    <mergeCell ref="C5:C6"/>
    <mergeCell ref="B11:B12"/>
    <mergeCell ref="C11:C1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Boxplot - Ex 1</vt:lpstr>
      <vt:lpstr>Boxplot - Ex 2</vt:lpstr>
      <vt:lpstr>Boxplot - Ex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Isaias Goldschmidt</dc:creator>
  <cp:lastModifiedBy>Isaias Goldschmidt</cp:lastModifiedBy>
  <dcterms:created xsi:type="dcterms:W3CDTF">2021-03-23T18:01:41Z</dcterms:created>
  <dcterms:modified xsi:type="dcterms:W3CDTF">2021-04-08T12:59:15Z</dcterms:modified>
</cp:coreProperties>
</file>