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Sándor\Documents\gepi_latas_es_grafika\kisbeadandók\"/>
    </mc:Choice>
  </mc:AlternateContent>
  <xr:revisionPtr revIDLastSave="0" documentId="13_ncr:1_{55CB588A-3B7B-464F-857A-317FBBA7F39C}" xr6:coauthVersionLast="46" xr6:coauthVersionMax="46" xr10:uidLastSave="{00000000-0000-0000-0000-000000000000}"/>
  <bookViews>
    <workbookView xWindow="-5052" yWindow="6732" windowWidth="10164" windowHeight="817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9" i="1" l="1"/>
  <c r="U29" i="1"/>
  <c r="U28" i="1"/>
  <c r="T28" i="1"/>
  <c r="G50" i="1"/>
  <c r="C51" i="1"/>
  <c r="D51" i="1"/>
  <c r="D50" i="1"/>
  <c r="C50" i="1"/>
  <c r="P30" i="1"/>
  <c r="Q30" i="1"/>
  <c r="Q29" i="1"/>
  <c r="P29" i="1"/>
  <c r="P34" i="1"/>
  <c r="Q34" i="1"/>
  <c r="Q33" i="1"/>
  <c r="P33" i="1"/>
  <c r="L30" i="1"/>
  <c r="M30" i="1"/>
  <c r="M29" i="1"/>
  <c r="L29" i="1"/>
  <c r="C44" i="1"/>
  <c r="D44" i="1"/>
  <c r="E44" i="1"/>
  <c r="F44" i="1"/>
  <c r="C45" i="1"/>
  <c r="D45" i="1"/>
  <c r="E45" i="1"/>
  <c r="F45" i="1"/>
  <c r="C46" i="1"/>
  <c r="D46" i="1"/>
  <c r="E46" i="1"/>
  <c r="F46" i="1"/>
  <c r="D43" i="1"/>
  <c r="E43" i="1"/>
  <c r="F43" i="1"/>
  <c r="C43" i="1"/>
  <c r="C37" i="1"/>
  <c r="D37" i="1"/>
  <c r="E37" i="1"/>
  <c r="F37" i="1"/>
  <c r="C38" i="1"/>
  <c r="D38" i="1"/>
  <c r="E38" i="1"/>
  <c r="F38" i="1"/>
  <c r="C39" i="1"/>
  <c r="D39" i="1"/>
  <c r="E39" i="1"/>
  <c r="F39" i="1"/>
  <c r="D36" i="1"/>
  <c r="E36" i="1"/>
  <c r="F36" i="1"/>
  <c r="C36" i="1"/>
  <c r="C30" i="1"/>
  <c r="D30" i="1"/>
  <c r="E30" i="1"/>
  <c r="F30" i="1"/>
  <c r="C31" i="1"/>
  <c r="D31" i="1"/>
  <c r="E31" i="1"/>
  <c r="F31" i="1"/>
  <c r="C32" i="1"/>
  <c r="D32" i="1"/>
  <c r="E32" i="1"/>
  <c r="F32" i="1"/>
  <c r="D29" i="1"/>
  <c r="E29" i="1"/>
  <c r="F29" i="1"/>
  <c r="C29" i="1"/>
  <c r="C23" i="1"/>
  <c r="D23" i="1"/>
  <c r="E23" i="1"/>
  <c r="F23" i="1"/>
  <c r="C24" i="1"/>
  <c r="D24" i="1"/>
  <c r="E24" i="1"/>
  <c r="F24" i="1"/>
  <c r="C25" i="1"/>
  <c r="D25" i="1"/>
  <c r="E25" i="1"/>
  <c r="F25" i="1"/>
  <c r="D22" i="1"/>
  <c r="E22" i="1"/>
  <c r="F22" i="1"/>
  <c r="C22" i="1"/>
  <c r="C14" i="1"/>
  <c r="D14" i="1"/>
  <c r="E14" i="1"/>
  <c r="F14" i="1"/>
  <c r="C15" i="1"/>
  <c r="D15" i="1"/>
  <c r="E15" i="1"/>
  <c r="F15" i="1"/>
  <c r="C16" i="1"/>
  <c r="D16" i="1"/>
  <c r="E16" i="1"/>
  <c r="F16" i="1"/>
  <c r="D13" i="1"/>
  <c r="E13" i="1"/>
  <c r="F13" i="1"/>
  <c r="C13" i="1"/>
</calcChain>
</file>

<file path=xl/sharedStrings.xml><?xml version="1.0" encoding="utf-8"?>
<sst xmlns="http://schemas.openxmlformats.org/spreadsheetml/2006/main" count="16" uniqueCount="16">
  <si>
    <t>Kép:</t>
  </si>
  <si>
    <t>I</t>
  </si>
  <si>
    <t>Ix</t>
  </si>
  <si>
    <t>vízszintes sobel</t>
  </si>
  <si>
    <t>Iy</t>
  </si>
  <si>
    <t>függőleges sobel</t>
  </si>
  <si>
    <t>Ix*Ix</t>
  </si>
  <si>
    <t>Iy*Iy</t>
  </si>
  <si>
    <t>Ix*Iy</t>
  </si>
  <si>
    <t>H11</t>
  </si>
  <si>
    <t>H</t>
  </si>
  <si>
    <t>H22</t>
  </si>
  <si>
    <t>H12 = H21</t>
  </si>
  <si>
    <t>kisebbik sajátérték</t>
  </si>
  <si>
    <t>f</t>
  </si>
  <si>
    <t>kisebbik sajátértékek maximuma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</si>
</sst>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EF454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/>
    <xf numFmtId="0" fontId="1" fillId="2" borderId="1" xfId="0" applyFont="1" applyFill="1" applyBorder="1"/>
    <xf numFmtId="0" fontId="0" fillId="0" borderId="2" xfId="0" applyBorder="1"/>
    <xf numFmtId="0" fontId="1" fillId="2" borderId="2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2" borderId="0" xfId="0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U51"/>
  <sheetViews>
    <sheetView tabSelected="1" zoomScale="55" zoomScaleNormal="55" workbookViewId="0">
      <selection activeCell="U33" sqref="U33"/>
    </sheetView>
  </sheetViews>
  <sheetFormatPr defaultRowHeight="14.4" x14ac:dyDescent="0.3"/>
  <cols>
    <col min="7" max="7" width="9.6640625" customWidth="1"/>
    <col min="20" max="20" width="14.6640625" bestFit="1" customWidth="1"/>
  </cols>
  <sheetData>
    <row r="3" spans="1:10" x14ac:dyDescent="0.3">
      <c r="A3" s="3"/>
      <c r="B3" s="4" t="s">
        <v>0</v>
      </c>
    </row>
    <row r="4" spans="1:10" x14ac:dyDescent="0.3">
      <c r="A4" s="4" t="s">
        <v>1</v>
      </c>
    </row>
    <row r="5" spans="1:10" x14ac:dyDescent="0.3">
      <c r="B5" s="1">
        <v>131</v>
      </c>
      <c r="C5" s="1">
        <v>133</v>
      </c>
      <c r="D5" s="1">
        <v>145</v>
      </c>
      <c r="E5" s="1">
        <v>153</v>
      </c>
      <c r="F5" s="1">
        <v>163</v>
      </c>
      <c r="G5" s="1">
        <v>173</v>
      </c>
    </row>
    <row r="6" spans="1:10" x14ac:dyDescent="0.3">
      <c r="B6" s="1">
        <v>88</v>
      </c>
      <c r="C6" s="1">
        <v>90</v>
      </c>
      <c r="D6" s="1">
        <v>99</v>
      </c>
      <c r="E6" s="1">
        <v>109</v>
      </c>
      <c r="F6" s="1">
        <v>115</v>
      </c>
      <c r="G6" s="1">
        <v>124</v>
      </c>
    </row>
    <row r="7" spans="1:10" ht="13.8" customHeight="1" x14ac:dyDescent="0.3">
      <c r="B7" s="1">
        <v>101</v>
      </c>
      <c r="C7" s="1">
        <v>106</v>
      </c>
      <c r="D7" s="2">
        <v>89</v>
      </c>
      <c r="E7" s="2">
        <v>76</v>
      </c>
      <c r="F7" s="1">
        <v>81</v>
      </c>
      <c r="G7" s="1">
        <v>83</v>
      </c>
    </row>
    <row r="8" spans="1:10" x14ac:dyDescent="0.3">
      <c r="B8" s="1">
        <v>148</v>
      </c>
      <c r="C8" s="1">
        <v>162</v>
      </c>
      <c r="D8" s="2">
        <v>106</v>
      </c>
      <c r="E8" s="2">
        <v>43</v>
      </c>
      <c r="F8" s="1">
        <v>23</v>
      </c>
      <c r="G8" s="1">
        <v>29</v>
      </c>
    </row>
    <row r="9" spans="1:10" x14ac:dyDescent="0.3">
      <c r="B9" s="1">
        <v>154</v>
      </c>
      <c r="C9" s="1">
        <v>158</v>
      </c>
      <c r="D9" s="1">
        <v>108</v>
      </c>
      <c r="E9" s="1">
        <v>38</v>
      </c>
      <c r="F9" s="1">
        <v>35</v>
      </c>
      <c r="G9" s="1">
        <v>30</v>
      </c>
    </row>
    <row r="10" spans="1:10" x14ac:dyDescent="0.3">
      <c r="B10" s="1">
        <v>143</v>
      </c>
      <c r="C10" s="1">
        <v>153</v>
      </c>
      <c r="D10" s="1">
        <v>109</v>
      </c>
      <c r="E10" s="1">
        <v>59</v>
      </c>
      <c r="F10" s="1">
        <v>64</v>
      </c>
      <c r="G10" s="1">
        <v>56</v>
      </c>
    </row>
    <row r="11" spans="1:10" x14ac:dyDescent="0.3">
      <c r="H11" s="4" t="s">
        <v>3</v>
      </c>
      <c r="I11" s="4"/>
    </row>
    <row r="12" spans="1:10" x14ac:dyDescent="0.3">
      <c r="A12" s="4" t="s">
        <v>2</v>
      </c>
      <c r="H12">
        <v>-1</v>
      </c>
      <c r="I12">
        <v>0</v>
      </c>
      <c r="J12">
        <v>1</v>
      </c>
    </row>
    <row r="13" spans="1:10" x14ac:dyDescent="0.3">
      <c r="C13">
        <f>SUMPRODUCT(B5:D7,$H$12:$J$14)</f>
        <v>24</v>
      </c>
      <c r="D13">
        <f t="shared" ref="D13:F13" si="0">SUMPRODUCT(C5:E7,$H$12:$J$14)</f>
        <v>28</v>
      </c>
      <c r="E13">
        <f t="shared" si="0"/>
        <v>42</v>
      </c>
      <c r="F13">
        <f t="shared" si="0"/>
        <v>57</v>
      </c>
      <c r="H13">
        <v>-2</v>
      </c>
      <c r="I13">
        <v>0</v>
      </c>
      <c r="J13">
        <v>2</v>
      </c>
    </row>
    <row r="14" spans="1:10" x14ac:dyDescent="0.3">
      <c r="C14">
        <f t="shared" ref="C14:F14" si="1">SUMPRODUCT(B6:D8,$H$12:$J$14)</f>
        <v>-55</v>
      </c>
      <c r="D14">
        <f t="shared" si="1"/>
        <v>-160</v>
      </c>
      <c r="E14">
        <f t="shared" si="1"/>
        <v>-83</v>
      </c>
      <c r="F14">
        <f t="shared" si="1"/>
        <v>15</v>
      </c>
      <c r="H14">
        <v>-1</v>
      </c>
      <c r="I14">
        <v>0</v>
      </c>
      <c r="J14">
        <v>1</v>
      </c>
    </row>
    <row r="15" spans="1:10" x14ac:dyDescent="0.3">
      <c r="C15">
        <f t="shared" ref="C15:F15" si="2">SUMPRODUCT(B7:D9,$H$12:$J$14)</f>
        <v>-142</v>
      </c>
      <c r="D15">
        <f t="shared" si="2"/>
        <v>-388</v>
      </c>
      <c r="E15">
        <f t="shared" si="2"/>
        <v>-247</v>
      </c>
      <c r="F15">
        <f t="shared" si="2"/>
        <v>-29</v>
      </c>
    </row>
    <row r="16" spans="1:10" x14ac:dyDescent="0.3">
      <c r="C16">
        <f t="shared" ref="C16:F16" si="3">SUMPRODUCT(B8:D10,$H$12:$J$14)</f>
        <v>-168</v>
      </c>
      <c r="D16">
        <f t="shared" si="3"/>
        <v>-453</v>
      </c>
      <c r="E16">
        <f t="shared" si="3"/>
        <v>-274</v>
      </c>
      <c r="F16">
        <f t="shared" si="3"/>
        <v>-33</v>
      </c>
    </row>
    <row r="20" spans="1:21" x14ac:dyDescent="0.3">
      <c r="A20" s="4" t="s">
        <v>4</v>
      </c>
      <c r="H20" s="4" t="s">
        <v>5</v>
      </c>
      <c r="I20" s="4"/>
    </row>
    <row r="21" spans="1:21" x14ac:dyDescent="0.3">
      <c r="H21">
        <v>-1</v>
      </c>
      <c r="I21">
        <v>-2</v>
      </c>
      <c r="J21">
        <v>-1</v>
      </c>
    </row>
    <row r="22" spans="1:21" x14ac:dyDescent="0.3">
      <c r="C22">
        <f>SUMPRODUCT(B5:D7,$H$21:$J$23)</f>
        <v>-140</v>
      </c>
      <c r="D22">
        <f t="shared" ref="D22:F22" si="4">SUMPRODUCT(C5:E7,$H$21:$J$23)</f>
        <v>-216</v>
      </c>
      <c r="E22">
        <f t="shared" si="4"/>
        <v>-292</v>
      </c>
      <c r="F22">
        <f t="shared" si="4"/>
        <v>-331</v>
      </c>
      <c r="H22">
        <v>0</v>
      </c>
      <c r="I22">
        <v>0</v>
      </c>
      <c r="J22">
        <v>0</v>
      </c>
    </row>
    <row r="23" spans="1:21" x14ac:dyDescent="0.3">
      <c r="C23">
        <f t="shared" ref="C23:F23" si="5">SUMPRODUCT(B6:D8,$H$21:$J$23)</f>
        <v>211</v>
      </c>
      <c r="D23">
        <f t="shared" si="5"/>
        <v>20</v>
      </c>
      <c r="E23">
        <f t="shared" si="5"/>
        <v>-217</v>
      </c>
      <c r="F23">
        <f t="shared" si="5"/>
        <v>-345</v>
      </c>
      <c r="H23">
        <v>1</v>
      </c>
      <c r="I23">
        <v>2</v>
      </c>
      <c r="J23">
        <v>1</v>
      </c>
    </row>
    <row r="24" spans="1:21" x14ac:dyDescent="0.3">
      <c r="C24">
        <f t="shared" ref="C24:F24" si="6">SUMPRODUCT(B7:D9,$H$21:$J$23)</f>
        <v>176</v>
      </c>
      <c r="D24">
        <f t="shared" si="6"/>
        <v>52</v>
      </c>
      <c r="E24">
        <f t="shared" si="6"/>
        <v>-103</v>
      </c>
      <c r="F24">
        <f t="shared" si="6"/>
        <v>-183</v>
      </c>
    </row>
    <row r="25" spans="1:21" x14ac:dyDescent="0.3">
      <c r="C25">
        <f t="shared" ref="C25:F25" si="7">SUMPRODUCT(B8:D10,$H$21:$J$23)</f>
        <v>-20</v>
      </c>
      <c r="D25">
        <f t="shared" si="7"/>
        <v>13</v>
      </c>
      <c r="E25">
        <f t="shared" si="7"/>
        <v>76</v>
      </c>
      <c r="F25">
        <f t="shared" si="7"/>
        <v>125</v>
      </c>
    </row>
    <row r="27" spans="1:21" x14ac:dyDescent="0.3">
      <c r="J27" s="4" t="s">
        <v>10</v>
      </c>
      <c r="S27" s="4" t="s">
        <v>14</v>
      </c>
    </row>
    <row r="28" spans="1:21" x14ac:dyDescent="0.3">
      <c r="A28" s="4" t="s">
        <v>6</v>
      </c>
      <c r="K28" s="6" t="s">
        <v>9</v>
      </c>
      <c r="L28" s="7"/>
      <c r="M28" s="7"/>
      <c r="N28" s="7"/>
      <c r="O28" s="8" t="s">
        <v>12</v>
      </c>
      <c r="P28" s="8"/>
      <c r="Q28" s="9"/>
      <c r="T28">
        <f>((L29*P33)-(Q29*Q29))/(L29+P33)</f>
        <v>138890.90302307165</v>
      </c>
      <c r="U28">
        <f>((M29*Q33)-(R29*R29))/(M29+Q33)</f>
        <v>161698.33907938478</v>
      </c>
    </row>
    <row r="29" spans="1:21" x14ac:dyDescent="0.3">
      <c r="C29">
        <f>C13*C13</f>
        <v>576</v>
      </c>
      <c r="D29">
        <f t="shared" ref="D29:F29" si="8">D13*D13</f>
        <v>784</v>
      </c>
      <c r="E29">
        <f t="shared" si="8"/>
        <v>1764</v>
      </c>
      <c r="F29">
        <f t="shared" si="8"/>
        <v>3249</v>
      </c>
      <c r="K29" s="10"/>
      <c r="L29" s="11">
        <f>SUM(C29:E31)</f>
        <v>270355</v>
      </c>
      <c r="M29" s="11">
        <f t="shared" ref="M29:N29" si="9">SUM(D29:F31)</f>
        <v>250905</v>
      </c>
      <c r="N29" s="11"/>
      <c r="O29" s="11"/>
      <c r="P29" s="11">
        <f>SUM(C43:E45)</f>
        <v>-38193</v>
      </c>
      <c r="Q29" s="12">
        <f>SUM(D43:F45)</f>
        <v>-16971</v>
      </c>
      <c r="T29">
        <f t="shared" ref="T29:U29" si="10">((L30*P34)-(Q30*Q30))/(L30+P34)</f>
        <v>114162.98199848548</v>
      </c>
      <c r="U29">
        <f t="shared" si="10"/>
        <v>162422.44361727836</v>
      </c>
    </row>
    <row r="30" spans="1:21" x14ac:dyDescent="0.3">
      <c r="C30">
        <f t="shared" ref="C30:F30" si="11">C14*C14</f>
        <v>3025</v>
      </c>
      <c r="D30">
        <f t="shared" si="11"/>
        <v>25600</v>
      </c>
      <c r="E30">
        <f t="shared" si="11"/>
        <v>6889</v>
      </c>
      <c r="F30">
        <f t="shared" si="11"/>
        <v>225</v>
      </c>
      <c r="K30" s="10"/>
      <c r="L30" s="11">
        <f>SUM(C30:E32)</f>
        <v>575740</v>
      </c>
      <c r="M30" s="11">
        <f t="shared" ref="M30" si="12">SUM(D30:F32)</f>
        <v>526482</v>
      </c>
      <c r="N30" s="11"/>
      <c r="O30" s="11"/>
      <c r="P30" s="11">
        <f>SUM(C44:E46)</f>
        <v>-39874</v>
      </c>
      <c r="Q30" s="12">
        <f>SUM(D44:F46)</f>
        <v>-10630</v>
      </c>
    </row>
    <row r="31" spans="1:21" x14ac:dyDescent="0.3">
      <c r="C31">
        <f t="shared" ref="C31:F31" si="13">C15*C15</f>
        <v>20164</v>
      </c>
      <c r="D31">
        <f t="shared" si="13"/>
        <v>150544</v>
      </c>
      <c r="E31">
        <f t="shared" si="13"/>
        <v>61009</v>
      </c>
      <c r="F31">
        <f t="shared" si="13"/>
        <v>841</v>
      </c>
      <c r="K31" s="10"/>
      <c r="L31" s="11"/>
      <c r="M31" s="11"/>
      <c r="N31" s="11"/>
      <c r="O31" s="11"/>
      <c r="P31" s="11"/>
      <c r="Q31" s="12"/>
    </row>
    <row r="32" spans="1:21" x14ac:dyDescent="0.3">
      <c r="C32">
        <f t="shared" ref="C32:F32" si="14">C16*C16</f>
        <v>28224</v>
      </c>
      <c r="D32">
        <f t="shared" si="14"/>
        <v>205209</v>
      </c>
      <c r="E32">
        <f t="shared" si="14"/>
        <v>75076</v>
      </c>
      <c r="F32">
        <f t="shared" si="14"/>
        <v>1089</v>
      </c>
      <c r="K32" s="10"/>
      <c r="L32" s="11"/>
      <c r="M32" s="11"/>
      <c r="N32" s="11"/>
      <c r="O32" s="13" t="s">
        <v>11</v>
      </c>
      <c r="P32" s="11"/>
      <c r="Q32" s="12"/>
    </row>
    <row r="33" spans="1:17" x14ac:dyDescent="0.3">
      <c r="K33" s="10"/>
      <c r="L33" s="11"/>
      <c r="M33" s="11"/>
      <c r="N33" s="11"/>
      <c r="O33" s="11"/>
      <c r="P33" s="11">
        <f>SUM(C36:E38)</f>
        <v>287819</v>
      </c>
      <c r="Q33" s="12">
        <f>SUM(D36:F38)</f>
        <v>454797</v>
      </c>
    </row>
    <row r="34" spans="1:17" x14ac:dyDescent="0.3">
      <c r="K34" s="10"/>
      <c r="L34" s="11"/>
      <c r="M34" s="11"/>
      <c r="N34" s="11"/>
      <c r="O34" s="11"/>
      <c r="P34" s="11">
        <f>SUM(C37:E39)</f>
        <v>142644</v>
      </c>
      <c r="Q34" s="12">
        <f>SUM(D37:F39)</f>
        <v>234886</v>
      </c>
    </row>
    <row r="35" spans="1:17" x14ac:dyDescent="0.3">
      <c r="A35" s="4" t="s">
        <v>7</v>
      </c>
      <c r="K35" s="14"/>
      <c r="L35" s="15"/>
      <c r="M35" s="15"/>
      <c r="N35" s="15"/>
      <c r="O35" s="15"/>
      <c r="P35" s="15"/>
      <c r="Q35" s="16"/>
    </row>
    <row r="36" spans="1:17" x14ac:dyDescent="0.3">
      <c r="C36">
        <f>C22*C22</f>
        <v>19600</v>
      </c>
      <c r="D36">
        <f t="shared" ref="D36:F36" si="15">D22*D22</f>
        <v>46656</v>
      </c>
      <c r="E36">
        <f t="shared" si="15"/>
        <v>85264</v>
      </c>
      <c r="F36">
        <f t="shared" si="15"/>
        <v>109561</v>
      </c>
    </row>
    <row r="37" spans="1:17" x14ac:dyDescent="0.3">
      <c r="C37">
        <f t="shared" ref="C37:F37" si="16">C23*C23</f>
        <v>44521</v>
      </c>
      <c r="D37">
        <f t="shared" si="16"/>
        <v>400</v>
      </c>
      <c r="E37">
        <f t="shared" si="16"/>
        <v>47089</v>
      </c>
      <c r="F37">
        <f t="shared" si="16"/>
        <v>119025</v>
      </c>
    </row>
    <row r="38" spans="1:17" x14ac:dyDescent="0.3">
      <c r="C38">
        <f t="shared" ref="C38:F38" si="17">C24*C24</f>
        <v>30976</v>
      </c>
      <c r="D38">
        <f t="shared" si="17"/>
        <v>2704</v>
      </c>
      <c r="E38">
        <f t="shared" si="17"/>
        <v>10609</v>
      </c>
      <c r="F38">
        <f t="shared" si="17"/>
        <v>33489</v>
      </c>
    </row>
    <row r="39" spans="1:17" x14ac:dyDescent="0.3">
      <c r="C39">
        <f t="shared" ref="C39:F39" si="18">C25*C25</f>
        <v>400</v>
      </c>
      <c r="D39">
        <f t="shared" si="18"/>
        <v>169</v>
      </c>
      <c r="E39">
        <f t="shared" si="18"/>
        <v>5776</v>
      </c>
      <c r="F39">
        <f t="shared" si="18"/>
        <v>15625</v>
      </c>
    </row>
    <row r="42" spans="1:17" x14ac:dyDescent="0.3">
      <c r="A42" s="4" t="s">
        <v>8</v>
      </c>
    </row>
    <row r="43" spans="1:17" x14ac:dyDescent="0.3">
      <c r="C43">
        <f>C22*C13</f>
        <v>-3360</v>
      </c>
      <c r="D43">
        <f t="shared" ref="D43:F43" si="19">D22*D13</f>
        <v>-6048</v>
      </c>
      <c r="E43">
        <f t="shared" si="19"/>
        <v>-12264</v>
      </c>
      <c r="F43">
        <f t="shared" si="19"/>
        <v>-18867</v>
      </c>
    </row>
    <row r="44" spans="1:17" x14ac:dyDescent="0.3">
      <c r="C44">
        <f t="shared" ref="C44:F44" si="20">C23*C14</f>
        <v>-11605</v>
      </c>
      <c r="D44">
        <f t="shared" si="20"/>
        <v>-3200</v>
      </c>
      <c r="E44">
        <f t="shared" si="20"/>
        <v>18011</v>
      </c>
      <c r="F44">
        <f t="shared" si="20"/>
        <v>-5175</v>
      </c>
    </row>
    <row r="45" spans="1:17" x14ac:dyDescent="0.3">
      <c r="C45">
        <f t="shared" ref="C45:F45" si="21">C24*C15</f>
        <v>-24992</v>
      </c>
      <c r="D45">
        <f t="shared" si="21"/>
        <v>-20176</v>
      </c>
      <c r="E45">
        <f t="shared" si="21"/>
        <v>25441</v>
      </c>
      <c r="F45">
        <f t="shared" si="21"/>
        <v>5307</v>
      </c>
    </row>
    <row r="46" spans="1:17" x14ac:dyDescent="0.3">
      <c r="C46">
        <f t="shared" ref="C46:F46" si="22">C25*C16</f>
        <v>3360</v>
      </c>
      <c r="D46">
        <f t="shared" si="22"/>
        <v>-5889</v>
      </c>
      <c r="E46">
        <f t="shared" si="22"/>
        <v>-20824</v>
      </c>
      <c r="F46">
        <f t="shared" si="22"/>
        <v>-4125</v>
      </c>
    </row>
    <row r="48" spans="1:17" x14ac:dyDescent="0.3">
      <c r="A48" s="5" t="s">
        <v>13</v>
      </c>
      <c r="B48" s="5"/>
      <c r="C48" s="3"/>
      <c r="G48" s="17" t="s">
        <v>15</v>
      </c>
      <c r="H48" s="8"/>
      <c r="I48" s="8"/>
      <c r="J48" s="18"/>
    </row>
    <row r="49" spans="3:10" x14ac:dyDescent="0.3">
      <c r="G49" s="10"/>
      <c r="H49" s="11"/>
      <c r="I49" s="11"/>
      <c r="J49" s="12"/>
    </row>
    <row r="50" spans="3:10" x14ac:dyDescent="0.3">
      <c r="C50">
        <f>1/2*((L29+P33)-SQRT(4*P29*P29+(L29-P33)*(L29-P33)))</f>
        <v>239908.52283459704</v>
      </c>
      <c r="D50">
        <f>1/2*((M29+Q33)-SQRT(4*Q29*Q29+(M29-Q33)*(M29-Q33)))</f>
        <v>249502.06794455979</v>
      </c>
      <c r="G50" s="19">
        <f>MAX(C50:D51)</f>
        <v>249502.06794455979</v>
      </c>
      <c r="H50" s="15"/>
      <c r="I50" s="15"/>
      <c r="J50" s="16"/>
    </row>
    <row r="51" spans="3:10" x14ac:dyDescent="0.3">
      <c r="C51">
        <f t="shared" ref="C51:D51" si="23">1/2*((L30+P34)-SQRT(4*P30*P30+(L30-P34)*(L30-P34)))</f>
        <v>139003.50761222784</v>
      </c>
      <c r="D51">
        <f t="shared" si="23"/>
        <v>234499.0017819886</v>
      </c>
    </row>
  </sheetData>
  <mergeCells count="2">
    <mergeCell ref="O28:P28"/>
    <mergeCell ref="G48:J48"/>
  </mergeCells>
  <conditionalFormatting sqref="B5:G10">
    <cfRule type="colorScale" priority="5">
      <colorScale>
        <cfvo type="min"/>
        <cfvo type="max"/>
        <color rgb="FFFFEF9C"/>
        <color rgb="FF63BE7B"/>
      </colorScale>
    </cfRule>
  </conditionalFormatting>
  <conditionalFormatting sqref="B12:G17">
    <cfRule type="colorScale" priority="4">
      <colorScale>
        <cfvo type="min"/>
        <cfvo type="max"/>
        <color rgb="FFFFEF9C"/>
        <color rgb="FF63BE7B"/>
      </colorScale>
    </cfRule>
  </conditionalFormatting>
  <conditionalFormatting sqref="C22:F25">
    <cfRule type="colorScale" priority="3">
      <colorScale>
        <cfvo type="min"/>
        <cfvo type="max"/>
        <color rgb="FFFFEF9C"/>
        <color rgb="FF63BE7B"/>
      </colorScale>
    </cfRule>
  </conditionalFormatting>
  <conditionalFormatting sqref="G50">
    <cfRule type="colorScale" priority="2">
      <colorScale>
        <cfvo type="min"/>
        <cfvo type="max"/>
        <color rgb="FFFFEF9C"/>
        <color rgb="FF63BE7B"/>
      </colorScale>
    </cfRule>
  </conditionalFormatting>
  <conditionalFormatting sqref="C50:D51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Sándor Burian</dc:creator>
  <cp:lastModifiedBy>Burian Sándor </cp:lastModifiedBy>
  <dcterms:created xsi:type="dcterms:W3CDTF">2015-06-05T18:17:20Z</dcterms:created>
  <dcterms:modified xsi:type="dcterms:W3CDTF">2021-05-05T00:37:54Z</dcterms:modified>
</cp:coreProperties>
</file>