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czar\Documents\_PROJECTS\_sonata\Issues &amp; polarization\_polarization study 1\"/>
    </mc:Choice>
  </mc:AlternateContent>
  <xr:revisionPtr revIDLastSave="0" documentId="13_ncr:1_{2527BC5F-0DD4-4596-88E0-93763CBFB121}" xr6:coauthVersionLast="47" xr6:coauthVersionMax="47" xr10:uidLastSave="{00000000-0000-0000-0000-000000000000}"/>
  <bookViews>
    <workbookView xWindow="-108" yWindow="-108" windowWidth="23256" windowHeight="12456" xr2:uid="{E91D0834-438B-4D84-8A5B-1A9F7F1E296F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34" i="1"/>
  <c r="C35" i="1"/>
  <c r="C36" i="1"/>
  <c r="C32" i="1"/>
  <c r="B36" i="1"/>
  <c r="B31" i="1"/>
  <c r="B18" i="1"/>
  <c r="C18" i="1"/>
  <c r="F18" i="1" s="1"/>
  <c r="C25" i="1"/>
  <c r="F25" i="1"/>
  <c r="F28" i="1"/>
  <c r="F27" i="1"/>
  <c r="F26" i="1"/>
  <c r="C28" i="1"/>
  <c r="C27" i="1"/>
  <c r="C26" i="1"/>
  <c r="C12" i="1"/>
  <c r="F12" i="1" s="1"/>
  <c r="C13" i="1"/>
  <c r="F13" i="1" s="1"/>
  <c r="C19" i="1"/>
  <c r="F19" i="1" s="1"/>
  <c r="C20" i="1"/>
  <c r="F20" i="1" s="1"/>
  <c r="C21" i="1"/>
  <c r="F21" i="1" s="1"/>
  <c r="C22" i="1"/>
  <c r="F22" i="1" s="1"/>
  <c r="C23" i="1"/>
  <c r="F23" i="1" s="1"/>
  <c r="C24" i="1"/>
  <c r="F24" i="1" s="1"/>
  <c r="C17" i="1"/>
  <c r="F17" i="1" s="1"/>
  <c r="C16" i="1"/>
  <c r="F16" i="1" s="1"/>
  <c r="C15" i="1"/>
  <c r="F15" i="1" s="1"/>
  <c r="C14" i="1"/>
  <c r="F14" i="1" s="1"/>
  <c r="C8" i="1"/>
  <c r="F8" i="1" s="1"/>
  <c r="C9" i="1"/>
  <c r="F9" i="1" s="1"/>
  <c r="C10" i="1"/>
  <c r="F10" i="1" s="1"/>
  <c r="C11" i="1"/>
  <c r="F11" i="1" s="1"/>
  <c r="C7" i="1"/>
  <c r="F7" i="1" s="1"/>
  <c r="C6" i="1"/>
  <c r="F6" i="1" s="1"/>
  <c r="C5" i="1"/>
  <c r="F5" i="1" s="1"/>
</calcChain>
</file>

<file path=xl/sharedStrings.xml><?xml version="1.0" encoding="utf-8"?>
<sst xmlns="http://schemas.openxmlformats.org/spreadsheetml/2006/main" count="43" uniqueCount="38">
  <si>
    <t xml:space="preserve">N = </t>
  </si>
  <si>
    <t>% osób potrzebnych</t>
  </si>
  <si>
    <t>Liczba osób potrzebnych</t>
  </si>
  <si>
    <t>kategoria</t>
  </si>
  <si>
    <t>all</t>
  </si>
  <si>
    <t>male</t>
  </si>
  <si>
    <t>Midwest</t>
  </si>
  <si>
    <t>Northeast</t>
  </si>
  <si>
    <t>South</t>
  </si>
  <si>
    <t>West</t>
  </si>
  <si>
    <t>Not Nispanic</t>
  </si>
  <si>
    <t>Hispanic</t>
  </si>
  <si>
    <t>White</t>
  </si>
  <si>
    <t>Black</t>
  </si>
  <si>
    <t>Asian</t>
  </si>
  <si>
    <t>Native</t>
  </si>
  <si>
    <t>female + other</t>
  </si>
  <si>
    <t>18-24</t>
  </si>
  <si>
    <t>25-34</t>
  </si>
  <si>
    <t>35-44</t>
  </si>
  <si>
    <t>45-54</t>
  </si>
  <si>
    <t>55-64</t>
  </si>
  <si>
    <t>65+</t>
  </si>
  <si>
    <t>Liczba osób jaką mamy</t>
  </si>
  <si>
    <t xml:space="preserve">Less than high school degree </t>
  </si>
  <si>
    <t xml:space="preserve">HS graduate </t>
  </si>
  <si>
    <t xml:space="preserve">Some college but no degree </t>
  </si>
  <si>
    <t xml:space="preserve">College degree </t>
  </si>
  <si>
    <t>Source</t>
  </si>
  <si>
    <t>Census 2023 https://www.census.gov/popclock/data_tables.php?component=growth</t>
  </si>
  <si>
    <t>Census 2020? https://www.census.gov/quickfacts/fact/table/US/RHI125222</t>
  </si>
  <si>
    <t>Other (incl. Mixed race, Pacific Islanders)</t>
  </si>
  <si>
    <t>Census 2020 https://www.census.gov/library/visualizations/interactive/exploring-age-groups-in-the-2020-census.html</t>
  </si>
  <si>
    <t>0-17 yo (excluded)</t>
  </si>
  <si>
    <t>45-64</t>
  </si>
  <si>
    <t>Age group check</t>
  </si>
  <si>
    <t>przeliczone kwoty (bez dzieci)</t>
  </si>
  <si>
    <t>https://www.census.gov/library/visualizations/interactive/exploring-age-groups-in-the-2020-census.html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</si>
</sst>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9" fontId="0" fillId="0" borderId="0" xfId="0" applyNumberFormat="1"/>
    <xf numFmtId="1" fontId="0" fillId="0" borderId="0" xfId="0" applyNumberFormat="1"/>
    <xf numFmtId="1" fontId="0" fillId="2" borderId="0" xfId="0" applyNumberFormat="1" applyFill="1"/>
    <xf numFmtId="0" fontId="0" fillId="0" borderId="1" xfId="0" applyBorder="1"/>
    <xf numFmtId="9" fontId="0" fillId="0" borderId="1" xfId="0" applyNumberFormat="1" applyBorder="1"/>
    <xf numFmtId="1" fontId="0" fillId="0" borderId="1" xfId="0" applyNumberFormat="1" applyBorder="1"/>
    <xf numFmtId="0" fontId="0" fillId="0" borderId="2" xfId="0" applyBorder="1"/>
    <xf numFmtId="9" fontId="0" fillId="0" borderId="2" xfId="0" applyNumberFormat="1" applyBorder="1"/>
    <xf numFmtId="1" fontId="0" fillId="0" borderId="2" xfId="0" applyNumberFormat="1" applyBorder="1"/>
    <xf numFmtId="1" fontId="1" fillId="0" borderId="0" xfId="0" applyNumberFormat="1" applyFont="1"/>
    <xf numFmtId="0" fontId="0" fillId="2" borderId="0" xfId="0" applyFill="1"/>
    <xf numFmtId="9" fontId="0" fillId="0" borderId="2" xfId="0" applyNumberFormat="1" applyBorder="1" applyAlignment="1">
      <alignment horizontal="right"/>
    </xf>
    <xf numFmtId="9" fontId="2" fillId="0" borderId="2" xfId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ensus.gov/library/visualizations/interactive/exploring-age-groups-in-the-2020-censu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11929-BD74-4D47-ACA2-0D15B1D6026F}">
  <dimension ref="A1:H37"/>
  <sheetViews>
    <sheetView tabSelected="1" topLeftCell="A4" zoomScale="85" zoomScaleNormal="85" workbookViewId="0">
      <selection activeCell="D4" sqref="D4"/>
    </sheetView>
  </sheetViews>
  <sheetFormatPr defaultRowHeight="14.4" x14ac:dyDescent="0.3"/>
  <cols>
    <col min="1" max="1" width="36.44140625" customWidth="1"/>
    <col min="2" max="2" width="20.5546875" customWidth="1"/>
    <col min="3" max="3" width="21.77734375" style="2" customWidth="1"/>
    <col min="4" max="4" width="31.21875" customWidth="1"/>
    <col min="5" max="6" width="19.77734375" customWidth="1"/>
    <col min="7" max="7" width="25.6640625" customWidth="1"/>
    <col min="8" max="8" width="13.77734375" customWidth="1"/>
  </cols>
  <sheetData>
    <row r="1" spans="1:8" x14ac:dyDescent="0.3">
      <c r="B1" s="11" t="s">
        <v>0</v>
      </c>
      <c r="C1" s="3">
        <v>1400</v>
      </c>
    </row>
    <row r="3" spans="1:8" x14ac:dyDescent="0.3">
      <c r="A3" t="s">
        <v>3</v>
      </c>
      <c r="B3" t="s">
        <v>1</v>
      </c>
      <c r="C3" s="2" t="s">
        <v>2</v>
      </c>
      <c r="D3" t="s">
        <v>23</v>
      </c>
      <c r="G3" t="s">
        <v>28</v>
      </c>
    </row>
    <row r="5" spans="1:8" x14ac:dyDescent="0.3">
      <c r="A5" t="s">
        <v>4</v>
      </c>
      <c r="B5" s="1">
        <v>1</v>
      </c>
      <c r="C5" s="2">
        <f>$C$1*B5</f>
        <v>1400</v>
      </c>
      <c r="F5" s="2">
        <f>C5-D5</f>
        <v>1400</v>
      </c>
      <c r="G5" t="s">
        <v>32</v>
      </c>
      <c r="H5" s="2"/>
    </row>
    <row r="6" spans="1:8" x14ac:dyDescent="0.3">
      <c r="A6" t="s">
        <v>5</v>
      </c>
      <c r="B6" s="1">
        <v>0.49</v>
      </c>
      <c r="C6" s="2">
        <f>$C$1*B6</f>
        <v>686</v>
      </c>
      <c r="F6" s="2">
        <f t="shared" ref="F6:F28" si="0">C6-D6</f>
        <v>686</v>
      </c>
      <c r="H6" s="10"/>
    </row>
    <row r="7" spans="1:8" x14ac:dyDescent="0.3">
      <c r="A7" t="s">
        <v>16</v>
      </c>
      <c r="B7" s="1">
        <v>0.51</v>
      </c>
      <c r="C7" s="2">
        <f>$C$1*B7</f>
        <v>714</v>
      </c>
      <c r="F7" s="2">
        <f>C7-D7</f>
        <v>714</v>
      </c>
      <c r="H7" s="2"/>
    </row>
    <row r="8" spans="1:8" x14ac:dyDescent="0.3">
      <c r="A8" s="7" t="s">
        <v>17</v>
      </c>
      <c r="B8" s="8">
        <v>0.13</v>
      </c>
      <c r="C8" s="9">
        <f t="shared" ref="C8:C28" si="1">$C$1*B8</f>
        <v>182</v>
      </c>
      <c r="D8" s="7"/>
      <c r="E8" s="7"/>
      <c r="F8" s="9">
        <f>C8-D8</f>
        <v>182</v>
      </c>
      <c r="H8" s="2"/>
    </row>
    <row r="9" spans="1:8" x14ac:dyDescent="0.3">
      <c r="A9" t="s">
        <v>18</v>
      </c>
      <c r="B9" s="1">
        <v>0.18</v>
      </c>
      <c r="C9" s="2">
        <f t="shared" si="1"/>
        <v>252</v>
      </c>
      <c r="F9" s="2">
        <f>C9-D9</f>
        <v>252</v>
      </c>
      <c r="H9" s="2"/>
    </row>
    <row r="10" spans="1:8" x14ac:dyDescent="0.3">
      <c r="A10" t="s">
        <v>19</v>
      </c>
      <c r="B10" s="1">
        <v>0.18</v>
      </c>
      <c r="C10" s="2">
        <f t="shared" si="1"/>
        <v>252</v>
      </c>
      <c r="F10" s="2">
        <f t="shared" si="0"/>
        <v>252</v>
      </c>
      <c r="H10" s="2"/>
    </row>
    <row r="11" spans="1:8" x14ac:dyDescent="0.3">
      <c r="A11" t="s">
        <v>20</v>
      </c>
      <c r="B11" s="1">
        <v>0.18</v>
      </c>
      <c r="C11" s="2">
        <f t="shared" si="1"/>
        <v>252</v>
      </c>
      <c r="F11" s="2">
        <f t="shared" si="0"/>
        <v>252</v>
      </c>
      <c r="H11" s="2"/>
    </row>
    <row r="12" spans="1:8" x14ac:dyDescent="0.3">
      <c r="A12" t="s">
        <v>21</v>
      </c>
      <c r="B12" s="1">
        <v>0.18</v>
      </c>
      <c r="C12" s="2">
        <f t="shared" si="1"/>
        <v>252</v>
      </c>
      <c r="F12" s="2">
        <f t="shared" si="0"/>
        <v>252</v>
      </c>
      <c r="H12" s="2"/>
    </row>
    <row r="13" spans="1:8" x14ac:dyDescent="0.3">
      <c r="A13" s="4" t="s">
        <v>22</v>
      </c>
      <c r="B13" s="5">
        <v>0.15</v>
      </c>
      <c r="C13" s="6">
        <f t="shared" si="1"/>
        <v>210</v>
      </c>
      <c r="D13" s="4"/>
      <c r="E13" s="4"/>
      <c r="F13" s="6">
        <f t="shared" si="0"/>
        <v>210</v>
      </c>
      <c r="H13" s="2"/>
    </row>
    <row r="14" spans="1:8" x14ac:dyDescent="0.3">
      <c r="A14" t="s">
        <v>6</v>
      </c>
      <c r="B14" s="1">
        <v>0.20599999999999999</v>
      </c>
      <c r="C14" s="2">
        <f t="shared" si="1"/>
        <v>288.39999999999998</v>
      </c>
      <c r="F14" s="2">
        <f t="shared" si="0"/>
        <v>288.39999999999998</v>
      </c>
      <c r="G14" t="s">
        <v>29</v>
      </c>
      <c r="H14" s="2"/>
    </row>
    <row r="15" spans="1:8" x14ac:dyDescent="0.3">
      <c r="A15" t="s">
        <v>7</v>
      </c>
      <c r="B15" s="1">
        <v>0.17</v>
      </c>
      <c r="C15" s="2">
        <f t="shared" si="1"/>
        <v>238.00000000000003</v>
      </c>
      <c r="F15" s="2">
        <f t="shared" si="0"/>
        <v>238.00000000000003</v>
      </c>
      <c r="H15" s="2"/>
    </row>
    <row r="16" spans="1:8" x14ac:dyDescent="0.3">
      <c r="A16" t="s">
        <v>8</v>
      </c>
      <c r="B16" s="1">
        <v>0.38900000000000001</v>
      </c>
      <c r="C16" s="2">
        <f t="shared" si="1"/>
        <v>544.6</v>
      </c>
      <c r="F16" s="2">
        <f t="shared" si="0"/>
        <v>544.6</v>
      </c>
      <c r="H16" s="2"/>
    </row>
    <row r="17" spans="1:8" x14ac:dyDescent="0.3">
      <c r="A17" t="s">
        <v>9</v>
      </c>
      <c r="B17" s="1">
        <v>0.23599999999999999</v>
      </c>
      <c r="C17" s="2">
        <f t="shared" si="1"/>
        <v>330.4</v>
      </c>
      <c r="F17" s="2">
        <f t="shared" si="0"/>
        <v>330.4</v>
      </c>
      <c r="H17" s="2"/>
    </row>
    <row r="18" spans="1:8" x14ac:dyDescent="0.3">
      <c r="A18" s="7" t="s">
        <v>10</v>
      </c>
      <c r="B18" s="8">
        <f>80.9%</f>
        <v>0.80900000000000005</v>
      </c>
      <c r="C18" s="9">
        <f t="shared" si="1"/>
        <v>1132.6000000000001</v>
      </c>
      <c r="D18" s="7"/>
      <c r="E18" s="7"/>
      <c r="F18" s="9">
        <f t="shared" si="0"/>
        <v>1132.6000000000001</v>
      </c>
      <c r="G18" t="s">
        <v>30</v>
      </c>
      <c r="H18" s="2"/>
    </row>
    <row r="19" spans="1:8" x14ac:dyDescent="0.3">
      <c r="A19" s="4" t="s">
        <v>11</v>
      </c>
      <c r="B19" s="5">
        <v>0.191</v>
      </c>
      <c r="C19" s="6">
        <f t="shared" si="1"/>
        <v>267.39999999999998</v>
      </c>
      <c r="D19" s="4"/>
      <c r="E19" s="4"/>
      <c r="F19" s="6">
        <f t="shared" si="0"/>
        <v>267.39999999999998</v>
      </c>
      <c r="H19" s="2"/>
    </row>
    <row r="20" spans="1:8" x14ac:dyDescent="0.3">
      <c r="A20" t="s">
        <v>12</v>
      </c>
      <c r="B20" s="1">
        <v>0.755</v>
      </c>
      <c r="C20" s="2">
        <f t="shared" si="1"/>
        <v>1057</v>
      </c>
      <c r="F20" s="2">
        <f t="shared" si="0"/>
        <v>1057</v>
      </c>
      <c r="G20" t="s">
        <v>30</v>
      </c>
      <c r="H20" s="2"/>
    </row>
    <row r="21" spans="1:8" x14ac:dyDescent="0.3">
      <c r="A21" t="s">
        <v>13</v>
      </c>
      <c r="B21" s="1">
        <v>0.13600000000000001</v>
      </c>
      <c r="C21" s="2">
        <f t="shared" si="1"/>
        <v>190.4</v>
      </c>
      <c r="F21" s="2">
        <f t="shared" si="0"/>
        <v>190.4</v>
      </c>
      <c r="H21" s="2"/>
    </row>
    <row r="22" spans="1:8" x14ac:dyDescent="0.3">
      <c r="A22" t="s">
        <v>14</v>
      </c>
      <c r="B22" s="1">
        <v>6.3E-2</v>
      </c>
      <c r="C22" s="2">
        <f t="shared" si="1"/>
        <v>88.2</v>
      </c>
      <c r="F22" s="2">
        <f t="shared" si="0"/>
        <v>88.2</v>
      </c>
      <c r="H22" s="2"/>
    </row>
    <row r="23" spans="1:8" x14ac:dyDescent="0.3">
      <c r="A23" t="s">
        <v>31</v>
      </c>
      <c r="B23" s="1">
        <v>3.3000000000000002E-2</v>
      </c>
      <c r="C23" s="2">
        <f t="shared" si="1"/>
        <v>46.2</v>
      </c>
      <c r="F23" s="2">
        <f t="shared" si="0"/>
        <v>46.2</v>
      </c>
      <c r="H23" s="2"/>
    </row>
    <row r="24" spans="1:8" x14ac:dyDescent="0.3">
      <c r="A24" t="s">
        <v>15</v>
      </c>
      <c r="B24" s="1">
        <v>1.2999999999999999E-2</v>
      </c>
      <c r="C24" s="2">
        <f t="shared" si="1"/>
        <v>18.2</v>
      </c>
      <c r="F24" s="2">
        <f t="shared" si="0"/>
        <v>18.2</v>
      </c>
      <c r="H24" s="2"/>
    </row>
    <row r="25" spans="1:8" x14ac:dyDescent="0.3">
      <c r="A25" s="7" t="s">
        <v>24</v>
      </c>
      <c r="B25" s="12">
        <v>0.09</v>
      </c>
      <c r="C25" s="9">
        <f>$C$1*B25</f>
        <v>126</v>
      </c>
      <c r="D25" s="7"/>
      <c r="E25" s="7"/>
      <c r="F25" s="2">
        <f t="shared" si="0"/>
        <v>126</v>
      </c>
    </row>
    <row r="26" spans="1:8" x14ac:dyDescent="0.3">
      <c r="A26" t="s">
        <v>25</v>
      </c>
      <c r="B26" s="1">
        <v>0.28000000000000003</v>
      </c>
      <c r="C26" s="2">
        <f t="shared" si="1"/>
        <v>392.00000000000006</v>
      </c>
      <c r="F26" s="2">
        <f t="shared" si="0"/>
        <v>392.00000000000006</v>
      </c>
    </row>
    <row r="27" spans="1:8" x14ac:dyDescent="0.3">
      <c r="A27" t="s">
        <v>26</v>
      </c>
      <c r="B27" s="1">
        <v>0.15</v>
      </c>
      <c r="C27" s="2">
        <f t="shared" si="1"/>
        <v>210</v>
      </c>
      <c r="F27" s="2">
        <f t="shared" si="0"/>
        <v>210</v>
      </c>
    </row>
    <row r="28" spans="1:8" x14ac:dyDescent="0.3">
      <c r="A28" t="s">
        <v>27</v>
      </c>
      <c r="B28" s="1">
        <v>0.47</v>
      </c>
      <c r="C28" s="2">
        <f t="shared" si="1"/>
        <v>658</v>
      </c>
      <c r="F28" s="2">
        <f t="shared" si="0"/>
        <v>658</v>
      </c>
    </row>
    <row r="30" spans="1:8" x14ac:dyDescent="0.3">
      <c r="A30" s="7" t="s">
        <v>35</v>
      </c>
      <c r="B30" s="13" t="s">
        <v>37</v>
      </c>
    </row>
    <row r="31" spans="1:8" x14ac:dyDescent="0.3">
      <c r="A31" t="s">
        <v>33</v>
      </c>
      <c r="B31" s="1">
        <f>5.6 % + 16.5%</f>
        <v>0.221</v>
      </c>
      <c r="C31" s="2" t="s">
        <v>36</v>
      </c>
    </row>
    <row r="32" spans="1:8" x14ac:dyDescent="0.3">
      <c r="A32" t="s">
        <v>17</v>
      </c>
      <c r="B32" s="1">
        <v>9.4E-2</v>
      </c>
      <c r="C32" s="1">
        <f>(B32/78%) * 100%</f>
        <v>0.12051282051282051</v>
      </c>
    </row>
    <row r="33" spans="1:3" x14ac:dyDescent="0.3">
      <c r="A33" t="s">
        <v>18</v>
      </c>
      <c r="B33" s="1">
        <v>0.13500000000000001</v>
      </c>
      <c r="C33" s="1">
        <f t="shared" ref="C33:C36" si="2">(B33/78%) * 100%</f>
        <v>0.17307692307692307</v>
      </c>
    </row>
    <row r="34" spans="1:3" x14ac:dyDescent="0.3">
      <c r="A34" t="s">
        <v>19</v>
      </c>
      <c r="B34" s="1">
        <v>0.127</v>
      </c>
      <c r="C34" s="1">
        <f t="shared" si="2"/>
        <v>0.16282051282051282</v>
      </c>
    </row>
    <row r="35" spans="1:3" x14ac:dyDescent="0.3">
      <c r="A35" t="s">
        <v>34</v>
      </c>
      <c r="B35" s="1">
        <v>0.254</v>
      </c>
      <c r="C35" s="1">
        <f t="shared" si="2"/>
        <v>0.32564102564102565</v>
      </c>
    </row>
    <row r="36" spans="1:3" x14ac:dyDescent="0.3">
      <c r="A36" t="s">
        <v>22</v>
      </c>
      <c r="B36" s="1">
        <f>14.9% + 1.89% + 0.024%</f>
        <v>0.16813999999999998</v>
      </c>
      <c r="C36" s="1">
        <f t="shared" si="2"/>
        <v>0.21556410256410255</v>
      </c>
    </row>
    <row r="37" spans="1:3" x14ac:dyDescent="0.3">
      <c r="B37" s="1"/>
    </row>
  </sheetData>
  <conditionalFormatting sqref="F5:F2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hyperlinks>
    <hyperlink ref="B30" r:id="rId1" xr:uid="{A352EC21-EA3F-4653-9644-654FD6414D71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bb80994-b545-47a6-9d07-8d48eb13eb64">
      <Terms xmlns="http://schemas.microsoft.com/office/infopath/2007/PartnerControls"/>
    </lcf76f155ced4ddcb4097134ff3c332f>
    <TaxCatchAll xmlns="a7a0efa5-db2b-496d-8d61-ce6aa0e2ed2e" xsi:nil="true"/>
    <SharedWithUsers xmlns="a7a0efa5-db2b-496d-8d61-ce6aa0e2ed2e">
      <UserInfo>
        <DisplayName>Gabriela Czarnek</DisplayName>
        <AccountId>6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2902382BFBCB749B7FAC229C8D4323E" ma:contentTypeVersion="13" ma:contentTypeDescription="Utwórz nowy dokument." ma:contentTypeScope="" ma:versionID="d99cc25289ba5e098611b8899fcce710">
  <xsd:schema xmlns:xsd="http://www.w3.org/2001/XMLSchema" xmlns:xs="http://www.w3.org/2001/XMLSchema" xmlns:p="http://schemas.microsoft.com/office/2006/metadata/properties" xmlns:ns2="dbb80994-b545-47a6-9d07-8d48eb13eb64" xmlns:ns3="a7a0efa5-db2b-496d-8d61-ce6aa0e2ed2e" targetNamespace="http://schemas.microsoft.com/office/2006/metadata/properties" ma:root="true" ma:fieldsID="dbb413de2be66d92caa34f7b48b90e0d" ns2:_="" ns3:_="">
    <xsd:import namespace="dbb80994-b545-47a6-9d07-8d48eb13eb64"/>
    <xsd:import namespace="a7a0efa5-db2b-496d-8d61-ce6aa0e2ed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b80994-b545-47a6-9d07-8d48eb13eb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Tagi obrazów" ma:readOnly="false" ma:fieldId="{5cf76f15-5ced-4ddc-b409-7134ff3c332f}" ma:taxonomyMulti="true" ma:sspId="8cf9ebe3-3b60-40ff-bbbd-595d8a739fb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0efa5-db2b-496d-8d61-ce6aa0e2ed2e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23c8168f-bf14-4453-9110-55427773b084}" ma:internalName="TaxCatchAll" ma:showField="CatchAllData" ma:web="a7a0efa5-db2b-496d-8d61-ce6aa0e2ed2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97B4ADC-F2D9-478C-B7AD-C1629B852A9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7E9F13F-FC9B-4BB4-8DB2-313ABD4EDA4B}">
  <ds:schemaRefs>
    <ds:schemaRef ds:uri="a7a0efa5-db2b-496d-8d61-ce6aa0e2ed2e"/>
    <ds:schemaRef ds:uri="http://purl.org/dc/dcmitype/"/>
    <ds:schemaRef ds:uri="http://schemas.microsoft.com/office/2006/documentManagement/types"/>
    <ds:schemaRef ds:uri="dbb80994-b545-47a6-9d07-8d48eb13eb64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DDEA412-A575-4F75-8E0D-8AB55C2F57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b80994-b545-47a6-9d07-8d48eb13eb64"/>
    <ds:schemaRef ds:uri="a7a0efa5-db2b-496d-8d61-ce6aa0e2ed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Maja Piotrowska</dc:creator>
  <cp:lastModifiedBy>Gabriela Czarnek</cp:lastModifiedBy>
  <dcterms:created xsi:type="dcterms:W3CDTF">2024-01-02T14:25:46Z</dcterms:created>
  <dcterms:modified xsi:type="dcterms:W3CDTF">2024-04-23T13:58:13Z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0x01010072902382BFBCB749B7FAC229C8D4323E</vt:lpwstr>
  </property>
  <property fmtid="{D5CDD505-2E9C-101B-9397-08002B2CF9AE}" pid="3" name="MediaServiceImageTags">
    <vt:lpwstr/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  <property fmtid="{D5CDD505-2E9C-101B-9397-08002B2CF9AE}" pid="10" name="SharedWithUsers">
    <vt:lpwstr>6;#Gabriela Czarnek</vt:lpwstr>
  </property>
  <property fmtid="{D5CDD505-2E9C-101B-9397-08002B2CF9AE}" pid="11" name="_SourceUrl">
    <vt:lpwstr/>
  </property>
  <property fmtid="{D5CDD505-2E9C-101B-9397-08002B2CF9AE}" pid="12" name="_SharedFileIndex">
    <vt:lpwstr/>
  </property>
</Properties>
</file>