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 activeTab="2"/>
  </bookViews>
  <sheets>
    <sheet name="Summary" sheetId="1" r:id="rId1"/>
    <sheet name="10 Count" sheetId="2" r:id="rId2"/>
    <sheet name="50 Count" sheetId="3" r:id="rId3"/>
    <sheet name="100 Count" sheetId="4" r:id="rId4"/>
    <sheet name="250 Count" sheetId="5" r:id="rId5"/>
    <sheet name="500 Cou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K19" i="6" l="1"/>
  <c r="H19" i="6"/>
  <c r="E19" i="6"/>
  <c r="B19" i="6"/>
  <c r="K16" i="6"/>
  <c r="H16" i="6"/>
  <c r="E16" i="6"/>
  <c r="B16" i="6"/>
  <c r="K16" i="5" l="1"/>
  <c r="H16" i="5"/>
  <c r="E16" i="5"/>
  <c r="B16" i="5"/>
  <c r="K19" i="5"/>
  <c r="H19" i="5"/>
  <c r="E19" i="5"/>
  <c r="B19" i="5"/>
  <c r="K16" i="4"/>
  <c r="K19" i="4"/>
  <c r="H19" i="4"/>
  <c r="E19" i="4"/>
  <c r="B19" i="4"/>
  <c r="H16" i="4"/>
  <c r="E16" i="4"/>
  <c r="B16" i="4"/>
  <c r="K16" i="3" l="1"/>
  <c r="H16" i="3"/>
  <c r="E16" i="3"/>
  <c r="B16" i="3" l="1"/>
  <c r="K19" i="3" l="1"/>
  <c r="H19" i="3"/>
  <c r="E19" i="3"/>
  <c r="B19" i="3"/>
  <c r="K16" i="2" l="1"/>
  <c r="H16" i="2"/>
  <c r="E16" i="2"/>
  <c r="B16" i="2"/>
  <c r="K19" i="2" l="1"/>
  <c r="H19" i="2"/>
  <c r="E19" i="2"/>
  <c r="B19" i="2"/>
</calcChain>
</file>

<file path=xl/sharedStrings.xml><?xml version="1.0" encoding="utf-8"?>
<sst xmlns="http://schemas.openxmlformats.org/spreadsheetml/2006/main" count="146" uniqueCount="27">
  <si>
    <t>Sampling Count Testing</t>
  </si>
  <si>
    <t>10 Total Samples Each</t>
  </si>
  <si>
    <t>@ 635nm:</t>
  </si>
  <si>
    <t>NE01B</t>
  </si>
  <si>
    <t>Test #</t>
  </si>
  <si>
    <t>RMSE</t>
  </si>
  <si>
    <t>NE05B</t>
  </si>
  <si>
    <t>NE20B</t>
  </si>
  <si>
    <t>NE30B</t>
  </si>
  <si>
    <t>Average:</t>
  </si>
  <si>
    <t>50 Samples Each</t>
  </si>
  <si>
    <t>100 Samples Each</t>
  </si>
  <si>
    <t>250 Samples Each</t>
  </si>
  <si>
    <t>500 Samples Each</t>
  </si>
  <si>
    <t>Expected:</t>
  </si>
  <si>
    <t>OD:</t>
  </si>
  <si>
    <t>SQRT(SUMSQ(O5:O14)/COUNTA(O5:o14))</t>
  </si>
  <si>
    <t>SQRT(SUMSQ(O5:O54)/COUNTA(O5:O54))</t>
  </si>
  <si>
    <t>SQRT(SUMSQ(O5:O104)/COUNTA(O5:O104))</t>
  </si>
  <si>
    <t>SQRT(SUMSQ(O5:O254)/COUNTA(O5:O254))</t>
  </si>
  <si>
    <t>SQRT(SUMSQ(O5:O504)/COUNTA(O5:O504))</t>
  </si>
  <si>
    <t xml:space="preserve">Min </t>
  </si>
  <si>
    <t>@</t>
  </si>
  <si>
    <t>As the OD goes up past ~1, taking more samples results in marginally better results at the cost</t>
  </si>
  <si>
    <t>Interpretation: 100 is good for lower end of the scale, and still quite accurate for higher Ods as well</t>
  </si>
  <si>
    <t>Conclusion: Use 100 for general testing. If more accuracy is needed for a higher OD, use a higher sampling count.</t>
  </si>
  <si>
    <t>of a lot of added time to each test. At the same time, increasing sampling count increases variance in lower OD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</si>
</sst>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  <a:r>
              <a:rPr lang="en-US" baseline="0"/>
              <a:t> vs Sampling Count @ 635nm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NE01B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</c:numCache>
            </c:numRef>
          </c:cat>
          <c:val>
            <c:numRef>
              <c:f>Summary!$B$4:$F$4</c:f>
              <c:numCache>
                <c:formatCode>General</c:formatCode>
                <c:ptCount val="5"/>
                <c:pt idx="0">
                  <c:v>3.3399406484594953E-3</c:v>
                </c:pt>
                <c:pt idx="1">
                  <c:v>4.9216740233506617E-3</c:v>
                </c:pt>
                <c:pt idx="2">
                  <c:v>2.2968239137828488E-3</c:v>
                </c:pt>
                <c:pt idx="3">
                  <c:v>2.8862854407163711E-3</c:v>
                </c:pt>
                <c:pt idx="4">
                  <c:v>3.9422563728027738E-3</c:v>
                </c:pt>
              </c:numCache>
            </c:numRef>
          </c:val>
          <c:smooth val="0"/>
        </c:ser>
        <c:ser>
          <c:idx val="1"/>
          <c:order val="1"/>
          <c:tx>
            <c:v>NE05B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Summary!$B$5:$F$5</c:f>
              <c:numCache>
                <c:formatCode>General</c:formatCode>
                <c:ptCount val="5"/>
                <c:pt idx="0">
                  <c:v>1.1901445980003983E-3</c:v>
                </c:pt>
                <c:pt idx="1">
                  <c:v>1.0733272051779692E-3</c:v>
                </c:pt>
                <c:pt idx="2">
                  <c:v>8.1947009826467145E-4</c:v>
                </c:pt>
                <c:pt idx="3">
                  <c:v>8.3638465354619711E-4</c:v>
                </c:pt>
                <c:pt idx="4">
                  <c:v>8.4803652555598646E-4</c:v>
                </c:pt>
              </c:numCache>
            </c:numRef>
          </c:val>
          <c:smooth val="0"/>
        </c:ser>
        <c:ser>
          <c:idx val="2"/>
          <c:order val="2"/>
          <c:tx>
            <c:v>NE20B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Summary!$B$6:$F$6</c:f>
              <c:numCache>
                <c:formatCode>General</c:formatCode>
                <c:ptCount val="5"/>
                <c:pt idx="0">
                  <c:v>8.4887390689362963E-4</c:v>
                </c:pt>
                <c:pt idx="1">
                  <c:v>6.3413319965584095E-4</c:v>
                </c:pt>
                <c:pt idx="2">
                  <c:v>5.7585053964221951E-4</c:v>
                </c:pt>
                <c:pt idx="3">
                  <c:v>5.7103094030107457E-4</c:v>
                </c:pt>
                <c:pt idx="4">
                  <c:v>5.8192777867204296E-4</c:v>
                </c:pt>
              </c:numCache>
            </c:numRef>
          </c:val>
          <c:smooth val="0"/>
        </c:ser>
        <c:ser>
          <c:idx val="3"/>
          <c:order val="3"/>
          <c:tx>
            <c:v>NE30B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Summary!$B$7:$F$7</c:f>
              <c:numCache>
                <c:formatCode>General</c:formatCode>
                <c:ptCount val="5"/>
                <c:pt idx="0">
                  <c:v>9.7551922933903756E-3</c:v>
                </c:pt>
                <c:pt idx="1">
                  <c:v>9.2937174229677042E-3</c:v>
                </c:pt>
                <c:pt idx="2">
                  <c:v>8.9677574880595284E-3</c:v>
                </c:pt>
                <c:pt idx="3">
                  <c:v>8.7250204675893821E-3</c:v>
                </c:pt>
                <c:pt idx="4">
                  <c:v>8.3419545045835142E-3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75832"/>
        <c:axId val="724875440"/>
      </c:lineChart>
      <c:catAx>
        <c:axId val="72487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5440"/>
        <c:crosses val="autoZero"/>
        <c:auto val="1"/>
        <c:lblAlgn val="ctr"/>
        <c:lblOffset val="100"/>
        <c:noMultiLvlLbl val="0"/>
      </c:catAx>
      <c:valAx>
        <c:axId val="7248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109537</xdr:rowOff>
    </xdr:from>
    <xdr:to>
      <xdr:col>8</xdr:col>
      <xdr:colOff>76200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7"/>
    </sheetView>
  </sheetViews>
  <sheetFormatPr defaultRowHeight="15" x14ac:dyDescent="0.25"/>
  <cols>
    <col min="2" max="7" width="12" bestFit="1" customWidth="1"/>
  </cols>
  <sheetData>
    <row r="1" spans="1:8" x14ac:dyDescent="0.25">
      <c r="A1" s="5" t="s">
        <v>0</v>
      </c>
    </row>
    <row r="2" spans="1:8" ht="15.75" thickBot="1" x14ac:dyDescent="0.3"/>
    <row r="3" spans="1:8" x14ac:dyDescent="0.25">
      <c r="A3" s="7"/>
      <c r="B3" s="8">
        <v>10</v>
      </c>
      <c r="C3" s="8">
        <v>50</v>
      </c>
      <c r="D3" s="8">
        <v>100</v>
      </c>
      <c r="E3" s="8">
        <v>250</v>
      </c>
      <c r="F3" s="9">
        <v>500</v>
      </c>
      <c r="G3" s="15" t="s">
        <v>21</v>
      </c>
      <c r="H3" s="16" t="s">
        <v>22</v>
      </c>
    </row>
    <row r="4" spans="1:8" x14ac:dyDescent="0.25">
      <c r="A4" s="10" t="s">
        <v>3</v>
      </c>
      <c r="B4" s="6">
        <f>'10 Count'!B16</f>
        <v>3.3399406484594953E-3</v>
      </c>
      <c r="C4" s="6">
        <f>'50 Count'!B16</f>
        <v>4.9216740233506617E-3</v>
      </c>
      <c r="D4" s="6">
        <f>'100 Count'!B16</f>
        <v>2.2968239137828488E-3</v>
      </c>
      <c r="E4" s="6">
        <f>'250 Count'!B16</f>
        <v>2.8862854407163711E-3</v>
      </c>
      <c r="F4" s="11">
        <f>'500 Count'!B16</f>
        <v>3.9422563728027738E-3</v>
      </c>
      <c r="G4" s="17">
        <f>MIN(B4:F4)</f>
        <v>2.2968239137828488E-3</v>
      </c>
      <c r="H4" s="18">
        <v>100</v>
      </c>
    </row>
    <row r="5" spans="1:8" x14ac:dyDescent="0.25">
      <c r="A5" s="10" t="s">
        <v>6</v>
      </c>
      <c r="B5" s="6">
        <f>'10 Count'!E16</f>
        <v>1.1901445980003983E-3</v>
      </c>
      <c r="C5" s="6">
        <f>'50 Count'!E16</f>
        <v>1.0733272051779692E-3</v>
      </c>
      <c r="D5" s="6">
        <f>'100 Count'!E16</f>
        <v>8.1947009826467145E-4</v>
      </c>
      <c r="E5" s="6">
        <f>'250 Count'!E16</f>
        <v>8.3638465354619711E-4</v>
      </c>
      <c r="F5" s="11">
        <f>'500 Count'!E16</f>
        <v>8.4803652555598646E-4</v>
      </c>
      <c r="G5" s="17">
        <f t="shared" ref="G5:G7" si="0">MIN(B5:F5)</f>
        <v>8.1947009826467145E-4</v>
      </c>
      <c r="H5" s="18">
        <v>100</v>
      </c>
    </row>
    <row r="6" spans="1:8" x14ac:dyDescent="0.25">
      <c r="A6" s="10" t="s">
        <v>7</v>
      </c>
      <c r="B6" s="6">
        <f>'10 Count'!H16</f>
        <v>8.4887390689362963E-4</v>
      </c>
      <c r="C6" s="6">
        <f>'50 Count'!H16</f>
        <v>6.3413319965584095E-4</v>
      </c>
      <c r="D6" s="6">
        <f>'100 Count'!H16</f>
        <v>5.7585053964221951E-4</v>
      </c>
      <c r="E6" s="6">
        <f>'250 Count'!H16</f>
        <v>5.7103094030107457E-4</v>
      </c>
      <c r="F6" s="11">
        <f>'500 Count'!H16</f>
        <v>5.8192777867204296E-4</v>
      </c>
      <c r="G6" s="17">
        <f t="shared" si="0"/>
        <v>5.7103094030107457E-4</v>
      </c>
      <c r="H6" s="18">
        <v>250</v>
      </c>
    </row>
    <row r="7" spans="1:8" ht="15.75" thickBot="1" x14ac:dyDescent="0.3">
      <c r="A7" s="12" t="s">
        <v>8</v>
      </c>
      <c r="B7" s="13">
        <f>'10 Count'!K16</f>
        <v>9.7551922933903756E-3</v>
      </c>
      <c r="C7" s="13">
        <f>'50 Count'!K16</f>
        <v>9.2937174229677042E-3</v>
      </c>
      <c r="D7" s="13">
        <f>'100 Count'!K16</f>
        <v>8.9677574880595284E-3</v>
      </c>
      <c r="E7" s="13">
        <f>'250 Count'!K16</f>
        <v>8.7250204675893821E-3</v>
      </c>
      <c r="F7" s="14">
        <f>'500 Count'!K16</f>
        <v>8.3419545045835142E-3</v>
      </c>
      <c r="G7" s="19">
        <f t="shared" si="0"/>
        <v>8.3419545045835142E-3</v>
      </c>
      <c r="H7" s="20">
        <v>500</v>
      </c>
    </row>
    <row r="24" spans="1:1" x14ac:dyDescent="0.25">
      <c r="A24" t="s">
        <v>24</v>
      </c>
    </row>
    <row r="25" spans="1:1" x14ac:dyDescent="0.25">
      <c r="A25" t="s">
        <v>23</v>
      </c>
    </row>
    <row r="26" spans="1:1" x14ac:dyDescent="0.25">
      <c r="A26" t="s">
        <v>26</v>
      </c>
    </row>
    <row r="28" spans="1:1" x14ac:dyDescent="0.25">
      <c r="A28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sheetData>
    <row r="1" spans="1:11" x14ac:dyDescent="0.25">
      <c r="A1" t="s">
        <v>1</v>
      </c>
    </row>
    <row r="3" spans="1:11" x14ac:dyDescent="0.25">
      <c r="A3" s="1" t="s">
        <v>2</v>
      </c>
    </row>
    <row r="4" spans="1:11" x14ac:dyDescent="0.25">
      <c r="A4" s="3" t="s">
        <v>3</v>
      </c>
      <c r="B4" s="3"/>
      <c r="D4" s="3" t="s">
        <v>6</v>
      </c>
      <c r="E4" s="3"/>
      <c r="G4" s="3" t="s">
        <v>7</v>
      </c>
      <c r="H4" s="3"/>
      <c r="J4" s="3" t="s">
        <v>8</v>
      </c>
      <c r="K4" s="3"/>
    </row>
    <row r="5" spans="1:11" x14ac:dyDescent="0.2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  <c r="J5" s="2" t="s">
        <v>4</v>
      </c>
      <c r="K5" s="2" t="s">
        <v>5</v>
      </c>
    </row>
    <row r="6" spans="1:11" x14ac:dyDescent="0.25">
      <c r="A6" s="2">
        <v>1</v>
      </c>
      <c r="B6" s="2">
        <v>2.5895947337442058E-3</v>
      </c>
      <c r="D6" s="2">
        <v>1</v>
      </c>
      <c r="E6">
        <v>1.2789081387836422E-3</v>
      </c>
      <c r="G6" s="2">
        <v>1</v>
      </c>
      <c r="H6" s="2">
        <v>1.0376541568204755E-3</v>
      </c>
      <c r="J6" s="2">
        <v>1</v>
      </c>
      <c r="K6" s="2">
        <v>1.010592103412333E-2</v>
      </c>
    </row>
    <row r="7" spans="1:11" x14ac:dyDescent="0.25">
      <c r="A7" s="2">
        <v>2</v>
      </c>
      <c r="B7" s="2">
        <v>2.5729053667097801E-3</v>
      </c>
      <c r="D7" s="2">
        <v>2</v>
      </c>
      <c r="E7" s="2">
        <v>1.2379578513234176E-3</v>
      </c>
      <c r="G7" s="2">
        <v>2</v>
      </c>
      <c r="H7" s="2">
        <v>9.5314453798814574E-4</v>
      </c>
      <c r="J7" s="2">
        <v>2</v>
      </c>
      <c r="K7" s="2">
        <v>9.2188270696507441E-3</v>
      </c>
    </row>
    <row r="8" spans="1:11" x14ac:dyDescent="0.25">
      <c r="A8" s="2">
        <v>3</v>
      </c>
      <c r="B8" s="2">
        <v>1.946931161615483E-3</v>
      </c>
      <c r="D8" s="2">
        <v>3</v>
      </c>
      <c r="E8" s="2">
        <v>1.3000949649463306E-3</v>
      </c>
      <c r="G8" s="2">
        <v>3</v>
      </c>
      <c r="H8" s="2">
        <v>1.0703987243960733E-3</v>
      </c>
      <c r="J8" s="2">
        <v>3</v>
      </c>
      <c r="K8" s="2">
        <v>1.0137328290829866E-2</v>
      </c>
    </row>
    <row r="9" spans="1:11" x14ac:dyDescent="0.25">
      <c r="A9" s="2">
        <v>4</v>
      </c>
      <c r="B9" s="2">
        <v>3.2251116351374293E-3</v>
      </c>
      <c r="D9" s="2">
        <v>4</v>
      </c>
      <c r="E9" s="2">
        <v>1.0244123235037513E-3</v>
      </c>
      <c r="G9" s="2">
        <v>4</v>
      </c>
      <c r="H9" s="2">
        <v>8.8639434798795018E-4</v>
      </c>
      <c r="J9" s="2">
        <v>4</v>
      </c>
      <c r="K9" s="2">
        <v>1.0113984237043839E-2</v>
      </c>
    </row>
    <row r="10" spans="1:11" x14ac:dyDescent="0.25">
      <c r="A10" s="2">
        <v>5</v>
      </c>
      <c r="B10" s="2">
        <v>2.9769597477253E-3</v>
      </c>
      <c r="D10" s="2">
        <v>5</v>
      </c>
      <c r="E10" s="2">
        <v>1.2200348856406078E-3</v>
      </c>
      <c r="G10" s="2">
        <v>5</v>
      </c>
      <c r="H10" s="2">
        <v>7.1721518073239649E-4</v>
      </c>
      <c r="J10" s="2">
        <v>5</v>
      </c>
      <c r="K10" s="2">
        <v>9.1514416705686611E-3</v>
      </c>
    </row>
    <row r="11" spans="1:11" x14ac:dyDescent="0.25">
      <c r="A11" s="2">
        <v>6</v>
      </c>
      <c r="B11" s="2">
        <v>3.5563545083860141E-3</v>
      </c>
      <c r="D11" s="2">
        <v>6</v>
      </c>
      <c r="E11" s="2">
        <v>1.2148511540199516E-3</v>
      </c>
      <c r="G11" s="2">
        <v>6</v>
      </c>
      <c r="H11" s="2">
        <v>1.0280770089751844E-3</v>
      </c>
      <c r="J11" s="2">
        <v>6</v>
      </c>
      <c r="K11" s="2">
        <v>1.0033908430946285E-2</v>
      </c>
    </row>
    <row r="12" spans="1:11" x14ac:dyDescent="0.25">
      <c r="A12" s="2">
        <v>7</v>
      </c>
      <c r="B12" s="2">
        <v>4.2966085402784864E-3</v>
      </c>
      <c r="D12" s="2">
        <v>7</v>
      </c>
      <c r="E12" s="2">
        <v>1.2646568017815794E-3</v>
      </c>
      <c r="G12" s="2">
        <v>7</v>
      </c>
      <c r="H12" s="2">
        <v>6.8317339678926933E-4</v>
      </c>
      <c r="J12" s="2">
        <v>7</v>
      </c>
      <c r="K12" s="2">
        <v>9.2447099439256879E-3</v>
      </c>
    </row>
    <row r="13" spans="1:11" x14ac:dyDescent="0.25">
      <c r="A13" s="2">
        <v>8</v>
      </c>
      <c r="B13" s="2">
        <v>4.4260973561529486E-3</v>
      </c>
      <c r="D13" s="2">
        <v>8</v>
      </c>
      <c r="E13" s="2">
        <v>1.043369654269165E-3</v>
      </c>
      <c r="G13" s="2">
        <v>8</v>
      </c>
      <c r="H13" s="2">
        <v>6.7666852746512893E-4</v>
      </c>
      <c r="J13" s="2">
        <v>8</v>
      </c>
      <c r="K13" s="2">
        <v>1.001551894380911E-2</v>
      </c>
    </row>
    <row r="14" spans="1:11" x14ac:dyDescent="0.25">
      <c r="A14" s="2">
        <v>9</v>
      </c>
      <c r="B14" s="2">
        <v>3.7786672632308367E-3</v>
      </c>
      <c r="D14" s="2">
        <v>9</v>
      </c>
      <c r="E14" s="2">
        <v>1.2286981829770054E-3</v>
      </c>
      <c r="G14" s="2">
        <v>9</v>
      </c>
      <c r="H14" s="2">
        <v>7.1368873397022637E-4</v>
      </c>
      <c r="J14" s="2">
        <v>9</v>
      </c>
      <c r="K14" s="2">
        <v>9.1632008956337302E-3</v>
      </c>
    </row>
    <row r="15" spans="1:11" x14ac:dyDescent="0.25">
      <c r="A15" s="2">
        <v>10</v>
      </c>
      <c r="B15" s="2">
        <v>4.0301761716144743E-3</v>
      </c>
      <c r="D15" s="2">
        <v>10</v>
      </c>
      <c r="E15" s="2">
        <v>1.177225563541776E-3</v>
      </c>
      <c r="G15" s="2">
        <v>10</v>
      </c>
      <c r="H15" s="2">
        <v>7.2232445381144577E-4</v>
      </c>
      <c r="J15" s="2">
        <v>10</v>
      </c>
      <c r="K15" s="2">
        <v>1.0367082417372494E-2</v>
      </c>
    </row>
    <row r="16" spans="1:11" x14ac:dyDescent="0.25">
      <c r="A16" s="2" t="s">
        <v>9</v>
      </c>
      <c r="B16">
        <f>AVERAGE(B6:B15)</f>
        <v>3.3399406484594953E-3</v>
      </c>
      <c r="D16" s="2" t="s">
        <v>9</v>
      </c>
      <c r="E16">
        <f>AVERAGE(E7:E15)</f>
        <v>1.1901445980003983E-3</v>
      </c>
      <c r="G16" s="2" t="s">
        <v>9</v>
      </c>
      <c r="H16">
        <f>AVERAGE(H6:H15)</f>
        <v>8.4887390689362963E-4</v>
      </c>
      <c r="J16" s="2" t="s">
        <v>9</v>
      </c>
      <c r="K16">
        <f>AVERAGE(K6:K15)</f>
        <v>9.7551922933903756E-3</v>
      </c>
    </row>
    <row r="18" spans="1:11" x14ac:dyDescent="0.25">
      <c r="A18" t="s">
        <v>14</v>
      </c>
      <c r="B18">
        <v>80.300055</v>
      </c>
      <c r="D18" t="s">
        <v>14</v>
      </c>
      <c r="E18">
        <v>31.774111999999999</v>
      </c>
      <c r="G18" t="s">
        <v>14</v>
      </c>
      <c r="H18">
        <v>1.222591</v>
      </c>
      <c r="J18" t="s">
        <v>14</v>
      </c>
      <c r="K18">
        <v>7.9467999999999997E-2</v>
      </c>
    </row>
    <row r="19" spans="1:11" x14ac:dyDescent="0.25">
      <c r="A19" t="s">
        <v>15</v>
      </c>
      <c r="B19">
        <f>LOG10(100/B18)</f>
        <v>9.5284157259447028E-2</v>
      </c>
      <c r="D19" t="s">
        <v>15</v>
      </c>
      <c r="E19">
        <f>LOG10(100/E18)</f>
        <v>0.49792657795377687</v>
      </c>
      <c r="G19" t="s">
        <v>15</v>
      </c>
      <c r="H19">
        <f>LOG10(100/H18)</f>
        <v>1.9127188055564821</v>
      </c>
      <c r="J19" t="s">
        <v>15</v>
      </c>
      <c r="K19">
        <f>LOG10(100/K18)</f>
        <v>3.0998077168924278</v>
      </c>
    </row>
    <row r="22" spans="1:11" x14ac:dyDescent="0.25">
      <c r="A22" t="s">
        <v>16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O11" sqref="O11"/>
    </sheetView>
  </sheetViews>
  <sheetFormatPr defaultRowHeight="15" x14ac:dyDescent="0.25"/>
  <sheetData>
    <row r="1" spans="1:11" x14ac:dyDescent="0.25">
      <c r="A1" t="s">
        <v>10</v>
      </c>
    </row>
    <row r="3" spans="1:11" x14ac:dyDescent="0.25">
      <c r="A3" s="1" t="s">
        <v>2</v>
      </c>
    </row>
    <row r="4" spans="1:11" x14ac:dyDescent="0.25">
      <c r="A4" s="3" t="s">
        <v>3</v>
      </c>
      <c r="B4" s="3"/>
      <c r="D4" s="3" t="s">
        <v>6</v>
      </c>
      <c r="E4" s="3"/>
      <c r="G4" s="3" t="s">
        <v>7</v>
      </c>
      <c r="H4" s="3"/>
      <c r="J4" s="3" t="s">
        <v>8</v>
      </c>
      <c r="K4" s="3"/>
    </row>
    <row r="5" spans="1:11" x14ac:dyDescent="0.2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  <c r="J5" s="2" t="s">
        <v>4</v>
      </c>
      <c r="K5" s="2" t="s">
        <v>5</v>
      </c>
    </row>
    <row r="6" spans="1:11" x14ac:dyDescent="0.25">
      <c r="A6" s="2">
        <v>1</v>
      </c>
      <c r="B6" s="2">
        <v>4.6478602277050972E-3</v>
      </c>
      <c r="D6" s="2">
        <v>1</v>
      </c>
      <c r="E6" s="2">
        <v>1.080692067144926E-3</v>
      </c>
      <c r="G6" s="2">
        <v>1</v>
      </c>
      <c r="H6" s="2">
        <v>7.6552082065942844E-4</v>
      </c>
      <c r="J6" s="2">
        <v>1</v>
      </c>
      <c r="K6" s="2">
        <v>9.7127779620769187E-3</v>
      </c>
    </row>
    <row r="7" spans="1:11" x14ac:dyDescent="0.25">
      <c r="A7" s="2">
        <v>2</v>
      </c>
      <c r="B7" s="2">
        <v>4.1901448481819654E-3</v>
      </c>
      <c r="D7" s="2">
        <v>2</v>
      </c>
      <c r="E7" s="2">
        <v>9.2328808058139797E-4</v>
      </c>
      <c r="G7" s="2">
        <v>2</v>
      </c>
      <c r="H7" s="2">
        <v>6.8285701356658843E-4</v>
      </c>
      <c r="J7" s="2">
        <v>2</v>
      </c>
      <c r="K7" s="2">
        <v>9.1921888834519318E-3</v>
      </c>
    </row>
    <row r="8" spans="1:11" x14ac:dyDescent="0.25">
      <c r="A8" s="2">
        <v>3</v>
      </c>
      <c r="B8" s="2">
        <v>4.8157979962471439E-3</v>
      </c>
      <c r="D8" s="2">
        <v>3</v>
      </c>
      <c r="E8" s="2">
        <v>1.1030536749993859E-3</v>
      </c>
      <c r="G8" s="2">
        <v>3</v>
      </c>
      <c r="H8" s="2">
        <v>6.587284731738454E-4</v>
      </c>
      <c r="J8" s="2">
        <v>3</v>
      </c>
      <c r="K8" s="2">
        <v>9.1477495054082918E-3</v>
      </c>
    </row>
    <row r="9" spans="1:11" x14ac:dyDescent="0.25">
      <c r="A9" s="2">
        <v>4</v>
      </c>
      <c r="B9" s="2">
        <v>5.0685480093911059E-3</v>
      </c>
      <c r="D9" s="2">
        <v>4</v>
      </c>
      <c r="E9" s="2">
        <v>1.1691060196286607E-3</v>
      </c>
      <c r="G9" s="2">
        <v>4</v>
      </c>
      <c r="H9" s="2">
        <v>6.3400598681970536E-4</v>
      </c>
      <c r="J9" s="2">
        <v>4</v>
      </c>
      <c r="K9" s="2">
        <v>9.2052779551154706E-3</v>
      </c>
    </row>
    <row r="10" spans="1:11" x14ac:dyDescent="0.25">
      <c r="A10" s="2">
        <v>5</v>
      </c>
      <c r="B10" s="2">
        <v>5.3246660094801801E-3</v>
      </c>
      <c r="D10" s="2">
        <v>5</v>
      </c>
      <c r="E10" s="2">
        <v>1.1737982073069975E-3</v>
      </c>
      <c r="G10" s="2">
        <v>5</v>
      </c>
      <c r="H10" s="2">
        <v>6.3830719004433678E-4</v>
      </c>
      <c r="J10" s="2">
        <v>5</v>
      </c>
      <c r="K10" s="2">
        <v>9.5739901843716821E-3</v>
      </c>
    </row>
    <row r="11" spans="1:11" x14ac:dyDescent="0.25">
      <c r="A11" s="2">
        <v>6</v>
      </c>
      <c r="B11" s="2">
        <v>5.6896202238560364E-3</v>
      </c>
      <c r="D11" s="2">
        <v>6</v>
      </c>
      <c r="E11" s="2">
        <v>1.0076273512423732E-3</v>
      </c>
      <c r="G11" s="2">
        <v>6</v>
      </c>
      <c r="H11" s="2">
        <v>6.0936017736040933E-4</v>
      </c>
      <c r="J11" s="2">
        <v>6</v>
      </c>
      <c r="K11" s="2">
        <v>9.6004333893286407E-3</v>
      </c>
    </row>
    <row r="12" spans="1:11" x14ac:dyDescent="0.25">
      <c r="A12" s="2">
        <v>7</v>
      </c>
      <c r="B12" s="2">
        <v>5.52350766486939E-3</v>
      </c>
      <c r="D12" s="2">
        <v>7</v>
      </c>
      <c r="E12" s="2">
        <v>1.1868188086116042E-3</v>
      </c>
      <c r="G12" s="2">
        <v>7</v>
      </c>
      <c r="H12" s="2">
        <v>5.8544067096729323E-4</v>
      </c>
      <c r="J12" s="2">
        <v>7</v>
      </c>
      <c r="K12" s="2">
        <v>8.9935243386951805E-3</v>
      </c>
    </row>
    <row r="13" spans="1:11" x14ac:dyDescent="0.25">
      <c r="A13" s="2">
        <v>8</v>
      </c>
      <c r="B13" s="2">
        <v>5.3332108761336722E-3</v>
      </c>
      <c r="D13" s="2">
        <v>8</v>
      </c>
      <c r="E13" s="2">
        <v>1.0894426967450325E-3</v>
      </c>
      <c r="G13" s="2">
        <v>8</v>
      </c>
      <c r="H13" s="2">
        <v>5.5629089691109788E-4</v>
      </c>
      <c r="J13" s="2">
        <v>8</v>
      </c>
      <c r="K13" s="2">
        <v>9.1011691145461201E-3</v>
      </c>
    </row>
    <row r="14" spans="1:11" x14ac:dyDescent="0.25">
      <c r="A14" s="2">
        <v>9</v>
      </c>
      <c r="B14" s="2">
        <v>4.1510355271142593E-3</v>
      </c>
      <c r="D14" s="2">
        <v>9</v>
      </c>
      <c r="E14" s="2">
        <v>1.0538665599436091E-3</v>
      </c>
      <c r="G14" s="2">
        <v>9</v>
      </c>
      <c r="H14" s="2">
        <v>6.1709987507165118E-4</v>
      </c>
      <c r="J14" s="2">
        <v>9</v>
      </c>
      <c r="K14" s="2">
        <v>8.9736467723129463E-3</v>
      </c>
    </row>
    <row r="15" spans="1:11" x14ac:dyDescent="0.25">
      <c r="A15" s="2">
        <v>10</v>
      </c>
      <c r="B15" s="2">
        <v>4.472348850527769E-3</v>
      </c>
      <c r="D15" s="2">
        <v>10</v>
      </c>
      <c r="E15" s="2">
        <v>9.4557858557570444E-4</v>
      </c>
      <c r="G15" s="2">
        <v>10</v>
      </c>
      <c r="H15" s="2">
        <v>5.9372089198405395E-4</v>
      </c>
      <c r="J15" s="2">
        <v>10</v>
      </c>
      <c r="K15" s="2">
        <v>9.4364161243698456E-3</v>
      </c>
    </row>
    <row r="16" spans="1:11" x14ac:dyDescent="0.25">
      <c r="A16" s="2" t="s">
        <v>9</v>
      </c>
      <c r="B16">
        <f>AVERAGE(B6:B15)</f>
        <v>4.9216740233506617E-3</v>
      </c>
      <c r="D16" s="2" t="s">
        <v>9</v>
      </c>
      <c r="E16">
        <f>AVERAGE(E6:E15)</f>
        <v>1.0733272051779692E-3</v>
      </c>
      <c r="G16" s="2" t="s">
        <v>9</v>
      </c>
      <c r="H16">
        <f>AVERAGE(H6:H15)</f>
        <v>6.3413319965584095E-4</v>
      </c>
      <c r="J16" s="2" t="s">
        <v>9</v>
      </c>
      <c r="K16">
        <f>AVERAGE(K6:K15)</f>
        <v>9.2937174229677042E-3</v>
      </c>
    </row>
    <row r="18" spans="1:11" x14ac:dyDescent="0.25">
      <c r="A18" t="s">
        <v>14</v>
      </c>
      <c r="B18">
        <v>80.300055</v>
      </c>
      <c r="D18" t="s">
        <v>14</v>
      </c>
      <c r="E18">
        <v>31.774111999999999</v>
      </c>
      <c r="G18" t="s">
        <v>14</v>
      </c>
      <c r="H18">
        <v>1.222591</v>
      </c>
      <c r="J18" t="s">
        <v>14</v>
      </c>
      <c r="K18">
        <v>7.9467999999999997E-2</v>
      </c>
    </row>
    <row r="19" spans="1:11" x14ac:dyDescent="0.25">
      <c r="A19" t="s">
        <v>15</v>
      </c>
      <c r="B19">
        <f>LOG10(100/B18)</f>
        <v>9.5284157259447028E-2</v>
      </c>
      <c r="D19" t="s">
        <v>15</v>
      </c>
      <c r="E19">
        <f>LOG10(100/E18)</f>
        <v>0.49792657795377687</v>
      </c>
      <c r="G19" t="s">
        <v>15</v>
      </c>
      <c r="H19">
        <f>LOG10(100/H18)</f>
        <v>1.9127188055564821</v>
      </c>
      <c r="J19" t="s">
        <v>15</v>
      </c>
      <c r="K19">
        <f>LOG10(100/K18)</f>
        <v>3.0998077168924278</v>
      </c>
    </row>
    <row r="22" spans="1:11" x14ac:dyDescent="0.25">
      <c r="A22" t="s">
        <v>17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18" sqref="A18:K23"/>
    </sheetView>
  </sheetViews>
  <sheetFormatPr defaultRowHeight="15" x14ac:dyDescent="0.25"/>
  <sheetData>
    <row r="1" spans="1:11" x14ac:dyDescent="0.25">
      <c r="A1" t="s">
        <v>11</v>
      </c>
    </row>
    <row r="3" spans="1:11" x14ac:dyDescent="0.25">
      <c r="A3" s="1" t="s">
        <v>2</v>
      </c>
    </row>
    <row r="4" spans="1:11" x14ac:dyDescent="0.25">
      <c r="A4" s="3" t="s">
        <v>3</v>
      </c>
      <c r="B4" s="3"/>
      <c r="D4" s="3" t="s">
        <v>6</v>
      </c>
      <c r="E4" s="3"/>
      <c r="G4" s="3" t="s">
        <v>7</v>
      </c>
      <c r="H4" s="3"/>
      <c r="J4" s="3" t="s">
        <v>8</v>
      </c>
      <c r="K4" s="3"/>
    </row>
    <row r="5" spans="1:11" x14ac:dyDescent="0.2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  <c r="J5" s="2" t="s">
        <v>4</v>
      </c>
      <c r="K5" s="2" t="s">
        <v>5</v>
      </c>
    </row>
    <row r="6" spans="1:11" x14ac:dyDescent="0.25">
      <c r="A6" s="2">
        <v>1</v>
      </c>
      <c r="B6" s="2">
        <v>2.1683883717896132E-3</v>
      </c>
      <c r="D6" s="2">
        <v>1</v>
      </c>
      <c r="E6" s="2">
        <v>7.8294365206812739E-4</v>
      </c>
      <c r="G6" s="2">
        <v>1</v>
      </c>
      <c r="H6" s="2">
        <v>5.9388136946469786E-4</v>
      </c>
      <c r="J6" s="2">
        <v>1</v>
      </c>
      <c r="K6" s="2">
        <v>9.0825302991594612E-3</v>
      </c>
    </row>
    <row r="7" spans="1:11" x14ac:dyDescent="0.25">
      <c r="A7" s="2">
        <v>2</v>
      </c>
      <c r="B7" s="2">
        <v>2.4030131873468115E-3</v>
      </c>
      <c r="D7" s="2">
        <v>2</v>
      </c>
      <c r="E7" s="2">
        <v>8.033297108522077E-4</v>
      </c>
      <c r="G7" s="2">
        <v>2</v>
      </c>
      <c r="H7" s="2">
        <v>5.8356787987804489E-4</v>
      </c>
      <c r="J7" s="2">
        <v>2</v>
      </c>
      <c r="K7" s="2">
        <v>8.9853366156825223E-3</v>
      </c>
    </row>
    <row r="8" spans="1:11" x14ac:dyDescent="0.25">
      <c r="A8" s="2">
        <v>3</v>
      </c>
      <c r="B8" s="2">
        <v>2.2090375688574001E-3</v>
      </c>
      <c r="D8" s="2">
        <v>3</v>
      </c>
      <c r="E8" s="2">
        <v>7.7506548055023125E-4</v>
      </c>
      <c r="G8" s="2">
        <v>3</v>
      </c>
      <c r="H8" s="2">
        <v>5.7750324480399743E-4</v>
      </c>
      <c r="J8" s="2">
        <v>3</v>
      </c>
      <c r="K8" s="2">
        <v>9.1494017709928335E-3</v>
      </c>
    </row>
    <row r="9" spans="1:11" x14ac:dyDescent="0.25">
      <c r="A9" s="2">
        <v>4</v>
      </c>
      <c r="B9" s="2">
        <v>2.3338199339681298E-3</v>
      </c>
      <c r="D9" s="2">
        <v>4</v>
      </c>
      <c r="E9" s="2">
        <v>8.5272167570716792E-4</v>
      </c>
      <c r="G9" s="2">
        <v>4</v>
      </c>
      <c r="H9" s="2">
        <v>5.7298354609553099E-4</v>
      </c>
      <c r="J9" s="2">
        <v>4</v>
      </c>
      <c r="K9" s="2">
        <v>9.0111983258392928E-3</v>
      </c>
    </row>
    <row r="10" spans="1:11" x14ac:dyDescent="0.25">
      <c r="A10" s="2">
        <v>5</v>
      </c>
      <c r="B10" s="2">
        <v>2.3191254524724046E-3</v>
      </c>
      <c r="D10" s="2">
        <v>5</v>
      </c>
      <c r="E10" s="2">
        <v>8.7398780563872414E-4</v>
      </c>
      <c r="G10" s="2">
        <v>5</v>
      </c>
      <c r="H10" s="2">
        <v>5.7320156748944114E-4</v>
      </c>
      <c r="J10" s="2">
        <v>5</v>
      </c>
      <c r="K10" s="2">
        <v>9.0689360808197672E-3</v>
      </c>
    </row>
    <row r="11" spans="1:11" x14ac:dyDescent="0.25">
      <c r="A11" s="2">
        <v>6</v>
      </c>
      <c r="B11" s="2">
        <v>2.2892838515871216E-3</v>
      </c>
      <c r="D11" s="2">
        <v>6</v>
      </c>
      <c r="E11" s="2">
        <v>8.0098642365462284E-4</v>
      </c>
      <c r="G11" s="2">
        <v>6</v>
      </c>
      <c r="H11" s="2">
        <v>5.6573154865069875E-4</v>
      </c>
      <c r="J11" s="2">
        <v>6</v>
      </c>
      <c r="K11" s="2">
        <v>8.9793137014464001E-3</v>
      </c>
    </row>
    <row r="12" spans="1:11" x14ac:dyDescent="0.25">
      <c r="A12" s="2">
        <v>7</v>
      </c>
      <c r="B12" s="2">
        <v>2.3025320273353423E-3</v>
      </c>
      <c r="D12" s="2">
        <v>7</v>
      </c>
      <c r="E12" s="2">
        <v>9.2182066012814459E-4</v>
      </c>
      <c r="G12" s="2">
        <v>7</v>
      </c>
      <c r="H12" s="2">
        <v>5.5771525749680369E-4</v>
      </c>
      <c r="J12" s="2">
        <v>7</v>
      </c>
      <c r="K12" s="2">
        <v>8.9636598044818099E-3</v>
      </c>
    </row>
    <row r="13" spans="1:11" x14ac:dyDescent="0.25">
      <c r="A13" s="2">
        <v>8</v>
      </c>
      <c r="B13" s="2">
        <v>2.2567071837327683E-3</v>
      </c>
      <c r="D13" s="2">
        <v>8</v>
      </c>
      <c r="E13" s="2">
        <v>7.9382683138103105E-4</v>
      </c>
      <c r="G13" s="2">
        <v>8</v>
      </c>
      <c r="H13" s="2">
        <v>5.7485278586509559E-4</v>
      </c>
      <c r="J13" s="2">
        <v>8</v>
      </c>
      <c r="K13" s="2">
        <v>9.0010311464612108E-3</v>
      </c>
    </row>
    <row r="14" spans="1:11" x14ac:dyDescent="0.25">
      <c r="A14" s="2">
        <v>9</v>
      </c>
      <c r="B14" s="2">
        <v>2.4629057926265656E-3</v>
      </c>
      <c r="D14" s="2">
        <v>9</v>
      </c>
      <c r="E14" s="2">
        <v>9.2579687317782496E-4</v>
      </c>
      <c r="G14" s="2">
        <v>9</v>
      </c>
      <c r="H14" s="2">
        <v>5.7409117116924673E-4</v>
      </c>
      <c r="J14" s="2">
        <v>9</v>
      </c>
      <c r="K14" s="2">
        <v>8.615927706118378E-3</v>
      </c>
    </row>
    <row r="15" spans="1:11" x14ac:dyDescent="0.25">
      <c r="A15" s="2">
        <v>10</v>
      </c>
      <c r="B15" s="2">
        <v>2.2234257681123331E-3</v>
      </c>
      <c r="D15" s="2">
        <v>10</v>
      </c>
      <c r="E15" s="2">
        <v>6.642218694886343E-4</v>
      </c>
      <c r="G15" s="2">
        <v>10</v>
      </c>
      <c r="H15" s="2">
        <v>5.8497702550863728E-4</v>
      </c>
      <c r="J15" s="2">
        <v>10</v>
      </c>
      <c r="K15" s="2">
        <v>8.820239429593606E-3</v>
      </c>
    </row>
    <row r="16" spans="1:11" x14ac:dyDescent="0.25">
      <c r="A16" s="2" t="s">
        <v>9</v>
      </c>
      <c r="B16">
        <f>AVERAGE(B6:B15)</f>
        <v>2.2968239137828488E-3</v>
      </c>
      <c r="D16" s="2" t="s">
        <v>9</v>
      </c>
      <c r="E16">
        <f>AVERAGE(E6:E15)</f>
        <v>8.1947009826467145E-4</v>
      </c>
      <c r="G16" s="2" t="s">
        <v>9</v>
      </c>
      <c r="H16">
        <f>AVERAGE(H6:H15)</f>
        <v>5.7585053964221951E-4</v>
      </c>
      <c r="J16" s="2" t="s">
        <v>9</v>
      </c>
      <c r="K16">
        <f>AVERAGE(K6:K15)</f>
        <v>8.9677574880595284E-3</v>
      </c>
    </row>
    <row r="18" spans="1:11" x14ac:dyDescent="0.25">
      <c r="A18" t="s">
        <v>14</v>
      </c>
      <c r="B18">
        <v>80.300055</v>
      </c>
      <c r="D18" t="s">
        <v>14</v>
      </c>
      <c r="E18">
        <v>31.774111999999999</v>
      </c>
      <c r="G18" t="s">
        <v>14</v>
      </c>
      <c r="H18">
        <v>1.222591</v>
      </c>
      <c r="J18" t="s">
        <v>14</v>
      </c>
      <c r="K18">
        <v>7.9467999999999997E-2</v>
      </c>
    </row>
    <row r="19" spans="1:11" x14ac:dyDescent="0.25">
      <c r="A19" t="s">
        <v>15</v>
      </c>
      <c r="B19">
        <f>LOG10(100/B18)</f>
        <v>9.5284157259447028E-2</v>
      </c>
      <c r="D19" t="s">
        <v>15</v>
      </c>
      <c r="E19">
        <f>LOG10(100/E18)</f>
        <v>0.49792657795377687</v>
      </c>
      <c r="G19" t="s">
        <v>15</v>
      </c>
      <c r="H19">
        <f>LOG10(100/H18)</f>
        <v>1.9127188055564821</v>
      </c>
      <c r="J19" t="s">
        <v>15</v>
      </c>
      <c r="K19">
        <f>LOG10(100/K18)</f>
        <v>3.0998077168924278</v>
      </c>
    </row>
    <row r="22" spans="1:11" x14ac:dyDescent="0.25">
      <c r="A22" t="s">
        <v>18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A16" sqref="A16:K23"/>
    </sheetView>
  </sheetViews>
  <sheetFormatPr defaultRowHeight="15" x14ac:dyDescent="0.25"/>
  <sheetData>
    <row r="1" spans="1:11" x14ac:dyDescent="0.25">
      <c r="A1" t="s">
        <v>12</v>
      </c>
    </row>
    <row r="3" spans="1:11" x14ac:dyDescent="0.25">
      <c r="A3" s="1" t="s">
        <v>2</v>
      </c>
    </row>
    <row r="4" spans="1:11" x14ac:dyDescent="0.25">
      <c r="A4" s="3" t="s">
        <v>3</v>
      </c>
      <c r="B4" s="3"/>
      <c r="D4" s="3" t="s">
        <v>6</v>
      </c>
      <c r="E4" s="3"/>
      <c r="G4" s="3" t="s">
        <v>7</v>
      </c>
      <c r="H4" s="3"/>
      <c r="J4" s="3" t="s">
        <v>8</v>
      </c>
      <c r="K4" s="3"/>
    </row>
    <row r="5" spans="1:11" x14ac:dyDescent="0.2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  <c r="J5" s="2" t="s">
        <v>4</v>
      </c>
      <c r="K5" s="2" t="s">
        <v>5</v>
      </c>
    </row>
    <row r="6" spans="1:11" x14ac:dyDescent="0.25">
      <c r="A6" s="2">
        <v>1</v>
      </c>
      <c r="B6" s="2">
        <v>2.5910734169871832E-3</v>
      </c>
      <c r="D6" s="2">
        <v>1</v>
      </c>
      <c r="E6" s="2">
        <v>9.498504241393955E-4</v>
      </c>
      <c r="G6" s="2">
        <v>1</v>
      </c>
      <c r="H6" s="2">
        <v>5.7380295755031009E-4</v>
      </c>
      <c r="J6" s="2">
        <v>1</v>
      </c>
      <c r="K6" s="2">
        <v>1.0370157428024983E-2</v>
      </c>
    </row>
    <row r="7" spans="1:11" x14ac:dyDescent="0.25">
      <c r="A7" s="2">
        <v>2</v>
      </c>
      <c r="B7" s="2">
        <v>2.3009680879624733E-3</v>
      </c>
      <c r="D7" s="2">
        <v>2</v>
      </c>
      <c r="E7" s="2">
        <v>8.4034642998435038E-4</v>
      </c>
      <c r="G7" s="2">
        <v>2</v>
      </c>
      <c r="H7" s="2">
        <v>5.5946898390691648E-4</v>
      </c>
      <c r="J7" s="2">
        <v>2</v>
      </c>
      <c r="K7" s="2">
        <v>8.8173512270009104E-3</v>
      </c>
    </row>
    <row r="8" spans="1:11" x14ac:dyDescent="0.25">
      <c r="A8" s="2">
        <v>3</v>
      </c>
      <c r="B8" s="2">
        <v>2.5969151962261308E-3</v>
      </c>
      <c r="D8" s="2">
        <v>3</v>
      </c>
      <c r="E8" s="2">
        <v>7.9218589000003888E-4</v>
      </c>
      <c r="G8" s="2">
        <v>3</v>
      </c>
      <c r="H8" s="2">
        <v>5.650643863379987E-4</v>
      </c>
      <c r="J8" s="2">
        <v>3</v>
      </c>
      <c r="K8" s="2">
        <v>8.5240427583621967E-3</v>
      </c>
    </row>
    <row r="9" spans="1:11" x14ac:dyDescent="0.25">
      <c r="A9" s="2">
        <v>4</v>
      </c>
      <c r="B9" s="2">
        <v>2.4751918910630544E-3</v>
      </c>
      <c r="D9" s="2">
        <v>4</v>
      </c>
      <c r="E9" s="2">
        <v>8.114611885950251E-4</v>
      </c>
      <c r="G9" s="2">
        <v>4</v>
      </c>
      <c r="H9" s="2">
        <v>5.782168080444561E-4</v>
      </c>
      <c r="J9" s="2">
        <v>4</v>
      </c>
      <c r="K9" s="2">
        <v>8.548235773158417E-3</v>
      </c>
    </row>
    <row r="10" spans="1:11" x14ac:dyDescent="0.25">
      <c r="A10" s="2">
        <v>5</v>
      </c>
      <c r="B10" s="2">
        <v>2.7941250774085867E-3</v>
      </c>
      <c r="D10" s="2">
        <v>5</v>
      </c>
      <c r="E10" s="2">
        <v>7.2924614858386658E-4</v>
      </c>
      <c r="G10" s="2">
        <v>5</v>
      </c>
      <c r="H10" s="2">
        <v>5.6842383404401081E-4</v>
      </c>
      <c r="J10" s="2">
        <v>5</v>
      </c>
      <c r="K10" s="2">
        <v>8.4849024480539766E-3</v>
      </c>
    </row>
    <row r="11" spans="1:11" x14ac:dyDescent="0.25">
      <c r="A11" s="2">
        <v>6</v>
      </c>
      <c r="B11" s="2">
        <v>2.6381693049676675E-3</v>
      </c>
      <c r="D11" s="2">
        <v>6</v>
      </c>
      <c r="E11" s="2">
        <v>8.6276721764321591E-4</v>
      </c>
      <c r="G11" s="2">
        <v>6</v>
      </c>
      <c r="H11" s="2">
        <v>5.7805085945985082E-4</v>
      </c>
      <c r="J11" s="2">
        <v>6</v>
      </c>
      <c r="K11" s="2">
        <v>8.5327470016745063E-3</v>
      </c>
    </row>
    <row r="12" spans="1:11" x14ac:dyDescent="0.25">
      <c r="A12" s="2">
        <v>7</v>
      </c>
      <c r="B12" s="2">
        <v>3.7103984162522538E-3</v>
      </c>
      <c r="D12" s="2">
        <v>7</v>
      </c>
      <c r="E12" s="2">
        <v>8.3015843287761375E-4</v>
      </c>
      <c r="G12" s="2">
        <v>7</v>
      </c>
      <c r="H12" s="2">
        <v>5.7636220938122608E-4</v>
      </c>
      <c r="J12" s="2">
        <v>7</v>
      </c>
      <c r="K12" s="2">
        <v>8.5197402127746916E-3</v>
      </c>
    </row>
    <row r="13" spans="1:11" x14ac:dyDescent="0.25">
      <c r="A13" s="2">
        <v>8</v>
      </c>
      <c r="B13" s="2">
        <v>3.1662140067223927E-3</v>
      </c>
      <c r="D13" s="2">
        <v>8</v>
      </c>
      <c r="E13" s="2">
        <v>8.341256937134605E-4</v>
      </c>
      <c r="G13" s="2">
        <v>8</v>
      </c>
      <c r="H13" s="2">
        <v>5.6076652268917122E-4</v>
      </c>
      <c r="J13" s="2">
        <v>8</v>
      </c>
      <c r="K13" s="2">
        <v>8.516271823485513E-3</v>
      </c>
    </row>
    <row r="14" spans="1:11" x14ac:dyDescent="0.25">
      <c r="A14" s="2">
        <v>9</v>
      </c>
      <c r="B14" s="2">
        <v>3.2930253730759527E-3</v>
      </c>
      <c r="D14" s="2">
        <v>9</v>
      </c>
      <c r="E14" s="2">
        <v>8.7028721329007459E-4</v>
      </c>
      <c r="G14" s="2">
        <v>9</v>
      </c>
      <c r="H14" s="2">
        <v>5.7841840601715623E-4</v>
      </c>
      <c r="J14" s="2">
        <v>9</v>
      </c>
      <c r="K14" s="2">
        <v>8.4515260477825028E-3</v>
      </c>
    </row>
    <row r="15" spans="1:11" x14ac:dyDescent="0.25">
      <c r="A15" s="2">
        <v>10</v>
      </c>
      <c r="B15" s="2">
        <v>3.2967736364980108E-3</v>
      </c>
      <c r="D15" s="2">
        <v>10</v>
      </c>
      <c r="E15" s="2">
        <v>8.4341789663492891E-4</v>
      </c>
      <c r="G15" s="2">
        <v>10</v>
      </c>
      <c r="H15" s="2">
        <v>5.717344355796488E-4</v>
      </c>
      <c r="J15" s="2">
        <v>10</v>
      </c>
      <c r="K15" s="2">
        <v>8.4852299555761308E-3</v>
      </c>
    </row>
    <row r="16" spans="1:11" x14ac:dyDescent="0.25">
      <c r="A16" s="2" t="s">
        <v>9</v>
      </c>
      <c r="B16">
        <f>AVERAGE(B6:B15)</f>
        <v>2.8862854407163711E-3</v>
      </c>
      <c r="D16" s="2" t="s">
        <v>9</v>
      </c>
      <c r="E16">
        <f>AVERAGE(E6:E15)</f>
        <v>8.3638465354619711E-4</v>
      </c>
      <c r="G16" s="2" t="s">
        <v>9</v>
      </c>
      <c r="H16">
        <f>AVERAGE(H6:H15)</f>
        <v>5.7103094030107457E-4</v>
      </c>
      <c r="J16" s="2" t="s">
        <v>9</v>
      </c>
      <c r="K16">
        <f>AVERAGE(K6:K15)</f>
        <v>8.7250204675893821E-3</v>
      </c>
    </row>
    <row r="18" spans="1:11" x14ac:dyDescent="0.25">
      <c r="A18" t="s">
        <v>14</v>
      </c>
      <c r="B18">
        <v>80.300055</v>
      </c>
      <c r="D18" t="s">
        <v>14</v>
      </c>
      <c r="E18">
        <v>31.774111999999999</v>
      </c>
      <c r="G18" t="s">
        <v>14</v>
      </c>
      <c r="H18">
        <v>1.222591</v>
      </c>
      <c r="J18" t="s">
        <v>14</v>
      </c>
      <c r="K18">
        <v>7.9467999999999997E-2</v>
      </c>
    </row>
    <row r="19" spans="1:11" x14ac:dyDescent="0.25">
      <c r="A19" t="s">
        <v>15</v>
      </c>
      <c r="B19">
        <f>LOG10(100/B18)</f>
        <v>9.5284157259447028E-2</v>
      </c>
      <c r="D19" t="s">
        <v>15</v>
      </c>
      <c r="E19">
        <f>LOG10(100/E18)</f>
        <v>0.49792657795377687</v>
      </c>
      <c r="G19" t="s">
        <v>15</v>
      </c>
      <c r="H19">
        <f>LOG10(100/H18)</f>
        <v>1.9127188055564821</v>
      </c>
      <c r="J19" t="s">
        <v>15</v>
      </c>
      <c r="K19">
        <f>LOG10(100/K18)</f>
        <v>3.0998077168924278</v>
      </c>
    </row>
    <row r="22" spans="1:11" x14ac:dyDescent="0.25">
      <c r="A22" t="s">
        <v>19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20" sqref="L20"/>
    </sheetView>
  </sheetViews>
  <sheetFormatPr defaultRowHeight="15" x14ac:dyDescent="0.25"/>
  <sheetData>
    <row r="1" spans="1:11" x14ac:dyDescent="0.25">
      <c r="A1" t="s">
        <v>13</v>
      </c>
    </row>
    <row r="3" spans="1:11" x14ac:dyDescent="0.25">
      <c r="A3" s="1" t="s">
        <v>2</v>
      </c>
    </row>
    <row r="4" spans="1:11" x14ac:dyDescent="0.25">
      <c r="A4" s="3" t="s">
        <v>3</v>
      </c>
      <c r="B4" s="3"/>
      <c r="D4" s="3" t="s">
        <v>6</v>
      </c>
      <c r="E4" s="3"/>
      <c r="G4" s="3" t="s">
        <v>7</v>
      </c>
      <c r="H4" s="3"/>
      <c r="J4" s="3" t="s">
        <v>8</v>
      </c>
      <c r="K4" s="3"/>
    </row>
    <row r="5" spans="1:11" x14ac:dyDescent="0.25">
      <c r="A5" s="2" t="s">
        <v>4</v>
      </c>
      <c r="B5" s="2" t="s">
        <v>5</v>
      </c>
      <c r="D5" s="2" t="s">
        <v>4</v>
      </c>
      <c r="E5" s="2" t="s">
        <v>5</v>
      </c>
      <c r="G5" s="2" t="s">
        <v>4</v>
      </c>
      <c r="H5" s="2" t="s">
        <v>5</v>
      </c>
      <c r="J5" s="2" t="s">
        <v>4</v>
      </c>
      <c r="K5" s="2" t="s">
        <v>5</v>
      </c>
    </row>
    <row r="6" spans="1:11" x14ac:dyDescent="0.25">
      <c r="A6" s="2">
        <v>1</v>
      </c>
      <c r="B6" s="2">
        <v>2.6649624169548208E-3</v>
      </c>
      <c r="D6" s="2">
        <v>1</v>
      </c>
      <c r="E6" s="2">
        <v>8.2312968487168543E-4</v>
      </c>
      <c r="G6" s="2">
        <v>1</v>
      </c>
      <c r="H6" s="2">
        <v>5.7270929349970883E-4</v>
      </c>
      <c r="J6" s="2">
        <v>1</v>
      </c>
      <c r="K6" s="2">
        <v>8.3693049897801408E-3</v>
      </c>
    </row>
    <row r="7" spans="1:11" x14ac:dyDescent="0.25">
      <c r="A7" s="2">
        <v>2</v>
      </c>
      <c r="B7" s="2">
        <v>3.5508421361874301E-3</v>
      </c>
      <c r="D7" s="2">
        <v>2</v>
      </c>
      <c r="E7" s="2">
        <v>7.2665266190421822E-4</v>
      </c>
      <c r="G7" s="2">
        <v>2</v>
      </c>
      <c r="H7" s="2">
        <v>5.9539756760735359E-4</v>
      </c>
      <c r="J7" s="2">
        <v>2</v>
      </c>
      <c r="K7" s="2">
        <v>8.3171883239988014E-3</v>
      </c>
    </row>
    <row r="8" spans="1:11" x14ac:dyDescent="0.25">
      <c r="A8" s="2">
        <v>3</v>
      </c>
      <c r="B8" s="2">
        <v>3.2025259395905034E-3</v>
      </c>
      <c r="D8" s="2">
        <v>3</v>
      </c>
      <c r="E8" s="2">
        <v>9.5755278047551155E-4</v>
      </c>
      <c r="G8" s="2">
        <v>3</v>
      </c>
      <c r="H8" s="2">
        <v>5.828717936675581E-4</v>
      </c>
      <c r="J8" s="2">
        <v>3</v>
      </c>
      <c r="K8" s="2">
        <v>8.1876717059908965E-3</v>
      </c>
    </row>
    <row r="9" spans="1:11" x14ac:dyDescent="0.25">
      <c r="A9" s="2">
        <v>4</v>
      </c>
      <c r="B9" s="2">
        <v>3.8826863278373035E-3</v>
      </c>
      <c r="D9" s="2">
        <v>4</v>
      </c>
      <c r="E9" s="2">
        <v>9.3477874116868278E-4</v>
      </c>
      <c r="G9" s="2">
        <v>4</v>
      </c>
      <c r="H9" s="2">
        <v>5.8059956437877755E-4</v>
      </c>
      <c r="J9" s="2">
        <v>4</v>
      </c>
      <c r="K9" s="2">
        <v>8.3364047426038625E-3</v>
      </c>
    </row>
    <row r="10" spans="1:11" x14ac:dyDescent="0.25">
      <c r="A10" s="2">
        <v>5</v>
      </c>
      <c r="B10" s="2">
        <v>4.5389723119256958E-3</v>
      </c>
      <c r="D10" s="2">
        <v>5</v>
      </c>
      <c r="E10" s="2">
        <v>7.1702976682628075E-4</v>
      </c>
      <c r="G10" s="2">
        <v>5</v>
      </c>
      <c r="H10" s="2">
        <v>5.7378794466627259E-4</v>
      </c>
      <c r="J10" s="2">
        <v>5</v>
      </c>
      <c r="K10" s="2">
        <v>8.3906474139557354E-3</v>
      </c>
    </row>
    <row r="11" spans="1:11" x14ac:dyDescent="0.25">
      <c r="A11" s="2">
        <v>6</v>
      </c>
      <c r="B11" s="2">
        <v>3.7953562026399319E-3</v>
      </c>
      <c r="D11" s="2">
        <v>6</v>
      </c>
      <c r="E11" s="2">
        <v>9.4638170607896205E-4</v>
      </c>
      <c r="G11" s="2">
        <v>6</v>
      </c>
      <c r="H11" s="4">
        <v>5.6769499385595228E-4</v>
      </c>
      <c r="J11" s="2">
        <v>6</v>
      </c>
      <c r="K11" s="2">
        <v>8.4048954644519204E-3</v>
      </c>
    </row>
    <row r="12" spans="1:11" x14ac:dyDescent="0.25">
      <c r="A12" s="2">
        <v>7</v>
      </c>
      <c r="B12" s="2">
        <v>4.2499211501789121E-3</v>
      </c>
      <c r="D12" s="2">
        <v>7</v>
      </c>
      <c r="E12" s="2">
        <v>8.9396001979221036E-4</v>
      </c>
      <c r="G12" s="2">
        <v>7</v>
      </c>
      <c r="H12" s="2">
        <v>5.7566176704478889E-4</v>
      </c>
      <c r="J12" s="2">
        <v>7</v>
      </c>
      <c r="K12" s="2">
        <v>8.4060423110079753E-3</v>
      </c>
    </row>
    <row r="13" spans="1:11" x14ac:dyDescent="0.25">
      <c r="A13" s="2">
        <v>8</v>
      </c>
      <c r="B13" s="2">
        <v>4.3990458155496234E-3</v>
      </c>
      <c r="D13" s="2">
        <v>8</v>
      </c>
      <c r="E13" s="2">
        <v>8.4552528921623198E-4</v>
      </c>
      <c r="G13" s="2">
        <v>8</v>
      </c>
      <c r="H13" s="2">
        <v>5.8024465029853924E-4</v>
      </c>
      <c r="J13" s="2">
        <v>8</v>
      </c>
      <c r="K13" s="2">
        <v>8.3351036903156726E-3</v>
      </c>
    </row>
    <row r="14" spans="1:11" x14ac:dyDescent="0.25">
      <c r="A14" s="2">
        <v>9</v>
      </c>
      <c r="B14" s="2">
        <v>4.3135996584077801E-3</v>
      </c>
      <c r="D14" s="2">
        <v>9</v>
      </c>
      <c r="E14" s="2">
        <v>8.320262894233305E-4</v>
      </c>
      <c r="G14" s="2">
        <v>9</v>
      </c>
      <c r="H14" s="2">
        <v>5.6398520766343422E-4</v>
      </c>
      <c r="J14" s="2">
        <v>9</v>
      </c>
      <c r="K14" s="2">
        <v>8.3367312778873104E-3</v>
      </c>
    </row>
    <row r="15" spans="1:11" x14ac:dyDescent="0.25">
      <c r="A15" s="2">
        <v>10</v>
      </c>
      <c r="B15" s="2">
        <v>4.8246517687557337E-3</v>
      </c>
      <c r="D15" s="2">
        <v>10</v>
      </c>
      <c r="E15" s="2">
        <v>8.0332831580275153E-4</v>
      </c>
      <c r="G15" s="2">
        <v>10</v>
      </c>
      <c r="H15" s="2">
        <v>6.2632500403804415E-4</v>
      </c>
      <c r="J15" s="2">
        <v>10</v>
      </c>
      <c r="K15" s="2">
        <v>8.3355551258428254E-3</v>
      </c>
    </row>
    <row r="16" spans="1:11" x14ac:dyDescent="0.25">
      <c r="A16" s="2" t="s">
        <v>9</v>
      </c>
      <c r="B16">
        <f>AVERAGE(B6:B15)</f>
        <v>3.9422563728027738E-3</v>
      </c>
      <c r="D16" s="2" t="s">
        <v>9</v>
      </c>
      <c r="E16">
        <f>AVERAGE(E6:E15)</f>
        <v>8.4803652555598646E-4</v>
      </c>
      <c r="G16" s="2" t="s">
        <v>9</v>
      </c>
      <c r="H16">
        <f>AVERAGE(H6:H15)</f>
        <v>5.8192777867204296E-4</v>
      </c>
      <c r="J16" s="2" t="s">
        <v>9</v>
      </c>
      <c r="K16">
        <f>AVERAGE(K6:K15)</f>
        <v>8.3419545045835142E-3</v>
      </c>
    </row>
    <row r="18" spans="1:11" x14ac:dyDescent="0.25">
      <c r="A18" t="s">
        <v>14</v>
      </c>
      <c r="B18">
        <v>80.300055</v>
      </c>
      <c r="D18" t="s">
        <v>14</v>
      </c>
      <c r="E18">
        <v>31.774111999999999</v>
      </c>
      <c r="G18" t="s">
        <v>14</v>
      </c>
      <c r="H18">
        <v>1.222591</v>
      </c>
      <c r="J18" t="s">
        <v>14</v>
      </c>
      <c r="K18">
        <v>7.9467999999999997E-2</v>
      </c>
    </row>
    <row r="19" spans="1:11" x14ac:dyDescent="0.25">
      <c r="A19" t="s">
        <v>15</v>
      </c>
      <c r="B19">
        <f>LOG10(100/B18)</f>
        <v>9.5284157259447028E-2</v>
      </c>
      <c r="D19" t="s">
        <v>15</v>
      </c>
      <c r="E19">
        <f>LOG10(100/E18)</f>
        <v>0.49792657795377687</v>
      </c>
      <c r="G19" t="s">
        <v>15</v>
      </c>
      <c r="H19">
        <f>LOG10(100/H18)</f>
        <v>1.9127188055564821</v>
      </c>
      <c r="J19" t="s">
        <v>15</v>
      </c>
      <c r="K19">
        <f>LOG10(100/K18)</f>
        <v>3.0998077168924278</v>
      </c>
    </row>
    <row r="22" spans="1:11" x14ac:dyDescent="0.25">
      <c r="A22" t="s">
        <v>20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7513F4F-C3EB-474E-89A8-92C70F66A8F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10 Count</vt:lpstr>
      <vt:lpstr>50 Count</vt:lpstr>
      <vt:lpstr>100 Count</vt:lpstr>
      <vt:lpstr>250 Count</vt:lpstr>
      <vt:lpstr>500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2018-04-16T12:13:06Z</dcterms:created>
  <dcterms:modified xsi:type="dcterms:W3CDTF">2018-04-16T15:26:17Z</dcterms:modified>
</cp:coreProperties>
</file>