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horlabs.local\NWT\OpticsBU\Users\Gabe Marth\2 Channel Project\Fresh Start - C#\Power Meter Testing\"/>
    </mc:Choice>
  </mc:AlternateContent>
  <bookViews>
    <workbookView xWindow="0" yWindow="0" windowWidth="19200" windowHeight="11595"/>
  </bookViews>
  <sheets>
    <sheet name="Summary" sheetId="1" r:id="rId1"/>
    <sheet name="10" sheetId="2" r:id="rId2"/>
    <sheet name="20" sheetId="3" r:id="rId3"/>
    <sheet name="30" sheetId="4" r:id="rId4"/>
    <sheet name="40" sheetId="5" r:id="rId5"/>
    <sheet name="50" sheetId="6" r:id="rId6"/>
    <sheet name="AFAP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F7" i="1"/>
  <c r="F6" i="1"/>
  <c r="F5" i="1"/>
  <c r="F4" i="1"/>
  <c r="E7" i="1"/>
  <c r="E6" i="1"/>
  <c r="E5" i="1"/>
  <c r="E4" i="1"/>
  <c r="D7" i="1"/>
  <c r="D6" i="1"/>
  <c r="D5" i="1"/>
  <c r="D4" i="1"/>
  <c r="C7" i="1"/>
  <c r="C6" i="1"/>
  <c r="C5" i="1"/>
  <c r="C4" i="1"/>
  <c r="B7" i="1"/>
  <c r="B6" i="1"/>
  <c r="B5" i="1"/>
  <c r="B4" i="1"/>
  <c r="K19" i="7" l="1"/>
  <c r="H19" i="7"/>
  <c r="E19" i="7"/>
  <c r="B19" i="7"/>
  <c r="K16" i="7"/>
  <c r="H16" i="7"/>
  <c r="E16" i="7"/>
  <c r="B16" i="7"/>
  <c r="K16" i="3" l="1"/>
  <c r="K19" i="6"/>
  <c r="H19" i="6"/>
  <c r="E19" i="6"/>
  <c r="B19" i="6"/>
  <c r="K16" i="6"/>
  <c r="H16" i="6"/>
  <c r="E16" i="6"/>
  <c r="B16" i="6"/>
  <c r="K19" i="5"/>
  <c r="H19" i="5"/>
  <c r="E19" i="5"/>
  <c r="B19" i="5"/>
  <c r="K16" i="5"/>
  <c r="H16" i="5"/>
  <c r="E16" i="5"/>
  <c r="B16" i="5"/>
  <c r="K19" i="4"/>
  <c r="H19" i="4"/>
  <c r="E19" i="4"/>
  <c r="B19" i="4"/>
  <c r="K16" i="4"/>
  <c r="H16" i="4"/>
  <c r="E16" i="4"/>
  <c r="B16" i="4"/>
  <c r="K19" i="3"/>
  <c r="H19" i="3"/>
  <c r="E19" i="3"/>
  <c r="B19" i="3"/>
  <c r="H16" i="3"/>
  <c r="E16" i="3"/>
  <c r="B16" i="3"/>
  <c r="K19" i="2"/>
  <c r="H19" i="2"/>
  <c r="E19" i="2"/>
  <c r="B19" i="2"/>
  <c r="K16" i="2"/>
  <c r="H16" i="2"/>
  <c r="E16" i="2"/>
  <c r="B16" i="2"/>
  <c r="H7" i="1"/>
  <c r="H6" i="1"/>
  <c r="H5" i="1"/>
  <c r="H4" i="1"/>
</calcChain>
</file>

<file path=xl/sharedStrings.xml><?xml version="1.0" encoding="utf-8"?>
<sst xmlns="http://schemas.openxmlformats.org/spreadsheetml/2006/main" count="189" uniqueCount="39">
  <si>
    <t xml:space="preserve">Min </t>
  </si>
  <si>
    <t>@</t>
  </si>
  <si>
    <t>NE01B</t>
  </si>
  <si>
    <t>NE05B</t>
  </si>
  <si>
    <t>NE20B</t>
  </si>
  <si>
    <t>NE30B</t>
  </si>
  <si>
    <t>Sampling Speed Testing</t>
  </si>
  <si>
    <t>@ 635nm:</t>
  </si>
  <si>
    <t>Test #</t>
  </si>
  <si>
    <t>RMSE</t>
  </si>
  <si>
    <t>Average:</t>
  </si>
  <si>
    <t>Expected:</t>
  </si>
  <si>
    <t>OD:</t>
  </si>
  <si>
    <t>SQRT(SUMSQ(O5:O54)/COUNTA(O5:O54))</t>
  </si>
  <si>
    <t>10 Samples Per Second</t>
  </si>
  <si>
    <t>20 Samples Per Second</t>
  </si>
  <si>
    <t>30 Samples Per Second</t>
  </si>
  <si>
    <t>40 Samples Per Second</t>
  </si>
  <si>
    <t>50 Samples Per Second</t>
  </si>
  <si>
    <t>SQRT(SUMSQ(O5:O104)/COUNTA(O5:O104))</t>
  </si>
  <si>
    <t>As Fast As Possible</t>
  </si>
  <si>
    <t>AFAP</t>
  </si>
  <si>
    <t>Conclusion:</t>
  </si>
  <si>
    <t>Samples per second has almost no discernible effect on the actual accuracy of the data. Thus,</t>
  </si>
  <si>
    <t>a speed which is convenient for the specific testing purposes can be chosen. As fast as possible</t>
  </si>
  <si>
    <t>is still to be avoided, as this setting did display the "worst" values, which were still relatively</t>
  </si>
  <si>
    <t>close to all the other data points.</t>
  </si>
  <si>
    <t xml:space="preserve">NE20B experienced an outlier test when set on "As Fast As Possible", in which 1 test was </t>
  </si>
  <si>
    <t>significantly higher than the others, leading to a much higher RSME. This was the only setting</t>
  </si>
  <si>
    <t>that had this anomoly occur. This is further evidence that this setting should not be used.</t>
  </si>
  <si>
    <t>It should be noted that at this point in time (4/23/18) the time interval setting is very wonky,</t>
  </si>
  <si>
    <t>and the following table should be used when evaluating the speeds at which measurements</t>
  </si>
  <si>
    <t>were taken:</t>
  </si>
  <si>
    <t>Set Speed:</t>
  </si>
  <si>
    <t>Actual Speed:</t>
  </si>
  <si>
    <t>(Rough numbers)</t>
  </si>
  <si>
    <t>15-17</t>
  </si>
  <si>
    <t>24-25</t>
  </si>
  <si>
    <t>33-34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</si>
</sst>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NE01B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Summary!$B$3:$G$3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AFAP</c:v>
                </c:pt>
              </c:strCache>
            </c:strRef>
          </c:cat>
          <c:val>
            <c:numRef>
              <c:f>Summary!$B$4:$G$4</c:f>
              <c:numCache>
                <c:formatCode>General</c:formatCode>
                <c:ptCount val="6"/>
                <c:pt idx="0">
                  <c:v>1.3062360801883791E-2</c:v>
                </c:pt>
                <c:pt idx="1">
                  <c:v>1.36414014900679E-2</c:v>
                </c:pt>
                <c:pt idx="2">
                  <c:v>1.3917826420019838E-2</c:v>
                </c:pt>
                <c:pt idx="3">
                  <c:v>1.3683811589305442E-2</c:v>
                </c:pt>
                <c:pt idx="4">
                  <c:v>1.3683811589305442E-2</c:v>
                </c:pt>
                <c:pt idx="5">
                  <c:v>1.3217414952302969E-2</c:v>
                </c:pt>
              </c:numCache>
            </c:numRef>
          </c:val>
          <c:smooth val="0"/>
        </c:ser>
        <c:ser>
          <c:idx val="1"/>
          <c:order val="1"/>
          <c:tx>
            <c:v>NE05B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Summary!$B$3:$G$3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AFAP</c:v>
                </c:pt>
              </c:strCache>
            </c:strRef>
          </c:cat>
          <c:val>
            <c:numRef>
              <c:f>Summary!$B$5:$G$5</c:f>
              <c:numCache>
                <c:formatCode>General</c:formatCode>
                <c:ptCount val="6"/>
                <c:pt idx="0">
                  <c:v>1.8046159288322818E-3</c:v>
                </c:pt>
                <c:pt idx="1">
                  <c:v>2.4983811917846021E-3</c:v>
                </c:pt>
                <c:pt idx="2">
                  <c:v>2.7369970178692535E-3</c:v>
                </c:pt>
                <c:pt idx="3">
                  <c:v>3.0098803025448585E-3</c:v>
                </c:pt>
                <c:pt idx="4">
                  <c:v>3.2931429519664221E-3</c:v>
                </c:pt>
                <c:pt idx="5">
                  <c:v>2.9182985170812521E-3</c:v>
                </c:pt>
              </c:numCache>
            </c:numRef>
          </c:val>
          <c:smooth val="0"/>
        </c:ser>
        <c:ser>
          <c:idx val="2"/>
          <c:order val="2"/>
          <c:tx>
            <c:v>NE20B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Summary!$B$3:$G$3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AFAP</c:v>
                </c:pt>
              </c:strCache>
            </c:strRef>
          </c:cat>
          <c:val>
            <c:numRef>
              <c:f>Summary!$B$6:$G$6</c:f>
              <c:numCache>
                <c:formatCode>General</c:formatCode>
                <c:ptCount val="6"/>
                <c:pt idx="0">
                  <c:v>2.8801944443589793E-3</c:v>
                </c:pt>
                <c:pt idx="1">
                  <c:v>2.4930101278412748E-3</c:v>
                </c:pt>
                <c:pt idx="2">
                  <c:v>2.4321607098345905E-3</c:v>
                </c:pt>
                <c:pt idx="3">
                  <c:v>2.7290129308315649E-3</c:v>
                </c:pt>
                <c:pt idx="4">
                  <c:v>2.6327612003329256E-3</c:v>
                </c:pt>
                <c:pt idx="5">
                  <c:v>2.9573850305684574E-2</c:v>
                </c:pt>
              </c:numCache>
            </c:numRef>
          </c:val>
          <c:smooth val="0"/>
        </c:ser>
        <c:ser>
          <c:idx val="3"/>
          <c:order val="3"/>
          <c:tx>
            <c:v>NE30B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Summary!$B$3:$G$3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AFAP</c:v>
                </c:pt>
              </c:strCache>
            </c:strRef>
          </c:cat>
          <c:val>
            <c:numRef>
              <c:f>Summary!$B$7:$G$7</c:f>
              <c:numCache>
                <c:formatCode>General</c:formatCode>
                <c:ptCount val="6"/>
                <c:pt idx="0">
                  <c:v>9.3884346199043182E-3</c:v>
                </c:pt>
                <c:pt idx="1">
                  <c:v>9.3293240499599025E-3</c:v>
                </c:pt>
                <c:pt idx="2">
                  <c:v>8.8506200187113866E-3</c:v>
                </c:pt>
                <c:pt idx="3">
                  <c:v>9.1774054018569674E-3</c:v>
                </c:pt>
                <c:pt idx="4">
                  <c:v>9.2165354468171281E-3</c:v>
                </c:pt>
                <c:pt idx="5">
                  <c:v>9.1153436120092364E-3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15824"/>
        <c:axId val="296312296"/>
      </c:lineChart>
      <c:catAx>
        <c:axId val="2963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12296"/>
        <c:crosses val="autoZero"/>
        <c:auto val="1"/>
        <c:lblAlgn val="ctr"/>
        <c:lblOffset val="100"/>
        <c:noMultiLvlLbl val="0"/>
      </c:catAx>
      <c:valAx>
        <c:axId val="2963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100012</xdr:rowOff>
    </xdr:from>
    <xdr:to>
      <xdr:col>18</xdr:col>
      <xdr:colOff>85725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D1" workbookViewId="0">
      <selection activeCell="J18" sqref="J18"/>
    </sheetView>
  </sheetViews>
  <sheetFormatPr defaultRowHeight="15" x14ac:dyDescent="0.25"/>
  <cols>
    <col min="1" max="1" width="10.7109375" customWidth="1"/>
    <col min="2" max="2" width="10.85546875" customWidth="1"/>
    <col min="3" max="3" width="13.28515625" bestFit="1" customWidth="1"/>
  </cols>
  <sheetData>
    <row r="1" spans="1:9" x14ac:dyDescent="0.25">
      <c r="A1" s="1" t="s">
        <v>6</v>
      </c>
    </row>
    <row r="2" spans="1:9" ht="15.75" thickBot="1" x14ac:dyDescent="0.3"/>
    <row r="3" spans="1:9" ht="15.75" thickBot="1" x14ac:dyDescent="0.3">
      <c r="A3" s="19"/>
      <c r="B3" s="20">
        <v>10</v>
      </c>
      <c r="C3" s="20">
        <v>20</v>
      </c>
      <c r="D3" s="20">
        <v>30</v>
      </c>
      <c r="E3" s="20">
        <v>40</v>
      </c>
      <c r="F3" s="21">
        <v>50</v>
      </c>
      <c r="G3" s="25" t="s">
        <v>21</v>
      </c>
      <c r="H3" s="26" t="s">
        <v>0</v>
      </c>
      <c r="I3" s="27" t="s">
        <v>1</v>
      </c>
    </row>
    <row r="4" spans="1:9" x14ac:dyDescent="0.25">
      <c r="A4" s="2" t="s">
        <v>2</v>
      </c>
      <c r="B4" s="22">
        <f>'10'!B16</f>
        <v>1.3062360801883791E-2</v>
      </c>
      <c r="C4" s="22">
        <f>'20'!B16</f>
        <v>1.36414014900679E-2</v>
      </c>
      <c r="D4" s="22">
        <f>'30'!B16</f>
        <v>1.3917826420019838E-2</v>
      </c>
      <c r="E4" s="22">
        <f>'50'!B16</f>
        <v>1.3683811589305442E-2</v>
      </c>
      <c r="F4" s="23">
        <f>'50'!B16</f>
        <v>1.3683811589305442E-2</v>
      </c>
      <c r="G4" s="24">
        <f>AFAP!B16</f>
        <v>1.3217414952302969E-2</v>
      </c>
      <c r="H4" s="28">
        <f>MIN(B4:F4)</f>
        <v>1.3062360801883791E-2</v>
      </c>
      <c r="I4" s="29">
        <v>10</v>
      </c>
    </row>
    <row r="5" spans="1:9" x14ac:dyDescent="0.25">
      <c r="A5" s="3" t="s">
        <v>3</v>
      </c>
      <c r="B5" s="4">
        <f>'10'!E16</f>
        <v>1.8046159288322818E-3</v>
      </c>
      <c r="C5" s="4">
        <f>'20'!E16</f>
        <v>2.4983811917846021E-3</v>
      </c>
      <c r="D5" s="4">
        <f>'30'!E16</f>
        <v>2.7369970178692535E-3</v>
      </c>
      <c r="E5" s="4">
        <f>'40'!E16</f>
        <v>3.0098803025448585E-3</v>
      </c>
      <c r="F5" s="17">
        <f>'50'!E16</f>
        <v>3.2931429519664221E-3</v>
      </c>
      <c r="G5" s="5">
        <f>AFAP!E16</f>
        <v>2.9182985170812521E-3</v>
      </c>
      <c r="H5" s="6">
        <f t="shared" ref="H5:H7" si="0">MIN(B5:F5)</f>
        <v>1.8046159288322818E-3</v>
      </c>
      <c r="I5" s="7">
        <v>10</v>
      </c>
    </row>
    <row r="6" spans="1:9" x14ac:dyDescent="0.25">
      <c r="A6" s="3" t="s">
        <v>4</v>
      </c>
      <c r="B6" s="4">
        <f>'10'!H16</f>
        <v>2.8801944443589793E-3</v>
      </c>
      <c r="C6" s="4">
        <f>'20'!H16</f>
        <v>2.4930101278412748E-3</v>
      </c>
      <c r="D6" s="4">
        <f>'30'!H16</f>
        <v>2.4321607098345905E-3</v>
      </c>
      <c r="E6" s="4">
        <f>'40'!H16</f>
        <v>2.7290129308315649E-3</v>
      </c>
      <c r="F6" s="17">
        <f>'50'!H16</f>
        <v>2.6327612003329256E-3</v>
      </c>
      <c r="G6" s="5">
        <f>AFAP!H16</f>
        <v>2.9573850305684574E-2</v>
      </c>
      <c r="H6" s="6">
        <f t="shared" si="0"/>
        <v>2.4321607098345905E-3</v>
      </c>
      <c r="I6" s="7">
        <v>30</v>
      </c>
    </row>
    <row r="7" spans="1:9" ht="15.75" thickBot="1" x14ac:dyDescent="0.3">
      <c r="A7" s="8" t="s">
        <v>5</v>
      </c>
      <c r="B7" s="9">
        <f>'10'!K16</f>
        <v>9.3884346199043182E-3</v>
      </c>
      <c r="C7" s="9">
        <f>'20'!K16</f>
        <v>9.3293240499599025E-3</v>
      </c>
      <c r="D7" s="9">
        <f>'30'!K16</f>
        <v>8.8506200187113866E-3</v>
      </c>
      <c r="E7" s="9">
        <f>'40'!K16</f>
        <v>9.1774054018569674E-3</v>
      </c>
      <c r="F7" s="18">
        <f>'50'!K16</f>
        <v>9.2165354468171281E-3</v>
      </c>
      <c r="G7" s="10">
        <f>AFAP!K16</f>
        <v>9.1153436120092364E-3</v>
      </c>
      <c r="H7" s="11">
        <f t="shared" si="0"/>
        <v>8.8506200187113866E-3</v>
      </c>
      <c r="I7" s="12">
        <v>30</v>
      </c>
    </row>
    <row r="9" spans="1:9" x14ac:dyDescent="0.25">
      <c r="A9" s="30" t="s">
        <v>22</v>
      </c>
      <c r="B9" t="s">
        <v>23</v>
      </c>
    </row>
    <row r="10" spans="1:9" x14ac:dyDescent="0.25">
      <c r="B10" t="s">
        <v>24</v>
      </c>
    </row>
    <row r="11" spans="1:9" x14ac:dyDescent="0.25">
      <c r="B11" t="s">
        <v>25</v>
      </c>
    </row>
    <row r="12" spans="1:9" x14ac:dyDescent="0.25">
      <c r="B12" t="s">
        <v>26</v>
      </c>
    </row>
    <row r="14" spans="1:9" x14ac:dyDescent="0.25">
      <c r="B14" t="s">
        <v>27</v>
      </c>
    </row>
    <row r="15" spans="1:9" x14ac:dyDescent="0.25">
      <c r="B15" t="s">
        <v>28</v>
      </c>
    </row>
    <row r="16" spans="1:9" x14ac:dyDescent="0.25">
      <c r="B16" t="s">
        <v>29</v>
      </c>
    </row>
    <row r="18" spans="2:4" x14ac:dyDescent="0.25">
      <c r="B18" t="s">
        <v>30</v>
      </c>
    </row>
    <row r="19" spans="2:4" x14ac:dyDescent="0.25">
      <c r="B19" t="s">
        <v>31</v>
      </c>
    </row>
    <row r="20" spans="2:4" x14ac:dyDescent="0.25">
      <c r="B20" t="s">
        <v>32</v>
      </c>
    </row>
    <row r="21" spans="2:4" x14ac:dyDescent="0.25">
      <c r="B21" t="s">
        <v>33</v>
      </c>
      <c r="C21" t="s">
        <v>34</v>
      </c>
      <c r="D21" t="s">
        <v>35</v>
      </c>
    </row>
    <row r="22" spans="2:4" x14ac:dyDescent="0.25">
      <c r="B22">
        <v>10</v>
      </c>
      <c r="C22">
        <v>9</v>
      </c>
    </row>
    <row r="23" spans="2:4" x14ac:dyDescent="0.25">
      <c r="B23">
        <v>20</v>
      </c>
      <c r="C23" t="s">
        <v>36</v>
      </c>
    </row>
    <row r="24" spans="2:4" x14ac:dyDescent="0.25">
      <c r="B24">
        <v>30</v>
      </c>
      <c r="C24">
        <v>20</v>
      </c>
    </row>
    <row r="25" spans="2:4" x14ac:dyDescent="0.25">
      <c r="B25">
        <v>40</v>
      </c>
      <c r="C25" t="s">
        <v>37</v>
      </c>
    </row>
    <row r="26" spans="2:4" x14ac:dyDescent="0.25">
      <c r="B26">
        <v>50</v>
      </c>
      <c r="C26" t="s">
        <v>38</v>
      </c>
    </row>
    <row r="27" spans="2:4" x14ac:dyDescent="0.25">
      <c r="B27" t="s">
        <v>21</v>
      </c>
      <c r="C27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14" sqref="D14"/>
    </sheetView>
  </sheetViews>
  <sheetFormatPr defaultRowHeight="15" x14ac:dyDescent="0.25"/>
  <sheetData>
    <row r="1" spans="1:11" x14ac:dyDescent="0.25">
      <c r="A1" t="s">
        <v>14</v>
      </c>
    </row>
    <row r="3" spans="1:11" x14ac:dyDescent="0.25">
      <c r="A3" s="13" t="s">
        <v>7</v>
      </c>
    </row>
    <row r="4" spans="1:11" x14ac:dyDescent="0.25">
      <c r="A4" s="15" t="s">
        <v>2</v>
      </c>
      <c r="B4" s="15"/>
      <c r="D4" s="15" t="s">
        <v>3</v>
      </c>
      <c r="E4" s="15"/>
      <c r="G4" s="15" t="s">
        <v>4</v>
      </c>
      <c r="H4" s="15"/>
      <c r="J4" s="15" t="s">
        <v>5</v>
      </c>
      <c r="K4" s="15"/>
    </row>
    <row r="5" spans="1:11" x14ac:dyDescent="0.25">
      <c r="A5" s="14" t="s">
        <v>8</v>
      </c>
      <c r="B5" s="14" t="s">
        <v>9</v>
      </c>
      <c r="D5" s="14" t="s">
        <v>8</v>
      </c>
      <c r="E5" s="14" t="s">
        <v>9</v>
      </c>
      <c r="G5" s="14" t="s">
        <v>8</v>
      </c>
      <c r="H5" s="14" t="s">
        <v>9</v>
      </c>
      <c r="J5" s="14" t="s">
        <v>8</v>
      </c>
      <c r="K5" s="14" t="s">
        <v>9</v>
      </c>
    </row>
    <row r="6" spans="1:11" x14ac:dyDescent="0.25">
      <c r="A6" s="14">
        <v>1</v>
      </c>
      <c r="B6" s="14">
        <v>1.3060228382839859E-2</v>
      </c>
      <c r="D6" s="14">
        <v>1</v>
      </c>
      <c r="E6">
        <v>1.7921344704730029E-3</v>
      </c>
      <c r="G6" s="14">
        <v>1</v>
      </c>
      <c r="H6" s="14">
        <v>3.0992139231488672E-3</v>
      </c>
      <c r="J6" s="14">
        <v>1</v>
      </c>
      <c r="K6" s="14">
        <v>9.5283404307325275E-3</v>
      </c>
    </row>
    <row r="7" spans="1:11" x14ac:dyDescent="0.25">
      <c r="A7" s="14">
        <v>2</v>
      </c>
      <c r="B7" s="14">
        <v>1.404618255774045E-2</v>
      </c>
      <c r="D7" s="14">
        <v>2</v>
      </c>
      <c r="E7" s="14">
        <v>2.0517080338815965E-3</v>
      </c>
      <c r="G7" s="14">
        <v>2</v>
      </c>
      <c r="H7" s="14">
        <v>3.3281611689098857E-3</v>
      </c>
      <c r="J7" s="14">
        <v>2</v>
      </c>
      <c r="K7" s="14">
        <v>9.4919214741957959E-3</v>
      </c>
    </row>
    <row r="8" spans="1:11" x14ac:dyDescent="0.25">
      <c r="A8" s="14">
        <v>3</v>
      </c>
      <c r="B8" s="14">
        <v>1.3696093350899621E-2</v>
      </c>
      <c r="D8" s="14">
        <v>3</v>
      </c>
      <c r="E8" s="14">
        <v>1.780421520593247E-3</v>
      </c>
      <c r="G8" s="14">
        <v>3</v>
      </c>
      <c r="H8" s="14">
        <v>3.2727546575502127E-3</v>
      </c>
      <c r="J8" s="14">
        <v>3</v>
      </c>
      <c r="K8" s="14">
        <v>9.4839624858211666E-3</v>
      </c>
    </row>
    <row r="9" spans="1:11" x14ac:dyDescent="0.25">
      <c r="A9" s="14">
        <v>4</v>
      </c>
      <c r="B9" s="14">
        <v>1.2919871858044073E-2</v>
      </c>
      <c r="D9" s="14">
        <v>4</v>
      </c>
      <c r="E9" s="14">
        <v>1.4232113783658321E-3</v>
      </c>
      <c r="G9" s="14">
        <v>4</v>
      </c>
      <c r="H9" s="14">
        <v>3.1060191566891948E-3</v>
      </c>
      <c r="J9" s="14">
        <v>4</v>
      </c>
      <c r="K9" s="14">
        <v>9.4386459861946492E-3</v>
      </c>
    </row>
    <row r="10" spans="1:11" x14ac:dyDescent="0.25">
      <c r="A10" s="14">
        <v>5</v>
      </c>
      <c r="B10" s="14">
        <v>1.3191417295807948E-2</v>
      </c>
      <c r="D10" s="14">
        <v>5</v>
      </c>
      <c r="E10" s="14">
        <v>1.243887641011432E-3</v>
      </c>
      <c r="G10" s="14">
        <v>5</v>
      </c>
      <c r="H10" s="14">
        <v>3.0709214711097015E-3</v>
      </c>
      <c r="J10" s="14">
        <v>5</v>
      </c>
      <c r="K10" s="14">
        <v>9.4048576299271217E-3</v>
      </c>
    </row>
    <row r="11" spans="1:11" x14ac:dyDescent="0.25">
      <c r="A11" s="14">
        <v>6</v>
      </c>
      <c r="B11" s="14">
        <v>1.2985274676390324E-2</v>
      </c>
      <c r="D11" s="14">
        <v>6</v>
      </c>
      <c r="E11" s="14">
        <v>2.2028613543731736E-3</v>
      </c>
      <c r="G11" s="14">
        <v>6</v>
      </c>
      <c r="H11" s="14">
        <v>2.3285936987013675E-3</v>
      </c>
      <c r="J11" s="14">
        <v>6</v>
      </c>
      <c r="K11" s="14">
        <v>9.3508217982614817E-3</v>
      </c>
    </row>
    <row r="12" spans="1:11" x14ac:dyDescent="0.25">
      <c r="A12" s="14">
        <v>7</v>
      </c>
      <c r="B12" s="14">
        <v>1.3260037426924403E-2</v>
      </c>
      <c r="D12" s="14">
        <v>7</v>
      </c>
      <c r="E12" s="14">
        <v>2.1709126566081343E-3</v>
      </c>
      <c r="G12" s="14">
        <v>7</v>
      </c>
      <c r="H12" s="14">
        <v>2.7569945985372935E-3</v>
      </c>
      <c r="J12" s="14">
        <v>7</v>
      </c>
      <c r="K12" s="14">
        <v>9.4254431117078829E-3</v>
      </c>
    </row>
    <row r="13" spans="1:11" x14ac:dyDescent="0.25">
      <c r="A13" s="14">
        <v>8</v>
      </c>
      <c r="B13" s="14">
        <v>1.2579157904140126E-2</v>
      </c>
      <c r="D13" s="14">
        <v>8</v>
      </c>
      <c r="E13" s="14">
        <v>1.6129151478825403E-3</v>
      </c>
      <c r="G13" s="14">
        <v>8</v>
      </c>
      <c r="H13" s="14">
        <v>2.7317238008419038E-3</v>
      </c>
      <c r="J13" s="14">
        <v>8</v>
      </c>
      <c r="K13" s="14">
        <v>9.1509402758428744E-3</v>
      </c>
    </row>
    <row r="14" spans="1:11" x14ac:dyDescent="0.25">
      <c r="A14" s="14">
        <v>9</v>
      </c>
      <c r="B14" s="14">
        <v>1.1689305362472124E-2</v>
      </c>
      <c r="D14" s="14">
        <v>9</v>
      </c>
      <c r="E14" s="14">
        <v>2.0417767244401098E-3</v>
      </c>
      <c r="G14" s="14">
        <v>9</v>
      </c>
      <c r="H14" s="14">
        <v>2.3887736382606196E-3</v>
      </c>
      <c r="J14" s="14">
        <v>9</v>
      </c>
      <c r="K14" s="14">
        <v>9.1909157145661884E-3</v>
      </c>
    </row>
    <row r="15" spans="1:11" x14ac:dyDescent="0.25">
      <c r="A15" s="14">
        <v>10</v>
      </c>
      <c r="B15" s="14">
        <v>1.3196039203578988E-2</v>
      </c>
      <c r="D15" s="14">
        <v>10</v>
      </c>
      <c r="E15" s="14">
        <v>1.7138489023344667E-3</v>
      </c>
      <c r="G15" s="14">
        <v>10</v>
      </c>
      <c r="H15" s="14">
        <v>2.7187883298407443E-3</v>
      </c>
      <c r="J15" s="14">
        <v>10</v>
      </c>
      <c r="K15" s="14">
        <v>9.41849729179349E-3</v>
      </c>
    </row>
    <row r="16" spans="1:11" x14ac:dyDescent="0.25">
      <c r="A16" s="14" t="s">
        <v>10</v>
      </c>
      <c r="B16">
        <f>AVERAGE(B6:B15)</f>
        <v>1.3062360801883791E-2</v>
      </c>
      <c r="D16" s="14" t="s">
        <v>10</v>
      </c>
      <c r="E16">
        <f>AVERAGE(E7:E15)</f>
        <v>1.8046159288322818E-3</v>
      </c>
      <c r="G16" s="14" t="s">
        <v>10</v>
      </c>
      <c r="H16">
        <f>AVERAGE(H6:H15)</f>
        <v>2.8801944443589793E-3</v>
      </c>
      <c r="J16" s="14" t="s">
        <v>10</v>
      </c>
      <c r="K16">
        <f>AVERAGE(K6:K15)</f>
        <v>9.3884346199043182E-3</v>
      </c>
    </row>
    <row r="18" spans="1:11" x14ac:dyDescent="0.25">
      <c r="A18" t="s">
        <v>11</v>
      </c>
      <c r="B18">
        <v>80.300055</v>
      </c>
      <c r="D18" t="s">
        <v>11</v>
      </c>
      <c r="E18">
        <v>31.774111999999999</v>
      </c>
      <c r="G18" t="s">
        <v>11</v>
      </c>
      <c r="H18">
        <v>1.222591</v>
      </c>
      <c r="J18" t="s">
        <v>11</v>
      </c>
      <c r="K18">
        <v>7.9467999999999997E-2</v>
      </c>
    </row>
    <row r="19" spans="1:11" x14ac:dyDescent="0.25">
      <c r="A19" t="s">
        <v>12</v>
      </c>
      <c r="B19">
        <f>LOG10(100/B18)</f>
        <v>9.5284157259447028E-2</v>
      </c>
      <c r="D19" t="s">
        <v>12</v>
      </c>
      <c r="E19">
        <f>LOG10(100/E18)</f>
        <v>0.49792657795377687</v>
      </c>
      <c r="G19" t="s">
        <v>12</v>
      </c>
      <c r="H19">
        <f>LOG10(100/H18)</f>
        <v>1.9127188055564821</v>
      </c>
      <c r="J19" t="s">
        <v>12</v>
      </c>
      <c r="K19">
        <f>LOG10(100/K18)</f>
        <v>3.0998077168924278</v>
      </c>
    </row>
    <row r="22" spans="1:11" x14ac:dyDescent="0.25">
      <c r="A22" t="s">
        <v>19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L19" sqref="L19"/>
    </sheetView>
  </sheetViews>
  <sheetFormatPr defaultRowHeight="15" x14ac:dyDescent="0.25"/>
  <sheetData>
    <row r="1" spans="1:11" x14ac:dyDescent="0.25">
      <c r="A1" t="s">
        <v>15</v>
      </c>
    </row>
    <row r="3" spans="1:11" x14ac:dyDescent="0.25">
      <c r="A3" s="13" t="s">
        <v>7</v>
      </c>
    </row>
    <row r="4" spans="1:11" x14ac:dyDescent="0.25">
      <c r="A4" s="15" t="s">
        <v>2</v>
      </c>
      <c r="B4" s="15"/>
      <c r="D4" s="15" t="s">
        <v>3</v>
      </c>
      <c r="E4" s="15"/>
      <c r="G4" s="15" t="s">
        <v>4</v>
      </c>
      <c r="H4" s="15"/>
      <c r="J4" s="15" t="s">
        <v>5</v>
      </c>
      <c r="K4" s="15"/>
    </row>
    <row r="5" spans="1:11" x14ac:dyDescent="0.25">
      <c r="A5" s="14" t="s">
        <v>8</v>
      </c>
      <c r="B5" s="14" t="s">
        <v>9</v>
      </c>
      <c r="D5" s="14" t="s">
        <v>8</v>
      </c>
      <c r="E5" s="14" t="s">
        <v>9</v>
      </c>
      <c r="G5" s="14" t="s">
        <v>8</v>
      </c>
      <c r="H5" s="14" t="s">
        <v>9</v>
      </c>
      <c r="J5" s="14" t="s">
        <v>8</v>
      </c>
      <c r="K5" s="14" t="s">
        <v>9</v>
      </c>
    </row>
    <row r="6" spans="1:11" x14ac:dyDescent="0.25">
      <c r="A6" s="14">
        <v>1</v>
      </c>
      <c r="B6" s="14">
        <v>1.4736892499685725E-2</v>
      </c>
      <c r="D6" s="14">
        <v>1</v>
      </c>
      <c r="E6" s="14">
        <v>2.7410356430407254E-3</v>
      </c>
      <c r="G6" s="14">
        <v>1</v>
      </c>
      <c r="H6" s="14">
        <v>2.6386121747546468E-3</v>
      </c>
      <c r="J6" s="14">
        <v>1</v>
      </c>
      <c r="K6" s="14">
        <v>9.2977969198259174E-3</v>
      </c>
    </row>
    <row r="7" spans="1:11" x14ac:dyDescent="0.25">
      <c r="A7" s="14">
        <v>2</v>
      </c>
      <c r="B7" s="14">
        <v>1.3199097681382117E-2</v>
      </c>
      <c r="D7" s="14">
        <v>2</v>
      </c>
      <c r="E7" s="14">
        <v>2.0804317081205307E-3</v>
      </c>
      <c r="G7" s="14">
        <v>2</v>
      </c>
      <c r="H7" s="14">
        <v>2.386858596434976E-3</v>
      </c>
      <c r="J7" s="14">
        <v>2</v>
      </c>
      <c r="K7" s="14">
        <v>9.4312471717029438E-3</v>
      </c>
    </row>
    <row r="8" spans="1:11" x14ac:dyDescent="0.25">
      <c r="A8" s="14">
        <v>3</v>
      </c>
      <c r="B8" s="14">
        <v>1.0299802057476675E-2</v>
      </c>
      <c r="D8" s="14">
        <v>3</v>
      </c>
      <c r="E8" s="14">
        <v>2.188977398884049E-3</v>
      </c>
      <c r="G8" s="14">
        <v>3</v>
      </c>
      <c r="H8" s="14">
        <v>1.559934669309305E-3</v>
      </c>
      <c r="J8" s="14">
        <v>3</v>
      </c>
      <c r="K8" s="14">
        <v>9.4286992847961732E-3</v>
      </c>
    </row>
    <row r="9" spans="1:11" x14ac:dyDescent="0.25">
      <c r="A9" s="14">
        <v>4</v>
      </c>
      <c r="B9" s="14">
        <v>1.4483830173593917E-2</v>
      </c>
      <c r="D9" s="14">
        <v>4</v>
      </c>
      <c r="E9" s="14">
        <v>2.4843826355079668E-3</v>
      </c>
      <c r="G9" s="14">
        <v>4</v>
      </c>
      <c r="H9" s="14">
        <v>2.9250758146332025E-3</v>
      </c>
      <c r="J9" s="14">
        <v>4</v>
      </c>
      <c r="K9" s="14">
        <v>9.2923432284135049E-3</v>
      </c>
    </row>
    <row r="10" spans="1:11" x14ac:dyDescent="0.25">
      <c r="A10" s="14">
        <v>5</v>
      </c>
      <c r="B10" s="14">
        <v>1.1807316441268451E-2</v>
      </c>
      <c r="D10" s="14">
        <v>5</v>
      </c>
      <c r="E10" s="14">
        <v>2.3463346498252807E-3</v>
      </c>
      <c r="G10" s="14">
        <v>5</v>
      </c>
      <c r="H10" s="14">
        <v>2.5030031267760273E-3</v>
      </c>
      <c r="J10" s="14">
        <v>5</v>
      </c>
      <c r="K10" s="14">
        <v>9.4164373465667386E-3</v>
      </c>
    </row>
    <row r="11" spans="1:11" x14ac:dyDescent="0.25">
      <c r="A11" s="14">
        <v>6</v>
      </c>
      <c r="B11" s="14">
        <v>1.4264317440081999E-2</v>
      </c>
      <c r="D11" s="14">
        <v>6</v>
      </c>
      <c r="E11" s="14">
        <v>2.1360218914913249E-3</v>
      </c>
      <c r="G11" s="14">
        <v>6</v>
      </c>
      <c r="H11" s="14">
        <v>3.0127656186069735E-3</v>
      </c>
      <c r="J11" s="14">
        <v>6</v>
      </c>
      <c r="K11" s="14">
        <v>9.3638621183482536E-3</v>
      </c>
    </row>
    <row r="12" spans="1:11" x14ac:dyDescent="0.25">
      <c r="A12" s="14">
        <v>7</v>
      </c>
      <c r="B12" s="14">
        <v>1.5034909154643483E-2</v>
      </c>
      <c r="D12" s="14">
        <v>7</v>
      </c>
      <c r="E12" s="14">
        <v>3.1075818922132268E-3</v>
      </c>
      <c r="G12" s="14">
        <v>7</v>
      </c>
      <c r="H12" s="14">
        <v>2.1540826562312285E-3</v>
      </c>
      <c r="J12" s="14">
        <v>7</v>
      </c>
      <c r="K12" s="14">
        <v>9.12345300424716E-3</v>
      </c>
    </row>
    <row r="13" spans="1:11" x14ac:dyDescent="0.25">
      <c r="A13" s="14">
        <v>8</v>
      </c>
      <c r="B13" s="14">
        <v>1.3200057588837914E-2</v>
      </c>
      <c r="D13" s="14">
        <v>8</v>
      </c>
      <c r="E13" s="14">
        <v>2.9505548705519775E-3</v>
      </c>
      <c r="G13" s="14">
        <v>8</v>
      </c>
      <c r="H13" s="14">
        <v>2.7562500371017488E-3</v>
      </c>
      <c r="J13" s="14">
        <v>8</v>
      </c>
      <c r="K13" s="14">
        <v>9.3350322670533101E-3</v>
      </c>
    </row>
    <row r="14" spans="1:11" x14ac:dyDescent="0.25">
      <c r="A14" s="14">
        <v>9</v>
      </c>
      <c r="B14" s="14">
        <v>1.3771639557199313E-2</v>
      </c>
      <c r="D14" s="14">
        <v>9</v>
      </c>
      <c r="E14" s="14">
        <v>2.6125447786986308E-3</v>
      </c>
      <c r="G14" s="14">
        <v>9</v>
      </c>
      <c r="H14" s="14">
        <v>2.4562004989335316E-3</v>
      </c>
      <c r="J14" s="14">
        <v>9</v>
      </c>
      <c r="K14" s="14">
        <v>9.2439415057425315E-3</v>
      </c>
    </row>
    <row r="15" spans="1:11" x14ac:dyDescent="0.25">
      <c r="A15" s="14">
        <v>10</v>
      </c>
      <c r="B15" s="14">
        <v>1.5616152306509428E-2</v>
      </c>
      <c r="D15" s="14">
        <v>10</v>
      </c>
      <c r="E15" s="14">
        <v>2.33594644951231E-3</v>
      </c>
      <c r="G15" s="14">
        <v>10</v>
      </c>
      <c r="H15" s="14">
        <v>2.5373180856311083E-3</v>
      </c>
      <c r="J15" s="14">
        <v>10</v>
      </c>
      <c r="K15" s="14">
        <v>9.3604276529024866E-3</v>
      </c>
    </row>
    <row r="16" spans="1:11" x14ac:dyDescent="0.25">
      <c r="A16" s="14" t="s">
        <v>10</v>
      </c>
      <c r="B16">
        <f>AVERAGE(B6:B15)</f>
        <v>1.36414014900679E-2</v>
      </c>
      <c r="D16" s="14" t="s">
        <v>10</v>
      </c>
      <c r="E16">
        <f>AVERAGE(E6:E15)</f>
        <v>2.4983811917846021E-3</v>
      </c>
      <c r="G16" s="14" t="s">
        <v>10</v>
      </c>
      <c r="H16">
        <f>AVERAGE(H6:H15)</f>
        <v>2.4930101278412748E-3</v>
      </c>
      <c r="J16" s="14" t="s">
        <v>10</v>
      </c>
      <c r="K16">
        <f>AVERAGE(K6:K15)</f>
        <v>9.3293240499599025E-3</v>
      </c>
    </row>
    <row r="18" spans="1:11" x14ac:dyDescent="0.25">
      <c r="A18" t="s">
        <v>11</v>
      </c>
      <c r="B18">
        <v>80.300055</v>
      </c>
      <c r="D18" t="s">
        <v>11</v>
      </c>
      <c r="E18">
        <v>31.774111999999999</v>
      </c>
      <c r="G18" t="s">
        <v>11</v>
      </c>
      <c r="H18">
        <v>1.222591</v>
      </c>
      <c r="J18" t="s">
        <v>11</v>
      </c>
      <c r="K18">
        <v>7.9467999999999997E-2</v>
      </c>
    </row>
    <row r="19" spans="1:11" x14ac:dyDescent="0.25">
      <c r="A19" t="s">
        <v>12</v>
      </c>
      <c r="B19">
        <f>LOG10(100/B18)</f>
        <v>9.5284157259447028E-2</v>
      </c>
      <c r="D19" t="s">
        <v>12</v>
      </c>
      <c r="E19">
        <f>LOG10(100/E18)</f>
        <v>0.49792657795377687</v>
      </c>
      <c r="G19" t="s">
        <v>12</v>
      </c>
      <c r="H19">
        <f>LOG10(100/H18)</f>
        <v>1.9127188055564821</v>
      </c>
      <c r="J19" t="s">
        <v>12</v>
      </c>
      <c r="K19">
        <f>LOG10(100/K18)</f>
        <v>3.0998077168924278</v>
      </c>
    </row>
    <row r="22" spans="1:11" x14ac:dyDescent="0.25">
      <c r="A22" t="s">
        <v>13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9" sqref="K29"/>
    </sheetView>
  </sheetViews>
  <sheetFormatPr defaultRowHeight="15" x14ac:dyDescent="0.25"/>
  <sheetData>
    <row r="1" spans="1:11" x14ac:dyDescent="0.25">
      <c r="A1" t="s">
        <v>16</v>
      </c>
    </row>
    <row r="3" spans="1:11" x14ac:dyDescent="0.25">
      <c r="A3" s="13" t="s">
        <v>7</v>
      </c>
    </row>
    <row r="4" spans="1:11" x14ac:dyDescent="0.25">
      <c r="A4" s="15" t="s">
        <v>2</v>
      </c>
      <c r="B4" s="15"/>
      <c r="D4" s="15" t="s">
        <v>3</v>
      </c>
      <c r="E4" s="15"/>
      <c r="G4" s="15" t="s">
        <v>4</v>
      </c>
      <c r="H4" s="15"/>
      <c r="J4" s="15" t="s">
        <v>5</v>
      </c>
      <c r="K4" s="15"/>
    </row>
    <row r="5" spans="1:11" x14ac:dyDescent="0.25">
      <c r="A5" s="14" t="s">
        <v>8</v>
      </c>
      <c r="B5" s="14" t="s">
        <v>9</v>
      </c>
      <c r="D5" s="14" t="s">
        <v>8</v>
      </c>
      <c r="E5" s="14" t="s">
        <v>9</v>
      </c>
      <c r="G5" s="14" t="s">
        <v>8</v>
      </c>
      <c r="H5" s="14" t="s">
        <v>9</v>
      </c>
      <c r="J5" s="14" t="s">
        <v>8</v>
      </c>
      <c r="K5" s="14" t="s">
        <v>9</v>
      </c>
    </row>
    <row r="6" spans="1:11" x14ac:dyDescent="0.25">
      <c r="A6" s="14">
        <v>1</v>
      </c>
      <c r="B6" s="16">
        <v>1.4901450137916779E-2</v>
      </c>
      <c r="D6" s="14">
        <v>1</v>
      </c>
      <c r="E6" s="14">
        <v>2.6192058579133748E-3</v>
      </c>
      <c r="G6" s="14">
        <v>1</v>
      </c>
      <c r="H6" s="14">
        <v>2.3232350920911475E-3</v>
      </c>
      <c r="J6" s="14">
        <v>1</v>
      </c>
      <c r="K6" s="14">
        <v>8.4040123610005513E-3</v>
      </c>
    </row>
    <row r="7" spans="1:11" x14ac:dyDescent="0.25">
      <c r="A7" s="14">
        <v>2</v>
      </c>
      <c r="B7" s="14">
        <v>1.4651222925497849E-2</v>
      </c>
      <c r="D7" s="14">
        <v>2</v>
      </c>
      <c r="E7" s="14">
        <v>2.6840149116206524E-3</v>
      </c>
      <c r="G7" s="14">
        <v>2</v>
      </c>
      <c r="H7" s="14">
        <v>2.0573210741394081E-3</v>
      </c>
      <c r="J7" s="14">
        <v>2</v>
      </c>
      <c r="K7" s="14">
        <v>6.8006119979606983E-3</v>
      </c>
    </row>
    <row r="8" spans="1:11" x14ac:dyDescent="0.25">
      <c r="A8" s="14">
        <v>3</v>
      </c>
      <c r="B8" s="14">
        <v>1.1630101606218E-2</v>
      </c>
      <c r="D8" s="14">
        <v>3</v>
      </c>
      <c r="E8" s="14">
        <v>2.5859001390773524E-3</v>
      </c>
      <c r="G8" s="14">
        <v>3</v>
      </c>
      <c r="H8" s="14">
        <v>2.5167666418764766E-3</v>
      </c>
      <c r="J8" s="14">
        <v>3</v>
      </c>
      <c r="K8" s="14">
        <v>1.075706071110568E-2</v>
      </c>
    </row>
    <row r="9" spans="1:11" x14ac:dyDescent="0.25">
      <c r="A9" s="14">
        <v>4</v>
      </c>
      <c r="B9" s="14">
        <v>1.3926540265677932E-2</v>
      </c>
      <c r="D9" s="14">
        <v>4</v>
      </c>
      <c r="E9" s="14">
        <v>2.6954893806954644E-3</v>
      </c>
      <c r="G9" s="14">
        <v>4</v>
      </c>
      <c r="H9" s="14">
        <v>3.383672353755415E-3</v>
      </c>
      <c r="J9" s="14">
        <v>4</v>
      </c>
      <c r="K9" s="14">
        <v>1.0103413717662435E-2</v>
      </c>
    </row>
    <row r="10" spans="1:11" x14ac:dyDescent="0.25">
      <c r="A10" s="14">
        <v>5</v>
      </c>
      <c r="B10" s="14">
        <v>1.4674164284978562E-2</v>
      </c>
      <c r="D10" s="14">
        <v>5</v>
      </c>
      <c r="E10" s="14">
        <v>3.1583384893079068E-3</v>
      </c>
      <c r="G10" s="14">
        <v>5</v>
      </c>
      <c r="H10" s="14">
        <v>2.64908324459299E-3</v>
      </c>
      <c r="J10" s="14">
        <v>5</v>
      </c>
      <c r="K10" s="14">
        <v>9.487576137822043E-3</v>
      </c>
    </row>
    <row r="11" spans="1:11" x14ac:dyDescent="0.25">
      <c r="A11" s="14">
        <v>6</v>
      </c>
      <c r="B11" s="14">
        <v>1.2941348669383254E-2</v>
      </c>
      <c r="D11" s="14">
        <v>6</v>
      </c>
      <c r="E11" s="14">
        <v>2.6472010625514836E-3</v>
      </c>
      <c r="G11" s="14">
        <v>6</v>
      </c>
      <c r="H11" s="14">
        <v>1.4492597011785179E-3</v>
      </c>
      <c r="J11" s="14">
        <v>6</v>
      </c>
      <c r="K11" s="14">
        <v>7.8381314197960173E-3</v>
      </c>
    </row>
    <row r="12" spans="1:11" x14ac:dyDescent="0.25">
      <c r="A12" s="14">
        <v>7</v>
      </c>
      <c r="B12" s="14">
        <v>1.4682553558129783E-2</v>
      </c>
      <c r="D12" s="14">
        <v>7</v>
      </c>
      <c r="E12" s="14">
        <v>2.8213379927848094E-3</v>
      </c>
      <c r="G12" s="14">
        <v>7</v>
      </c>
      <c r="H12" s="14">
        <v>1.7935732548988203E-3</v>
      </c>
      <c r="J12" s="14">
        <v>7</v>
      </c>
      <c r="K12" s="14">
        <v>7.4348178937995949E-3</v>
      </c>
    </row>
    <row r="13" spans="1:11" x14ac:dyDescent="0.25">
      <c r="A13" s="14">
        <v>8</v>
      </c>
      <c r="B13" s="14">
        <v>1.2421049692430427E-2</v>
      </c>
      <c r="D13" s="14">
        <v>8</v>
      </c>
      <c r="E13" s="14">
        <v>1.643384767188542E-3</v>
      </c>
      <c r="G13" s="14">
        <v>8</v>
      </c>
      <c r="H13" s="14">
        <v>2.5101391007879047E-3</v>
      </c>
      <c r="J13" s="14">
        <v>8</v>
      </c>
      <c r="K13" s="14">
        <v>1.2105460729104529E-2</v>
      </c>
    </row>
    <row r="14" spans="1:11" x14ac:dyDescent="0.25">
      <c r="A14" s="14">
        <v>9</v>
      </c>
      <c r="B14" s="14">
        <v>1.5089388646287597E-2</v>
      </c>
      <c r="D14" s="14">
        <v>9</v>
      </c>
      <c r="E14" s="14">
        <v>2.5890880434249414E-3</v>
      </c>
      <c r="G14" s="14">
        <v>9</v>
      </c>
      <c r="H14" s="14">
        <v>2.8930105141148168E-3</v>
      </c>
      <c r="J14" s="14">
        <v>9</v>
      </c>
      <c r="K14" s="14">
        <v>6.6358790053829561E-3</v>
      </c>
    </row>
    <row r="15" spans="1:11" x14ac:dyDescent="0.25">
      <c r="A15" s="14">
        <v>10</v>
      </c>
      <c r="B15" s="14">
        <v>1.4260444413678193E-2</v>
      </c>
      <c r="D15" s="14">
        <v>10</v>
      </c>
      <c r="E15" s="14">
        <v>3.9260095341280112E-3</v>
      </c>
      <c r="G15" s="14">
        <v>10</v>
      </c>
      <c r="H15" s="14">
        <v>2.745546120910406E-3</v>
      </c>
      <c r="J15" s="14">
        <v>10</v>
      </c>
      <c r="K15" s="14">
        <v>8.9392362134793641E-3</v>
      </c>
    </row>
    <row r="16" spans="1:11" x14ac:dyDescent="0.25">
      <c r="A16" s="14" t="s">
        <v>10</v>
      </c>
      <c r="B16">
        <f>AVERAGE(B6:B15)</f>
        <v>1.3917826420019838E-2</v>
      </c>
      <c r="D16" s="14" t="s">
        <v>10</v>
      </c>
      <c r="E16">
        <f>AVERAGE(E6:E15)</f>
        <v>2.7369970178692535E-3</v>
      </c>
      <c r="G16" s="14" t="s">
        <v>10</v>
      </c>
      <c r="H16">
        <f>AVERAGE(H6:H15)</f>
        <v>2.4321607098345905E-3</v>
      </c>
      <c r="J16" s="14" t="s">
        <v>10</v>
      </c>
      <c r="K16">
        <f>AVERAGE(K6:K15)</f>
        <v>8.8506200187113866E-3</v>
      </c>
    </row>
    <row r="18" spans="1:11" x14ac:dyDescent="0.25">
      <c r="A18" t="s">
        <v>11</v>
      </c>
      <c r="B18">
        <v>80.300055</v>
      </c>
      <c r="D18" t="s">
        <v>11</v>
      </c>
      <c r="E18">
        <v>31.774111999999999</v>
      </c>
      <c r="G18" t="s">
        <v>11</v>
      </c>
      <c r="H18">
        <v>1.222591</v>
      </c>
      <c r="J18" t="s">
        <v>11</v>
      </c>
      <c r="K18">
        <v>7.9467999999999997E-2</v>
      </c>
    </row>
    <row r="19" spans="1:11" x14ac:dyDescent="0.25">
      <c r="A19" t="s">
        <v>12</v>
      </c>
      <c r="B19">
        <f>LOG10(100/B18)</f>
        <v>9.5284157259447028E-2</v>
      </c>
      <c r="D19" t="s">
        <v>12</v>
      </c>
      <c r="E19">
        <f>LOG10(100/E18)</f>
        <v>0.49792657795377687</v>
      </c>
      <c r="G19" t="s">
        <v>12</v>
      </c>
      <c r="H19">
        <f>LOG10(100/H18)</f>
        <v>1.9127188055564821</v>
      </c>
      <c r="J19" t="s">
        <v>12</v>
      </c>
      <c r="K19">
        <f>LOG10(100/K18)</f>
        <v>3.0998077168924278</v>
      </c>
    </row>
    <row r="22" spans="1:11" x14ac:dyDescent="0.25">
      <c r="A22" t="s">
        <v>13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15" sqref="C15"/>
    </sheetView>
  </sheetViews>
  <sheetFormatPr defaultRowHeight="15" x14ac:dyDescent="0.25"/>
  <sheetData>
    <row r="1" spans="1:11" x14ac:dyDescent="0.25">
      <c r="A1" t="s">
        <v>17</v>
      </c>
    </row>
    <row r="3" spans="1:11" x14ac:dyDescent="0.25">
      <c r="A3" s="13" t="s">
        <v>7</v>
      </c>
    </row>
    <row r="4" spans="1:11" x14ac:dyDescent="0.25">
      <c r="A4" s="15" t="s">
        <v>2</v>
      </c>
      <c r="B4" s="15"/>
      <c r="D4" s="15" t="s">
        <v>3</v>
      </c>
      <c r="E4" s="15"/>
      <c r="G4" s="15" t="s">
        <v>4</v>
      </c>
      <c r="H4" s="15"/>
      <c r="J4" s="15" t="s">
        <v>5</v>
      </c>
      <c r="K4" s="15"/>
    </row>
    <row r="5" spans="1:11" x14ac:dyDescent="0.25">
      <c r="A5" s="14" t="s">
        <v>8</v>
      </c>
      <c r="B5" s="14" t="s">
        <v>9</v>
      </c>
      <c r="D5" s="14" t="s">
        <v>8</v>
      </c>
      <c r="E5" s="14" t="s">
        <v>9</v>
      </c>
      <c r="G5" s="14" t="s">
        <v>8</v>
      </c>
      <c r="H5" s="14" t="s">
        <v>9</v>
      </c>
      <c r="J5" s="14" t="s">
        <v>8</v>
      </c>
      <c r="K5" s="14" t="s">
        <v>9</v>
      </c>
    </row>
    <row r="6" spans="1:11" x14ac:dyDescent="0.25">
      <c r="A6" s="14">
        <v>1</v>
      </c>
      <c r="B6" s="14">
        <v>1.436084399320736E-2</v>
      </c>
      <c r="D6" s="14">
        <v>1</v>
      </c>
      <c r="E6" s="14">
        <v>2.688414514552939E-3</v>
      </c>
      <c r="G6" s="14">
        <v>1</v>
      </c>
      <c r="H6">
        <v>2.9886133780043728E-3</v>
      </c>
      <c r="J6" s="14">
        <v>1</v>
      </c>
      <c r="K6" s="14">
        <v>9.1590265245887845E-3</v>
      </c>
    </row>
    <row r="7" spans="1:11" x14ac:dyDescent="0.25">
      <c r="A7" s="14">
        <v>2</v>
      </c>
      <c r="B7" s="14">
        <v>1.3327768813262779E-2</v>
      </c>
      <c r="D7" s="14">
        <v>2</v>
      </c>
      <c r="E7" s="14">
        <v>3.3689787124271315E-3</v>
      </c>
      <c r="G7" s="14">
        <v>2</v>
      </c>
      <c r="H7">
        <v>2.8513094532621815E-3</v>
      </c>
      <c r="J7" s="14">
        <v>2</v>
      </c>
      <c r="K7" s="14">
        <v>9.2517638600663182E-3</v>
      </c>
    </row>
    <row r="8" spans="1:11" x14ac:dyDescent="0.25">
      <c r="A8" s="14">
        <v>3</v>
      </c>
      <c r="B8" s="14">
        <v>1.44343801584404E-2</v>
      </c>
      <c r="D8" s="14">
        <v>3</v>
      </c>
      <c r="E8" s="14">
        <v>3.5455375198237184E-3</v>
      </c>
      <c r="G8" s="14">
        <v>3</v>
      </c>
      <c r="H8">
        <v>2.401387404772097E-3</v>
      </c>
      <c r="J8" s="14">
        <v>3</v>
      </c>
      <c r="K8" s="14">
        <v>9.1976245267008268E-3</v>
      </c>
    </row>
    <row r="9" spans="1:11" x14ac:dyDescent="0.25">
      <c r="A9" s="14">
        <v>4</v>
      </c>
      <c r="B9" s="14">
        <v>1.5488376756865303E-2</v>
      </c>
      <c r="D9" s="14">
        <v>4</v>
      </c>
      <c r="E9" s="14">
        <v>3.0428220422642751E-3</v>
      </c>
      <c r="G9" s="14">
        <v>4</v>
      </c>
      <c r="H9">
        <v>2.5335049792563733E-3</v>
      </c>
      <c r="J9" s="14">
        <v>4</v>
      </c>
      <c r="K9" s="14">
        <v>9.3424667808998819E-3</v>
      </c>
    </row>
    <row r="10" spans="1:11" x14ac:dyDescent="0.25">
      <c r="A10" s="14">
        <v>5</v>
      </c>
      <c r="B10" s="14">
        <v>1.3790803328034873E-2</v>
      </c>
      <c r="D10" s="14">
        <v>5</v>
      </c>
      <c r="E10" s="14">
        <v>3.1058479035776837E-3</v>
      </c>
      <c r="G10" s="14">
        <v>5</v>
      </c>
      <c r="H10">
        <v>2.6599170647094105E-3</v>
      </c>
      <c r="J10" s="14">
        <v>5</v>
      </c>
      <c r="K10" s="14">
        <v>9.1018281146776885E-3</v>
      </c>
    </row>
    <row r="11" spans="1:11" x14ac:dyDescent="0.25">
      <c r="A11" s="14">
        <v>6</v>
      </c>
      <c r="B11" s="14">
        <v>1.5109429043924873E-2</v>
      </c>
      <c r="D11" s="14">
        <v>6</v>
      </c>
      <c r="E11" s="14">
        <v>2.7315818227442753E-3</v>
      </c>
      <c r="G11" s="14">
        <v>6</v>
      </c>
      <c r="H11" s="14">
        <v>2.6045166869241793E-3</v>
      </c>
      <c r="J11" s="14">
        <v>6</v>
      </c>
      <c r="K11" s="14">
        <v>9.2147523068449744E-3</v>
      </c>
    </row>
    <row r="12" spans="1:11" x14ac:dyDescent="0.25">
      <c r="A12" s="14">
        <v>7</v>
      </c>
      <c r="B12" s="14">
        <v>1.3912693656517072E-2</v>
      </c>
      <c r="D12" s="14">
        <v>7</v>
      </c>
      <c r="E12" s="14">
        <v>2.3135020979054887E-3</v>
      </c>
      <c r="G12" s="14">
        <v>7</v>
      </c>
      <c r="H12" s="14">
        <v>2.690732215113738E-3</v>
      </c>
      <c r="J12" s="14">
        <v>7</v>
      </c>
      <c r="K12" s="14">
        <v>9.3128488828906116E-3</v>
      </c>
    </row>
    <row r="13" spans="1:11" x14ac:dyDescent="0.25">
      <c r="A13" s="14">
        <v>8</v>
      </c>
      <c r="B13" s="16">
        <v>1.096368417291144E-2</v>
      </c>
      <c r="D13" s="14">
        <v>8</v>
      </c>
      <c r="E13" s="14">
        <v>2.9785001476183388E-3</v>
      </c>
      <c r="G13" s="14">
        <v>8</v>
      </c>
      <c r="H13" s="14">
        <v>3.3964774983266223E-3</v>
      </c>
      <c r="J13" s="14">
        <v>8</v>
      </c>
      <c r="K13" s="14">
        <v>8.9706875164508818E-3</v>
      </c>
    </row>
    <row r="14" spans="1:11" x14ac:dyDescent="0.25">
      <c r="A14" s="14">
        <v>9</v>
      </c>
      <c r="B14" s="14">
        <v>1.3672849033436645E-2</v>
      </c>
      <c r="D14" s="14">
        <v>9</v>
      </c>
      <c r="E14" s="14">
        <v>3.2827598689288539E-3</v>
      </c>
      <c r="G14" s="14">
        <v>9</v>
      </c>
      <c r="H14" s="14">
        <v>2.2344101191428501E-3</v>
      </c>
      <c r="J14" s="14">
        <v>9</v>
      </c>
      <c r="K14" s="14">
        <v>9.1010386274760595E-3</v>
      </c>
    </row>
    <row r="15" spans="1:11" x14ac:dyDescent="0.25">
      <c r="A15" s="14">
        <v>10</v>
      </c>
      <c r="B15" s="14">
        <v>1.3842446505600544E-2</v>
      </c>
      <c r="D15" s="14">
        <v>10</v>
      </c>
      <c r="E15" s="14">
        <v>3.0408583956058797E-3</v>
      </c>
      <c r="G15" s="14">
        <v>10</v>
      </c>
      <c r="H15" s="14">
        <v>2.7189281346504338E-3</v>
      </c>
      <c r="J15" s="14">
        <v>10</v>
      </c>
      <c r="K15" s="14">
        <v>9.1220168779736297E-3</v>
      </c>
    </row>
    <row r="16" spans="1:11" x14ac:dyDescent="0.25">
      <c r="A16" s="14" t="s">
        <v>10</v>
      </c>
      <c r="B16">
        <f>AVERAGE(B6:B15)</f>
        <v>1.3890327546220127E-2</v>
      </c>
      <c r="D16" s="14" t="s">
        <v>10</v>
      </c>
      <c r="E16">
        <f>AVERAGE(E6:E15)</f>
        <v>3.0098803025448585E-3</v>
      </c>
      <c r="G16" s="14" t="s">
        <v>10</v>
      </c>
      <c r="H16">
        <f>AVERAGE(H11:H15)</f>
        <v>2.7290129308315649E-3</v>
      </c>
      <c r="J16" s="14" t="s">
        <v>10</v>
      </c>
      <c r="K16">
        <f>AVERAGE(K6:K15)</f>
        <v>9.1774054018569674E-3</v>
      </c>
    </row>
    <row r="18" spans="1:11" x14ac:dyDescent="0.25">
      <c r="A18" t="s">
        <v>11</v>
      </c>
      <c r="B18">
        <v>80.300055</v>
      </c>
      <c r="D18" t="s">
        <v>11</v>
      </c>
      <c r="E18">
        <v>31.774111999999999</v>
      </c>
      <c r="G18" t="s">
        <v>11</v>
      </c>
      <c r="H18">
        <v>1.222591</v>
      </c>
      <c r="J18" t="s">
        <v>11</v>
      </c>
      <c r="K18">
        <v>7.9467999999999997E-2</v>
      </c>
    </row>
    <row r="19" spans="1:11" x14ac:dyDescent="0.25">
      <c r="A19" t="s">
        <v>12</v>
      </c>
      <c r="B19">
        <f>LOG10(100/B18)</f>
        <v>9.5284157259447028E-2</v>
      </c>
      <c r="D19" t="s">
        <v>12</v>
      </c>
      <c r="E19">
        <f>LOG10(100/E18)</f>
        <v>0.49792657795377687</v>
      </c>
      <c r="G19" t="s">
        <v>12</v>
      </c>
      <c r="H19">
        <f>LOG10(100/H18)</f>
        <v>1.9127188055564821</v>
      </c>
      <c r="J19" t="s">
        <v>12</v>
      </c>
      <c r="K19">
        <f>LOG10(100/K18)</f>
        <v>3.0998077168924278</v>
      </c>
    </row>
    <row r="22" spans="1:11" x14ac:dyDescent="0.25">
      <c r="A22" t="s">
        <v>13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18</v>
      </c>
    </row>
    <row r="3" spans="1:11" x14ac:dyDescent="0.25">
      <c r="A3" s="13" t="s">
        <v>7</v>
      </c>
    </row>
    <row r="4" spans="1:11" x14ac:dyDescent="0.25">
      <c r="A4" s="15" t="s">
        <v>2</v>
      </c>
      <c r="B4" s="15"/>
      <c r="D4" s="15" t="s">
        <v>3</v>
      </c>
      <c r="E4" s="15"/>
      <c r="G4" s="15" t="s">
        <v>4</v>
      </c>
      <c r="H4" s="15"/>
      <c r="J4" s="15" t="s">
        <v>5</v>
      </c>
      <c r="K4" s="15"/>
    </row>
    <row r="5" spans="1:11" x14ac:dyDescent="0.25">
      <c r="A5" s="14" t="s">
        <v>8</v>
      </c>
      <c r="B5" s="14" t="s">
        <v>9</v>
      </c>
      <c r="D5" s="14" t="s">
        <v>8</v>
      </c>
      <c r="E5" s="14" t="s">
        <v>9</v>
      </c>
      <c r="G5" s="14" t="s">
        <v>8</v>
      </c>
      <c r="H5" s="14" t="s">
        <v>9</v>
      </c>
      <c r="J5" s="14" t="s">
        <v>8</v>
      </c>
      <c r="K5" s="14" t="s">
        <v>9</v>
      </c>
    </row>
    <row r="6" spans="1:11" x14ac:dyDescent="0.25">
      <c r="A6" s="14">
        <v>1</v>
      </c>
      <c r="B6" s="14">
        <v>1.2559652389352248E-2</v>
      </c>
      <c r="D6" s="14">
        <v>1</v>
      </c>
      <c r="E6" s="14">
        <v>3.175863139889711E-3</v>
      </c>
      <c r="G6" s="14">
        <v>1</v>
      </c>
      <c r="H6" s="14">
        <v>3.0162968621183345E-3</v>
      </c>
      <c r="J6" s="14">
        <v>1</v>
      </c>
      <c r="K6" s="14">
        <v>9.1999198059072255E-3</v>
      </c>
    </row>
    <row r="7" spans="1:11" x14ac:dyDescent="0.25">
      <c r="A7" s="14">
        <v>2</v>
      </c>
      <c r="B7" s="14">
        <v>1.5265385566272251E-2</v>
      </c>
      <c r="D7" s="14">
        <v>2</v>
      </c>
      <c r="E7" s="14">
        <v>3.5663420904419262E-3</v>
      </c>
      <c r="G7" s="14">
        <v>2</v>
      </c>
      <c r="H7" s="14">
        <v>2.443474534422414E-3</v>
      </c>
      <c r="J7" s="14">
        <v>2</v>
      </c>
      <c r="K7" s="14">
        <v>9.1878712191001688E-3</v>
      </c>
    </row>
    <row r="8" spans="1:11" x14ac:dyDescent="0.25">
      <c r="A8" s="14">
        <v>3</v>
      </c>
      <c r="B8" s="14">
        <v>1.3872685100795864E-2</v>
      </c>
      <c r="D8" s="14">
        <v>3</v>
      </c>
      <c r="E8" s="14">
        <v>2.8423682709626907E-3</v>
      </c>
      <c r="G8" s="14">
        <v>3</v>
      </c>
      <c r="H8" s="14">
        <v>3.050750219771517E-3</v>
      </c>
      <c r="J8" s="14">
        <v>3</v>
      </c>
      <c r="K8" s="14">
        <v>9.1825890107812246E-3</v>
      </c>
    </row>
    <row r="9" spans="1:11" x14ac:dyDescent="0.25">
      <c r="A9" s="14">
        <v>4</v>
      </c>
      <c r="B9" s="14">
        <v>1.3133357682094475E-2</v>
      </c>
      <c r="D9" s="14">
        <v>4</v>
      </c>
      <c r="E9" s="14">
        <v>3.2021765779233803E-3</v>
      </c>
      <c r="G9" s="14">
        <v>4</v>
      </c>
      <c r="H9" s="14">
        <v>2.5477614028477811E-3</v>
      </c>
      <c r="J9" s="14">
        <v>4</v>
      </c>
      <c r="K9" s="14">
        <v>9.344800969929427E-3</v>
      </c>
    </row>
    <row r="10" spans="1:11" x14ac:dyDescent="0.25">
      <c r="A10" s="14">
        <v>5</v>
      </c>
      <c r="B10" s="14">
        <v>1.3167364644416557E-2</v>
      </c>
      <c r="D10" s="14">
        <v>5</v>
      </c>
      <c r="E10" s="14">
        <v>3.6187403053134803E-3</v>
      </c>
      <c r="G10" s="14">
        <v>5</v>
      </c>
      <c r="H10" s="14">
        <v>2.249044899369054E-3</v>
      </c>
      <c r="J10" s="14">
        <v>5</v>
      </c>
      <c r="K10" s="14">
        <v>9.3082618512014235E-3</v>
      </c>
    </row>
    <row r="11" spans="1:11" x14ac:dyDescent="0.25">
      <c r="A11" s="14">
        <v>6</v>
      </c>
      <c r="B11" s="14">
        <v>1.2811933202082492E-2</v>
      </c>
      <c r="D11" s="14">
        <v>6</v>
      </c>
      <c r="E11" s="14">
        <v>3.283180577840931E-3</v>
      </c>
      <c r="G11" s="14">
        <v>6</v>
      </c>
      <c r="H11" s="16">
        <v>2.174561218550071E-3</v>
      </c>
      <c r="J11" s="14">
        <v>6</v>
      </c>
      <c r="K11" s="14">
        <v>9.1192558526950428E-3</v>
      </c>
    </row>
    <row r="12" spans="1:11" x14ac:dyDescent="0.25">
      <c r="A12" s="14">
        <v>7</v>
      </c>
      <c r="B12" s="14">
        <v>1.3974602468334452E-2</v>
      </c>
      <c r="D12" s="14">
        <v>7</v>
      </c>
      <c r="E12" s="14">
        <v>3.6162781543907312E-3</v>
      </c>
      <c r="G12" s="14">
        <v>7</v>
      </c>
      <c r="H12" s="14">
        <v>3.1326299767282196E-3</v>
      </c>
      <c r="J12" s="14">
        <v>7</v>
      </c>
      <c r="K12" s="14">
        <v>9.2503423082343043E-3</v>
      </c>
    </row>
    <row r="13" spans="1:11" x14ac:dyDescent="0.25">
      <c r="A13" s="14">
        <v>8</v>
      </c>
      <c r="B13" s="14">
        <v>1.3914524503366126E-2</v>
      </c>
      <c r="D13" s="14">
        <v>8</v>
      </c>
      <c r="E13" s="14">
        <v>3.1224027673029697E-3</v>
      </c>
      <c r="G13" s="14">
        <v>8</v>
      </c>
      <c r="H13" s="14">
        <v>2.9663033127489895E-3</v>
      </c>
      <c r="J13" s="14">
        <v>8</v>
      </c>
      <c r="K13" s="14">
        <v>9.2380328139884289E-3</v>
      </c>
    </row>
    <row r="14" spans="1:11" x14ac:dyDescent="0.25">
      <c r="A14" s="14">
        <v>9</v>
      </c>
      <c r="B14" s="14">
        <v>1.4125716363999643E-2</v>
      </c>
      <c r="D14" s="14">
        <v>9</v>
      </c>
      <c r="E14" s="14">
        <v>3.6123056248764337E-3</v>
      </c>
      <c r="G14" s="14">
        <v>9</v>
      </c>
      <c r="H14" s="14">
        <v>2.4674799493562753E-3</v>
      </c>
      <c r="J14" s="14">
        <v>9</v>
      </c>
      <c r="K14" s="14">
        <v>9.1542612658554196E-3</v>
      </c>
    </row>
    <row r="15" spans="1:11" x14ac:dyDescent="0.25">
      <c r="A15" s="14">
        <v>10</v>
      </c>
      <c r="B15" s="14">
        <v>1.4012893972340304E-2</v>
      </c>
      <c r="D15" s="14">
        <v>10</v>
      </c>
      <c r="E15" s="14">
        <v>2.8917720107219597E-3</v>
      </c>
      <c r="G15" s="14">
        <v>10</v>
      </c>
      <c r="H15" s="14">
        <v>2.2793096274165993E-3</v>
      </c>
      <c r="J15" s="14">
        <v>10</v>
      </c>
      <c r="K15" s="14">
        <v>9.1800193704786245E-3</v>
      </c>
    </row>
    <row r="16" spans="1:11" x14ac:dyDescent="0.25">
      <c r="A16" s="14" t="s">
        <v>10</v>
      </c>
      <c r="B16">
        <f>AVERAGE(B6:B15)</f>
        <v>1.3683811589305442E-2</v>
      </c>
      <c r="D16" s="14" t="s">
        <v>10</v>
      </c>
      <c r="E16">
        <f>AVERAGE(E6:E15)</f>
        <v>3.2931429519664221E-3</v>
      </c>
      <c r="G16" s="14" t="s">
        <v>10</v>
      </c>
      <c r="H16">
        <f>AVERAGE(H6:H15)</f>
        <v>2.6327612003329256E-3</v>
      </c>
      <c r="J16" s="14" t="s">
        <v>10</v>
      </c>
      <c r="K16">
        <f>AVERAGE(K6:K15)</f>
        <v>9.2165354468171281E-3</v>
      </c>
    </row>
    <row r="18" spans="1:11" x14ac:dyDescent="0.25">
      <c r="A18" t="s">
        <v>11</v>
      </c>
      <c r="B18">
        <v>80.300055</v>
      </c>
      <c r="D18" t="s">
        <v>11</v>
      </c>
      <c r="E18">
        <v>31.774111999999999</v>
      </c>
      <c r="G18" t="s">
        <v>11</v>
      </c>
      <c r="H18">
        <v>1.222591</v>
      </c>
      <c r="J18" t="s">
        <v>11</v>
      </c>
      <c r="K18">
        <v>7.9467999999999997E-2</v>
      </c>
    </row>
    <row r="19" spans="1:11" x14ac:dyDescent="0.25">
      <c r="A19" t="s">
        <v>12</v>
      </c>
      <c r="B19">
        <f>LOG10(100/B18)</f>
        <v>9.5284157259447028E-2</v>
      </c>
      <c r="D19" t="s">
        <v>12</v>
      </c>
      <c r="E19">
        <f>LOG10(100/E18)</f>
        <v>0.49792657795377687</v>
      </c>
      <c r="G19" t="s">
        <v>12</v>
      </c>
      <c r="H19">
        <f>LOG10(100/H18)</f>
        <v>1.9127188055564821</v>
      </c>
      <c r="J19" t="s">
        <v>12</v>
      </c>
      <c r="K19">
        <f>LOG10(100/K18)</f>
        <v>3.0998077168924278</v>
      </c>
    </row>
    <row r="22" spans="1:11" x14ac:dyDescent="0.25">
      <c r="A22" t="s">
        <v>13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19" sqref="C19"/>
    </sheetView>
  </sheetViews>
  <sheetFormatPr defaultRowHeight="15" x14ac:dyDescent="0.25"/>
  <sheetData>
    <row r="1" spans="1:11" x14ac:dyDescent="0.25">
      <c r="A1" t="s">
        <v>20</v>
      </c>
    </row>
    <row r="3" spans="1:11" x14ac:dyDescent="0.25">
      <c r="A3" s="13" t="s">
        <v>7</v>
      </c>
    </row>
    <row r="4" spans="1:11" x14ac:dyDescent="0.25">
      <c r="A4" s="15" t="s">
        <v>2</v>
      </c>
      <c r="B4" s="15"/>
      <c r="D4" s="15" t="s">
        <v>3</v>
      </c>
      <c r="E4" s="15"/>
      <c r="G4" s="15" t="s">
        <v>4</v>
      </c>
      <c r="H4" s="15"/>
      <c r="J4" s="15" t="s">
        <v>5</v>
      </c>
      <c r="K4" s="15"/>
    </row>
    <row r="5" spans="1:11" x14ac:dyDescent="0.25">
      <c r="A5" s="14" t="s">
        <v>8</v>
      </c>
      <c r="B5" s="14" t="s">
        <v>9</v>
      </c>
      <c r="D5" s="14" t="s">
        <v>8</v>
      </c>
      <c r="E5" s="14" t="s">
        <v>9</v>
      </c>
      <c r="G5" s="14" t="s">
        <v>8</v>
      </c>
      <c r="H5" s="14" t="s">
        <v>9</v>
      </c>
      <c r="J5" s="14" t="s">
        <v>8</v>
      </c>
      <c r="K5" s="14" t="s">
        <v>9</v>
      </c>
    </row>
    <row r="6" spans="1:11" x14ac:dyDescent="0.25">
      <c r="A6" s="14">
        <v>1</v>
      </c>
      <c r="B6" s="14">
        <v>1.4100389536408407E-2</v>
      </c>
      <c r="D6" s="14">
        <v>1</v>
      </c>
      <c r="E6" s="14">
        <v>3.4491532692933593E-3</v>
      </c>
      <c r="G6" s="14">
        <v>1</v>
      </c>
      <c r="H6" s="14">
        <v>2.4255444030898249E-3</v>
      </c>
      <c r="J6" s="14">
        <v>1</v>
      </c>
      <c r="K6" s="14">
        <v>9.1878987778343489E-3</v>
      </c>
    </row>
    <row r="7" spans="1:11" x14ac:dyDescent="0.25">
      <c r="A7" s="14">
        <v>2</v>
      </c>
      <c r="B7" s="14">
        <v>1.3028506496602792E-2</v>
      </c>
      <c r="D7" s="14">
        <v>2</v>
      </c>
      <c r="E7" s="14">
        <v>2.7645038802169637E-3</v>
      </c>
      <c r="G7" s="14">
        <v>2</v>
      </c>
      <c r="H7" s="14">
        <v>2.7155499464843517E-3</v>
      </c>
      <c r="J7" s="14">
        <v>2</v>
      </c>
      <c r="K7" s="14">
        <v>9.1263285305518901E-3</v>
      </c>
    </row>
    <row r="8" spans="1:11" x14ac:dyDescent="0.25">
      <c r="A8" s="14">
        <v>3</v>
      </c>
      <c r="B8" s="14">
        <v>1.4236088683651798E-2</v>
      </c>
      <c r="D8" s="14">
        <v>3</v>
      </c>
      <c r="E8" s="14">
        <v>2.6612924985952541E-3</v>
      </c>
      <c r="G8" s="14">
        <v>3</v>
      </c>
      <c r="H8" s="14">
        <v>2.9456623255409075E-3</v>
      </c>
      <c r="J8" s="14">
        <v>3</v>
      </c>
      <c r="K8" s="14">
        <v>9.1161182362822345E-3</v>
      </c>
    </row>
    <row r="9" spans="1:11" x14ac:dyDescent="0.25">
      <c r="A9" s="14">
        <v>4</v>
      </c>
      <c r="B9" s="14">
        <v>1.4182259587800634E-2</v>
      </c>
      <c r="D9" s="14">
        <v>4</v>
      </c>
      <c r="E9" s="14">
        <v>3.1306738090091562E-3</v>
      </c>
      <c r="G9" s="14">
        <v>4</v>
      </c>
      <c r="H9" s="14">
        <v>2.8656225133729899E-3</v>
      </c>
      <c r="J9" s="14">
        <v>4</v>
      </c>
      <c r="K9" s="14">
        <v>9.0743548185484111E-3</v>
      </c>
    </row>
    <row r="10" spans="1:11" x14ac:dyDescent="0.25">
      <c r="A10" s="14">
        <v>5</v>
      </c>
      <c r="B10" s="14">
        <v>1.3533501116204664E-2</v>
      </c>
      <c r="D10" s="14">
        <v>5</v>
      </c>
      <c r="E10" s="14">
        <v>2.6535814960166031E-3</v>
      </c>
      <c r="G10" s="14">
        <v>5</v>
      </c>
      <c r="H10" s="14">
        <v>2.6894136817122417E-3</v>
      </c>
      <c r="J10" s="14">
        <v>5</v>
      </c>
      <c r="K10" s="14">
        <v>9.1436001283413046E-3</v>
      </c>
    </row>
    <row r="11" spans="1:11" x14ac:dyDescent="0.25">
      <c r="A11" s="14">
        <v>6</v>
      </c>
      <c r="B11" s="14">
        <v>1.2979124092832906E-2</v>
      </c>
      <c r="D11" s="14">
        <v>6</v>
      </c>
      <c r="E11" s="14">
        <v>2.5237277542792111E-3</v>
      </c>
      <c r="G11" s="14">
        <v>6</v>
      </c>
      <c r="H11" s="16">
        <v>0.26733071726255619</v>
      </c>
      <c r="J11" s="14">
        <v>6</v>
      </c>
      <c r="K11" s="14">
        <v>9.1154088579132389E-3</v>
      </c>
    </row>
    <row r="12" spans="1:11" x14ac:dyDescent="0.25">
      <c r="A12" s="14">
        <v>7</v>
      </c>
      <c r="B12" s="14">
        <v>1.2435032024624966E-2</v>
      </c>
      <c r="D12" s="14">
        <v>7</v>
      </c>
      <c r="E12" s="14">
        <v>2.8992114689432523E-3</v>
      </c>
      <c r="G12" s="14">
        <v>7</v>
      </c>
      <c r="H12" s="14">
        <v>3.4425792042865177E-3</v>
      </c>
      <c r="J12" s="14">
        <v>7</v>
      </c>
      <c r="K12" s="14">
        <v>9.1444685002050052E-3</v>
      </c>
    </row>
    <row r="13" spans="1:11" x14ac:dyDescent="0.25">
      <c r="A13" s="14">
        <v>8</v>
      </c>
      <c r="B13" s="14">
        <v>1.1577090803592857E-2</v>
      </c>
      <c r="D13" s="14">
        <v>8</v>
      </c>
      <c r="E13" s="14">
        <v>2.8107458020839595E-3</v>
      </c>
      <c r="G13" s="14">
        <v>8</v>
      </c>
      <c r="H13" s="14">
        <v>3.5444170592465688E-3</v>
      </c>
      <c r="J13" s="14">
        <v>8</v>
      </c>
      <c r="K13" s="14">
        <v>9.0726065198681437E-3</v>
      </c>
    </row>
    <row r="14" spans="1:11" x14ac:dyDescent="0.25">
      <c r="A14" s="14">
        <v>9</v>
      </c>
      <c r="B14" s="14">
        <v>1.3822873409021892E-2</v>
      </c>
      <c r="D14" s="14">
        <v>9</v>
      </c>
      <c r="E14" s="14">
        <v>2.3713490755581526E-3</v>
      </c>
      <c r="G14" s="14">
        <v>9</v>
      </c>
      <c r="H14" s="14">
        <v>4.019024403425513E-3</v>
      </c>
      <c r="J14" s="14">
        <v>9</v>
      </c>
      <c r="K14" s="14">
        <v>9.1000001934714945E-3</v>
      </c>
    </row>
    <row r="15" spans="1:11" x14ac:dyDescent="0.25">
      <c r="A15" s="14">
        <v>10</v>
      </c>
      <c r="B15" s="14">
        <v>1.2279283772288796E-2</v>
      </c>
      <c r="D15" s="14">
        <v>10</v>
      </c>
      <c r="E15" s="14">
        <v>3.9187461168166127E-3</v>
      </c>
      <c r="G15" s="14">
        <v>10</v>
      </c>
      <c r="H15" s="14">
        <v>3.7599722571305745E-3</v>
      </c>
      <c r="J15" s="14">
        <v>10</v>
      </c>
      <c r="K15" s="14">
        <v>9.072651557076282E-3</v>
      </c>
    </row>
    <row r="16" spans="1:11" x14ac:dyDescent="0.25">
      <c r="A16" s="14" t="s">
        <v>10</v>
      </c>
      <c r="B16">
        <f>AVERAGE(B6:B15)</f>
        <v>1.3217414952302969E-2</v>
      </c>
      <c r="D16" s="14" t="s">
        <v>10</v>
      </c>
      <c r="E16">
        <f>AVERAGE(E6:E15)</f>
        <v>2.9182985170812521E-3</v>
      </c>
      <c r="G16" s="14" t="s">
        <v>10</v>
      </c>
      <c r="H16">
        <f>AVERAGE(H6:H15)</f>
        <v>2.9573850305684574E-2</v>
      </c>
      <c r="J16" s="14" t="s">
        <v>10</v>
      </c>
      <c r="K16">
        <f>AVERAGE(K6:K15)</f>
        <v>9.1153436120092364E-3</v>
      </c>
    </row>
    <row r="18" spans="1:11" x14ac:dyDescent="0.25">
      <c r="A18" t="s">
        <v>11</v>
      </c>
      <c r="B18">
        <v>80.300055</v>
      </c>
      <c r="D18" t="s">
        <v>11</v>
      </c>
      <c r="E18">
        <v>31.774111999999999</v>
      </c>
      <c r="G18" t="s">
        <v>11</v>
      </c>
      <c r="H18">
        <v>1.222591</v>
      </c>
      <c r="J18" t="s">
        <v>11</v>
      </c>
      <c r="K18">
        <v>7.9467999999999997E-2</v>
      </c>
    </row>
    <row r="19" spans="1:11" x14ac:dyDescent="0.25">
      <c r="A19" t="s">
        <v>12</v>
      </c>
      <c r="B19">
        <f>LOG10(100/B18)</f>
        <v>9.5284157259447028E-2</v>
      </c>
      <c r="D19" t="s">
        <v>12</v>
      </c>
      <c r="E19">
        <f>LOG10(100/E18)</f>
        <v>0.49792657795377687</v>
      </c>
      <c r="G19" t="s">
        <v>12</v>
      </c>
      <c r="H19">
        <f>LOG10(100/H18)</f>
        <v>1.9127188055564821</v>
      </c>
      <c r="J19" t="s">
        <v>12</v>
      </c>
      <c r="K19">
        <f>LOG10(100/K18)</f>
        <v>3.0998077168924278</v>
      </c>
    </row>
    <row r="22" spans="1:11" x14ac:dyDescent="0.25">
      <c r="A22" t="s">
        <v>13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0B5A46F-8D8D-46B3-8673-D17C7915CE3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10</vt:lpstr>
      <vt:lpstr>20</vt:lpstr>
      <vt:lpstr>30</vt:lpstr>
      <vt:lpstr>40</vt:lpstr>
      <vt:lpstr>50</vt:lpstr>
      <vt:lpstr>AFAP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Marth</dc:creator>
  <cp:lastModifiedBy>Gabriel Marth</cp:lastModifiedBy>
  <dcterms:created xsi:type="dcterms:W3CDTF">2018-04-16T15:15:29Z</dcterms:created>
  <dcterms:modified xsi:type="dcterms:W3CDTF">2018-04-23T15:47:48Z</dcterms:modified>
</cp:coreProperties>
</file>