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 Drive\Academicos\Aulas\Palestras\Geologia_R\geology_r\"/>
    </mc:Choice>
  </mc:AlternateContent>
  <xr:revisionPtr revIDLastSave="0" documentId="8_{D06F568F-7F33-47E7-80C1-549AE1F5FB86}" xr6:coauthVersionLast="47" xr6:coauthVersionMax="47" xr10:uidLastSave="{00000000-0000-0000-0000-000000000000}"/>
  <bookViews>
    <workbookView xWindow="1536" yWindow="1536" windowWidth="17280" windowHeight="9024" xr2:uid="{D2D89ABA-F8DB-4711-82B1-65C397829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" i="1" l="1"/>
  <c r="AG19" i="1"/>
  <c r="AF19" i="1"/>
  <c r="AI19" i="1" s="1"/>
  <c r="AH19" i="1" l="1"/>
  <c r="O15" i="1" l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5" i="1"/>
  <c r="O6" i="1"/>
  <c r="O7" i="1"/>
  <c r="O8" i="1"/>
  <c r="O9" i="1"/>
  <c r="O10" i="1"/>
  <c r="O11" i="1"/>
  <c r="O12" i="1"/>
  <c r="O13" i="1"/>
  <c r="O14" i="1"/>
</calcChain>
</file>

<file path=xl/sharedStrings.xml><?xml version="1.0" encoding="utf-8"?>
<sst xmlns="http://schemas.openxmlformats.org/spreadsheetml/2006/main" count="180" uniqueCount="27">
  <si>
    <t>Sample</t>
  </si>
  <si>
    <t>RB</t>
  </si>
  <si>
    <t>Well-core</t>
  </si>
  <si>
    <t>Heigh (mm)</t>
  </si>
  <si>
    <t>Mean</t>
  </si>
  <si>
    <t>TG-27</t>
  </si>
  <si>
    <t>TG-100</t>
  </si>
  <si>
    <t>TG-179</t>
  </si>
  <si>
    <t>TG-227</t>
  </si>
  <si>
    <t>CBM-100UF</t>
  </si>
  <si>
    <t>Density</t>
  </si>
  <si>
    <t>Porosity</t>
  </si>
  <si>
    <t>Dry mass (g)</t>
  </si>
  <si>
    <t>Submerged mass (g)</t>
  </si>
  <si>
    <t>Satured masss (g)</t>
  </si>
  <si>
    <t>Bulk volume</t>
  </si>
  <si>
    <t>Pore volume</t>
  </si>
  <si>
    <t>Porosity Experiment</t>
  </si>
  <si>
    <t>P-wave arrival time</t>
  </si>
  <si>
    <t>Δt1</t>
  </si>
  <si>
    <t>Δt2</t>
  </si>
  <si>
    <t>Δt3</t>
  </si>
  <si>
    <t>S-wave arrival time</t>
  </si>
  <si>
    <r>
      <t>P-wave velocity (kms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</si>
  <si>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S-wave velocity (kms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</si>
  <si>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Ultrasonic acoustic velocity</t>
  </si>
  <si>
    <t>Depth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</si>
</sst>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1" fillId="2" borderId="5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28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2" borderId="26" xfId="0" applyNumberForma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2" fontId="0" fillId="2" borderId="26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0" borderId="28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2" fontId="0" fillId="2" borderId="28" xfId="0" applyNumberFormat="1" applyFont="1" applyFill="1" applyBorder="1" applyAlignment="1">
      <alignment horizontal="center" vertical="center"/>
    </xf>
    <xf numFmtId="2" fontId="0" fillId="2" borderId="14" xfId="0" applyNumberFormat="1" applyFont="1" applyFill="1" applyBorder="1" applyAlignment="1">
      <alignment horizontal="center" vertical="center"/>
    </xf>
    <xf numFmtId="2" fontId="0" fillId="2" borderId="26" xfId="0" applyNumberFormat="1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2" fontId="0" fillId="2" borderId="10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11" xfId="0" applyNumberFormat="1" applyFont="1" applyFill="1" applyBorder="1" applyAlignment="1">
      <alignment horizontal="center" vertical="center"/>
    </xf>
    <xf numFmtId="2" fontId="0" fillId="2" borderId="12" xfId="0" applyNumberFormat="1" applyFont="1" applyFill="1" applyBorder="1" applyAlignment="1">
      <alignment horizontal="center" vertical="center"/>
    </xf>
    <xf numFmtId="2" fontId="5" fillId="0" borderId="28" xfId="0" applyNumberFormat="1" applyFont="1" applyBorder="1" applyAlignment="1">
      <alignment horizontal="center" vertical="center"/>
    </xf>
    <xf numFmtId="2" fontId="5" fillId="0" borderId="14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2" fontId="0" fillId="2" borderId="24" xfId="0" applyNumberFormat="1" applyFill="1" applyBorder="1" applyAlignment="1">
      <alignment horizontal="center"/>
    </xf>
    <xf numFmtId="2" fontId="0" fillId="2" borderId="25" xfId="0" applyNumberFormat="1" applyFill="1" applyBorder="1" applyAlignment="1">
      <alignment horizontal="center"/>
    </xf>
    <xf numFmtId="2" fontId="0" fillId="2" borderId="26" xfId="0" applyNumberFormat="1" applyFill="1" applyBorder="1" applyAlignment="1">
      <alignment horizontal="center"/>
    </xf>
    <xf numFmtId="2" fontId="0" fillId="0" borderId="19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5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7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2" fontId="0" fillId="2" borderId="19" xfId="0" applyNumberFormat="1" applyFont="1" applyFill="1" applyBorder="1" applyAlignment="1">
      <alignment horizontal="center" vertical="center"/>
    </xf>
    <xf numFmtId="2" fontId="0" fillId="2" borderId="38" xfId="0" applyNumberFormat="1" applyFont="1" applyFill="1" applyBorder="1" applyAlignment="1">
      <alignment horizontal="center" vertical="center"/>
    </xf>
    <xf numFmtId="2" fontId="0" fillId="2" borderId="22" xfId="0" applyNumberFormat="1" applyFont="1" applyFill="1" applyBorder="1" applyAlignment="1">
      <alignment horizontal="center" vertical="center"/>
    </xf>
    <xf numFmtId="2" fontId="0" fillId="2" borderId="6" xfId="0" applyNumberFormat="1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2" fontId="0" fillId="2" borderId="27" xfId="0" applyNumberFormat="1" applyFont="1" applyFill="1" applyBorder="1" applyAlignment="1">
      <alignment horizontal="center" vertical="center"/>
    </xf>
    <xf numFmtId="2" fontId="0" fillId="2" borderId="20" xfId="0" applyNumberFormat="1" applyFont="1" applyFill="1" applyBorder="1" applyAlignment="1">
      <alignment horizontal="center" vertical="center"/>
    </xf>
    <xf numFmtId="2" fontId="0" fillId="2" borderId="39" xfId="0" applyNumberFormat="1" applyFont="1" applyFill="1" applyBorder="1" applyAlignment="1">
      <alignment horizontal="center" vertical="center"/>
    </xf>
    <xf numFmtId="2" fontId="0" fillId="2" borderId="23" xfId="0" applyNumberFormat="1" applyFont="1" applyFill="1" applyBorder="1" applyAlignment="1">
      <alignment horizontal="center" vertical="center"/>
    </xf>
    <xf numFmtId="0" fontId="0" fillId="0" borderId="36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E15B-5B4A-45A3-A745-75A32D3CC68B}">
  <dimension ref="A1:AI75"/>
  <sheetViews>
    <sheetView tabSelected="1" zoomScale="85" zoomScaleNormal="85" workbookViewId="0">
      <selection activeCell="W5" sqref="W5"/>
    </sheetView>
  </sheetViews>
  <sheetFormatPr defaultRowHeight="14.4" x14ac:dyDescent="0.3"/>
  <cols>
    <col min="1" max="1" width="3.88671875" style="1" customWidth="1"/>
    <col min="2" max="2" width="3" style="1" bestFit="1" customWidth="1"/>
    <col min="3" max="3" width="7.21875" style="1" customWidth="1"/>
    <col min="4" max="4" width="7.44140625" style="1" customWidth="1"/>
    <col min="5" max="14" width="5" style="1" bestFit="1" customWidth="1"/>
    <col min="15" max="15" width="5.6640625" style="1" bestFit="1" customWidth="1"/>
    <col min="16" max="18" width="5.5546875" bestFit="1" customWidth="1"/>
    <col min="19" max="19" width="6.5546875" customWidth="1"/>
    <col min="20" max="20" width="7.5546875" customWidth="1"/>
    <col min="21" max="21" width="7.88671875" customWidth="1"/>
    <col min="22" max="22" width="8.88671875" customWidth="1"/>
    <col min="23" max="24" width="5.77734375" style="45" customWidth="1"/>
    <col min="25" max="25" width="3.88671875" style="1" customWidth="1"/>
    <col min="26" max="26" width="3" style="1" bestFit="1" customWidth="1"/>
    <col min="27" max="27" width="7.21875" style="1" customWidth="1"/>
    <col min="28" max="28" width="7.44140625" style="1" customWidth="1"/>
    <col min="29" max="30" width="8.88671875" style="1"/>
    <col min="31" max="31" width="8.88671875" style="1" customWidth="1"/>
    <col min="32" max="16384" width="8.88671875" style="1"/>
  </cols>
  <sheetData>
    <row r="1" spans="1:35" ht="15" thickBot="1" x14ac:dyDescent="0.35">
      <c r="A1" s="70" t="s">
        <v>0</v>
      </c>
      <c r="B1" s="71"/>
      <c r="C1" s="71" t="s">
        <v>2</v>
      </c>
      <c r="D1" s="76" t="s">
        <v>26</v>
      </c>
      <c r="E1" s="83" t="s">
        <v>25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5"/>
      <c r="W1" s="1"/>
      <c r="X1" s="1"/>
      <c r="Y1" s="70" t="s">
        <v>0</v>
      </c>
      <c r="Z1" s="71"/>
      <c r="AA1" s="71" t="s">
        <v>2</v>
      </c>
      <c r="AB1" s="76" t="s">
        <v>26</v>
      </c>
      <c r="AC1" s="83" t="s">
        <v>17</v>
      </c>
      <c r="AD1" s="84"/>
      <c r="AE1" s="84"/>
      <c r="AF1" s="84"/>
      <c r="AG1" s="84"/>
      <c r="AH1" s="84"/>
      <c r="AI1" s="85"/>
    </row>
    <row r="2" spans="1:35" ht="28.8" customHeight="1" x14ac:dyDescent="0.3">
      <c r="A2" s="72"/>
      <c r="B2" s="73"/>
      <c r="C2" s="73"/>
      <c r="D2" s="77"/>
      <c r="E2" s="92" t="s">
        <v>3</v>
      </c>
      <c r="F2" s="89"/>
      <c r="G2" s="89"/>
      <c r="H2" s="89"/>
      <c r="I2" s="89"/>
      <c r="J2" s="89"/>
      <c r="K2" s="89"/>
      <c r="L2" s="89"/>
      <c r="M2" s="89"/>
      <c r="N2" s="89"/>
      <c r="O2" s="93"/>
      <c r="P2" s="88" t="s">
        <v>18</v>
      </c>
      <c r="Q2" s="89"/>
      <c r="R2" s="90"/>
      <c r="S2" s="91" t="s">
        <v>22</v>
      </c>
      <c r="T2" s="82"/>
      <c r="U2" s="91" t="s">
        <v>23</v>
      </c>
      <c r="V2" s="82" t="s">
        <v>24</v>
      </c>
      <c r="W2" s="1"/>
      <c r="X2" s="1"/>
      <c r="Y2" s="72"/>
      <c r="Z2" s="73"/>
      <c r="AA2" s="73"/>
      <c r="AB2" s="77"/>
      <c r="AC2" s="86" t="s">
        <v>12</v>
      </c>
      <c r="AD2" s="80" t="s">
        <v>13</v>
      </c>
      <c r="AE2" s="80" t="s">
        <v>14</v>
      </c>
      <c r="AF2" s="80" t="s">
        <v>15</v>
      </c>
      <c r="AG2" s="80" t="s">
        <v>16</v>
      </c>
      <c r="AH2" s="80" t="s">
        <v>11</v>
      </c>
      <c r="AI2" s="104" t="s">
        <v>10</v>
      </c>
    </row>
    <row r="3" spans="1:35" ht="13.2" customHeight="1" thickBot="1" x14ac:dyDescent="0.35">
      <c r="A3" s="74"/>
      <c r="B3" s="75"/>
      <c r="C3" s="75"/>
      <c r="D3" s="78"/>
      <c r="E3" s="31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8" t="s">
        <v>4</v>
      </c>
      <c r="P3" s="21" t="s">
        <v>19</v>
      </c>
      <c r="Q3" s="22" t="s">
        <v>20</v>
      </c>
      <c r="R3" s="23" t="s">
        <v>21</v>
      </c>
      <c r="S3" s="21" t="s">
        <v>19</v>
      </c>
      <c r="T3" s="23" t="s">
        <v>20</v>
      </c>
      <c r="U3" s="74"/>
      <c r="V3" s="78"/>
      <c r="W3" s="1"/>
      <c r="X3" s="1"/>
      <c r="Y3" s="74"/>
      <c r="Z3" s="75"/>
      <c r="AA3" s="75"/>
      <c r="AB3" s="78"/>
      <c r="AC3" s="87"/>
      <c r="AD3" s="81"/>
      <c r="AE3" s="81"/>
      <c r="AF3" s="81"/>
      <c r="AG3" s="81"/>
      <c r="AH3" s="81"/>
      <c r="AI3" s="105"/>
    </row>
    <row r="4" spans="1:35" x14ac:dyDescent="0.3">
      <c r="A4" s="24" t="s">
        <v>1</v>
      </c>
      <c r="B4" s="6">
        <v>1</v>
      </c>
      <c r="C4" s="94" t="s">
        <v>5</v>
      </c>
      <c r="D4" s="25">
        <v>1.25</v>
      </c>
      <c r="E4" s="55">
        <v>25.979999999999997</v>
      </c>
      <c r="F4" s="56">
        <v>26.86</v>
      </c>
      <c r="G4" s="56">
        <v>25.699999999999996</v>
      </c>
      <c r="H4" s="56">
        <v>26.560000000000002</v>
      </c>
      <c r="I4" s="56">
        <v>25.46</v>
      </c>
      <c r="J4" s="56">
        <v>25.93</v>
      </c>
      <c r="K4" s="56">
        <v>26.619999999999997</v>
      </c>
      <c r="L4" s="56">
        <v>25.28</v>
      </c>
      <c r="M4" s="56">
        <v>26.449999999999996</v>
      </c>
      <c r="N4" s="56">
        <v>26.479999999999997</v>
      </c>
      <c r="O4" s="9">
        <f t="shared" ref="O4:O9" si="0">(SUM(E4:N4)/10)</f>
        <v>26.131999999999998</v>
      </c>
      <c r="P4" s="17">
        <v>4.7809999999999997</v>
      </c>
      <c r="Q4" s="18">
        <v>4.681</v>
      </c>
      <c r="R4" s="19"/>
      <c r="S4" s="36">
        <v>7.3810000000000002</v>
      </c>
      <c r="T4" s="37">
        <v>7.3310000000000004</v>
      </c>
      <c r="U4" s="17">
        <v>5.5235679560346647</v>
      </c>
      <c r="V4" s="33">
        <v>3.5524741707449703</v>
      </c>
      <c r="Y4" s="24" t="s">
        <v>1</v>
      </c>
      <c r="Z4" s="42">
        <v>1</v>
      </c>
      <c r="AA4" s="94" t="s">
        <v>5</v>
      </c>
      <c r="AB4" s="43">
        <v>1.25</v>
      </c>
      <c r="AC4" s="46">
        <v>50.45</v>
      </c>
      <c r="AD4" s="47">
        <v>29.35</v>
      </c>
      <c r="AE4" s="47">
        <v>50.5</v>
      </c>
      <c r="AF4" s="47">
        <v>21.15</v>
      </c>
      <c r="AG4" s="47">
        <v>4.9999999999997158E-2</v>
      </c>
      <c r="AH4" s="47">
        <v>0.23640661938532936</v>
      </c>
      <c r="AI4" s="48">
        <v>2.3853427895981092</v>
      </c>
    </row>
    <row r="5" spans="1:35" x14ac:dyDescent="0.3">
      <c r="A5" s="28" t="s">
        <v>1</v>
      </c>
      <c r="B5" s="3">
        <v>2</v>
      </c>
      <c r="C5" s="73"/>
      <c r="D5" s="26">
        <v>1.9</v>
      </c>
      <c r="E5" s="57">
        <v>44.919999999999995</v>
      </c>
      <c r="F5" s="58">
        <v>44.93</v>
      </c>
      <c r="G5" s="58">
        <v>45.04</v>
      </c>
      <c r="H5" s="58">
        <v>44.940000000000005</v>
      </c>
      <c r="I5" s="58">
        <v>44.779999999999994</v>
      </c>
      <c r="J5" s="58">
        <v>44.800000000000004</v>
      </c>
      <c r="K5" s="58">
        <v>44.88</v>
      </c>
      <c r="L5" s="58">
        <v>44.919999999999995</v>
      </c>
      <c r="M5" s="58">
        <v>45.029999999999994</v>
      </c>
      <c r="N5" s="58">
        <v>44.889999999999993</v>
      </c>
      <c r="O5" s="2">
        <f t="shared" si="0"/>
        <v>44.912999999999997</v>
      </c>
      <c r="P5" s="10">
        <v>13.631</v>
      </c>
      <c r="Q5" s="5">
        <v>13.930999999999999</v>
      </c>
      <c r="R5" s="11"/>
      <c r="S5" s="38">
        <v>18.631</v>
      </c>
      <c r="T5" s="39">
        <v>18.831</v>
      </c>
      <c r="U5" s="10">
        <v>3.2590523184094042</v>
      </c>
      <c r="V5" s="11">
        <v>2.397789760290427</v>
      </c>
      <c r="Y5" s="28" t="s">
        <v>1</v>
      </c>
      <c r="Z5" s="3">
        <v>2</v>
      </c>
      <c r="AA5" s="73"/>
      <c r="AB5" s="26">
        <v>1.9</v>
      </c>
      <c r="AC5" s="49">
        <v>52.1</v>
      </c>
      <c r="AD5" s="50">
        <v>31.81</v>
      </c>
      <c r="AE5" s="50">
        <v>55.33</v>
      </c>
      <c r="AF5" s="50">
        <v>23.52</v>
      </c>
      <c r="AG5" s="50">
        <v>3.2299999999999969</v>
      </c>
      <c r="AH5" s="50">
        <v>13.732993197278898</v>
      </c>
      <c r="AI5" s="51">
        <v>2.2151360544217686</v>
      </c>
    </row>
    <row r="6" spans="1:35" x14ac:dyDescent="0.3">
      <c r="A6" s="28" t="s">
        <v>1</v>
      </c>
      <c r="B6" s="3">
        <v>3</v>
      </c>
      <c r="C6" s="73"/>
      <c r="D6" s="26">
        <v>2.9</v>
      </c>
      <c r="E6" s="57">
        <v>44.04</v>
      </c>
      <c r="F6" s="58">
        <v>43.49</v>
      </c>
      <c r="G6" s="58">
        <v>43.499999999999993</v>
      </c>
      <c r="H6" s="58">
        <v>42.96</v>
      </c>
      <c r="I6" s="58">
        <v>42.76</v>
      </c>
      <c r="J6" s="58">
        <v>43.449999999999996</v>
      </c>
      <c r="K6" s="58">
        <v>43.580000000000005</v>
      </c>
      <c r="L6" s="58">
        <v>43.440000000000005</v>
      </c>
      <c r="M6" s="58">
        <v>43.559999999999995</v>
      </c>
      <c r="N6" s="58">
        <v>43.71</v>
      </c>
      <c r="O6" s="2">
        <f t="shared" si="0"/>
        <v>43.448999999999998</v>
      </c>
      <c r="P6" s="10">
        <v>13.531000000000001</v>
      </c>
      <c r="Q6" s="5">
        <v>12.731</v>
      </c>
      <c r="R6" s="11"/>
      <c r="S6" s="38">
        <v>15.930999999999999</v>
      </c>
      <c r="T6" s="39">
        <v>15.631</v>
      </c>
      <c r="U6" s="10">
        <v>3.3088873657756452</v>
      </c>
      <c r="V6" s="11">
        <v>2.753247576199227</v>
      </c>
      <c r="Y6" s="28" t="s">
        <v>1</v>
      </c>
      <c r="Z6" s="3">
        <v>3</v>
      </c>
      <c r="AA6" s="73"/>
      <c r="AB6" s="26">
        <v>2.9</v>
      </c>
      <c r="AC6" s="49">
        <v>35.26</v>
      </c>
      <c r="AD6" s="50">
        <v>26.5</v>
      </c>
      <c r="AE6" s="50">
        <v>37.76</v>
      </c>
      <c r="AF6" s="50">
        <v>11.259999999999998</v>
      </c>
      <c r="AG6" s="50">
        <v>2.5</v>
      </c>
      <c r="AH6" s="50">
        <v>22.202486678507995</v>
      </c>
      <c r="AI6" s="51">
        <v>3.1314387211367678</v>
      </c>
    </row>
    <row r="7" spans="1:35" x14ac:dyDescent="0.3">
      <c r="A7" s="28" t="s">
        <v>1</v>
      </c>
      <c r="B7" s="3">
        <v>4</v>
      </c>
      <c r="C7" s="73"/>
      <c r="D7" s="26">
        <v>3.9</v>
      </c>
      <c r="E7" s="57">
        <v>47.449999999999996</v>
      </c>
      <c r="F7" s="58">
        <v>46.669999999999995</v>
      </c>
      <c r="G7" s="58">
        <v>46.449999999999996</v>
      </c>
      <c r="H7" s="58">
        <v>46.139999999999993</v>
      </c>
      <c r="I7" s="58">
        <v>46.52</v>
      </c>
      <c r="J7" s="58">
        <v>47.059999999999995</v>
      </c>
      <c r="K7" s="58">
        <v>47.43</v>
      </c>
      <c r="L7" s="58">
        <v>48.79</v>
      </c>
      <c r="M7" s="58">
        <v>47.82</v>
      </c>
      <c r="N7" s="58">
        <v>47.68</v>
      </c>
      <c r="O7" s="2">
        <f t="shared" si="0"/>
        <v>47.201000000000001</v>
      </c>
      <c r="P7" s="10">
        <v>13.680999999999999</v>
      </c>
      <c r="Q7" s="5">
        <v>13.731</v>
      </c>
      <c r="R7" s="11"/>
      <c r="S7" s="38">
        <v>16.231000000000002</v>
      </c>
      <c r="T7" s="39">
        <v>16.931000000000001</v>
      </c>
      <c r="U7" s="10">
        <v>3.4438202247191012</v>
      </c>
      <c r="V7" s="11">
        <v>2.8466919968638802</v>
      </c>
      <c r="Y7" s="28" t="s">
        <v>1</v>
      </c>
      <c r="Z7" s="3">
        <v>4</v>
      </c>
      <c r="AA7" s="73"/>
      <c r="AB7" s="26">
        <v>3.9</v>
      </c>
      <c r="AC7" s="49">
        <v>54.56</v>
      </c>
      <c r="AD7" s="50">
        <v>34.03</v>
      </c>
      <c r="AE7" s="50">
        <v>58.86</v>
      </c>
      <c r="AF7" s="50">
        <v>24.83</v>
      </c>
      <c r="AG7" s="50">
        <v>4.2999999999999972</v>
      </c>
      <c r="AH7" s="50">
        <v>17.317760773258144</v>
      </c>
      <c r="AI7" s="51">
        <v>2.1973419250906163</v>
      </c>
    </row>
    <row r="8" spans="1:35" x14ac:dyDescent="0.3">
      <c r="A8" s="28" t="s">
        <v>1</v>
      </c>
      <c r="B8" s="3">
        <v>5</v>
      </c>
      <c r="C8" s="73"/>
      <c r="D8" s="26">
        <v>4.9000000000000004</v>
      </c>
      <c r="E8" s="57">
        <v>45.589999999999996</v>
      </c>
      <c r="F8" s="58">
        <v>45.43</v>
      </c>
      <c r="G8" s="58">
        <v>45.279999999999994</v>
      </c>
      <c r="H8" s="58">
        <v>45.339999999999996</v>
      </c>
      <c r="I8" s="58">
        <v>45.300000000000004</v>
      </c>
      <c r="J8" s="58">
        <v>45.24</v>
      </c>
      <c r="K8" s="58">
        <v>45.199999999999996</v>
      </c>
      <c r="L8" s="58">
        <v>45.249999999999993</v>
      </c>
      <c r="M8" s="58">
        <v>45.279999999999994</v>
      </c>
      <c r="N8" s="58">
        <v>45.359999999999992</v>
      </c>
      <c r="O8" s="2">
        <f t="shared" si="0"/>
        <v>45.326999999999998</v>
      </c>
      <c r="P8" s="10">
        <v>13.481</v>
      </c>
      <c r="Q8" s="5">
        <v>12.581</v>
      </c>
      <c r="R8" s="11"/>
      <c r="S8" s="38">
        <v>14.231</v>
      </c>
      <c r="T8" s="39">
        <v>14.231</v>
      </c>
      <c r="U8" s="10">
        <v>3.4783976671015271</v>
      </c>
      <c r="V8" s="11">
        <v>3.1850888904504249</v>
      </c>
      <c r="Y8" s="28" t="s">
        <v>1</v>
      </c>
      <c r="Z8" s="3">
        <v>5</v>
      </c>
      <c r="AA8" s="73"/>
      <c r="AB8" s="26">
        <v>4.9000000000000004</v>
      </c>
      <c r="AC8" s="49">
        <v>56.21</v>
      </c>
      <c r="AD8" s="50">
        <v>35.5</v>
      </c>
      <c r="AE8" s="50">
        <v>59.39</v>
      </c>
      <c r="AF8" s="50">
        <v>23.89</v>
      </c>
      <c r="AG8" s="50">
        <v>3.1799999999999997</v>
      </c>
      <c r="AH8" s="50">
        <v>13.311008790288824</v>
      </c>
      <c r="AI8" s="51">
        <v>2.3528673084972791</v>
      </c>
    </row>
    <row r="9" spans="1:35" x14ac:dyDescent="0.3">
      <c r="A9" s="28" t="s">
        <v>1</v>
      </c>
      <c r="B9" s="3">
        <v>0</v>
      </c>
      <c r="C9" s="73"/>
      <c r="D9" s="44">
        <v>89.5</v>
      </c>
      <c r="E9" s="57">
        <v>46.04</v>
      </c>
      <c r="F9" s="58">
        <v>45.919999999999995</v>
      </c>
      <c r="G9" s="58">
        <v>45.609999999999992</v>
      </c>
      <c r="H9" s="58">
        <v>45.21</v>
      </c>
      <c r="I9" s="58">
        <v>45.32</v>
      </c>
      <c r="J9" s="58">
        <v>46.059999999999995</v>
      </c>
      <c r="K9" s="58">
        <v>45.98</v>
      </c>
      <c r="L9" s="58">
        <v>46.02</v>
      </c>
      <c r="M9" s="58">
        <v>45.970000000000006</v>
      </c>
      <c r="N9" s="58">
        <v>44.949999999999996</v>
      </c>
      <c r="O9" s="2">
        <f t="shared" si="0"/>
        <v>45.707999999999998</v>
      </c>
      <c r="P9" s="10">
        <v>10.571</v>
      </c>
      <c r="Q9" s="5">
        <v>10.531000000000001</v>
      </c>
      <c r="R9" s="11"/>
      <c r="S9" s="38">
        <v>12.930999999999999</v>
      </c>
      <c r="T9" s="39">
        <v>13.231</v>
      </c>
      <c r="U9" s="10">
        <v>4.3321012226329261</v>
      </c>
      <c r="V9" s="11">
        <v>3.4942282700099381</v>
      </c>
      <c r="Y9" s="28" t="s">
        <v>1</v>
      </c>
      <c r="Z9" s="3">
        <v>0</v>
      </c>
      <c r="AA9" s="73"/>
      <c r="AB9" s="26">
        <v>89.5</v>
      </c>
      <c r="AC9" s="49">
        <v>61.55</v>
      </c>
      <c r="AD9" s="50">
        <v>37.049999999999997</v>
      </c>
      <c r="AE9" s="50">
        <v>62.14</v>
      </c>
      <c r="AF9" s="50">
        <v>25.090000000000003</v>
      </c>
      <c r="AG9" s="50">
        <v>0.59000000000000341</v>
      </c>
      <c r="AH9" s="50">
        <v>2.3515344758868206</v>
      </c>
      <c r="AI9" s="51">
        <v>2.4531685930649658</v>
      </c>
    </row>
    <row r="10" spans="1:35" x14ac:dyDescent="0.3">
      <c r="A10" s="28" t="s">
        <v>1</v>
      </c>
      <c r="B10" s="3">
        <v>6</v>
      </c>
      <c r="C10" s="73"/>
      <c r="D10" s="26">
        <v>97.2</v>
      </c>
      <c r="E10" s="57">
        <v>66.27000000000001</v>
      </c>
      <c r="F10" s="58">
        <v>66.449999999999989</v>
      </c>
      <c r="G10" s="58">
        <v>66.88</v>
      </c>
      <c r="H10" s="58">
        <v>66.22</v>
      </c>
      <c r="I10" s="58">
        <v>66.240000000000009</v>
      </c>
      <c r="J10" s="58">
        <v>66.12</v>
      </c>
      <c r="K10" s="58">
        <v>66.27000000000001</v>
      </c>
      <c r="L10" s="58">
        <v>66.199999999999989</v>
      </c>
      <c r="M10" s="58">
        <v>66.38</v>
      </c>
      <c r="N10" s="58">
        <v>66.300000000000011</v>
      </c>
      <c r="O10" s="2">
        <f t="shared" ref="O10:O68" si="1">(SUM(E10:N10)/10)</f>
        <v>66.333000000000013</v>
      </c>
      <c r="P10" s="10">
        <v>14.381</v>
      </c>
      <c r="Q10" s="5">
        <v>14.381</v>
      </c>
      <c r="R10" s="11"/>
      <c r="S10" s="38">
        <v>22.431000000000001</v>
      </c>
      <c r="T10" s="39">
        <v>21.030999999999999</v>
      </c>
      <c r="U10" s="10">
        <v>4.6125443293234145</v>
      </c>
      <c r="V10" s="34">
        <v>3.0524596198978426</v>
      </c>
      <c r="Y10" s="28" t="s">
        <v>1</v>
      </c>
      <c r="Z10" s="3">
        <v>6</v>
      </c>
      <c r="AA10" s="73"/>
      <c r="AB10" s="26">
        <v>97.2</v>
      </c>
      <c r="AC10" s="49">
        <v>51.81</v>
      </c>
      <c r="AD10" s="50">
        <v>31.66</v>
      </c>
      <c r="AE10" s="50">
        <v>53.45</v>
      </c>
      <c r="AF10" s="50">
        <v>21.790000000000003</v>
      </c>
      <c r="AG10" s="50">
        <v>1.6400000000000006</v>
      </c>
      <c r="AH10" s="50">
        <v>7.5263882514915119</v>
      </c>
      <c r="AI10" s="51">
        <v>2.3776961909132628</v>
      </c>
    </row>
    <row r="11" spans="1:35" x14ac:dyDescent="0.3">
      <c r="A11" s="28" t="s">
        <v>1</v>
      </c>
      <c r="B11" s="3">
        <v>7</v>
      </c>
      <c r="C11" s="73"/>
      <c r="D11" s="26">
        <v>97.7</v>
      </c>
      <c r="E11" s="57">
        <v>48.279999999999994</v>
      </c>
      <c r="F11" s="58">
        <v>48.54</v>
      </c>
      <c r="G11" s="58">
        <v>48.38</v>
      </c>
      <c r="H11" s="58">
        <v>48.139999999999993</v>
      </c>
      <c r="I11" s="58">
        <v>47.999999999999993</v>
      </c>
      <c r="J11" s="58">
        <v>48.35</v>
      </c>
      <c r="K11" s="58">
        <v>48.339999999999996</v>
      </c>
      <c r="L11" s="58">
        <v>48.309999999999995</v>
      </c>
      <c r="M11" s="58">
        <v>48.27</v>
      </c>
      <c r="N11" s="58">
        <v>48.01</v>
      </c>
      <c r="O11" s="2">
        <f t="shared" si="1"/>
        <v>48.261999999999993</v>
      </c>
      <c r="P11" s="10">
        <v>18.131</v>
      </c>
      <c r="Q11" s="5">
        <v>16.081</v>
      </c>
      <c r="R11" s="11">
        <v>15.391</v>
      </c>
      <c r="S11" s="38">
        <v>23.030999999999999</v>
      </c>
      <c r="T11" s="39">
        <v>20.631</v>
      </c>
      <c r="U11" s="10">
        <v>3.0669801728520585</v>
      </c>
      <c r="V11" s="34">
        <v>2.2107095414777147</v>
      </c>
      <c r="Y11" s="28" t="s">
        <v>1</v>
      </c>
      <c r="Z11" s="3">
        <v>7</v>
      </c>
      <c r="AA11" s="73"/>
      <c r="AB11" s="26">
        <v>97.7</v>
      </c>
      <c r="AC11" s="49">
        <v>28.47</v>
      </c>
      <c r="AD11" s="50">
        <v>15.29</v>
      </c>
      <c r="AE11" s="50">
        <v>30.03</v>
      </c>
      <c r="AF11" s="50">
        <v>14.740000000000002</v>
      </c>
      <c r="AG11" s="50">
        <v>1.5600000000000023</v>
      </c>
      <c r="AH11" s="50">
        <v>10.58344640434194</v>
      </c>
      <c r="AI11" s="51">
        <v>1.9314789687924012</v>
      </c>
    </row>
    <row r="12" spans="1:35" x14ac:dyDescent="0.3">
      <c r="A12" s="28" t="s">
        <v>1</v>
      </c>
      <c r="B12" s="3">
        <v>8</v>
      </c>
      <c r="C12" s="73"/>
      <c r="D12" s="26">
        <v>98.3</v>
      </c>
      <c r="E12" s="57">
        <v>39.79</v>
      </c>
      <c r="F12" s="58">
        <v>40.020000000000003</v>
      </c>
      <c r="G12" s="58">
        <v>39.800000000000004</v>
      </c>
      <c r="H12" s="58">
        <v>39.68</v>
      </c>
      <c r="I12" s="58">
        <v>39.82</v>
      </c>
      <c r="J12" s="58">
        <v>39.68</v>
      </c>
      <c r="K12" s="58">
        <v>39.919999999999995</v>
      </c>
      <c r="L12" s="58">
        <v>39.880000000000003</v>
      </c>
      <c r="M12" s="58">
        <v>39.669999999999995</v>
      </c>
      <c r="N12" s="58">
        <v>39.839999999999996</v>
      </c>
      <c r="O12" s="2">
        <f t="shared" si="1"/>
        <v>39.81</v>
      </c>
      <c r="P12" s="10">
        <v>17.131</v>
      </c>
      <c r="Q12" s="5">
        <v>15.331</v>
      </c>
      <c r="R12" s="11"/>
      <c r="S12" s="38">
        <v>23.831</v>
      </c>
      <c r="T12" s="39">
        <v>24.231000000000002</v>
      </c>
      <c r="U12" s="10">
        <v>2.4527139424557944</v>
      </c>
      <c r="V12" s="34">
        <v>1.6566102118097459</v>
      </c>
      <c r="Y12" s="28" t="s">
        <v>1</v>
      </c>
      <c r="Z12" s="3">
        <v>8</v>
      </c>
      <c r="AA12" s="73"/>
      <c r="AB12" s="26">
        <v>98.3</v>
      </c>
      <c r="AC12" s="49">
        <v>29.42</v>
      </c>
      <c r="AD12" s="50">
        <v>18.39</v>
      </c>
      <c r="AE12" s="50">
        <v>29.74</v>
      </c>
      <c r="AF12" s="50">
        <v>11.349999999999998</v>
      </c>
      <c r="AG12" s="50">
        <v>0.31999999999999673</v>
      </c>
      <c r="AH12" s="50">
        <v>2.819383259911866</v>
      </c>
      <c r="AI12" s="51">
        <v>2.5920704845814986</v>
      </c>
    </row>
    <row r="13" spans="1:35" x14ac:dyDescent="0.3">
      <c r="A13" s="28" t="s">
        <v>1</v>
      </c>
      <c r="B13" s="3">
        <v>9</v>
      </c>
      <c r="C13" s="73"/>
      <c r="D13" s="26">
        <v>98.55</v>
      </c>
      <c r="E13" s="57">
        <v>47.79</v>
      </c>
      <c r="F13" s="58">
        <v>47.749999999999993</v>
      </c>
      <c r="G13" s="58">
        <v>47.87</v>
      </c>
      <c r="H13" s="58">
        <v>47.4</v>
      </c>
      <c r="I13" s="58">
        <v>47.54</v>
      </c>
      <c r="J13" s="58">
        <v>47.77</v>
      </c>
      <c r="K13" s="58">
        <v>47.73</v>
      </c>
      <c r="L13" s="58">
        <v>47.07</v>
      </c>
      <c r="M13" s="58">
        <v>47.529999999999994</v>
      </c>
      <c r="N13" s="58">
        <v>47.73</v>
      </c>
      <c r="O13" s="2">
        <f t="shared" si="1"/>
        <v>47.618000000000002</v>
      </c>
      <c r="P13" s="10">
        <v>18.581</v>
      </c>
      <c r="Q13" s="5">
        <v>14.131</v>
      </c>
      <c r="R13" s="11">
        <v>16.081</v>
      </c>
      <c r="S13" s="38">
        <v>18.731000000000002</v>
      </c>
      <c r="T13" s="39">
        <v>17.331</v>
      </c>
      <c r="U13" s="10">
        <v>3.1522573811730439</v>
      </c>
      <c r="V13" s="34">
        <v>2.6408962342632134</v>
      </c>
      <c r="Y13" s="28" t="s">
        <v>1</v>
      </c>
      <c r="Z13" s="3">
        <v>9</v>
      </c>
      <c r="AA13" s="73"/>
      <c r="AB13" s="26">
        <v>98.55</v>
      </c>
      <c r="AC13" s="49">
        <v>27.92</v>
      </c>
      <c r="AD13" s="50">
        <v>16.25</v>
      </c>
      <c r="AE13" s="50">
        <v>28.58</v>
      </c>
      <c r="AF13" s="50">
        <v>12.329999999999998</v>
      </c>
      <c r="AG13" s="50">
        <v>0.65999999999999659</v>
      </c>
      <c r="AH13" s="50">
        <v>5.3527980535279536</v>
      </c>
      <c r="AI13" s="51">
        <v>2.2643957826439585</v>
      </c>
    </row>
    <row r="14" spans="1:35" x14ac:dyDescent="0.3">
      <c r="A14" s="28" t="s">
        <v>1</v>
      </c>
      <c r="B14" s="3">
        <v>10</v>
      </c>
      <c r="C14" s="73"/>
      <c r="D14" s="26">
        <v>99</v>
      </c>
      <c r="E14" s="57">
        <v>52.470000000000006</v>
      </c>
      <c r="F14" s="58">
        <v>51.839999999999996</v>
      </c>
      <c r="G14" s="58">
        <v>52.359999999999992</v>
      </c>
      <c r="H14" s="58">
        <v>52.15</v>
      </c>
      <c r="I14" s="58">
        <v>52.23</v>
      </c>
      <c r="J14" s="58">
        <v>51.949999999999996</v>
      </c>
      <c r="K14" s="58">
        <v>51.98</v>
      </c>
      <c r="L14" s="58">
        <v>51.919999999999995</v>
      </c>
      <c r="M14" s="58">
        <v>52.449999999999996</v>
      </c>
      <c r="N14" s="58">
        <v>52.35</v>
      </c>
      <c r="O14" s="2">
        <f t="shared" si="1"/>
        <v>52.17</v>
      </c>
      <c r="P14" s="10">
        <v>8.3309999999999995</v>
      </c>
      <c r="Q14" s="5">
        <v>16.431000000000001</v>
      </c>
      <c r="R14" s="11">
        <v>17.431000000000001</v>
      </c>
      <c r="S14" s="38">
        <v>24.231000000000002</v>
      </c>
      <c r="T14" s="39">
        <v>26.631</v>
      </c>
      <c r="U14" s="10">
        <v>3.0813301045419643</v>
      </c>
      <c r="V14" s="34">
        <v>2.0514332900790371</v>
      </c>
      <c r="Y14" s="28" t="s">
        <v>1</v>
      </c>
      <c r="Z14" s="3">
        <v>10</v>
      </c>
      <c r="AA14" s="73"/>
      <c r="AB14" s="26">
        <v>99</v>
      </c>
      <c r="AC14" s="49">
        <v>29.69</v>
      </c>
      <c r="AD14" s="50">
        <v>19.55</v>
      </c>
      <c r="AE14" s="50">
        <v>31.67</v>
      </c>
      <c r="AF14" s="50">
        <v>12.120000000000001</v>
      </c>
      <c r="AG14" s="50">
        <v>1.9800000000000004</v>
      </c>
      <c r="AH14" s="50">
        <v>16.336633663366339</v>
      </c>
      <c r="AI14" s="51">
        <v>2.4496699669966997</v>
      </c>
    </row>
    <row r="15" spans="1:35" x14ac:dyDescent="0.3">
      <c r="A15" s="28" t="s">
        <v>1</v>
      </c>
      <c r="B15" s="3">
        <v>11</v>
      </c>
      <c r="C15" s="79" t="s">
        <v>6</v>
      </c>
      <c r="D15" s="7">
        <v>223</v>
      </c>
      <c r="E15" s="57">
        <v>44.779999999999994</v>
      </c>
      <c r="F15" s="58">
        <v>44.73</v>
      </c>
      <c r="G15" s="58">
        <v>44.82</v>
      </c>
      <c r="H15" s="58">
        <v>44.88</v>
      </c>
      <c r="I15" s="58">
        <v>45.62</v>
      </c>
      <c r="J15" s="58">
        <v>44.859999999999992</v>
      </c>
      <c r="K15" s="58">
        <v>44.949999999999996</v>
      </c>
      <c r="L15" s="58">
        <v>44.82</v>
      </c>
      <c r="M15" s="58">
        <v>44.79</v>
      </c>
      <c r="N15" s="58">
        <v>44.68</v>
      </c>
      <c r="O15" s="2">
        <f t="shared" si="1"/>
        <v>44.893000000000001</v>
      </c>
      <c r="P15" s="10">
        <v>9.4309999999999992</v>
      </c>
      <c r="Q15" s="5">
        <v>9.2309999999999999</v>
      </c>
      <c r="R15" s="11"/>
      <c r="S15" s="38">
        <v>11.231</v>
      </c>
      <c r="T15" s="39">
        <v>11.680999999999999</v>
      </c>
      <c r="U15" s="10">
        <v>4.811167077483657</v>
      </c>
      <c r="V15" s="34">
        <v>3.9187325418994416</v>
      </c>
      <c r="Y15" s="28" t="s">
        <v>1</v>
      </c>
      <c r="Z15" s="3">
        <v>11</v>
      </c>
      <c r="AA15" s="79" t="s">
        <v>6</v>
      </c>
      <c r="AB15" s="7">
        <v>223</v>
      </c>
      <c r="AC15" s="49">
        <v>44.35</v>
      </c>
      <c r="AD15" s="50">
        <v>23.19</v>
      </c>
      <c r="AE15" s="50">
        <v>44.76</v>
      </c>
      <c r="AF15" s="50">
        <v>21.569999999999997</v>
      </c>
      <c r="AG15" s="50">
        <v>0.40999999999999659</v>
      </c>
      <c r="AH15" s="50">
        <v>1.9007881316643331</v>
      </c>
      <c r="AI15" s="51">
        <v>2.0560964302271678</v>
      </c>
    </row>
    <row r="16" spans="1:35" x14ac:dyDescent="0.3">
      <c r="A16" s="28" t="s">
        <v>1</v>
      </c>
      <c r="B16" s="3">
        <v>12</v>
      </c>
      <c r="C16" s="79"/>
      <c r="D16" s="7">
        <v>223.5</v>
      </c>
      <c r="E16" s="57">
        <v>51.779999999999994</v>
      </c>
      <c r="F16" s="58">
        <v>51.720000000000006</v>
      </c>
      <c r="G16" s="58">
        <v>51.889999999999993</v>
      </c>
      <c r="H16" s="58">
        <v>51.720000000000006</v>
      </c>
      <c r="I16" s="58">
        <v>51.76</v>
      </c>
      <c r="J16" s="58">
        <v>51.99</v>
      </c>
      <c r="K16" s="58">
        <v>51.809999999999995</v>
      </c>
      <c r="L16" s="58">
        <v>52.220000000000006</v>
      </c>
      <c r="M16" s="58">
        <v>51.68</v>
      </c>
      <c r="N16" s="58">
        <v>52.029999999999994</v>
      </c>
      <c r="O16" s="2">
        <f t="shared" si="1"/>
        <v>51.86</v>
      </c>
      <c r="P16" s="10">
        <v>14.031000000000001</v>
      </c>
      <c r="Q16" s="5">
        <v>14.131</v>
      </c>
      <c r="R16" s="11"/>
      <c r="S16" s="38">
        <v>20.431000000000001</v>
      </c>
      <c r="T16" s="39">
        <v>20.331</v>
      </c>
      <c r="U16" s="10">
        <v>3.6829770612882604</v>
      </c>
      <c r="V16" s="34">
        <v>2.5445267651243806</v>
      </c>
      <c r="Y16" s="28" t="s">
        <v>1</v>
      </c>
      <c r="Z16" s="3">
        <v>12</v>
      </c>
      <c r="AA16" s="79"/>
      <c r="AB16" s="7">
        <v>223.5</v>
      </c>
      <c r="AC16" s="49">
        <v>45.48</v>
      </c>
      <c r="AD16" s="50">
        <v>23.8</v>
      </c>
      <c r="AE16" s="50">
        <v>46.23</v>
      </c>
      <c r="AF16" s="50">
        <v>22.429999999999996</v>
      </c>
      <c r="AG16" s="50">
        <v>0.75</v>
      </c>
      <c r="AH16" s="50">
        <v>3.3437360677663848</v>
      </c>
      <c r="AI16" s="51">
        <v>2.0276415514935358</v>
      </c>
    </row>
    <row r="17" spans="1:35" x14ac:dyDescent="0.3">
      <c r="A17" s="28" t="s">
        <v>1</v>
      </c>
      <c r="B17" s="3">
        <v>13</v>
      </c>
      <c r="C17" s="79"/>
      <c r="D17" s="7">
        <v>224.5</v>
      </c>
      <c r="E17" s="57">
        <v>47.660000000000004</v>
      </c>
      <c r="F17" s="58">
        <v>47.470000000000006</v>
      </c>
      <c r="G17" s="58">
        <v>47.1</v>
      </c>
      <c r="H17" s="58">
        <v>46.98</v>
      </c>
      <c r="I17" s="58">
        <v>47.029999999999994</v>
      </c>
      <c r="J17" s="58">
        <v>47.21</v>
      </c>
      <c r="K17" s="58">
        <v>47.190000000000005</v>
      </c>
      <c r="L17" s="58">
        <v>47.800000000000004</v>
      </c>
      <c r="M17" s="58">
        <v>47.609999999999992</v>
      </c>
      <c r="N17" s="58">
        <v>47.080000000000005</v>
      </c>
      <c r="O17" s="2">
        <f t="shared" si="1"/>
        <v>47.313000000000002</v>
      </c>
      <c r="P17" s="10">
        <v>15.031000000000001</v>
      </c>
      <c r="Q17" s="5">
        <v>14.531000000000001</v>
      </c>
      <c r="R17" s="11"/>
      <c r="S17" s="38">
        <v>19.331</v>
      </c>
      <c r="T17" s="39">
        <v>18.731000000000002</v>
      </c>
      <c r="U17" s="10">
        <v>3.2009336310127865</v>
      </c>
      <c r="V17" s="34">
        <v>2.4861016236666491</v>
      </c>
      <c r="Y17" s="28" t="s">
        <v>1</v>
      </c>
      <c r="Z17" s="3">
        <v>13</v>
      </c>
      <c r="AA17" s="79"/>
      <c r="AB17" s="7">
        <v>224.5</v>
      </c>
      <c r="AC17" s="49">
        <v>37.28</v>
      </c>
      <c r="AD17" s="50">
        <v>22.97</v>
      </c>
      <c r="AE17" s="50">
        <v>39.700000000000003</v>
      </c>
      <c r="AF17" s="50">
        <v>16.730000000000004</v>
      </c>
      <c r="AG17" s="50">
        <v>2.4200000000000017</v>
      </c>
      <c r="AH17" s="50">
        <v>14.465032875074723</v>
      </c>
      <c r="AI17" s="51">
        <v>2.2283323371189474</v>
      </c>
    </row>
    <row r="18" spans="1:35" x14ac:dyDescent="0.3">
      <c r="A18" s="28" t="s">
        <v>1</v>
      </c>
      <c r="B18" s="3">
        <v>14</v>
      </c>
      <c r="C18" s="79"/>
      <c r="D18" s="7">
        <v>228.5</v>
      </c>
      <c r="E18" s="57">
        <v>50.440000000000005</v>
      </c>
      <c r="F18" s="58">
        <v>50.109999999999992</v>
      </c>
      <c r="G18" s="58">
        <v>50.38</v>
      </c>
      <c r="H18" s="58">
        <v>50.62</v>
      </c>
      <c r="I18" s="58">
        <v>50.220000000000006</v>
      </c>
      <c r="J18" s="58">
        <v>49.98</v>
      </c>
      <c r="K18" s="58">
        <v>50.52</v>
      </c>
      <c r="L18" s="58">
        <v>49.889999999999993</v>
      </c>
      <c r="M18" s="58">
        <v>50.550000000000004</v>
      </c>
      <c r="N18" s="58">
        <v>50.109999999999992</v>
      </c>
      <c r="O18" s="2">
        <f t="shared" si="1"/>
        <v>50.281999999999996</v>
      </c>
      <c r="P18" s="10">
        <v>14.631</v>
      </c>
      <c r="Q18" s="5">
        <v>16.631</v>
      </c>
      <c r="R18" s="11">
        <v>14.331</v>
      </c>
      <c r="S18" s="38">
        <v>17.631</v>
      </c>
      <c r="T18" s="39">
        <v>17.331</v>
      </c>
      <c r="U18" s="10">
        <v>3.4722740142255368</v>
      </c>
      <c r="V18" s="34">
        <v>2.8763800697900574</v>
      </c>
      <c r="Y18" s="28" t="s">
        <v>1</v>
      </c>
      <c r="Z18" s="3">
        <v>14</v>
      </c>
      <c r="AA18" s="79"/>
      <c r="AB18" s="7">
        <v>228.5</v>
      </c>
      <c r="AC18" s="49">
        <v>42.09</v>
      </c>
      <c r="AD18" s="50">
        <v>26.73</v>
      </c>
      <c r="AE18" s="50">
        <v>43.75</v>
      </c>
      <c r="AF18" s="50">
        <v>17.02</v>
      </c>
      <c r="AG18" s="50">
        <v>1.6599999999999966</v>
      </c>
      <c r="AH18" s="50">
        <v>9.7532314923619072</v>
      </c>
      <c r="AI18" s="51">
        <v>2.4729729729729732</v>
      </c>
    </row>
    <row r="19" spans="1:35" x14ac:dyDescent="0.3">
      <c r="A19" s="28" t="s">
        <v>1</v>
      </c>
      <c r="B19" s="3">
        <v>15</v>
      </c>
      <c r="C19" s="79"/>
      <c r="D19" s="7">
        <v>232.4</v>
      </c>
      <c r="E19" s="57">
        <v>39.589999999999996</v>
      </c>
      <c r="F19" s="58">
        <v>39.46</v>
      </c>
      <c r="G19" s="58">
        <v>39.21</v>
      </c>
      <c r="H19" s="58">
        <v>39.46</v>
      </c>
      <c r="I19" s="58">
        <v>39.449999999999996</v>
      </c>
      <c r="J19" s="58">
        <v>39.410000000000004</v>
      </c>
      <c r="K19" s="58">
        <v>39.050000000000004</v>
      </c>
      <c r="L19" s="58">
        <v>39.499999999999993</v>
      </c>
      <c r="M19" s="58">
        <v>39.419999999999995</v>
      </c>
      <c r="N19" s="58">
        <v>39.630000000000003</v>
      </c>
      <c r="O19" s="2">
        <f t="shared" si="1"/>
        <v>39.417999999999999</v>
      </c>
      <c r="P19" s="10">
        <v>14.231</v>
      </c>
      <c r="Q19" s="5">
        <v>12.531000000000001</v>
      </c>
      <c r="R19" s="11"/>
      <c r="S19" s="38">
        <v>17.831</v>
      </c>
      <c r="T19" s="39">
        <v>18.131</v>
      </c>
      <c r="U19" s="10">
        <v>2.945818698154099</v>
      </c>
      <c r="V19" s="34">
        <v>2.192202880818642</v>
      </c>
      <c r="Y19" s="28" t="s">
        <v>1</v>
      </c>
      <c r="Z19" s="3">
        <v>15</v>
      </c>
      <c r="AA19" s="79"/>
      <c r="AB19" s="7">
        <v>232.4</v>
      </c>
      <c r="AC19" s="12">
        <v>34.299999999999997</v>
      </c>
      <c r="AD19" s="4">
        <v>18.54</v>
      </c>
      <c r="AE19" s="4">
        <v>35.33</v>
      </c>
      <c r="AF19" s="4">
        <f t="shared" ref="AF19" si="2">AE19-AD19</f>
        <v>16.79</v>
      </c>
      <c r="AG19" s="4">
        <f t="shared" ref="AG19" si="3">AE19-AC19</f>
        <v>1.0300000000000011</v>
      </c>
      <c r="AH19" s="4">
        <f t="shared" ref="AH19" si="4">((100*AG19)/AF19)</f>
        <v>6.1346039309112639</v>
      </c>
      <c r="AI19" s="13">
        <f t="shared" ref="AI19" si="5">AC19/AF19</f>
        <v>2.0428826682549137</v>
      </c>
    </row>
    <row r="20" spans="1:35" x14ac:dyDescent="0.3">
      <c r="A20" s="28" t="s">
        <v>1</v>
      </c>
      <c r="B20" s="3">
        <v>16</v>
      </c>
      <c r="C20" s="79"/>
      <c r="D20" s="7">
        <v>236.4</v>
      </c>
      <c r="E20" s="57">
        <v>50.839999999999996</v>
      </c>
      <c r="F20" s="58">
        <v>50.63</v>
      </c>
      <c r="G20" s="58">
        <v>50.9</v>
      </c>
      <c r="H20" s="58">
        <v>50.859999999999992</v>
      </c>
      <c r="I20" s="58">
        <v>50.720000000000006</v>
      </c>
      <c r="J20" s="58">
        <v>51.330000000000005</v>
      </c>
      <c r="K20" s="58">
        <v>51.27</v>
      </c>
      <c r="L20" s="58">
        <v>51.190000000000005</v>
      </c>
      <c r="M20" s="58">
        <v>50.88</v>
      </c>
      <c r="N20" s="58">
        <v>51.139999999999993</v>
      </c>
      <c r="O20" s="2">
        <f t="shared" si="1"/>
        <v>50.975999999999992</v>
      </c>
      <c r="P20" s="10">
        <v>16.731000000000002</v>
      </c>
      <c r="Q20" s="5">
        <v>16.131</v>
      </c>
      <c r="R20" s="11"/>
      <c r="S20" s="38">
        <v>19.530999999999999</v>
      </c>
      <c r="T20" s="39">
        <v>20.981000000000002</v>
      </c>
      <c r="U20" s="10">
        <v>3.102428336680664</v>
      </c>
      <c r="V20" s="34">
        <v>2.5165876777251182</v>
      </c>
      <c r="Y20" s="28" t="s">
        <v>1</v>
      </c>
      <c r="Z20" s="3">
        <v>16</v>
      </c>
      <c r="AA20" s="79"/>
      <c r="AB20" s="7">
        <v>236.4</v>
      </c>
      <c r="AC20" s="49">
        <v>43.97</v>
      </c>
      <c r="AD20" s="50">
        <v>26.1</v>
      </c>
      <c r="AE20" s="50">
        <v>45.3</v>
      </c>
      <c r="AF20" s="50">
        <v>19.199999999999996</v>
      </c>
      <c r="AG20" s="50">
        <v>1.3299999999999983</v>
      </c>
      <c r="AH20" s="50">
        <v>6.9270833333333259</v>
      </c>
      <c r="AI20" s="51">
        <v>2.2901041666666671</v>
      </c>
    </row>
    <row r="21" spans="1:35" x14ac:dyDescent="0.3">
      <c r="A21" s="28" t="s">
        <v>1</v>
      </c>
      <c r="B21" s="3">
        <v>17</v>
      </c>
      <c r="C21" s="79"/>
      <c r="D21" s="7">
        <v>240.4</v>
      </c>
      <c r="E21" s="57">
        <v>41.660000000000004</v>
      </c>
      <c r="F21" s="58">
        <v>40.270000000000003</v>
      </c>
      <c r="G21" s="58">
        <v>41.99</v>
      </c>
      <c r="H21" s="58">
        <v>41.88</v>
      </c>
      <c r="I21" s="58">
        <v>42.07</v>
      </c>
      <c r="J21" s="58">
        <v>42.089999999999996</v>
      </c>
      <c r="K21" s="58">
        <v>41.889999999999993</v>
      </c>
      <c r="L21" s="58">
        <v>41.51</v>
      </c>
      <c r="M21" s="58">
        <v>41.949999999999996</v>
      </c>
      <c r="N21" s="58">
        <v>41.660000000000004</v>
      </c>
      <c r="O21" s="2">
        <f t="shared" si="1"/>
        <v>41.697000000000003</v>
      </c>
      <c r="P21" s="10">
        <v>15.430999999999999</v>
      </c>
      <c r="Q21" s="5">
        <v>12.731</v>
      </c>
      <c r="R21" s="11"/>
      <c r="S21" s="38">
        <v>17.631</v>
      </c>
      <c r="T21" s="39">
        <v>18.331</v>
      </c>
      <c r="U21" s="10">
        <v>2.9612243448618711</v>
      </c>
      <c r="V21" s="34">
        <v>2.3189477782103332</v>
      </c>
      <c r="Y21" s="28" t="s">
        <v>1</v>
      </c>
      <c r="Z21" s="3">
        <v>17</v>
      </c>
      <c r="AA21" s="79"/>
      <c r="AB21" s="7">
        <v>240.4</v>
      </c>
      <c r="AC21" s="49">
        <v>30.63</v>
      </c>
      <c r="AD21" s="50">
        <v>16.71</v>
      </c>
      <c r="AE21" s="50">
        <v>32.159999999999997</v>
      </c>
      <c r="AF21" s="50">
        <v>15.449999999999996</v>
      </c>
      <c r="AG21" s="50">
        <v>1.5299999999999976</v>
      </c>
      <c r="AH21" s="50">
        <v>9.9029126213592118</v>
      </c>
      <c r="AI21" s="51">
        <v>1.9825242718446607</v>
      </c>
    </row>
    <row r="22" spans="1:35" x14ac:dyDescent="0.3">
      <c r="A22" s="28" t="s">
        <v>1</v>
      </c>
      <c r="B22" s="3">
        <v>18</v>
      </c>
      <c r="C22" s="79"/>
      <c r="D22" s="7">
        <v>246.25</v>
      </c>
      <c r="E22" s="57">
        <v>47.339999999999996</v>
      </c>
      <c r="F22" s="58">
        <v>47.199999999999996</v>
      </c>
      <c r="G22" s="58">
        <v>47.639999999999993</v>
      </c>
      <c r="H22" s="58">
        <v>47.249999999999993</v>
      </c>
      <c r="I22" s="58">
        <v>47.01</v>
      </c>
      <c r="J22" s="58">
        <v>47.43</v>
      </c>
      <c r="K22" s="58">
        <v>47.4</v>
      </c>
      <c r="L22" s="58">
        <v>47.109999999999992</v>
      </c>
      <c r="M22" s="58">
        <v>47.080000000000005</v>
      </c>
      <c r="N22" s="58">
        <v>47.52</v>
      </c>
      <c r="O22" s="2">
        <f t="shared" si="1"/>
        <v>47.297999999999988</v>
      </c>
      <c r="P22" s="10">
        <v>14.981</v>
      </c>
      <c r="Q22" s="5">
        <v>14.631</v>
      </c>
      <c r="R22" s="11"/>
      <c r="S22" s="38">
        <v>22.231000000000002</v>
      </c>
      <c r="T22" s="39">
        <v>24.030999999999999</v>
      </c>
      <c r="U22" s="10">
        <v>3.1945157368634325</v>
      </c>
      <c r="V22" s="34">
        <v>2.0447883792313339</v>
      </c>
      <c r="Y22" s="28" t="s">
        <v>1</v>
      </c>
      <c r="Z22" s="3">
        <v>18</v>
      </c>
      <c r="AA22" s="79"/>
      <c r="AB22" s="7">
        <v>246.25</v>
      </c>
      <c r="AC22" s="49">
        <v>39.799999999999997</v>
      </c>
      <c r="AD22" s="50">
        <v>23.05</v>
      </c>
      <c r="AE22" s="50">
        <v>41.89</v>
      </c>
      <c r="AF22" s="50">
        <v>18.84</v>
      </c>
      <c r="AG22" s="50">
        <v>2.0900000000000034</v>
      </c>
      <c r="AH22" s="50">
        <v>11.093418259023373</v>
      </c>
      <c r="AI22" s="51">
        <v>2.1125265392781314</v>
      </c>
    </row>
    <row r="23" spans="1:35" x14ac:dyDescent="0.3">
      <c r="A23" s="28" t="s">
        <v>1</v>
      </c>
      <c r="B23" s="3">
        <v>19</v>
      </c>
      <c r="C23" s="79"/>
      <c r="D23" s="7">
        <v>252.6</v>
      </c>
      <c r="E23" s="57">
        <v>30.769999999999996</v>
      </c>
      <c r="F23" s="58">
        <v>30.509999999999998</v>
      </c>
      <c r="G23" s="58">
        <v>29.92</v>
      </c>
      <c r="H23" s="58">
        <v>29.11</v>
      </c>
      <c r="I23" s="58">
        <v>29.67</v>
      </c>
      <c r="J23" s="58">
        <v>30.85</v>
      </c>
      <c r="K23" s="58">
        <v>29.93</v>
      </c>
      <c r="L23" s="58">
        <v>30.04</v>
      </c>
      <c r="M23" s="58">
        <v>30.740000000000002</v>
      </c>
      <c r="N23" s="58">
        <v>30.839999999999996</v>
      </c>
      <c r="O23" s="2">
        <f t="shared" si="1"/>
        <v>30.237999999999992</v>
      </c>
      <c r="P23" s="10">
        <v>8.9309999999999992</v>
      </c>
      <c r="Q23" s="5">
        <v>9.5510000000000002</v>
      </c>
      <c r="R23" s="11"/>
      <c r="S23" s="38">
        <v>13.131</v>
      </c>
      <c r="T23" s="39">
        <v>12.631</v>
      </c>
      <c r="U23" s="10">
        <v>3.272156692998593</v>
      </c>
      <c r="V23" s="34">
        <v>2.3474885490256963</v>
      </c>
      <c r="Y23" s="28" t="s">
        <v>1</v>
      </c>
      <c r="Z23" s="3">
        <v>19</v>
      </c>
      <c r="AA23" s="79"/>
      <c r="AB23" s="7">
        <v>252.6</v>
      </c>
      <c r="AC23" s="49">
        <v>27.88</v>
      </c>
      <c r="AD23" s="50">
        <v>15.55</v>
      </c>
      <c r="AE23" s="50">
        <v>29.37</v>
      </c>
      <c r="AF23" s="50">
        <v>13.82</v>
      </c>
      <c r="AG23" s="50">
        <v>1.490000000000002</v>
      </c>
      <c r="AH23" s="50">
        <v>10.781476121562966</v>
      </c>
      <c r="AI23" s="51">
        <v>2.0173661360347324</v>
      </c>
    </row>
    <row r="24" spans="1:35" x14ac:dyDescent="0.3">
      <c r="A24" s="28" t="s">
        <v>1</v>
      </c>
      <c r="B24" s="3">
        <v>20</v>
      </c>
      <c r="C24" s="79"/>
      <c r="D24" s="7">
        <v>259.5</v>
      </c>
      <c r="E24" s="57">
        <v>48.919999999999995</v>
      </c>
      <c r="F24" s="58">
        <v>48.57</v>
      </c>
      <c r="G24" s="58">
        <v>48.720000000000006</v>
      </c>
      <c r="H24" s="58">
        <v>49.080000000000005</v>
      </c>
      <c r="I24" s="58">
        <v>48.9</v>
      </c>
      <c r="J24" s="58">
        <v>48.749999999999993</v>
      </c>
      <c r="K24" s="58">
        <v>48.830000000000005</v>
      </c>
      <c r="L24" s="58">
        <v>48.82</v>
      </c>
      <c r="M24" s="58">
        <v>49.139999999999993</v>
      </c>
      <c r="N24" s="58">
        <v>48.99</v>
      </c>
      <c r="O24" s="2">
        <f t="shared" si="1"/>
        <v>48.872</v>
      </c>
      <c r="P24" s="10">
        <v>12.680999999999999</v>
      </c>
      <c r="Q24" s="5">
        <v>12.631</v>
      </c>
      <c r="R24" s="11"/>
      <c r="S24" s="38">
        <v>17.431000000000001</v>
      </c>
      <c r="T24" s="39">
        <v>15.531000000000001</v>
      </c>
      <c r="U24" s="10">
        <v>3.8615676359039193</v>
      </c>
      <c r="V24" s="34">
        <v>2.9653540440507244</v>
      </c>
      <c r="Y24" s="28" t="s">
        <v>1</v>
      </c>
      <c r="Z24" s="3">
        <v>20</v>
      </c>
      <c r="AA24" s="79"/>
      <c r="AB24" s="7">
        <v>259.5</v>
      </c>
      <c r="AC24" s="49">
        <v>58.79</v>
      </c>
      <c r="AD24" s="50">
        <v>35.9</v>
      </c>
      <c r="AE24" s="50">
        <v>62.06</v>
      </c>
      <c r="AF24" s="50">
        <v>26.160000000000004</v>
      </c>
      <c r="AG24" s="50">
        <v>3.2700000000000031</v>
      </c>
      <c r="AH24" s="50">
        <v>12.500000000000011</v>
      </c>
      <c r="AI24" s="51">
        <v>2.2473241590214066</v>
      </c>
    </row>
    <row r="25" spans="1:35" x14ac:dyDescent="0.3">
      <c r="A25" s="28" t="s">
        <v>1</v>
      </c>
      <c r="B25" s="3">
        <v>21</v>
      </c>
      <c r="C25" s="79"/>
      <c r="D25" s="7">
        <v>268.5</v>
      </c>
      <c r="E25" s="57">
        <v>33.699999999999996</v>
      </c>
      <c r="F25" s="58">
        <v>33.339999999999996</v>
      </c>
      <c r="G25" s="58">
        <v>33.380000000000003</v>
      </c>
      <c r="H25" s="58">
        <v>33.949999999999996</v>
      </c>
      <c r="I25" s="58">
        <v>33.65</v>
      </c>
      <c r="J25" s="58">
        <v>33.03</v>
      </c>
      <c r="K25" s="58">
        <v>33.11</v>
      </c>
      <c r="L25" s="58">
        <v>33.08</v>
      </c>
      <c r="M25" s="58">
        <v>33.479999999999997</v>
      </c>
      <c r="N25" s="58">
        <v>33.839999999999996</v>
      </c>
      <c r="O25" s="2">
        <f t="shared" si="1"/>
        <v>33.455999999999996</v>
      </c>
      <c r="P25" s="10">
        <v>10.731</v>
      </c>
      <c r="Q25" s="5">
        <v>9.9309999999999992</v>
      </c>
      <c r="R25" s="11"/>
      <c r="S25" s="38">
        <v>14.930999999999999</v>
      </c>
      <c r="T25" s="39">
        <v>14.631</v>
      </c>
      <c r="U25" s="10">
        <v>3.2384086729261439</v>
      </c>
      <c r="V25" s="34">
        <v>2.2634463162167644</v>
      </c>
      <c r="Y25" s="28" t="s">
        <v>1</v>
      </c>
      <c r="Z25" s="3">
        <v>21</v>
      </c>
      <c r="AA25" s="79"/>
      <c r="AB25" s="7">
        <v>268.5</v>
      </c>
      <c r="AC25" s="49">
        <v>30.18</v>
      </c>
      <c r="AD25" s="50">
        <v>17.39</v>
      </c>
      <c r="AE25" s="50">
        <v>30.83</v>
      </c>
      <c r="AF25" s="50">
        <v>13.439999999999998</v>
      </c>
      <c r="AG25" s="50">
        <v>0.64999999999999858</v>
      </c>
      <c r="AH25" s="50">
        <v>4.836309523809514</v>
      </c>
      <c r="AI25" s="51">
        <v>2.2455357142857149</v>
      </c>
    </row>
    <row r="26" spans="1:35" x14ac:dyDescent="0.3">
      <c r="A26" s="28" t="s">
        <v>1</v>
      </c>
      <c r="B26" s="3">
        <v>22</v>
      </c>
      <c r="C26" s="79"/>
      <c r="D26" s="7">
        <v>277.95</v>
      </c>
      <c r="E26" s="57">
        <v>38.07</v>
      </c>
      <c r="F26" s="58">
        <v>38.119999999999997</v>
      </c>
      <c r="G26" s="58">
        <v>37.93</v>
      </c>
      <c r="H26" s="58">
        <v>38.050000000000004</v>
      </c>
      <c r="I26" s="58">
        <v>37.970000000000006</v>
      </c>
      <c r="J26" s="58">
        <v>38.130000000000003</v>
      </c>
      <c r="K26" s="58">
        <v>38.169999999999995</v>
      </c>
      <c r="L26" s="58">
        <v>38.04</v>
      </c>
      <c r="M26" s="58">
        <v>37.749999999999993</v>
      </c>
      <c r="N26" s="58">
        <v>38.029999999999994</v>
      </c>
      <c r="O26" s="2">
        <f t="shared" si="1"/>
        <v>38.025999999999996</v>
      </c>
      <c r="P26" s="10">
        <v>12.781000000000001</v>
      </c>
      <c r="Q26" s="5">
        <v>12.131</v>
      </c>
      <c r="R26" s="11"/>
      <c r="S26" s="38">
        <v>17.131</v>
      </c>
      <c r="T26" s="39">
        <v>17.030999999999999</v>
      </c>
      <c r="U26" s="10">
        <v>3.0528259473346178</v>
      </c>
      <c r="V26" s="34">
        <v>2.2262162636847957</v>
      </c>
      <c r="Y26" s="28" t="s">
        <v>1</v>
      </c>
      <c r="Z26" s="3">
        <v>22</v>
      </c>
      <c r="AA26" s="79"/>
      <c r="AB26" s="7">
        <v>277.95</v>
      </c>
      <c r="AC26" s="49">
        <v>34.21</v>
      </c>
      <c r="AD26" s="50">
        <v>22.51</v>
      </c>
      <c r="AE26" s="50">
        <v>34.549999999999997</v>
      </c>
      <c r="AF26" s="50">
        <v>12.039999999999996</v>
      </c>
      <c r="AG26" s="50">
        <v>0.33999999999999631</v>
      </c>
      <c r="AH26" s="50">
        <v>2.8239202657807012</v>
      </c>
      <c r="AI26" s="51">
        <v>2.8413621262458482</v>
      </c>
    </row>
    <row r="27" spans="1:35" x14ac:dyDescent="0.3">
      <c r="A27" s="28" t="s">
        <v>1</v>
      </c>
      <c r="B27" s="3">
        <v>23</v>
      </c>
      <c r="C27" s="79"/>
      <c r="D27" s="7">
        <v>286.7</v>
      </c>
      <c r="E27" s="57">
        <v>46.93</v>
      </c>
      <c r="F27" s="58">
        <v>46.919999999999995</v>
      </c>
      <c r="G27" s="58">
        <v>46.85</v>
      </c>
      <c r="H27" s="58">
        <v>46.88</v>
      </c>
      <c r="I27" s="58">
        <v>46.79</v>
      </c>
      <c r="J27" s="58">
        <v>46.440000000000005</v>
      </c>
      <c r="K27" s="58">
        <v>46.63</v>
      </c>
      <c r="L27" s="58">
        <v>46.52</v>
      </c>
      <c r="M27" s="58">
        <v>46.720000000000006</v>
      </c>
      <c r="N27" s="58">
        <v>46.889999999999993</v>
      </c>
      <c r="O27" s="2">
        <f t="shared" si="1"/>
        <v>46.756999999999998</v>
      </c>
      <c r="P27" s="10">
        <v>16.030999999999999</v>
      </c>
      <c r="Q27" s="5">
        <v>14.881</v>
      </c>
      <c r="R27" s="11"/>
      <c r="S27" s="38">
        <v>17.030999999999999</v>
      </c>
      <c r="T27" s="39">
        <v>17.231000000000002</v>
      </c>
      <c r="U27" s="10">
        <v>3.025168219461698</v>
      </c>
      <c r="V27" s="34">
        <v>2.7293794874788393</v>
      </c>
      <c r="Y27" s="28" t="s">
        <v>1</v>
      </c>
      <c r="Z27" s="3">
        <v>23</v>
      </c>
      <c r="AA27" s="79"/>
      <c r="AB27" s="7">
        <v>286.7</v>
      </c>
      <c r="AC27" s="49">
        <v>35.85</v>
      </c>
      <c r="AD27" s="50">
        <v>22.99</v>
      </c>
      <c r="AE27" s="50">
        <v>36.56</v>
      </c>
      <c r="AF27" s="50">
        <v>13.570000000000004</v>
      </c>
      <c r="AG27" s="50">
        <v>0.71000000000000085</v>
      </c>
      <c r="AH27" s="50">
        <v>5.2321296978629377</v>
      </c>
      <c r="AI27" s="51">
        <v>2.6418570375829029</v>
      </c>
    </row>
    <row r="28" spans="1:35" x14ac:dyDescent="0.3">
      <c r="A28" s="28" t="s">
        <v>1</v>
      </c>
      <c r="B28" s="3">
        <v>24</v>
      </c>
      <c r="C28" s="79"/>
      <c r="D28" s="7">
        <v>297.8</v>
      </c>
      <c r="E28" s="57">
        <v>48.63</v>
      </c>
      <c r="F28" s="58">
        <v>49.109999999999992</v>
      </c>
      <c r="G28" s="58">
        <v>48.4</v>
      </c>
      <c r="H28" s="58">
        <v>48.74</v>
      </c>
      <c r="I28" s="58">
        <v>49.169999999999995</v>
      </c>
      <c r="J28" s="58">
        <v>49.089999999999996</v>
      </c>
      <c r="K28" s="58">
        <v>48.82</v>
      </c>
      <c r="L28" s="58">
        <v>48.6</v>
      </c>
      <c r="M28" s="58">
        <v>47.809999999999995</v>
      </c>
      <c r="N28" s="58">
        <v>48.830000000000005</v>
      </c>
      <c r="O28" s="2">
        <f t="shared" si="1"/>
        <v>48.72</v>
      </c>
      <c r="P28" s="10">
        <v>15.231</v>
      </c>
      <c r="Q28" s="5">
        <v>15.430999999999999</v>
      </c>
      <c r="R28" s="11"/>
      <c r="S28" s="38">
        <v>24.431000000000001</v>
      </c>
      <c r="T28" s="39">
        <v>22.231000000000002</v>
      </c>
      <c r="U28" s="10">
        <v>3.1778748940056096</v>
      </c>
      <c r="V28" s="34">
        <v>2.0882088208820879</v>
      </c>
      <c r="Y28" s="28" t="s">
        <v>1</v>
      </c>
      <c r="Z28" s="3">
        <v>24</v>
      </c>
      <c r="AA28" s="79"/>
      <c r="AB28" s="7">
        <v>297.8</v>
      </c>
      <c r="AC28" s="49">
        <v>43.05</v>
      </c>
      <c r="AD28" s="50">
        <v>25.72</v>
      </c>
      <c r="AE28" s="50">
        <v>43.97</v>
      </c>
      <c r="AF28" s="50">
        <v>18.25</v>
      </c>
      <c r="AG28" s="50">
        <v>0.92000000000000171</v>
      </c>
      <c r="AH28" s="50">
        <v>5.0410958904109684</v>
      </c>
      <c r="AI28" s="51">
        <v>2.3589041095890408</v>
      </c>
    </row>
    <row r="29" spans="1:35" x14ac:dyDescent="0.3">
      <c r="A29" s="28" t="s">
        <v>1</v>
      </c>
      <c r="B29" s="3">
        <v>25</v>
      </c>
      <c r="C29" s="79"/>
      <c r="D29" s="7">
        <v>305.10000000000002</v>
      </c>
      <c r="E29" s="57">
        <v>39.339999999999996</v>
      </c>
      <c r="F29" s="58">
        <v>39.559999999999995</v>
      </c>
      <c r="G29" s="58">
        <v>39.419999999999995</v>
      </c>
      <c r="H29" s="58">
        <v>39.79</v>
      </c>
      <c r="I29" s="58">
        <v>39.51</v>
      </c>
      <c r="J29" s="58">
        <v>39.419999999999995</v>
      </c>
      <c r="K29" s="58">
        <v>39.770000000000003</v>
      </c>
      <c r="L29" s="58">
        <v>39.880000000000003</v>
      </c>
      <c r="M29" s="58">
        <v>39.779999999999994</v>
      </c>
      <c r="N29" s="58">
        <v>39.609999999999992</v>
      </c>
      <c r="O29" s="2">
        <f t="shared" si="1"/>
        <v>39.60799999999999</v>
      </c>
      <c r="P29" s="10">
        <v>13.680999999999999</v>
      </c>
      <c r="Q29" s="5">
        <v>11.731</v>
      </c>
      <c r="R29" s="11">
        <v>12.131</v>
      </c>
      <c r="S29" s="38">
        <v>18.331</v>
      </c>
      <c r="T29" s="39">
        <v>16.331</v>
      </c>
      <c r="U29" s="10">
        <v>3.3197552594082631</v>
      </c>
      <c r="V29" s="34">
        <v>2.2853845709999421</v>
      </c>
      <c r="Y29" s="28" t="s">
        <v>1</v>
      </c>
      <c r="Z29" s="3">
        <v>25</v>
      </c>
      <c r="AA29" s="79"/>
      <c r="AB29" s="7">
        <v>305.10000000000002</v>
      </c>
      <c r="AC29" s="49">
        <v>35.74</v>
      </c>
      <c r="AD29" s="50">
        <v>21.95</v>
      </c>
      <c r="AE29" s="50">
        <v>37.53</v>
      </c>
      <c r="AF29" s="50">
        <v>15.580000000000002</v>
      </c>
      <c r="AG29" s="50">
        <v>1.7899999999999991</v>
      </c>
      <c r="AH29" s="50">
        <v>11.48908857509627</v>
      </c>
      <c r="AI29" s="51">
        <v>2.2939666238767651</v>
      </c>
    </row>
    <row r="30" spans="1:35" x14ac:dyDescent="0.3">
      <c r="A30" s="28" t="s">
        <v>1</v>
      </c>
      <c r="B30" s="3">
        <v>26</v>
      </c>
      <c r="C30" s="79"/>
      <c r="D30" s="7">
        <v>312.8</v>
      </c>
      <c r="E30" s="57">
        <v>50.639999999999993</v>
      </c>
      <c r="F30" s="58">
        <v>50.279999999999994</v>
      </c>
      <c r="G30" s="58">
        <v>50.57</v>
      </c>
      <c r="H30" s="58">
        <v>50.23</v>
      </c>
      <c r="I30" s="58">
        <v>50.24</v>
      </c>
      <c r="J30" s="58">
        <v>50.43</v>
      </c>
      <c r="K30" s="58">
        <v>50.300000000000004</v>
      </c>
      <c r="L30" s="58">
        <v>50.249999999999993</v>
      </c>
      <c r="M30" s="58">
        <v>50.15</v>
      </c>
      <c r="N30" s="58">
        <v>50.21</v>
      </c>
      <c r="O30" s="2">
        <f t="shared" si="1"/>
        <v>50.33</v>
      </c>
      <c r="P30" s="10">
        <v>17.131</v>
      </c>
      <c r="Q30" s="5">
        <v>16.331</v>
      </c>
      <c r="R30" s="11"/>
      <c r="S30" s="38">
        <v>20.030999999999999</v>
      </c>
      <c r="T30" s="39">
        <v>17.030999999999999</v>
      </c>
      <c r="U30" s="10">
        <v>3.0081883928037767</v>
      </c>
      <c r="V30" s="34">
        <v>2.7159894231288115</v>
      </c>
      <c r="Y30" s="28" t="s">
        <v>1</v>
      </c>
      <c r="Z30" s="3">
        <v>26</v>
      </c>
      <c r="AA30" s="79"/>
      <c r="AB30" s="7">
        <v>312.8</v>
      </c>
      <c r="AC30" s="49">
        <v>38.880000000000003</v>
      </c>
      <c r="AD30" s="50">
        <v>23.63</v>
      </c>
      <c r="AE30" s="50">
        <v>40.380000000000003</v>
      </c>
      <c r="AF30" s="50">
        <v>16.750000000000004</v>
      </c>
      <c r="AG30" s="50">
        <v>1.5</v>
      </c>
      <c r="AH30" s="50">
        <v>8.9552238805970124</v>
      </c>
      <c r="AI30" s="51">
        <v>2.3211940298507461</v>
      </c>
    </row>
    <row r="31" spans="1:35" x14ac:dyDescent="0.3">
      <c r="A31" s="28" t="s">
        <v>1</v>
      </c>
      <c r="B31" s="3">
        <v>27</v>
      </c>
      <c r="C31" s="79"/>
      <c r="D31" s="7">
        <v>316.85000000000002</v>
      </c>
      <c r="E31" s="57">
        <v>49.580000000000005</v>
      </c>
      <c r="F31" s="58">
        <v>48.639999999999993</v>
      </c>
      <c r="G31" s="58">
        <v>49.720000000000006</v>
      </c>
      <c r="H31" s="58">
        <v>48.68</v>
      </c>
      <c r="I31" s="58">
        <v>48.65</v>
      </c>
      <c r="J31" s="58">
        <v>49.089999999999996</v>
      </c>
      <c r="K31" s="58">
        <v>49.389999999999993</v>
      </c>
      <c r="L31" s="58">
        <v>49.249999999999993</v>
      </c>
      <c r="M31" s="58">
        <v>49.01</v>
      </c>
      <c r="N31" s="58">
        <v>49.07</v>
      </c>
      <c r="O31" s="2">
        <f t="shared" si="1"/>
        <v>49.107999999999997</v>
      </c>
      <c r="P31" s="10">
        <v>16.831</v>
      </c>
      <c r="Q31" s="5">
        <v>16.181000000000001</v>
      </c>
      <c r="R31" s="11"/>
      <c r="S31" s="38">
        <v>24.030999999999999</v>
      </c>
      <c r="T31" s="39">
        <v>24.831</v>
      </c>
      <c r="U31" s="10">
        <v>2.9751605476796317</v>
      </c>
      <c r="V31" s="34">
        <v>2.0100691744095616</v>
      </c>
      <c r="Y31" s="28" t="s">
        <v>1</v>
      </c>
      <c r="Z31" s="3">
        <v>27</v>
      </c>
      <c r="AA31" s="79"/>
      <c r="AB31" s="7">
        <v>316.85000000000002</v>
      </c>
      <c r="AC31" s="49">
        <v>37.82</v>
      </c>
      <c r="AD31" s="50">
        <v>21.27</v>
      </c>
      <c r="AE31" s="50">
        <v>38.67</v>
      </c>
      <c r="AF31" s="50">
        <v>17.400000000000002</v>
      </c>
      <c r="AG31" s="50">
        <v>0.85000000000000142</v>
      </c>
      <c r="AH31" s="50">
        <v>4.8850574712643757</v>
      </c>
      <c r="AI31" s="51">
        <v>2.1735632183908042</v>
      </c>
    </row>
    <row r="32" spans="1:35" x14ac:dyDescent="0.3">
      <c r="A32" s="28" t="s">
        <v>1</v>
      </c>
      <c r="B32" s="3">
        <v>28</v>
      </c>
      <c r="C32" s="79" t="s">
        <v>7</v>
      </c>
      <c r="D32" s="7">
        <v>286.35000000000002</v>
      </c>
      <c r="E32" s="57">
        <v>51.499999999999993</v>
      </c>
      <c r="F32" s="58">
        <v>51.46</v>
      </c>
      <c r="G32" s="58">
        <v>51.54</v>
      </c>
      <c r="H32" s="58">
        <v>51.27</v>
      </c>
      <c r="I32" s="58">
        <v>51.26</v>
      </c>
      <c r="J32" s="58">
        <v>51.04</v>
      </c>
      <c r="K32" s="58">
        <v>51.68</v>
      </c>
      <c r="L32" s="58">
        <v>51.12</v>
      </c>
      <c r="M32" s="58">
        <v>51.37</v>
      </c>
      <c r="N32" s="58">
        <v>51.410000000000004</v>
      </c>
      <c r="O32" s="2">
        <f t="shared" si="1"/>
        <v>51.365000000000009</v>
      </c>
      <c r="P32" s="10">
        <v>21.530999999999999</v>
      </c>
      <c r="Q32" s="5">
        <v>17.931000000000001</v>
      </c>
      <c r="R32" s="11">
        <v>16.451000000000001</v>
      </c>
      <c r="S32" s="38">
        <v>23.321000000000002</v>
      </c>
      <c r="T32" s="39">
        <v>23.231000000000002</v>
      </c>
      <c r="U32" s="10">
        <v>2.9879006456866968</v>
      </c>
      <c r="V32" s="34">
        <v>2.2067795153806493</v>
      </c>
      <c r="W32" s="1"/>
      <c r="X32" s="1"/>
      <c r="Y32" s="28" t="s">
        <v>1</v>
      </c>
      <c r="Z32" s="3">
        <v>28</v>
      </c>
      <c r="AA32" s="79" t="s">
        <v>7</v>
      </c>
      <c r="AB32" s="7">
        <v>286.35000000000002</v>
      </c>
      <c r="AC32" s="49">
        <v>44.79</v>
      </c>
      <c r="AD32" s="50">
        <v>28.27</v>
      </c>
      <c r="AE32" s="50">
        <v>47.93</v>
      </c>
      <c r="AF32" s="50">
        <v>19.66</v>
      </c>
      <c r="AG32" s="50">
        <v>3.1400000000000006</v>
      </c>
      <c r="AH32" s="50">
        <v>15.971515768056971</v>
      </c>
      <c r="AI32" s="51">
        <v>2.27822990844354</v>
      </c>
    </row>
    <row r="33" spans="1:35" x14ac:dyDescent="0.3">
      <c r="A33" s="28" t="s">
        <v>1</v>
      </c>
      <c r="B33" s="3">
        <v>29</v>
      </c>
      <c r="C33" s="79"/>
      <c r="D33" s="7">
        <v>284.35000000000002</v>
      </c>
      <c r="E33" s="57">
        <v>48.63</v>
      </c>
      <c r="F33" s="58">
        <v>49.029999999999994</v>
      </c>
      <c r="G33" s="58">
        <v>48.830000000000005</v>
      </c>
      <c r="H33" s="58">
        <v>48.470000000000006</v>
      </c>
      <c r="I33" s="58">
        <v>48.910000000000004</v>
      </c>
      <c r="J33" s="58">
        <v>48.809999999999995</v>
      </c>
      <c r="K33" s="58">
        <v>48.749999999999993</v>
      </c>
      <c r="L33" s="58">
        <v>48.699999999999996</v>
      </c>
      <c r="M33" s="58">
        <v>48.74</v>
      </c>
      <c r="N33" s="58">
        <v>48.96</v>
      </c>
      <c r="O33" s="2">
        <f t="shared" si="1"/>
        <v>48.783000000000001</v>
      </c>
      <c r="P33" s="10">
        <v>16.481000000000002</v>
      </c>
      <c r="Q33" s="5">
        <v>15.731</v>
      </c>
      <c r="R33" s="11"/>
      <c r="S33" s="38">
        <v>20.231000000000002</v>
      </c>
      <c r="T33" s="39">
        <v>20.631</v>
      </c>
      <c r="U33" s="10">
        <v>3.0288712281137462</v>
      </c>
      <c r="V33" s="34">
        <v>2.3876951691057706</v>
      </c>
      <c r="W33" s="1"/>
      <c r="X33" s="1"/>
      <c r="Y33" s="28" t="s">
        <v>1</v>
      </c>
      <c r="Z33" s="3">
        <v>29</v>
      </c>
      <c r="AA33" s="79"/>
      <c r="AB33" s="7">
        <v>284.35000000000002</v>
      </c>
      <c r="AC33" s="49">
        <v>44.6</v>
      </c>
      <c r="AD33" s="50">
        <v>24.81</v>
      </c>
      <c r="AE33" s="50">
        <v>47.2</v>
      </c>
      <c r="AF33" s="50">
        <v>22.390000000000004</v>
      </c>
      <c r="AG33" s="50">
        <v>2.6000000000000014</v>
      </c>
      <c r="AH33" s="50">
        <v>11.612326931665926</v>
      </c>
      <c r="AI33" s="51">
        <v>1.9919606967396155</v>
      </c>
    </row>
    <row r="34" spans="1:35" x14ac:dyDescent="0.3">
      <c r="A34" s="28" t="s">
        <v>1</v>
      </c>
      <c r="B34" s="3">
        <v>30</v>
      </c>
      <c r="C34" s="79"/>
      <c r="D34" s="7">
        <v>281.89999999999998</v>
      </c>
      <c r="E34" s="57">
        <v>51.339999999999996</v>
      </c>
      <c r="F34" s="58">
        <v>51.609999999999992</v>
      </c>
      <c r="G34" s="58">
        <v>51.470000000000006</v>
      </c>
      <c r="H34" s="58">
        <v>51.910000000000004</v>
      </c>
      <c r="I34" s="58">
        <v>51.37</v>
      </c>
      <c r="J34" s="58">
        <v>51.35</v>
      </c>
      <c r="K34" s="58">
        <v>51.279999999999994</v>
      </c>
      <c r="L34" s="58">
        <v>51.35</v>
      </c>
      <c r="M34" s="58">
        <v>51.190000000000005</v>
      </c>
      <c r="N34" s="58">
        <v>51.499999999999993</v>
      </c>
      <c r="O34" s="2">
        <f t="shared" si="1"/>
        <v>51.436999999999998</v>
      </c>
      <c r="P34" s="10">
        <v>17.231000000000002</v>
      </c>
      <c r="Q34" s="5">
        <v>15.284000000000001</v>
      </c>
      <c r="R34" s="11">
        <v>15.680999999999999</v>
      </c>
      <c r="S34" s="38">
        <v>19.731000000000002</v>
      </c>
      <c r="T34" s="39">
        <v>19.431000000000001</v>
      </c>
      <c r="U34" s="10">
        <v>3.3222670757306636</v>
      </c>
      <c r="V34" s="34">
        <v>2.62688320310505</v>
      </c>
      <c r="W34" s="1"/>
      <c r="X34" s="1"/>
      <c r="Y34" s="28" t="s">
        <v>1</v>
      </c>
      <c r="Z34" s="3">
        <v>30</v>
      </c>
      <c r="AA34" s="79"/>
      <c r="AB34" s="7">
        <v>281.89999999999998</v>
      </c>
      <c r="AC34" s="49">
        <v>51.85</v>
      </c>
      <c r="AD34" s="50">
        <v>28.71</v>
      </c>
      <c r="AE34" s="50">
        <v>54.54</v>
      </c>
      <c r="AF34" s="50">
        <v>25.83</v>
      </c>
      <c r="AG34" s="50">
        <v>2.6899999999999977</v>
      </c>
      <c r="AH34" s="50">
        <v>10.414246999612844</v>
      </c>
      <c r="AI34" s="51">
        <v>2.007355787843593</v>
      </c>
    </row>
    <row r="35" spans="1:35" x14ac:dyDescent="0.3">
      <c r="A35" s="28" t="s">
        <v>1</v>
      </c>
      <c r="B35" s="3">
        <v>31</v>
      </c>
      <c r="C35" s="79"/>
      <c r="D35" s="7">
        <v>281</v>
      </c>
      <c r="E35" s="57">
        <v>44.359999999999992</v>
      </c>
      <c r="F35" s="58">
        <v>44.4</v>
      </c>
      <c r="G35" s="58">
        <v>43.720000000000006</v>
      </c>
      <c r="H35" s="58">
        <v>44.18</v>
      </c>
      <c r="I35" s="58">
        <v>44.220000000000006</v>
      </c>
      <c r="J35" s="58">
        <v>44.440000000000005</v>
      </c>
      <c r="K35" s="58">
        <v>44.029999999999994</v>
      </c>
      <c r="L35" s="58">
        <v>44.419999999999995</v>
      </c>
      <c r="M35" s="58">
        <v>44.220000000000006</v>
      </c>
      <c r="N35" s="58">
        <v>44.300000000000004</v>
      </c>
      <c r="O35" s="2">
        <f t="shared" si="1"/>
        <v>44.228999999999999</v>
      </c>
      <c r="P35" s="10">
        <v>13.881</v>
      </c>
      <c r="Q35" s="5">
        <v>14.081</v>
      </c>
      <c r="R35" s="11"/>
      <c r="S35" s="38">
        <v>18.431000000000001</v>
      </c>
      <c r="T35" s="39">
        <v>19.931000000000001</v>
      </c>
      <c r="U35" s="10">
        <v>3.1635076174808665</v>
      </c>
      <c r="V35" s="34">
        <v>2.3058756060685051</v>
      </c>
      <c r="W35" s="1"/>
      <c r="X35" s="1"/>
      <c r="Y35" s="28" t="s">
        <v>1</v>
      </c>
      <c r="Z35" s="3">
        <v>31</v>
      </c>
      <c r="AA35" s="79"/>
      <c r="AB35" s="7">
        <v>281</v>
      </c>
      <c r="AC35" s="49">
        <v>40.119999999999997</v>
      </c>
      <c r="AD35" s="50">
        <v>20.11</v>
      </c>
      <c r="AE35" s="50">
        <v>40.22</v>
      </c>
      <c r="AF35" s="50">
        <v>20.11</v>
      </c>
      <c r="AG35" s="50">
        <v>0.10000000000000142</v>
      </c>
      <c r="AH35" s="50">
        <v>0.49726504226753565</v>
      </c>
      <c r="AI35" s="51">
        <v>1.9950273495773247</v>
      </c>
    </row>
    <row r="36" spans="1:35" x14ac:dyDescent="0.3">
      <c r="A36" s="28" t="s">
        <v>1</v>
      </c>
      <c r="B36" s="3">
        <v>32</v>
      </c>
      <c r="C36" s="79"/>
      <c r="D36" s="7">
        <v>280.10000000000002</v>
      </c>
      <c r="E36" s="57">
        <v>47.1</v>
      </c>
      <c r="F36" s="58">
        <v>47.23</v>
      </c>
      <c r="G36" s="58">
        <v>47.220000000000006</v>
      </c>
      <c r="H36" s="58">
        <v>47.419999999999995</v>
      </c>
      <c r="I36" s="58">
        <v>47.279999999999994</v>
      </c>
      <c r="J36" s="58">
        <v>47.13</v>
      </c>
      <c r="K36" s="58">
        <v>46.839999999999996</v>
      </c>
      <c r="L36" s="58">
        <v>46.559999999999995</v>
      </c>
      <c r="M36" s="58">
        <v>46.48</v>
      </c>
      <c r="N36" s="58">
        <v>46.6</v>
      </c>
      <c r="O36" s="2">
        <f t="shared" si="1"/>
        <v>46.986000000000004</v>
      </c>
      <c r="P36" s="10">
        <v>11.180999999999999</v>
      </c>
      <c r="Q36" s="5">
        <v>11.311</v>
      </c>
      <c r="R36" s="11"/>
      <c r="S36" s="38">
        <v>13.331</v>
      </c>
      <c r="T36" s="39">
        <v>13.231</v>
      </c>
      <c r="U36" s="10">
        <v>4.1780188511470753</v>
      </c>
      <c r="V36" s="34">
        <v>3.5378360063248255</v>
      </c>
      <c r="W36" s="1"/>
      <c r="X36" s="1"/>
      <c r="Y36" s="28" t="s">
        <v>1</v>
      </c>
      <c r="Z36" s="3">
        <v>32</v>
      </c>
      <c r="AA36" s="79"/>
      <c r="AB36" s="7">
        <v>280.10000000000002</v>
      </c>
      <c r="AC36" s="49">
        <v>48.15</v>
      </c>
      <c r="AD36" s="50">
        <v>28.25</v>
      </c>
      <c r="AE36" s="50">
        <v>48.14</v>
      </c>
      <c r="AF36" s="50">
        <v>19.89</v>
      </c>
      <c r="AG36" s="50">
        <v>-9.9999999999980105E-3</v>
      </c>
      <c r="AH36" s="50">
        <v>0</v>
      </c>
      <c r="AI36" s="51">
        <v>2.4208144796380089</v>
      </c>
    </row>
    <row r="37" spans="1:35" x14ac:dyDescent="0.3">
      <c r="A37" s="28" t="s">
        <v>1</v>
      </c>
      <c r="B37" s="3">
        <v>33</v>
      </c>
      <c r="C37" s="79"/>
      <c r="D37" s="7">
        <v>275.14999999999998</v>
      </c>
      <c r="E37" s="57">
        <v>48.940000000000005</v>
      </c>
      <c r="F37" s="58">
        <v>48.74</v>
      </c>
      <c r="G37" s="58">
        <v>48.609999999999992</v>
      </c>
      <c r="H37" s="58">
        <v>48.589999999999996</v>
      </c>
      <c r="I37" s="58">
        <v>48.6</v>
      </c>
      <c r="J37" s="58">
        <v>49.02</v>
      </c>
      <c r="K37" s="58">
        <v>48.87</v>
      </c>
      <c r="L37" s="58">
        <v>49.07</v>
      </c>
      <c r="M37" s="58">
        <v>48.63</v>
      </c>
      <c r="N37" s="58">
        <v>48.720000000000006</v>
      </c>
      <c r="O37" s="2">
        <f t="shared" si="1"/>
        <v>48.779000000000003</v>
      </c>
      <c r="P37" s="10">
        <v>10.231</v>
      </c>
      <c r="Q37" s="5">
        <v>10.111000000000001</v>
      </c>
      <c r="R37" s="11"/>
      <c r="S37" s="38">
        <v>14.631</v>
      </c>
      <c r="T37" s="39">
        <v>14.731</v>
      </c>
      <c r="U37" s="10">
        <v>4.7958902762756859</v>
      </c>
      <c r="V37" s="34">
        <v>3.3225938287582588</v>
      </c>
      <c r="W37" s="1"/>
      <c r="X37" s="1"/>
      <c r="Y37" s="28" t="s">
        <v>1</v>
      </c>
      <c r="Z37" s="3">
        <v>33</v>
      </c>
      <c r="AA37" s="79"/>
      <c r="AB37" s="7">
        <v>275.14999999999998</v>
      </c>
      <c r="AC37" s="49">
        <v>47.64</v>
      </c>
      <c r="AD37" s="50">
        <v>30.31</v>
      </c>
      <c r="AE37" s="50">
        <v>47.42</v>
      </c>
      <c r="AF37" s="50">
        <v>17.110000000000003</v>
      </c>
      <c r="AG37" s="50">
        <v>-0.21999999999999886</v>
      </c>
      <c r="AH37" s="50">
        <v>0</v>
      </c>
      <c r="AI37" s="51">
        <v>2.7843366452367033</v>
      </c>
    </row>
    <row r="38" spans="1:35" x14ac:dyDescent="0.3">
      <c r="A38" s="28" t="s">
        <v>1</v>
      </c>
      <c r="B38" s="3">
        <v>34</v>
      </c>
      <c r="C38" s="79"/>
      <c r="D38" s="7">
        <v>274.5</v>
      </c>
      <c r="E38" s="57">
        <v>47.71</v>
      </c>
      <c r="F38" s="58">
        <v>47.51</v>
      </c>
      <c r="G38" s="58">
        <v>47.609999999999992</v>
      </c>
      <c r="H38" s="58">
        <v>47.720000000000006</v>
      </c>
      <c r="I38" s="58">
        <v>47.639999999999993</v>
      </c>
      <c r="J38" s="58">
        <v>47.93</v>
      </c>
      <c r="K38" s="58">
        <v>47.9</v>
      </c>
      <c r="L38" s="58">
        <v>47.68</v>
      </c>
      <c r="M38" s="58">
        <v>47.419999999999995</v>
      </c>
      <c r="N38" s="58">
        <v>47.51</v>
      </c>
      <c r="O38" s="2">
        <f t="shared" si="1"/>
        <v>47.662999999999997</v>
      </c>
      <c r="P38" s="10">
        <v>13.231</v>
      </c>
      <c r="Q38" s="5">
        <v>12.831</v>
      </c>
      <c r="R38" s="11"/>
      <c r="S38" s="38">
        <v>15.331</v>
      </c>
      <c r="T38" s="39">
        <v>15.930999999999999</v>
      </c>
      <c r="U38" s="10">
        <v>3.6576624971222471</v>
      </c>
      <c r="V38" s="34">
        <v>3.0492610837438425</v>
      </c>
      <c r="W38" s="1"/>
      <c r="X38" s="1"/>
      <c r="Y38" s="28" t="s">
        <v>1</v>
      </c>
      <c r="Z38" s="3">
        <v>34</v>
      </c>
      <c r="AA38" s="79"/>
      <c r="AB38" s="7">
        <v>274.5</v>
      </c>
      <c r="AC38" s="49">
        <v>42.41</v>
      </c>
      <c r="AD38" s="50">
        <v>27.4</v>
      </c>
      <c r="AE38" s="50">
        <v>44.58</v>
      </c>
      <c r="AF38" s="50">
        <v>17.18</v>
      </c>
      <c r="AG38" s="50">
        <v>2.1700000000000017</v>
      </c>
      <c r="AH38" s="50">
        <v>12.630966239813747</v>
      </c>
      <c r="AI38" s="51">
        <v>2.4685681024447028</v>
      </c>
    </row>
    <row r="39" spans="1:35" x14ac:dyDescent="0.3">
      <c r="A39" s="28" t="s">
        <v>1</v>
      </c>
      <c r="B39" s="3">
        <v>35</v>
      </c>
      <c r="C39" s="79"/>
      <c r="D39" s="7">
        <v>273.7</v>
      </c>
      <c r="E39" s="57">
        <v>46.339999999999996</v>
      </c>
      <c r="F39" s="58">
        <v>46.07</v>
      </c>
      <c r="G39" s="58">
        <v>46.9</v>
      </c>
      <c r="H39" s="58">
        <v>46.29</v>
      </c>
      <c r="I39" s="58">
        <v>46.249999999999993</v>
      </c>
      <c r="J39" s="58">
        <v>46.419999999999995</v>
      </c>
      <c r="K39" s="58">
        <v>46.57</v>
      </c>
      <c r="L39" s="58">
        <v>46.220000000000006</v>
      </c>
      <c r="M39" s="58">
        <v>46.160000000000004</v>
      </c>
      <c r="N39" s="58">
        <v>45.96</v>
      </c>
      <c r="O39" s="2">
        <f t="shared" si="1"/>
        <v>46.317999999999998</v>
      </c>
      <c r="P39" s="10">
        <v>20.631</v>
      </c>
      <c r="Q39" s="5">
        <v>15.930999999999999</v>
      </c>
      <c r="R39" s="11">
        <v>15.930999999999999</v>
      </c>
      <c r="S39" s="38">
        <v>21.131</v>
      </c>
      <c r="T39" s="39">
        <v>20.530999999999999</v>
      </c>
      <c r="U39" s="10">
        <v>2.9074132195091327</v>
      </c>
      <c r="V39" s="34">
        <v>2.2235130334597475</v>
      </c>
      <c r="W39" s="1"/>
      <c r="X39" s="1"/>
      <c r="Y39" s="28" t="s">
        <v>1</v>
      </c>
      <c r="Z39" s="3">
        <v>35</v>
      </c>
      <c r="AA39" s="79"/>
      <c r="AB39" s="7">
        <v>273.7</v>
      </c>
      <c r="AC39" s="49">
        <v>42.75</v>
      </c>
      <c r="AD39" s="50">
        <v>26.66</v>
      </c>
      <c r="AE39" s="50">
        <v>44.51</v>
      </c>
      <c r="AF39" s="50">
        <v>17.849999999999998</v>
      </c>
      <c r="AG39" s="50">
        <v>1.759999999999998</v>
      </c>
      <c r="AH39" s="50">
        <v>9.8599439775910263</v>
      </c>
      <c r="AI39" s="51">
        <v>2.3949579831932777</v>
      </c>
    </row>
    <row r="40" spans="1:35" x14ac:dyDescent="0.3">
      <c r="A40" s="28" t="s">
        <v>1</v>
      </c>
      <c r="B40" s="3">
        <v>36</v>
      </c>
      <c r="C40" s="79"/>
      <c r="D40" s="7">
        <v>272.3</v>
      </c>
      <c r="E40" s="57">
        <v>45.93</v>
      </c>
      <c r="F40" s="58">
        <v>46.199999999999996</v>
      </c>
      <c r="G40" s="58">
        <v>46.04</v>
      </c>
      <c r="H40" s="58">
        <v>46.109999999999992</v>
      </c>
      <c r="I40" s="58">
        <v>46.01</v>
      </c>
      <c r="J40" s="58">
        <v>45.96</v>
      </c>
      <c r="K40" s="58">
        <v>45.74</v>
      </c>
      <c r="L40" s="58">
        <v>45.68</v>
      </c>
      <c r="M40" s="58">
        <v>45.63</v>
      </c>
      <c r="N40" s="58">
        <v>46.059999999999995</v>
      </c>
      <c r="O40" s="2">
        <f t="shared" si="1"/>
        <v>45.935999999999993</v>
      </c>
      <c r="P40" s="10">
        <v>19.030999999999999</v>
      </c>
      <c r="Q40" s="5">
        <v>16.681000000000001</v>
      </c>
      <c r="R40" s="11">
        <v>15.881</v>
      </c>
      <c r="S40" s="38">
        <v>18.331</v>
      </c>
      <c r="T40" s="39">
        <v>20.581</v>
      </c>
      <c r="U40" s="10">
        <v>2.821448313985627</v>
      </c>
      <c r="V40" s="34">
        <v>2.3610197368421049</v>
      </c>
      <c r="W40" s="1"/>
      <c r="X40" s="1"/>
      <c r="Y40" s="28" t="s">
        <v>1</v>
      </c>
      <c r="Z40" s="3">
        <v>36</v>
      </c>
      <c r="AA40" s="79"/>
      <c r="AB40" s="7">
        <v>272.3</v>
      </c>
      <c r="AC40" s="49">
        <v>42.2</v>
      </c>
      <c r="AD40" s="50">
        <v>22.18</v>
      </c>
      <c r="AE40" s="50">
        <v>44.38</v>
      </c>
      <c r="AF40" s="50">
        <v>22.200000000000003</v>
      </c>
      <c r="AG40" s="50">
        <v>2.1799999999999997</v>
      </c>
      <c r="AH40" s="50">
        <v>9.8198198198198181</v>
      </c>
      <c r="AI40" s="51">
        <v>1.9009009009009008</v>
      </c>
    </row>
    <row r="41" spans="1:35" x14ac:dyDescent="0.3">
      <c r="A41" s="28" t="s">
        <v>1</v>
      </c>
      <c r="B41" s="3">
        <v>37</v>
      </c>
      <c r="C41" s="79"/>
      <c r="D41" s="7">
        <v>268.10000000000002</v>
      </c>
      <c r="E41" s="57">
        <v>48.550000000000004</v>
      </c>
      <c r="F41" s="58">
        <v>49.23</v>
      </c>
      <c r="G41" s="58">
        <v>48.63</v>
      </c>
      <c r="H41" s="58">
        <v>48.580000000000005</v>
      </c>
      <c r="I41" s="58">
        <v>48.669999999999995</v>
      </c>
      <c r="J41" s="58">
        <v>49.080000000000005</v>
      </c>
      <c r="K41" s="58">
        <v>49.26</v>
      </c>
      <c r="L41" s="58">
        <v>48.249999999999993</v>
      </c>
      <c r="M41" s="58">
        <v>49.27</v>
      </c>
      <c r="N41" s="58">
        <v>48.330000000000005</v>
      </c>
      <c r="O41" s="2">
        <f t="shared" si="1"/>
        <v>48.784999999999997</v>
      </c>
      <c r="P41" s="10">
        <v>20.931000000000001</v>
      </c>
      <c r="Q41" s="5">
        <v>15.631</v>
      </c>
      <c r="R41" s="11">
        <v>16.381</v>
      </c>
      <c r="S41" s="38">
        <v>23.030999999999999</v>
      </c>
      <c r="T41" s="39">
        <v>20.431000000000001</v>
      </c>
      <c r="U41" s="10">
        <v>3.0479195301761837</v>
      </c>
      <c r="V41" s="34">
        <v>2.2449496111545715</v>
      </c>
      <c r="W41" s="1"/>
      <c r="X41" s="1"/>
      <c r="Y41" s="28" t="s">
        <v>1</v>
      </c>
      <c r="Z41" s="3">
        <v>37</v>
      </c>
      <c r="AA41" s="79"/>
      <c r="AB41" s="7">
        <v>268.10000000000002</v>
      </c>
      <c r="AC41" s="49">
        <v>44.13</v>
      </c>
      <c r="AD41" s="50">
        <v>27.47</v>
      </c>
      <c r="AE41" s="50">
        <v>46.27</v>
      </c>
      <c r="AF41" s="50">
        <v>18.800000000000004</v>
      </c>
      <c r="AG41" s="50">
        <v>2.1400000000000006</v>
      </c>
      <c r="AH41" s="50">
        <v>11.382978723404255</v>
      </c>
      <c r="AI41" s="51">
        <v>2.3473404255319146</v>
      </c>
    </row>
    <row r="42" spans="1:35" x14ac:dyDescent="0.3">
      <c r="A42" s="28" t="s">
        <v>1</v>
      </c>
      <c r="B42" s="3">
        <v>38</v>
      </c>
      <c r="C42" s="79"/>
      <c r="D42" s="7">
        <v>265.2</v>
      </c>
      <c r="E42" s="57">
        <v>49.99</v>
      </c>
      <c r="F42" s="58">
        <v>49.800000000000004</v>
      </c>
      <c r="G42" s="58">
        <v>49.859999999999992</v>
      </c>
      <c r="H42" s="58">
        <v>49.43</v>
      </c>
      <c r="I42" s="58">
        <v>49.470000000000006</v>
      </c>
      <c r="J42" s="58">
        <v>49.37</v>
      </c>
      <c r="K42" s="58">
        <v>49.68</v>
      </c>
      <c r="L42" s="58">
        <v>49.48</v>
      </c>
      <c r="M42" s="58">
        <v>49.660000000000004</v>
      </c>
      <c r="N42" s="58">
        <v>49.910000000000004</v>
      </c>
      <c r="O42" s="2">
        <f t="shared" si="1"/>
        <v>49.665000000000006</v>
      </c>
      <c r="P42" s="10">
        <v>17.231000000000002</v>
      </c>
      <c r="Q42" s="5">
        <v>15.981</v>
      </c>
      <c r="R42" s="11"/>
      <c r="S42" s="38">
        <v>18.131</v>
      </c>
      <c r="T42" s="39">
        <v>20.030999999999999</v>
      </c>
      <c r="U42" s="10">
        <v>2.9907864627243166</v>
      </c>
      <c r="V42" s="34">
        <v>2.6028510036161632</v>
      </c>
      <c r="W42" s="1"/>
      <c r="X42" s="1"/>
      <c r="Y42" s="28" t="s">
        <v>1</v>
      </c>
      <c r="Z42" s="3">
        <v>38</v>
      </c>
      <c r="AA42" s="79"/>
      <c r="AB42" s="7">
        <v>265.2</v>
      </c>
      <c r="AC42" s="49">
        <v>45.15</v>
      </c>
      <c r="AD42" s="50">
        <v>27.11</v>
      </c>
      <c r="AE42" s="50">
        <v>46.24</v>
      </c>
      <c r="AF42" s="50">
        <v>19.130000000000003</v>
      </c>
      <c r="AG42" s="50">
        <v>1.0900000000000034</v>
      </c>
      <c r="AH42" s="50">
        <v>5.6978567694720503</v>
      </c>
      <c r="AI42" s="51">
        <v>2.3601672765290118</v>
      </c>
    </row>
    <row r="43" spans="1:35" x14ac:dyDescent="0.3">
      <c r="A43" s="28" t="s">
        <v>1</v>
      </c>
      <c r="B43" s="3">
        <v>39</v>
      </c>
      <c r="C43" s="79"/>
      <c r="D43" s="7">
        <v>262.60000000000002</v>
      </c>
      <c r="E43" s="57">
        <v>50.6</v>
      </c>
      <c r="F43" s="58">
        <v>50.65</v>
      </c>
      <c r="G43" s="58">
        <v>50.48</v>
      </c>
      <c r="H43" s="58">
        <v>50.85</v>
      </c>
      <c r="I43" s="58">
        <v>50.57</v>
      </c>
      <c r="J43" s="58">
        <v>50.52</v>
      </c>
      <c r="K43" s="58">
        <v>50.99</v>
      </c>
      <c r="L43" s="58">
        <v>50.830000000000005</v>
      </c>
      <c r="M43" s="58">
        <v>51.279999999999994</v>
      </c>
      <c r="N43" s="58">
        <v>50.74</v>
      </c>
      <c r="O43" s="2">
        <f t="shared" si="1"/>
        <v>50.750999999999991</v>
      </c>
      <c r="P43" s="10">
        <v>21.231000000000002</v>
      </c>
      <c r="Q43" s="5">
        <v>15.680999999999999</v>
      </c>
      <c r="R43" s="11">
        <v>16.030999999999999</v>
      </c>
      <c r="S43" s="38">
        <v>17.831</v>
      </c>
      <c r="T43" s="39">
        <v>19.731000000000002</v>
      </c>
      <c r="U43" s="10">
        <v>3.2007441977800197</v>
      </c>
      <c r="V43" s="34">
        <v>2.7022522762366217</v>
      </c>
      <c r="W43" s="1"/>
      <c r="X43" s="1"/>
      <c r="Y43" s="28" t="s">
        <v>1</v>
      </c>
      <c r="Z43" s="3">
        <v>39</v>
      </c>
      <c r="AA43" s="79"/>
      <c r="AB43" s="7">
        <v>262.60000000000002</v>
      </c>
      <c r="AC43" s="49">
        <v>41.98</v>
      </c>
      <c r="AD43" s="50">
        <v>24.38</v>
      </c>
      <c r="AE43" s="50">
        <v>43.33</v>
      </c>
      <c r="AF43" s="50">
        <v>18.95</v>
      </c>
      <c r="AG43" s="50">
        <v>1.3500000000000014</v>
      </c>
      <c r="AH43" s="50">
        <v>7.1240105540897174</v>
      </c>
      <c r="AI43" s="51">
        <v>2.2153034300791554</v>
      </c>
    </row>
    <row r="44" spans="1:35" x14ac:dyDescent="0.3">
      <c r="A44" s="28" t="s">
        <v>1</v>
      </c>
      <c r="B44" s="3">
        <v>40</v>
      </c>
      <c r="C44" s="79"/>
      <c r="D44" s="7">
        <v>258.10000000000002</v>
      </c>
      <c r="E44" s="57">
        <v>49.1</v>
      </c>
      <c r="F44" s="58">
        <v>49.49</v>
      </c>
      <c r="G44" s="58">
        <v>50.559999999999995</v>
      </c>
      <c r="H44" s="58">
        <v>50.79</v>
      </c>
      <c r="I44" s="58">
        <v>50.9</v>
      </c>
      <c r="J44" s="58">
        <v>50.57</v>
      </c>
      <c r="K44" s="58">
        <v>50.309999999999995</v>
      </c>
      <c r="L44" s="58">
        <v>49.300000000000004</v>
      </c>
      <c r="M44" s="58">
        <v>49.35</v>
      </c>
      <c r="N44" s="58">
        <v>49.029999999999994</v>
      </c>
      <c r="O44" s="2">
        <f t="shared" si="1"/>
        <v>49.940000000000005</v>
      </c>
      <c r="P44" s="10">
        <v>20.231000000000002</v>
      </c>
      <c r="Q44" s="5">
        <v>16.431000000000001</v>
      </c>
      <c r="R44" s="11">
        <v>16.581</v>
      </c>
      <c r="S44" s="38">
        <v>20.931000000000001</v>
      </c>
      <c r="T44" s="39">
        <v>21.681000000000001</v>
      </c>
      <c r="U44" s="10">
        <v>2.7132456807562755</v>
      </c>
      <c r="V44" s="34">
        <v>2.343940673988548</v>
      </c>
      <c r="W44" s="1"/>
      <c r="X44" s="1"/>
      <c r="Y44" s="28" t="s">
        <v>1</v>
      </c>
      <c r="Z44" s="3">
        <v>40</v>
      </c>
      <c r="AA44" s="79"/>
      <c r="AB44" s="7">
        <v>258.10000000000002</v>
      </c>
      <c r="AC44" s="49">
        <v>45.55</v>
      </c>
      <c r="AD44" s="50">
        <v>27.6</v>
      </c>
      <c r="AE44" s="50">
        <v>48.67</v>
      </c>
      <c r="AF44" s="50">
        <v>21.07</v>
      </c>
      <c r="AG44" s="50">
        <v>3.1200000000000045</v>
      </c>
      <c r="AH44" s="50">
        <v>14.807783578547719</v>
      </c>
      <c r="AI44" s="51">
        <v>2.1618414807783575</v>
      </c>
    </row>
    <row r="45" spans="1:35" x14ac:dyDescent="0.3">
      <c r="A45" s="28" t="s">
        <v>1</v>
      </c>
      <c r="B45" s="3">
        <v>41</v>
      </c>
      <c r="C45" s="79"/>
      <c r="D45" s="7">
        <v>253.2</v>
      </c>
      <c r="E45" s="57">
        <v>49.97</v>
      </c>
      <c r="F45" s="58">
        <v>50.46</v>
      </c>
      <c r="G45" s="58">
        <v>50.4</v>
      </c>
      <c r="H45" s="58">
        <v>49.94</v>
      </c>
      <c r="I45" s="58">
        <v>50.12</v>
      </c>
      <c r="J45" s="58">
        <v>49.94</v>
      </c>
      <c r="K45" s="58">
        <v>49.97</v>
      </c>
      <c r="L45" s="58">
        <v>50.04</v>
      </c>
      <c r="M45" s="58">
        <v>50</v>
      </c>
      <c r="N45" s="58">
        <v>50.41</v>
      </c>
      <c r="O45" s="2">
        <f t="shared" si="1"/>
        <v>50.125000000000014</v>
      </c>
      <c r="P45" s="10">
        <v>15.331</v>
      </c>
      <c r="Q45" s="5">
        <v>14.481</v>
      </c>
      <c r="R45" s="11"/>
      <c r="S45" s="38">
        <v>17.780999999999999</v>
      </c>
      <c r="T45" s="39">
        <v>18.280999999999999</v>
      </c>
      <c r="U45" s="10">
        <v>3.3627398363075285</v>
      </c>
      <c r="V45" s="34">
        <v>2.7799345571515737</v>
      </c>
      <c r="W45" s="1"/>
      <c r="X45" s="1"/>
      <c r="Y45" s="28" t="s">
        <v>1</v>
      </c>
      <c r="Z45" s="3">
        <v>41</v>
      </c>
      <c r="AA45" s="79"/>
      <c r="AB45" s="7">
        <v>253.2</v>
      </c>
      <c r="AC45" s="49">
        <v>42.67</v>
      </c>
      <c r="AD45" s="50">
        <v>24.1</v>
      </c>
      <c r="AE45" s="50">
        <v>45.16</v>
      </c>
      <c r="AF45" s="50">
        <v>21.059999999999995</v>
      </c>
      <c r="AG45" s="50">
        <v>2.4899999999999949</v>
      </c>
      <c r="AH45" s="50">
        <v>11.823361823361802</v>
      </c>
      <c r="AI45" s="51">
        <v>2.0261158594491935</v>
      </c>
    </row>
    <row r="46" spans="1:35" x14ac:dyDescent="0.3">
      <c r="A46" s="28" t="s">
        <v>1</v>
      </c>
      <c r="B46" s="3">
        <v>42</v>
      </c>
      <c r="C46" s="79"/>
      <c r="D46" s="7">
        <v>250.2</v>
      </c>
      <c r="E46" s="57">
        <v>48.639999999999993</v>
      </c>
      <c r="F46" s="58">
        <v>48.62</v>
      </c>
      <c r="G46" s="58">
        <v>48.470000000000006</v>
      </c>
      <c r="H46" s="58">
        <v>48.73</v>
      </c>
      <c r="I46" s="58">
        <v>48.449999999999996</v>
      </c>
      <c r="J46" s="58">
        <v>48.470000000000006</v>
      </c>
      <c r="K46" s="58">
        <v>48.389999999999993</v>
      </c>
      <c r="L46" s="58">
        <v>48.639999999999993</v>
      </c>
      <c r="M46" s="58">
        <v>48.51</v>
      </c>
      <c r="N46" s="58">
        <v>48.49</v>
      </c>
      <c r="O46" s="2">
        <f t="shared" si="1"/>
        <v>48.540999999999997</v>
      </c>
      <c r="P46" s="10">
        <v>16.631</v>
      </c>
      <c r="Q46" s="5">
        <v>14.831</v>
      </c>
      <c r="R46" s="11"/>
      <c r="S46" s="38">
        <v>18.131</v>
      </c>
      <c r="T46" s="39">
        <v>18.530999999999999</v>
      </c>
      <c r="U46" s="10">
        <v>3.0856906744644332</v>
      </c>
      <c r="V46" s="34">
        <v>2.6480279308275594</v>
      </c>
      <c r="W46" s="1"/>
      <c r="X46" s="1"/>
      <c r="Y46" s="28" t="s">
        <v>1</v>
      </c>
      <c r="Z46" s="3">
        <v>42</v>
      </c>
      <c r="AA46" s="79"/>
      <c r="AB46" s="7">
        <v>250.2</v>
      </c>
      <c r="AC46" s="49">
        <v>42.82</v>
      </c>
      <c r="AD46" s="50">
        <v>26.85</v>
      </c>
      <c r="AE46" s="50">
        <v>44.75</v>
      </c>
      <c r="AF46" s="50">
        <v>17.899999999999999</v>
      </c>
      <c r="AG46" s="50">
        <v>1.9299999999999997</v>
      </c>
      <c r="AH46" s="50">
        <v>10.782122905027933</v>
      </c>
      <c r="AI46" s="51">
        <v>2.3921787709497209</v>
      </c>
    </row>
    <row r="47" spans="1:35" x14ac:dyDescent="0.3">
      <c r="A47" s="28" t="s">
        <v>1</v>
      </c>
      <c r="B47" s="3">
        <v>43</v>
      </c>
      <c r="C47" s="79"/>
      <c r="D47" s="7">
        <v>247.05</v>
      </c>
      <c r="E47" s="57">
        <v>45.87</v>
      </c>
      <c r="F47" s="58">
        <v>45.999999999999993</v>
      </c>
      <c r="G47" s="58">
        <v>46.24</v>
      </c>
      <c r="H47" s="58">
        <v>46.580000000000005</v>
      </c>
      <c r="I47" s="58">
        <v>45.910000000000004</v>
      </c>
      <c r="J47" s="58">
        <v>46.059999999999995</v>
      </c>
      <c r="K47" s="58">
        <v>46.089999999999996</v>
      </c>
      <c r="L47" s="58">
        <v>46.32</v>
      </c>
      <c r="M47" s="58">
        <v>45.85</v>
      </c>
      <c r="N47" s="58">
        <v>46.02</v>
      </c>
      <c r="O47" s="2">
        <f t="shared" si="1"/>
        <v>46.093999999999994</v>
      </c>
      <c r="P47" s="10">
        <v>15.731</v>
      </c>
      <c r="Q47" s="5">
        <v>14.081</v>
      </c>
      <c r="R47" s="11"/>
      <c r="S47" s="38">
        <v>16.530999999999999</v>
      </c>
      <c r="T47" s="39">
        <v>17.931000000000001</v>
      </c>
      <c r="U47" s="10">
        <v>3.0923118207433249</v>
      </c>
      <c r="V47" s="34">
        <v>2.675062387557309</v>
      </c>
      <c r="W47" s="1"/>
      <c r="X47" s="1"/>
      <c r="Y47" s="28" t="s">
        <v>1</v>
      </c>
      <c r="Z47" s="3">
        <v>43</v>
      </c>
      <c r="AA47" s="79"/>
      <c r="AB47" s="7">
        <v>247.05</v>
      </c>
      <c r="AC47" s="49">
        <v>38.5</v>
      </c>
      <c r="AD47" s="50">
        <v>27.26</v>
      </c>
      <c r="AE47" s="50">
        <v>40.04</v>
      </c>
      <c r="AF47" s="50">
        <v>12.779999999999998</v>
      </c>
      <c r="AG47" s="50">
        <v>1.5399999999999991</v>
      </c>
      <c r="AH47" s="50">
        <v>12.050078247261341</v>
      </c>
      <c r="AI47" s="51">
        <v>3.0125195618153371</v>
      </c>
    </row>
    <row r="48" spans="1:35" x14ac:dyDescent="0.3">
      <c r="A48" s="28" t="s">
        <v>1</v>
      </c>
      <c r="B48" s="3">
        <v>44</v>
      </c>
      <c r="C48" s="79"/>
      <c r="D48" s="7">
        <v>242.45</v>
      </c>
      <c r="E48" s="57">
        <v>44.52</v>
      </c>
      <c r="F48" s="58">
        <v>44.910000000000004</v>
      </c>
      <c r="G48" s="58">
        <v>44.68</v>
      </c>
      <c r="H48" s="58">
        <v>44.699999999999996</v>
      </c>
      <c r="I48" s="58">
        <v>44.51</v>
      </c>
      <c r="J48" s="58">
        <v>44.63</v>
      </c>
      <c r="K48" s="58">
        <v>44.46</v>
      </c>
      <c r="L48" s="58">
        <v>44.609999999999992</v>
      </c>
      <c r="M48" s="58">
        <v>44.550000000000004</v>
      </c>
      <c r="N48" s="58">
        <v>44.910000000000004</v>
      </c>
      <c r="O48" s="2">
        <f t="shared" si="1"/>
        <v>44.648000000000003</v>
      </c>
      <c r="P48" s="10">
        <v>14.031000000000001</v>
      </c>
      <c r="Q48" s="5">
        <v>12.481</v>
      </c>
      <c r="R48" s="11"/>
      <c r="S48" s="38">
        <v>16.030999999999999</v>
      </c>
      <c r="T48" s="39">
        <v>15.731</v>
      </c>
      <c r="U48" s="10">
        <v>3.3681351840675919</v>
      </c>
      <c r="V48" s="34">
        <v>2.8114098608399978</v>
      </c>
      <c r="W48" s="1"/>
      <c r="X48" s="1"/>
      <c r="Y48" s="28" t="s">
        <v>1</v>
      </c>
      <c r="Z48" s="3">
        <v>44</v>
      </c>
      <c r="AA48" s="79"/>
      <c r="AB48" s="7">
        <v>242.45</v>
      </c>
      <c r="AC48" s="49">
        <v>36.380000000000003</v>
      </c>
      <c r="AD48" s="50">
        <v>19.78</v>
      </c>
      <c r="AE48" s="50">
        <v>38.49</v>
      </c>
      <c r="AF48" s="50">
        <v>18.71</v>
      </c>
      <c r="AG48" s="50">
        <v>2.1099999999999994</v>
      </c>
      <c r="AH48" s="50">
        <v>11.277391769107426</v>
      </c>
      <c r="AI48" s="51">
        <v>1.9444147514698022</v>
      </c>
    </row>
    <row r="49" spans="1:35" x14ac:dyDescent="0.3">
      <c r="A49" s="28" t="s">
        <v>1</v>
      </c>
      <c r="B49" s="3">
        <v>45</v>
      </c>
      <c r="C49" s="79"/>
      <c r="D49" s="7">
        <v>241.25</v>
      </c>
      <c r="E49" s="57">
        <v>46.62</v>
      </c>
      <c r="F49" s="58">
        <v>46.109999999999992</v>
      </c>
      <c r="G49" s="58">
        <v>46.04</v>
      </c>
      <c r="H49" s="58">
        <v>46.050000000000004</v>
      </c>
      <c r="I49" s="58">
        <v>46.24</v>
      </c>
      <c r="J49" s="58">
        <v>45.249999999999993</v>
      </c>
      <c r="K49" s="58">
        <v>46.12</v>
      </c>
      <c r="L49" s="58">
        <v>46.21</v>
      </c>
      <c r="M49" s="58">
        <v>45.809999999999995</v>
      </c>
      <c r="N49" s="58">
        <v>46.139999999999993</v>
      </c>
      <c r="O49" s="2">
        <f t="shared" si="1"/>
        <v>46.058999999999997</v>
      </c>
      <c r="P49" s="10">
        <v>15.631</v>
      </c>
      <c r="Q49" s="5">
        <v>13.930999999999999</v>
      </c>
      <c r="R49" s="11"/>
      <c r="S49" s="38">
        <v>19.631</v>
      </c>
      <c r="T49" s="39">
        <v>19.030999999999999</v>
      </c>
      <c r="U49" s="10">
        <v>3.1160949868073877</v>
      </c>
      <c r="V49" s="34">
        <v>2.3826496301277738</v>
      </c>
      <c r="W49" s="1"/>
      <c r="X49" s="1"/>
      <c r="Y49" s="28" t="s">
        <v>1</v>
      </c>
      <c r="Z49" s="3">
        <v>45</v>
      </c>
      <c r="AA49" s="79"/>
      <c r="AB49" s="7">
        <v>241.25</v>
      </c>
      <c r="AC49" s="49">
        <v>40.369999999999997</v>
      </c>
      <c r="AD49" s="50">
        <v>25.07</v>
      </c>
      <c r="AE49" s="50">
        <v>43.53</v>
      </c>
      <c r="AF49" s="50">
        <v>18.46</v>
      </c>
      <c r="AG49" s="50">
        <v>3.1600000000000037</v>
      </c>
      <c r="AH49" s="50">
        <v>17.11809317443122</v>
      </c>
      <c r="AI49" s="51">
        <v>2.1868905742145177</v>
      </c>
    </row>
    <row r="50" spans="1:35" x14ac:dyDescent="0.3">
      <c r="A50" s="28" t="s">
        <v>1</v>
      </c>
      <c r="B50" s="3">
        <v>46</v>
      </c>
      <c r="C50" s="79"/>
      <c r="D50" s="7">
        <v>237.2</v>
      </c>
      <c r="E50" s="57">
        <v>47.389999999999993</v>
      </c>
      <c r="F50" s="58">
        <v>47.720000000000006</v>
      </c>
      <c r="G50" s="58">
        <v>47.809999999999995</v>
      </c>
      <c r="H50" s="58">
        <v>47.49</v>
      </c>
      <c r="I50" s="58">
        <v>47.300000000000004</v>
      </c>
      <c r="J50" s="58">
        <v>47.749999999999993</v>
      </c>
      <c r="K50" s="58">
        <v>47.23</v>
      </c>
      <c r="L50" s="58">
        <v>47.62</v>
      </c>
      <c r="M50" s="58">
        <v>47.77</v>
      </c>
      <c r="N50" s="58">
        <v>47.88</v>
      </c>
      <c r="O50" s="2">
        <f t="shared" si="1"/>
        <v>47.595999999999997</v>
      </c>
      <c r="P50" s="10">
        <v>10.531000000000001</v>
      </c>
      <c r="Q50" s="5">
        <v>10.391</v>
      </c>
      <c r="R50" s="11"/>
      <c r="S50" s="38">
        <v>14.331</v>
      </c>
      <c r="T50" s="39">
        <v>14.930999999999999</v>
      </c>
      <c r="U50" s="10">
        <v>4.5498518306089286</v>
      </c>
      <c r="V50" s="34">
        <v>3.2530927482742125</v>
      </c>
      <c r="W50" s="1"/>
      <c r="X50" s="1"/>
      <c r="Y50" s="28" t="s">
        <v>1</v>
      </c>
      <c r="Z50" s="3">
        <v>46</v>
      </c>
      <c r="AA50" s="79"/>
      <c r="AB50" s="7">
        <v>237.2</v>
      </c>
      <c r="AC50" s="49">
        <v>43.54</v>
      </c>
      <c r="AD50" s="50">
        <v>21.79</v>
      </c>
      <c r="AE50" s="50">
        <v>43.38</v>
      </c>
      <c r="AF50" s="50">
        <v>21.590000000000003</v>
      </c>
      <c r="AG50" s="50">
        <v>-0.15999999999999659</v>
      </c>
      <c r="AH50" s="50">
        <v>-0.7410838351088308</v>
      </c>
      <c r="AI50" s="51">
        <v>2.0166743862899486</v>
      </c>
    </row>
    <row r="51" spans="1:35" x14ac:dyDescent="0.3">
      <c r="A51" s="28" t="s">
        <v>1</v>
      </c>
      <c r="B51" s="3">
        <v>47</v>
      </c>
      <c r="C51" s="79" t="s">
        <v>8</v>
      </c>
      <c r="D51" s="7">
        <v>298.14999999999998</v>
      </c>
      <c r="E51" s="57">
        <v>50.18</v>
      </c>
      <c r="F51" s="58">
        <v>49.139999999999993</v>
      </c>
      <c r="G51" s="58">
        <v>49.52</v>
      </c>
      <c r="H51" s="58">
        <v>49.46</v>
      </c>
      <c r="I51" s="58">
        <v>49.6</v>
      </c>
      <c r="J51" s="58">
        <v>49.800000000000004</v>
      </c>
      <c r="K51" s="58">
        <v>49.24</v>
      </c>
      <c r="L51" s="58">
        <v>49.279999999999994</v>
      </c>
      <c r="M51" s="58">
        <v>49.13</v>
      </c>
      <c r="N51" s="58">
        <v>49.29</v>
      </c>
      <c r="O51" s="2">
        <f t="shared" si="1"/>
        <v>49.463999999999999</v>
      </c>
      <c r="P51" s="10">
        <v>18.631</v>
      </c>
      <c r="Q51" s="5">
        <v>13.930999999999999</v>
      </c>
      <c r="R51" s="11">
        <v>14.111000000000001</v>
      </c>
      <c r="S51" s="38">
        <v>19.431000000000001</v>
      </c>
      <c r="T51" s="39">
        <v>18.131</v>
      </c>
      <c r="U51" s="10">
        <v>3.527851080522074</v>
      </c>
      <c r="V51" s="34">
        <v>2.6337255737181198</v>
      </c>
      <c r="W51" s="1"/>
      <c r="X51" s="1"/>
      <c r="Y51" s="28" t="s">
        <v>1</v>
      </c>
      <c r="Z51" s="3">
        <v>47</v>
      </c>
      <c r="AA51" s="79" t="s">
        <v>8</v>
      </c>
      <c r="AB51" s="7">
        <v>298.14999999999998</v>
      </c>
      <c r="AC51" s="49">
        <v>42.1</v>
      </c>
      <c r="AD51" s="50">
        <v>23.62</v>
      </c>
      <c r="AE51" s="50">
        <v>43.3</v>
      </c>
      <c r="AF51" s="50">
        <v>19.679999999999996</v>
      </c>
      <c r="AG51" s="50">
        <v>1.1999999999999957</v>
      </c>
      <c r="AH51" s="50">
        <v>6.0975609756097358</v>
      </c>
      <c r="AI51" s="51">
        <v>2.1392276422764231</v>
      </c>
    </row>
    <row r="52" spans="1:35" x14ac:dyDescent="0.3">
      <c r="A52" s="28" t="s">
        <v>1</v>
      </c>
      <c r="B52" s="3">
        <v>48</v>
      </c>
      <c r="C52" s="79"/>
      <c r="D52" s="7">
        <v>298.39999999999998</v>
      </c>
      <c r="E52" s="57">
        <v>46.13</v>
      </c>
      <c r="F52" s="58">
        <v>46.029999999999994</v>
      </c>
      <c r="G52" s="58">
        <v>46.169999999999995</v>
      </c>
      <c r="H52" s="58">
        <v>46.27</v>
      </c>
      <c r="I52" s="58">
        <v>45.940000000000005</v>
      </c>
      <c r="J52" s="58">
        <v>45.949999999999996</v>
      </c>
      <c r="K52" s="58">
        <v>46.279999999999994</v>
      </c>
      <c r="L52" s="58">
        <v>45.910000000000004</v>
      </c>
      <c r="M52" s="58">
        <v>46.279999999999994</v>
      </c>
      <c r="N52" s="58">
        <v>46.389999999999993</v>
      </c>
      <c r="O52" s="2">
        <f t="shared" si="1"/>
        <v>46.134999999999998</v>
      </c>
      <c r="P52" s="10">
        <v>10.031000000000001</v>
      </c>
      <c r="Q52" s="5">
        <v>10.090999999999999</v>
      </c>
      <c r="R52" s="11"/>
      <c r="S52" s="38">
        <v>14.631</v>
      </c>
      <c r="T52" s="39">
        <v>14.831</v>
      </c>
      <c r="U52" s="10">
        <v>4.5855282775072057</v>
      </c>
      <c r="V52" s="34">
        <v>3.131830832937343</v>
      </c>
      <c r="W52" s="1"/>
      <c r="X52" s="1"/>
      <c r="Y52" s="28" t="s">
        <v>1</v>
      </c>
      <c r="Z52" s="3">
        <v>48</v>
      </c>
      <c r="AA52" s="79"/>
      <c r="AB52" s="7">
        <v>298.39999999999998</v>
      </c>
      <c r="AC52" s="49">
        <v>44.24</v>
      </c>
      <c r="AD52" s="50">
        <v>25.74</v>
      </c>
      <c r="AE52" s="50">
        <v>47.33</v>
      </c>
      <c r="AF52" s="50">
        <v>21.59</v>
      </c>
      <c r="AG52" s="50">
        <v>3.0899999999999963</v>
      </c>
      <c r="AH52" s="50">
        <v>14.312181565539586</v>
      </c>
      <c r="AI52" s="51">
        <v>2.0490968040759614</v>
      </c>
    </row>
    <row r="53" spans="1:35" x14ac:dyDescent="0.3">
      <c r="A53" s="28" t="s">
        <v>1</v>
      </c>
      <c r="B53" s="3">
        <v>49</v>
      </c>
      <c r="C53" s="79"/>
      <c r="D53" s="7">
        <v>299.39999999999998</v>
      </c>
      <c r="E53" s="57">
        <v>40.29</v>
      </c>
      <c r="F53" s="58">
        <v>39.85</v>
      </c>
      <c r="G53" s="58">
        <v>40.68</v>
      </c>
      <c r="H53" s="58">
        <v>40.249999999999993</v>
      </c>
      <c r="I53" s="58">
        <v>39.79</v>
      </c>
      <c r="J53" s="58">
        <v>40.330000000000005</v>
      </c>
      <c r="K53" s="58">
        <v>40.940000000000005</v>
      </c>
      <c r="L53" s="58">
        <v>40.85</v>
      </c>
      <c r="M53" s="58">
        <v>40.139999999999993</v>
      </c>
      <c r="N53" s="58">
        <v>40.309999999999995</v>
      </c>
      <c r="O53" s="2">
        <f t="shared" si="1"/>
        <v>40.343000000000004</v>
      </c>
      <c r="P53" s="10">
        <v>9.4809999999999999</v>
      </c>
      <c r="Q53" s="5">
        <v>9.4309999999999992</v>
      </c>
      <c r="R53" s="11"/>
      <c r="S53" s="38">
        <v>15.331</v>
      </c>
      <c r="T53" s="39">
        <v>14.031000000000001</v>
      </c>
      <c r="U53" s="10">
        <v>4.266391708967852</v>
      </c>
      <c r="V53" s="34">
        <v>2.7479735712826101</v>
      </c>
      <c r="W53" s="1"/>
      <c r="X53" s="1"/>
      <c r="Y53" s="28" t="s">
        <v>1</v>
      </c>
      <c r="Z53" s="3">
        <v>49</v>
      </c>
      <c r="AA53" s="79"/>
      <c r="AB53" s="7">
        <v>299.39999999999998</v>
      </c>
      <c r="AC53" s="49">
        <v>38.299999999999997</v>
      </c>
      <c r="AD53" s="50">
        <v>22.35</v>
      </c>
      <c r="AE53" s="50">
        <v>39.200000000000003</v>
      </c>
      <c r="AF53" s="50">
        <v>16.850000000000001</v>
      </c>
      <c r="AG53" s="50">
        <v>0.90000000000000568</v>
      </c>
      <c r="AH53" s="50">
        <v>5.3412462908012204</v>
      </c>
      <c r="AI53" s="51">
        <v>2.2729970326409492</v>
      </c>
    </row>
    <row r="54" spans="1:35" x14ac:dyDescent="0.3">
      <c r="A54" s="28" t="s">
        <v>1</v>
      </c>
      <c r="B54" s="3">
        <v>50</v>
      </c>
      <c r="C54" s="79"/>
      <c r="D54" s="7">
        <v>300.85000000000002</v>
      </c>
      <c r="E54" s="57">
        <v>46.699999999999996</v>
      </c>
      <c r="F54" s="58">
        <v>46.15</v>
      </c>
      <c r="G54" s="58">
        <v>46.6</v>
      </c>
      <c r="H54" s="58">
        <v>47.059999999999995</v>
      </c>
      <c r="I54" s="58">
        <v>46.98</v>
      </c>
      <c r="J54" s="58">
        <v>46.68</v>
      </c>
      <c r="K54" s="58">
        <v>46.52</v>
      </c>
      <c r="L54" s="58">
        <v>46.550000000000004</v>
      </c>
      <c r="M54" s="58">
        <v>46.54</v>
      </c>
      <c r="N54" s="58">
        <v>46.99</v>
      </c>
      <c r="O54" s="2">
        <f t="shared" si="1"/>
        <v>46.677</v>
      </c>
      <c r="P54" s="10">
        <v>12.281000000000001</v>
      </c>
      <c r="Q54" s="5">
        <v>11.680999999999999</v>
      </c>
      <c r="R54" s="11"/>
      <c r="S54" s="38">
        <v>15.131</v>
      </c>
      <c r="T54" s="39">
        <v>16.030999999999999</v>
      </c>
      <c r="U54" s="10">
        <v>3.895918537684667</v>
      </c>
      <c r="V54" s="34">
        <v>2.9957640716256977</v>
      </c>
      <c r="W54" s="1"/>
      <c r="X54" s="1"/>
      <c r="Y54" s="28" t="s">
        <v>1</v>
      </c>
      <c r="Z54" s="3">
        <v>50</v>
      </c>
      <c r="AA54" s="79"/>
      <c r="AB54" s="7">
        <v>300.85000000000002</v>
      </c>
      <c r="AC54" s="49">
        <v>40.06</v>
      </c>
      <c r="AD54" s="50">
        <v>25.02</v>
      </c>
      <c r="AE54" s="50">
        <v>43</v>
      </c>
      <c r="AF54" s="50">
        <v>17.98</v>
      </c>
      <c r="AG54" s="50">
        <v>2.9399999999999977</v>
      </c>
      <c r="AH54" s="50">
        <v>16.351501668520566</v>
      </c>
      <c r="AI54" s="51">
        <v>2.228031145717464</v>
      </c>
    </row>
    <row r="55" spans="1:35" x14ac:dyDescent="0.3">
      <c r="A55" s="28" t="s">
        <v>1</v>
      </c>
      <c r="B55" s="3">
        <v>51</v>
      </c>
      <c r="C55" s="79"/>
      <c r="D55" s="7">
        <v>302.14999999999998</v>
      </c>
      <c r="E55" s="57">
        <v>47.139999999999993</v>
      </c>
      <c r="F55" s="58">
        <v>47.02</v>
      </c>
      <c r="G55" s="58">
        <v>47.15</v>
      </c>
      <c r="H55" s="58">
        <v>46.809999999999995</v>
      </c>
      <c r="I55" s="58">
        <v>46.96</v>
      </c>
      <c r="J55" s="58">
        <v>46.699999999999996</v>
      </c>
      <c r="K55" s="58">
        <v>47.26</v>
      </c>
      <c r="L55" s="58">
        <v>47.029999999999994</v>
      </c>
      <c r="M55" s="58">
        <v>47.07</v>
      </c>
      <c r="N55" s="58">
        <v>47.01</v>
      </c>
      <c r="O55" s="2">
        <f t="shared" si="1"/>
        <v>47.015000000000001</v>
      </c>
      <c r="P55" s="10">
        <v>12.571</v>
      </c>
      <c r="Q55" s="5">
        <v>11.731</v>
      </c>
      <c r="R55" s="11"/>
      <c r="S55" s="38">
        <v>13.930999999999999</v>
      </c>
      <c r="T55" s="39">
        <v>13.531000000000001</v>
      </c>
      <c r="U55" s="10">
        <v>3.8692288700518476</v>
      </c>
      <c r="V55" s="34">
        <v>3.4240040783628287</v>
      </c>
      <c r="W55" s="1"/>
      <c r="X55" s="1"/>
      <c r="Y55" s="28" t="s">
        <v>1</v>
      </c>
      <c r="Z55" s="3">
        <v>51</v>
      </c>
      <c r="AA55" s="79"/>
      <c r="AB55" s="7">
        <v>302.14999999999998</v>
      </c>
      <c r="AC55" s="49">
        <v>42.16</v>
      </c>
      <c r="AD55" s="50">
        <v>26.25</v>
      </c>
      <c r="AE55" s="50">
        <v>44.04</v>
      </c>
      <c r="AF55" s="50">
        <v>17.79</v>
      </c>
      <c r="AG55" s="50">
        <v>1.8800000000000026</v>
      </c>
      <c r="AH55" s="50">
        <v>10.567734682405861</v>
      </c>
      <c r="AI55" s="51">
        <v>2.3698707138842043</v>
      </c>
    </row>
    <row r="56" spans="1:35" x14ac:dyDescent="0.3">
      <c r="A56" s="28" t="s">
        <v>1</v>
      </c>
      <c r="B56" s="3">
        <v>52</v>
      </c>
      <c r="C56" s="79"/>
      <c r="D56" s="7">
        <v>305.05</v>
      </c>
      <c r="E56" s="57">
        <v>47.01</v>
      </c>
      <c r="F56" s="58">
        <v>46.779999999999994</v>
      </c>
      <c r="G56" s="58">
        <v>46.76</v>
      </c>
      <c r="H56" s="58">
        <v>46.410000000000004</v>
      </c>
      <c r="I56" s="58">
        <v>46.62</v>
      </c>
      <c r="J56" s="58">
        <v>46.699999999999996</v>
      </c>
      <c r="K56" s="58">
        <v>47.13</v>
      </c>
      <c r="L56" s="58">
        <v>46.949999999999996</v>
      </c>
      <c r="M56" s="58">
        <v>46.919999999999995</v>
      </c>
      <c r="N56" s="58">
        <v>46.999999999999993</v>
      </c>
      <c r="O56" s="2">
        <f t="shared" si="1"/>
        <v>46.827999999999996</v>
      </c>
      <c r="P56" s="10">
        <v>13.231</v>
      </c>
      <c r="Q56" s="5">
        <v>12.031000000000001</v>
      </c>
      <c r="R56" s="11"/>
      <c r="S56" s="38">
        <v>16.631</v>
      </c>
      <c r="T56" s="39">
        <v>14.831</v>
      </c>
      <c r="U56" s="10">
        <v>3.7073865885519748</v>
      </c>
      <c r="V56" s="34">
        <v>2.9767974063950162</v>
      </c>
      <c r="W56" s="1"/>
      <c r="X56" s="1"/>
      <c r="Y56" s="28" t="s">
        <v>1</v>
      </c>
      <c r="Z56" s="3">
        <v>52</v>
      </c>
      <c r="AA56" s="79"/>
      <c r="AB56" s="7">
        <v>305.05</v>
      </c>
      <c r="AC56" s="49">
        <v>39.299999999999997</v>
      </c>
      <c r="AD56" s="50">
        <v>24.74</v>
      </c>
      <c r="AE56" s="50">
        <v>41.03</v>
      </c>
      <c r="AF56" s="50">
        <v>16.290000000000003</v>
      </c>
      <c r="AG56" s="50">
        <v>1.730000000000004</v>
      </c>
      <c r="AH56" s="50">
        <v>10.620012277470863</v>
      </c>
      <c r="AI56" s="51">
        <v>2.4125230202578263</v>
      </c>
    </row>
    <row r="57" spans="1:35" x14ac:dyDescent="0.3">
      <c r="A57" s="28" t="s">
        <v>1</v>
      </c>
      <c r="B57" s="3">
        <v>53</v>
      </c>
      <c r="C57" s="79"/>
      <c r="D57" s="7">
        <v>308.60000000000002</v>
      </c>
      <c r="E57" s="57">
        <v>48.529999999999994</v>
      </c>
      <c r="F57" s="58">
        <v>48.46</v>
      </c>
      <c r="G57" s="58">
        <v>48.48</v>
      </c>
      <c r="H57" s="58">
        <v>48.73</v>
      </c>
      <c r="I57" s="58">
        <v>48.54</v>
      </c>
      <c r="J57" s="58">
        <v>48.839999999999996</v>
      </c>
      <c r="K57" s="58">
        <v>48.609999999999992</v>
      </c>
      <c r="L57" s="58">
        <v>48.720000000000006</v>
      </c>
      <c r="M57" s="58">
        <v>48.35</v>
      </c>
      <c r="N57" s="58">
        <v>48.800000000000004</v>
      </c>
      <c r="O57" s="2">
        <f t="shared" si="1"/>
        <v>48.606000000000009</v>
      </c>
      <c r="P57" s="10">
        <v>14.631</v>
      </c>
      <c r="Q57" s="5">
        <v>14.031000000000001</v>
      </c>
      <c r="R57" s="11"/>
      <c r="S57" s="38">
        <v>17.131</v>
      </c>
      <c r="T57" s="39">
        <v>15.731</v>
      </c>
      <c r="U57" s="10">
        <v>3.3916684111366973</v>
      </c>
      <c r="V57" s="34">
        <v>2.9581887894832941</v>
      </c>
      <c r="W57" s="1"/>
      <c r="X57" s="1"/>
      <c r="Y57" s="28" t="s">
        <v>1</v>
      </c>
      <c r="Z57" s="3">
        <v>53</v>
      </c>
      <c r="AA57" s="79"/>
      <c r="AB57" s="7">
        <v>308.60000000000002</v>
      </c>
      <c r="AC57" s="49">
        <v>39.729999999999997</v>
      </c>
      <c r="AD57" s="50">
        <v>24.69</v>
      </c>
      <c r="AE57" s="50">
        <v>42.62</v>
      </c>
      <c r="AF57" s="50">
        <v>17.929999999999996</v>
      </c>
      <c r="AG57" s="50">
        <v>2.8900000000000006</v>
      </c>
      <c r="AH57" s="50">
        <v>16.118237590630237</v>
      </c>
      <c r="AI57" s="51">
        <v>2.2158393753485779</v>
      </c>
    </row>
    <row r="58" spans="1:35" x14ac:dyDescent="0.3">
      <c r="A58" s="28" t="s">
        <v>1</v>
      </c>
      <c r="B58" s="3">
        <v>54</v>
      </c>
      <c r="C58" s="79"/>
      <c r="D58" s="7">
        <v>312.5</v>
      </c>
      <c r="E58" s="57">
        <v>46.77</v>
      </c>
      <c r="F58" s="58">
        <v>46.779999999999994</v>
      </c>
      <c r="G58" s="58">
        <v>46.63</v>
      </c>
      <c r="H58" s="58">
        <v>46.85</v>
      </c>
      <c r="I58" s="58">
        <v>46.580000000000005</v>
      </c>
      <c r="J58" s="58">
        <v>46.71</v>
      </c>
      <c r="K58" s="58">
        <v>46.859999999999992</v>
      </c>
      <c r="L58" s="58">
        <v>46.87</v>
      </c>
      <c r="M58" s="58">
        <v>46.589999999999996</v>
      </c>
      <c r="N58" s="58">
        <v>46.800000000000004</v>
      </c>
      <c r="O58" s="2">
        <f t="shared" si="1"/>
        <v>46.744</v>
      </c>
      <c r="P58" s="10">
        <v>12.281000000000001</v>
      </c>
      <c r="Q58" s="5">
        <v>11.731</v>
      </c>
      <c r="R58" s="11"/>
      <c r="S58" s="38">
        <v>16.530999999999999</v>
      </c>
      <c r="T58" s="39">
        <v>14.331</v>
      </c>
      <c r="U58" s="10">
        <v>3.8933866400133263</v>
      </c>
      <c r="V58" s="34">
        <v>3.0292268809539245</v>
      </c>
      <c r="W58" s="1"/>
      <c r="X58" s="1"/>
      <c r="Y58" s="28" t="s">
        <v>1</v>
      </c>
      <c r="Z58" s="3">
        <v>54</v>
      </c>
      <c r="AA58" s="79"/>
      <c r="AB58" s="7">
        <v>312.5</v>
      </c>
      <c r="AC58" s="49">
        <v>42.27</v>
      </c>
      <c r="AD58" s="50">
        <v>24.89</v>
      </c>
      <c r="AE58" s="50">
        <v>44.25</v>
      </c>
      <c r="AF58" s="50">
        <v>19.36</v>
      </c>
      <c r="AG58" s="50">
        <v>1.9799999999999969</v>
      </c>
      <c r="AH58" s="50">
        <v>10.227272727272711</v>
      </c>
      <c r="AI58" s="51">
        <v>2.1833677685950414</v>
      </c>
    </row>
    <row r="59" spans="1:35" x14ac:dyDescent="0.3">
      <c r="A59" s="28" t="s">
        <v>1</v>
      </c>
      <c r="B59" s="3">
        <v>55</v>
      </c>
      <c r="C59" s="79"/>
      <c r="D59" s="7">
        <v>317.10000000000002</v>
      </c>
      <c r="E59" s="57">
        <v>46.26</v>
      </c>
      <c r="F59" s="58">
        <v>46.220000000000006</v>
      </c>
      <c r="G59" s="58">
        <v>46.830000000000005</v>
      </c>
      <c r="H59" s="58">
        <v>46.87</v>
      </c>
      <c r="I59" s="58">
        <v>47.12</v>
      </c>
      <c r="J59" s="58">
        <v>46.889999999999993</v>
      </c>
      <c r="K59" s="58">
        <v>46.359999999999992</v>
      </c>
      <c r="L59" s="58">
        <v>46.54</v>
      </c>
      <c r="M59" s="58">
        <v>46.49</v>
      </c>
      <c r="N59" s="58">
        <v>46.449999999999996</v>
      </c>
      <c r="O59" s="2">
        <f t="shared" si="1"/>
        <v>46.603000000000002</v>
      </c>
      <c r="P59" s="10">
        <v>11.481</v>
      </c>
      <c r="Q59" s="5">
        <v>11.131</v>
      </c>
      <c r="R59" s="11"/>
      <c r="S59" s="38">
        <v>13.631</v>
      </c>
      <c r="T59" s="39">
        <v>13.731</v>
      </c>
      <c r="U59" s="10">
        <v>4.1219706350610297</v>
      </c>
      <c r="V59" s="34">
        <v>3.4064030407133981</v>
      </c>
      <c r="W59" s="1"/>
      <c r="X59" s="1"/>
      <c r="Y59" s="28" t="s">
        <v>1</v>
      </c>
      <c r="Z59" s="3">
        <v>55</v>
      </c>
      <c r="AA59" s="79"/>
      <c r="AB59" s="7">
        <v>317.10000000000002</v>
      </c>
      <c r="AC59" s="49">
        <v>42.23</v>
      </c>
      <c r="AD59" s="50">
        <v>26.27</v>
      </c>
      <c r="AE59" s="50">
        <v>42.16</v>
      </c>
      <c r="AF59" s="50">
        <v>15.889999999999997</v>
      </c>
      <c r="AG59" s="50">
        <v>-7.0000000000000284E-2</v>
      </c>
      <c r="AH59" s="50">
        <v>0</v>
      </c>
      <c r="AI59" s="51">
        <v>2.6576463184392702</v>
      </c>
    </row>
    <row r="60" spans="1:35" x14ac:dyDescent="0.3">
      <c r="A60" s="28" t="s">
        <v>1</v>
      </c>
      <c r="B60" s="3">
        <v>56</v>
      </c>
      <c r="C60" s="79"/>
      <c r="D60" s="7">
        <v>319.39999999999998</v>
      </c>
      <c r="E60" s="57">
        <v>47.830000000000005</v>
      </c>
      <c r="F60" s="58">
        <v>47.79</v>
      </c>
      <c r="G60" s="58">
        <v>47.949999999999996</v>
      </c>
      <c r="H60" s="58">
        <v>47.919999999999995</v>
      </c>
      <c r="I60" s="58">
        <v>48.01</v>
      </c>
      <c r="J60" s="58">
        <v>47.839999999999996</v>
      </c>
      <c r="K60" s="58">
        <v>47.54</v>
      </c>
      <c r="L60" s="58">
        <v>47.839999999999996</v>
      </c>
      <c r="M60" s="58">
        <v>47.87</v>
      </c>
      <c r="N60" s="58">
        <v>47.77</v>
      </c>
      <c r="O60" s="2">
        <f t="shared" si="1"/>
        <v>47.835999999999999</v>
      </c>
      <c r="P60" s="10">
        <v>11.481</v>
      </c>
      <c r="Q60" s="5">
        <v>10.851000000000001</v>
      </c>
      <c r="R60" s="11"/>
      <c r="S60" s="38">
        <v>16.831</v>
      </c>
      <c r="T60" s="39">
        <v>1.831</v>
      </c>
      <c r="U60" s="10">
        <v>4.2840766612932111</v>
      </c>
      <c r="V60" s="34">
        <v>5.1265673561247453</v>
      </c>
      <c r="W60" s="1"/>
      <c r="X60" s="1"/>
      <c r="Y60" s="28" t="s">
        <v>1</v>
      </c>
      <c r="Z60" s="3">
        <v>56</v>
      </c>
      <c r="AA60" s="79"/>
      <c r="AB60" s="7">
        <v>319.39999999999998</v>
      </c>
      <c r="AC60" s="49">
        <v>40.35</v>
      </c>
      <c r="AD60" s="50">
        <v>26.1</v>
      </c>
      <c r="AE60" s="50">
        <v>41.97</v>
      </c>
      <c r="AF60" s="50">
        <v>15.869999999999997</v>
      </c>
      <c r="AG60" s="50">
        <v>1.6199999999999974</v>
      </c>
      <c r="AH60" s="50">
        <v>10.207939508506602</v>
      </c>
      <c r="AI60" s="51">
        <v>2.5425330812854448</v>
      </c>
    </row>
    <row r="61" spans="1:35" ht="14.4" customHeight="1" x14ac:dyDescent="0.3">
      <c r="A61" s="28" t="s">
        <v>1</v>
      </c>
      <c r="B61" s="3">
        <v>57</v>
      </c>
      <c r="C61" s="79"/>
      <c r="D61" s="7">
        <v>325.2</v>
      </c>
      <c r="E61" s="57">
        <v>41.32</v>
      </c>
      <c r="F61" s="58">
        <v>41.339999999999996</v>
      </c>
      <c r="G61" s="58">
        <v>41.27</v>
      </c>
      <c r="H61" s="58">
        <v>41.1</v>
      </c>
      <c r="I61" s="58">
        <v>41.29</v>
      </c>
      <c r="J61" s="58">
        <v>41.35</v>
      </c>
      <c r="K61" s="58">
        <v>41.139999999999993</v>
      </c>
      <c r="L61" s="58">
        <v>41.24</v>
      </c>
      <c r="M61" s="58">
        <v>41.23</v>
      </c>
      <c r="N61" s="58">
        <v>41.12</v>
      </c>
      <c r="O61" s="2">
        <f t="shared" si="1"/>
        <v>41.24</v>
      </c>
      <c r="P61" s="10">
        <v>11.531000000000001</v>
      </c>
      <c r="Q61" s="5">
        <v>10.831</v>
      </c>
      <c r="R61" s="11"/>
      <c r="S61" s="38">
        <v>17.331</v>
      </c>
      <c r="T61" s="39">
        <v>16.331</v>
      </c>
      <c r="U61" s="10">
        <v>3.6883999642250238</v>
      </c>
      <c r="V61" s="34">
        <v>2.450240627413701</v>
      </c>
      <c r="W61" s="1"/>
      <c r="X61" s="1"/>
      <c r="Y61" s="28" t="s">
        <v>1</v>
      </c>
      <c r="Z61" s="3">
        <v>57</v>
      </c>
      <c r="AA61" s="79"/>
      <c r="AB61" s="7">
        <v>325.2</v>
      </c>
      <c r="AC61" s="49">
        <v>33.56</v>
      </c>
      <c r="AD61" s="50">
        <v>26.39</v>
      </c>
      <c r="AE61" s="50">
        <v>36.07</v>
      </c>
      <c r="AF61" s="50">
        <v>9.68</v>
      </c>
      <c r="AG61" s="50">
        <v>2.509999999999998</v>
      </c>
      <c r="AH61" s="50">
        <v>25.929752066115682</v>
      </c>
      <c r="AI61" s="51">
        <v>3.4669421487603311</v>
      </c>
    </row>
    <row r="62" spans="1:35" x14ac:dyDescent="0.3">
      <c r="A62" s="28" t="s">
        <v>1</v>
      </c>
      <c r="B62" s="3">
        <v>58</v>
      </c>
      <c r="C62" s="79"/>
      <c r="D62" s="7">
        <v>331.65</v>
      </c>
      <c r="E62" s="57">
        <v>47.54</v>
      </c>
      <c r="F62" s="58">
        <v>47.330000000000005</v>
      </c>
      <c r="G62" s="58">
        <v>47.57</v>
      </c>
      <c r="H62" s="58">
        <v>47.43</v>
      </c>
      <c r="I62" s="58">
        <v>47.080000000000005</v>
      </c>
      <c r="J62" s="58">
        <v>47.96</v>
      </c>
      <c r="K62" s="58">
        <v>47.9</v>
      </c>
      <c r="L62" s="58">
        <v>47.550000000000004</v>
      </c>
      <c r="M62" s="58">
        <v>47.699999999999996</v>
      </c>
      <c r="N62" s="58">
        <v>47.449999999999996</v>
      </c>
      <c r="O62" s="2">
        <f t="shared" si="1"/>
        <v>47.551000000000002</v>
      </c>
      <c r="P62" s="10">
        <v>12.881</v>
      </c>
      <c r="Q62" s="5">
        <v>12.531000000000001</v>
      </c>
      <c r="R62" s="11"/>
      <c r="S62" s="38">
        <v>16.931000000000001</v>
      </c>
      <c r="T62" s="39">
        <v>16.631</v>
      </c>
      <c r="U62" s="10">
        <v>3.7424051629151585</v>
      </c>
      <c r="V62" s="34">
        <v>2.8336213574876354</v>
      </c>
      <c r="W62" s="1"/>
      <c r="X62" s="1"/>
      <c r="Y62" s="28" t="s">
        <v>1</v>
      </c>
      <c r="Z62" s="3">
        <v>58</v>
      </c>
      <c r="AA62" s="79"/>
      <c r="AB62" s="7">
        <v>331.65</v>
      </c>
      <c r="AC62" s="49">
        <v>40.18</v>
      </c>
      <c r="AD62" s="50">
        <v>23.15</v>
      </c>
      <c r="AE62" s="50">
        <v>42.01</v>
      </c>
      <c r="AF62" s="50">
        <v>18.86</v>
      </c>
      <c r="AG62" s="50">
        <v>1.8299999999999983</v>
      </c>
      <c r="AH62" s="50">
        <v>9.7030752916224721</v>
      </c>
      <c r="AI62" s="51">
        <v>2.1304347826086958</v>
      </c>
    </row>
    <row r="63" spans="1:35" x14ac:dyDescent="0.3">
      <c r="A63" s="28" t="s">
        <v>1</v>
      </c>
      <c r="B63" s="3">
        <v>59</v>
      </c>
      <c r="C63" s="79"/>
      <c r="D63" s="7">
        <v>335.85</v>
      </c>
      <c r="E63" s="57">
        <v>47.839999999999996</v>
      </c>
      <c r="F63" s="58">
        <v>48.609999999999992</v>
      </c>
      <c r="G63" s="58">
        <v>48.720000000000006</v>
      </c>
      <c r="H63" s="58">
        <v>48.32</v>
      </c>
      <c r="I63" s="58">
        <v>48.57</v>
      </c>
      <c r="J63" s="58">
        <v>47.749999999999993</v>
      </c>
      <c r="K63" s="58">
        <v>48.660000000000004</v>
      </c>
      <c r="L63" s="58">
        <v>48.639999999999993</v>
      </c>
      <c r="M63" s="58">
        <v>48.02</v>
      </c>
      <c r="N63" s="58">
        <v>48.57</v>
      </c>
      <c r="O63" s="2">
        <f t="shared" si="1"/>
        <v>48.36999999999999</v>
      </c>
      <c r="P63" s="10">
        <v>13.180999999999999</v>
      </c>
      <c r="Q63" s="5">
        <v>13.331</v>
      </c>
      <c r="R63" s="11"/>
      <c r="S63" s="38">
        <v>16.831</v>
      </c>
      <c r="T63" s="39">
        <v>17.530999999999999</v>
      </c>
      <c r="U63" s="10">
        <v>3.6489136994568487</v>
      </c>
      <c r="V63" s="34">
        <v>2.8153192480065186</v>
      </c>
      <c r="W63" s="1"/>
      <c r="X63" s="1"/>
      <c r="Y63" s="28" t="s">
        <v>1</v>
      </c>
      <c r="Z63" s="3">
        <v>59</v>
      </c>
      <c r="AA63" s="79"/>
      <c r="AB63" s="7">
        <v>335.85</v>
      </c>
      <c r="AC63" s="49">
        <v>42.37</v>
      </c>
      <c r="AD63" s="50">
        <v>26.15</v>
      </c>
      <c r="AE63" s="50">
        <v>44.85</v>
      </c>
      <c r="AF63" s="50">
        <v>18.700000000000003</v>
      </c>
      <c r="AG63" s="50">
        <v>2.480000000000004</v>
      </c>
      <c r="AH63" s="50">
        <v>13.262032085561517</v>
      </c>
      <c r="AI63" s="51">
        <v>2.2657754010695181</v>
      </c>
    </row>
    <row r="64" spans="1:35" x14ac:dyDescent="0.3">
      <c r="A64" s="28" t="s">
        <v>1</v>
      </c>
      <c r="B64" s="3">
        <v>60</v>
      </c>
      <c r="C64" s="79"/>
      <c r="D64" s="7">
        <v>340.3</v>
      </c>
      <c r="E64" s="57">
        <v>47.639999999999993</v>
      </c>
      <c r="F64" s="58">
        <v>47.76</v>
      </c>
      <c r="G64" s="58">
        <v>47.79</v>
      </c>
      <c r="H64" s="58">
        <v>47.749999999999993</v>
      </c>
      <c r="I64" s="58">
        <v>47.88</v>
      </c>
      <c r="J64" s="58">
        <v>47.87</v>
      </c>
      <c r="K64" s="58">
        <v>47.669999999999995</v>
      </c>
      <c r="L64" s="58">
        <v>47.940000000000005</v>
      </c>
      <c r="M64" s="58">
        <v>47.660000000000004</v>
      </c>
      <c r="N64" s="58">
        <v>47.85</v>
      </c>
      <c r="O64" s="2">
        <f t="shared" si="1"/>
        <v>47.781000000000006</v>
      </c>
      <c r="P64" s="10">
        <v>14.731</v>
      </c>
      <c r="Q64" s="5">
        <v>13.781000000000001</v>
      </c>
      <c r="R64" s="11"/>
      <c r="S64" s="38">
        <v>24.431000000000001</v>
      </c>
      <c r="T64" s="39">
        <v>22.431000000000001</v>
      </c>
      <c r="U64" s="10">
        <v>3.3516414141414144</v>
      </c>
      <c r="V64" s="34">
        <v>2.0392215441082326</v>
      </c>
      <c r="W64" s="1"/>
      <c r="X64" s="1"/>
      <c r="Y64" s="28" t="s">
        <v>1</v>
      </c>
      <c r="Z64" s="3">
        <v>60</v>
      </c>
      <c r="AA64" s="79"/>
      <c r="AB64" s="7">
        <v>340.3</v>
      </c>
      <c r="AC64" s="49">
        <v>46.08</v>
      </c>
      <c r="AD64" s="50">
        <v>28.79</v>
      </c>
      <c r="AE64" s="50">
        <v>49.51</v>
      </c>
      <c r="AF64" s="50">
        <v>20.72</v>
      </c>
      <c r="AG64" s="50">
        <v>3.4299999999999997</v>
      </c>
      <c r="AH64" s="50">
        <v>16.554054054054056</v>
      </c>
      <c r="AI64" s="51">
        <v>2.2239382239382239</v>
      </c>
    </row>
    <row r="65" spans="1:35" x14ac:dyDescent="0.3">
      <c r="A65" s="28" t="s">
        <v>1</v>
      </c>
      <c r="B65" s="3">
        <v>61</v>
      </c>
      <c r="C65" s="73" t="s">
        <v>9</v>
      </c>
      <c r="D65" s="26">
        <v>4.8</v>
      </c>
      <c r="E65" s="57">
        <v>16.490000000000002</v>
      </c>
      <c r="F65" s="58">
        <v>16.049999999999997</v>
      </c>
      <c r="G65" s="58">
        <v>16.490000000000002</v>
      </c>
      <c r="H65" s="58">
        <v>16.600000000000001</v>
      </c>
      <c r="I65" s="58">
        <v>15.549999999999997</v>
      </c>
      <c r="J65" s="58">
        <v>17.269999999999996</v>
      </c>
      <c r="K65" s="58">
        <v>16.689999999999998</v>
      </c>
      <c r="L65" s="58">
        <v>16.380000000000003</v>
      </c>
      <c r="M65" s="58">
        <v>15.850000000000001</v>
      </c>
      <c r="N65" s="58">
        <v>15.75</v>
      </c>
      <c r="O65" s="2">
        <f t="shared" si="1"/>
        <v>16.311999999999998</v>
      </c>
      <c r="P65" s="10">
        <v>7.7809999999999997</v>
      </c>
      <c r="Q65" s="5">
        <v>6.351</v>
      </c>
      <c r="R65" s="11"/>
      <c r="S65" s="64"/>
      <c r="T65" s="65"/>
      <c r="U65" s="10">
        <v>2.3085196716671379</v>
      </c>
      <c r="V65" s="61"/>
      <c r="W65" s="1"/>
      <c r="X65" s="1"/>
      <c r="Y65" s="28" t="s">
        <v>1</v>
      </c>
      <c r="Z65" s="3">
        <v>61</v>
      </c>
      <c r="AA65" s="73" t="s">
        <v>9</v>
      </c>
      <c r="AB65" s="44">
        <v>4.8</v>
      </c>
      <c r="AC65" s="95"/>
      <c r="AD65" s="96"/>
      <c r="AE65" s="96"/>
      <c r="AF65" s="96"/>
      <c r="AG65" s="96"/>
      <c r="AH65" s="96"/>
      <c r="AI65" s="97"/>
    </row>
    <row r="66" spans="1:35" x14ac:dyDescent="0.3">
      <c r="A66" s="28" t="s">
        <v>1</v>
      </c>
      <c r="B66" s="3">
        <v>62</v>
      </c>
      <c r="C66" s="73"/>
      <c r="D66" s="26">
        <v>5.3</v>
      </c>
      <c r="E66" s="57">
        <v>43.889999999999993</v>
      </c>
      <c r="F66" s="58">
        <v>43.550000000000004</v>
      </c>
      <c r="G66" s="58">
        <v>43.169999999999995</v>
      </c>
      <c r="H66" s="58">
        <v>43.88</v>
      </c>
      <c r="I66" s="58">
        <v>43.54</v>
      </c>
      <c r="J66" s="58">
        <v>43.96</v>
      </c>
      <c r="K66" s="58">
        <v>43.970000000000006</v>
      </c>
      <c r="L66" s="58">
        <v>43.889999999999993</v>
      </c>
      <c r="M66" s="58">
        <v>43.04</v>
      </c>
      <c r="N66" s="58">
        <v>43.839999999999996</v>
      </c>
      <c r="O66" s="2">
        <f t="shared" si="1"/>
        <v>43.672999999999995</v>
      </c>
      <c r="P66" s="10">
        <v>27.931000000000001</v>
      </c>
      <c r="Q66" s="5">
        <v>23.131</v>
      </c>
      <c r="R66" s="11"/>
      <c r="S66" s="66"/>
      <c r="T66" s="67"/>
      <c r="U66" s="10">
        <v>1.7105871293721358</v>
      </c>
      <c r="V66" s="62"/>
      <c r="W66" s="1"/>
      <c r="X66" s="1"/>
      <c r="Y66" s="28" t="s">
        <v>1</v>
      </c>
      <c r="Z66" s="3">
        <v>62</v>
      </c>
      <c r="AA66" s="73"/>
      <c r="AB66" s="44">
        <v>5.3</v>
      </c>
      <c r="AC66" s="98"/>
      <c r="AD66" s="99"/>
      <c r="AE66" s="99"/>
      <c r="AF66" s="99"/>
      <c r="AG66" s="99"/>
      <c r="AH66" s="99"/>
      <c r="AI66" s="100"/>
    </row>
    <row r="67" spans="1:35" x14ac:dyDescent="0.3">
      <c r="A67" s="28" t="s">
        <v>1</v>
      </c>
      <c r="B67" s="3">
        <v>63</v>
      </c>
      <c r="C67" s="73"/>
      <c r="D67" s="26">
        <v>5.8</v>
      </c>
      <c r="E67" s="57">
        <v>34.4</v>
      </c>
      <c r="F67" s="58">
        <v>35.409999999999997</v>
      </c>
      <c r="G67" s="58">
        <v>35.4</v>
      </c>
      <c r="H67" s="58">
        <v>34.81</v>
      </c>
      <c r="I67" s="58">
        <v>34.32</v>
      </c>
      <c r="J67" s="58">
        <v>33.31</v>
      </c>
      <c r="K67" s="58">
        <v>33.08</v>
      </c>
      <c r="L67" s="58">
        <v>33.699999999999996</v>
      </c>
      <c r="M67" s="58">
        <v>34.17</v>
      </c>
      <c r="N67" s="58">
        <v>34.449999999999996</v>
      </c>
      <c r="O67" s="2">
        <f t="shared" si="1"/>
        <v>34.305</v>
      </c>
      <c r="P67" s="10">
        <v>19.131</v>
      </c>
      <c r="Q67" s="5">
        <v>16.530999999999999</v>
      </c>
      <c r="R67" s="11">
        <v>16.280999999999999</v>
      </c>
      <c r="S67" s="68"/>
      <c r="T67" s="69"/>
      <c r="U67" s="10">
        <v>2.0910032914787275</v>
      </c>
      <c r="V67" s="63"/>
      <c r="W67" s="1"/>
      <c r="X67" s="1"/>
      <c r="Y67" s="28" t="s">
        <v>1</v>
      </c>
      <c r="Z67" s="3">
        <v>63</v>
      </c>
      <c r="AA67" s="73"/>
      <c r="AB67" s="44">
        <v>5.8</v>
      </c>
      <c r="AC67" s="101"/>
      <c r="AD67" s="102"/>
      <c r="AE67" s="102"/>
      <c r="AF67" s="102"/>
      <c r="AG67" s="102"/>
      <c r="AH67" s="102"/>
      <c r="AI67" s="103"/>
    </row>
    <row r="68" spans="1:35" x14ac:dyDescent="0.3">
      <c r="A68" s="28" t="s">
        <v>1</v>
      </c>
      <c r="B68" s="3">
        <v>64</v>
      </c>
      <c r="C68" s="73"/>
      <c r="D68" s="26">
        <v>89.8</v>
      </c>
      <c r="E68" s="57">
        <v>51.43</v>
      </c>
      <c r="F68" s="58">
        <v>51.76</v>
      </c>
      <c r="G68" s="58">
        <v>51.889999999999993</v>
      </c>
      <c r="H68" s="58">
        <v>51.910000000000004</v>
      </c>
      <c r="I68" s="58">
        <v>52.32</v>
      </c>
      <c r="J68" s="58">
        <v>52.050000000000004</v>
      </c>
      <c r="K68" s="58">
        <v>52.410000000000004</v>
      </c>
      <c r="L68" s="58">
        <v>52.74</v>
      </c>
      <c r="M68" s="58">
        <v>52.27</v>
      </c>
      <c r="N68" s="58">
        <v>51.699999999999996</v>
      </c>
      <c r="O68" s="2">
        <f t="shared" si="1"/>
        <v>52.048000000000002</v>
      </c>
      <c r="P68" s="10">
        <v>10.930999999999999</v>
      </c>
      <c r="Q68" s="5">
        <v>10.031000000000001</v>
      </c>
      <c r="R68" s="11"/>
      <c r="S68" s="38">
        <v>15.831</v>
      </c>
      <c r="T68" s="39">
        <v>14.831</v>
      </c>
      <c r="U68" s="10">
        <v>4.9659383646598609</v>
      </c>
      <c r="V68" s="34">
        <v>3.394951405648686</v>
      </c>
      <c r="W68" s="1"/>
      <c r="X68" s="1"/>
      <c r="Y68" s="28" t="s">
        <v>1</v>
      </c>
      <c r="Z68" s="3">
        <v>64</v>
      </c>
      <c r="AA68" s="73"/>
      <c r="AB68" s="44">
        <v>89.8</v>
      </c>
      <c r="AC68" s="49">
        <v>66.400000000000006</v>
      </c>
      <c r="AD68" s="50">
        <v>40.200000000000003</v>
      </c>
      <c r="AE68" s="50">
        <v>68.09</v>
      </c>
      <c r="AF68" s="50">
        <v>27.89</v>
      </c>
      <c r="AG68" s="50">
        <v>1.6899999999999977</v>
      </c>
      <c r="AH68" s="50">
        <v>6.0595195410541329</v>
      </c>
      <c r="AI68" s="51">
        <v>2.3807816421656511</v>
      </c>
    </row>
    <row r="69" spans="1:35" x14ac:dyDescent="0.3">
      <c r="A69" s="28" t="s">
        <v>1</v>
      </c>
      <c r="B69" s="3">
        <v>65</v>
      </c>
      <c r="C69" s="73"/>
      <c r="D69" s="26">
        <v>90.3</v>
      </c>
      <c r="E69" s="57">
        <v>34.49</v>
      </c>
      <c r="F69" s="58">
        <v>34.54</v>
      </c>
      <c r="G69" s="58">
        <v>33.42</v>
      </c>
      <c r="H69" s="58">
        <v>32.949999999999996</v>
      </c>
      <c r="I69" s="58">
        <v>31.299999999999997</v>
      </c>
      <c r="J69" s="58">
        <v>31.979999999999997</v>
      </c>
      <c r="K69" s="58">
        <v>33.949999999999996</v>
      </c>
      <c r="L69" s="58">
        <v>34.839999999999996</v>
      </c>
      <c r="M69" s="58">
        <v>35.019999999999996</v>
      </c>
      <c r="N69" s="58">
        <v>33.159999999999997</v>
      </c>
      <c r="O69" s="2">
        <f t="shared" ref="O69:O75" si="6">(SUM(E69:N69)/10)</f>
        <v>33.564999999999998</v>
      </c>
      <c r="P69" s="10">
        <v>8.6310000000000002</v>
      </c>
      <c r="Q69" s="5">
        <v>8.7810000000000006</v>
      </c>
      <c r="R69" s="11"/>
      <c r="S69" s="38">
        <v>11.531000000000001</v>
      </c>
      <c r="T69" s="39">
        <v>11.331</v>
      </c>
      <c r="U69" s="10">
        <v>3.8553870893636568</v>
      </c>
      <c r="V69" s="34">
        <v>2.9363135333741579</v>
      </c>
      <c r="W69" s="1"/>
      <c r="X69" s="1"/>
      <c r="Y69" s="28" t="s">
        <v>1</v>
      </c>
      <c r="Z69" s="3">
        <v>65</v>
      </c>
      <c r="AA69" s="73"/>
      <c r="AB69" s="44">
        <v>90.3</v>
      </c>
      <c r="AC69" s="49">
        <v>36.42</v>
      </c>
      <c r="AD69" s="50">
        <v>21.95</v>
      </c>
      <c r="AE69" s="50">
        <v>38.26</v>
      </c>
      <c r="AF69" s="50">
        <v>16.309999999999999</v>
      </c>
      <c r="AG69" s="50">
        <v>1.8399999999999963</v>
      </c>
      <c r="AH69" s="50">
        <v>11.281422440220702</v>
      </c>
      <c r="AI69" s="51">
        <v>2.2329858982219499</v>
      </c>
    </row>
    <row r="70" spans="1:35" x14ac:dyDescent="0.3">
      <c r="A70" s="28" t="s">
        <v>1</v>
      </c>
      <c r="B70" s="3">
        <v>66</v>
      </c>
      <c r="C70" s="73"/>
      <c r="D70" s="26">
        <v>90.8</v>
      </c>
      <c r="E70" s="57">
        <v>36.68</v>
      </c>
      <c r="F70" s="58">
        <v>36.51</v>
      </c>
      <c r="G70" s="58">
        <v>36.21</v>
      </c>
      <c r="H70" s="58">
        <v>36.61</v>
      </c>
      <c r="I70" s="58">
        <v>36.619999999999997</v>
      </c>
      <c r="J70" s="58">
        <v>36.74</v>
      </c>
      <c r="K70" s="58">
        <v>36.93</v>
      </c>
      <c r="L70" s="58">
        <v>36.74</v>
      </c>
      <c r="M70" s="58">
        <v>36.83</v>
      </c>
      <c r="N70" s="58">
        <v>36.46</v>
      </c>
      <c r="O70" s="2">
        <f t="shared" si="6"/>
        <v>36.632999999999996</v>
      </c>
      <c r="P70" s="10">
        <v>10.391</v>
      </c>
      <c r="Q70" s="5">
        <v>9.0310000000000006</v>
      </c>
      <c r="R70" s="11"/>
      <c r="S70" s="38">
        <v>14.331</v>
      </c>
      <c r="T70" s="39">
        <v>14.831</v>
      </c>
      <c r="U70" s="10">
        <v>3.7723200494284828</v>
      </c>
      <c r="V70" s="34">
        <v>2.5123791235169053</v>
      </c>
      <c r="W70" s="1"/>
      <c r="X70" s="1"/>
      <c r="Y70" s="28" t="s">
        <v>1</v>
      </c>
      <c r="Z70" s="3">
        <v>66</v>
      </c>
      <c r="AA70" s="73"/>
      <c r="AB70" s="44">
        <v>90.8</v>
      </c>
      <c r="AC70" s="49">
        <v>124.57</v>
      </c>
      <c r="AD70" s="50">
        <v>76.739999999999995</v>
      </c>
      <c r="AE70" s="50">
        <v>134.28</v>
      </c>
      <c r="AF70" s="50">
        <v>57.540000000000006</v>
      </c>
      <c r="AG70" s="50">
        <v>9.710000000000008</v>
      </c>
      <c r="AH70" s="50">
        <v>16.875217240180756</v>
      </c>
      <c r="AI70" s="51">
        <v>2.1649287452207155</v>
      </c>
    </row>
    <row r="71" spans="1:35" x14ac:dyDescent="0.3">
      <c r="A71" s="28" t="s">
        <v>1</v>
      </c>
      <c r="B71" s="3">
        <v>67</v>
      </c>
      <c r="C71" s="73"/>
      <c r="D71" s="26">
        <v>91.3</v>
      </c>
      <c r="E71" s="57">
        <v>44.559999999999995</v>
      </c>
      <c r="F71" s="58">
        <v>43.800000000000004</v>
      </c>
      <c r="G71" s="58">
        <v>42.54</v>
      </c>
      <c r="H71" s="58">
        <v>44.26</v>
      </c>
      <c r="I71" s="58">
        <v>43.52</v>
      </c>
      <c r="J71" s="58">
        <v>42.96</v>
      </c>
      <c r="K71" s="58">
        <v>42.639999999999993</v>
      </c>
      <c r="L71" s="58">
        <v>43.32</v>
      </c>
      <c r="M71" s="58">
        <v>44.43</v>
      </c>
      <c r="N71" s="58">
        <v>42.74</v>
      </c>
      <c r="O71" s="2">
        <f t="shared" si="6"/>
        <v>43.476999999999997</v>
      </c>
      <c r="P71" s="10">
        <v>11.781000000000001</v>
      </c>
      <c r="Q71" s="5">
        <v>11.071</v>
      </c>
      <c r="R71" s="11"/>
      <c r="S71" s="38">
        <v>13.731</v>
      </c>
      <c r="T71" s="39">
        <v>13.331</v>
      </c>
      <c r="U71" s="10">
        <v>3.805093646070365</v>
      </c>
      <c r="V71" s="34">
        <v>3.2131401965856181</v>
      </c>
      <c r="W71" s="1"/>
      <c r="X71" s="1"/>
      <c r="Y71" s="28" t="s">
        <v>1</v>
      </c>
      <c r="Z71" s="3">
        <v>67</v>
      </c>
      <c r="AA71" s="73"/>
      <c r="AB71" s="44">
        <v>91.3</v>
      </c>
      <c r="AC71" s="49">
        <v>157.28</v>
      </c>
      <c r="AD71" s="50">
        <v>89.95</v>
      </c>
      <c r="AE71" s="50">
        <v>165.7</v>
      </c>
      <c r="AF71" s="50">
        <v>75.749999999999986</v>
      </c>
      <c r="AG71" s="50">
        <v>8.4199999999999875</v>
      </c>
      <c r="AH71" s="50">
        <v>11.115511551155102</v>
      </c>
      <c r="AI71" s="51">
        <v>2.0763036303630367</v>
      </c>
    </row>
    <row r="72" spans="1:35" x14ac:dyDescent="0.3">
      <c r="A72" s="28" t="s">
        <v>1</v>
      </c>
      <c r="B72" s="3">
        <v>68</v>
      </c>
      <c r="C72" s="73"/>
      <c r="D72" s="26">
        <v>92</v>
      </c>
      <c r="E72" s="57">
        <v>56.249999999999993</v>
      </c>
      <c r="F72" s="58">
        <v>56.949999999999996</v>
      </c>
      <c r="G72" s="58">
        <v>57.82</v>
      </c>
      <c r="H72" s="58">
        <v>59.359999999999992</v>
      </c>
      <c r="I72" s="58">
        <v>59.419999999999995</v>
      </c>
      <c r="J72" s="58">
        <v>59.059999999999995</v>
      </c>
      <c r="K72" s="58">
        <v>57.389999999999993</v>
      </c>
      <c r="L72" s="58">
        <v>57.07</v>
      </c>
      <c r="M72" s="58">
        <v>56.529999999999994</v>
      </c>
      <c r="N72" s="58">
        <v>56.330000000000005</v>
      </c>
      <c r="O72" s="2">
        <f t="shared" si="6"/>
        <v>57.617999999999995</v>
      </c>
      <c r="P72" s="10">
        <v>16.331</v>
      </c>
      <c r="Q72" s="5">
        <v>15.481</v>
      </c>
      <c r="R72" s="11"/>
      <c r="S72" s="38">
        <v>18.231000000000002</v>
      </c>
      <c r="T72" s="39">
        <v>18.131</v>
      </c>
      <c r="U72" s="10">
        <v>3.6224066390041489</v>
      </c>
      <c r="V72" s="34">
        <v>3.1691326109674933</v>
      </c>
      <c r="W72" s="1"/>
      <c r="X72" s="1"/>
      <c r="Y72" s="28" t="s">
        <v>1</v>
      </c>
      <c r="Z72" s="3">
        <v>68</v>
      </c>
      <c r="AA72" s="73"/>
      <c r="AB72" s="44">
        <v>92</v>
      </c>
      <c r="AC72" s="49">
        <v>185.47</v>
      </c>
      <c r="AD72" s="50">
        <v>112.66</v>
      </c>
      <c r="AE72" s="50">
        <v>198.75</v>
      </c>
      <c r="AF72" s="50">
        <v>86.09</v>
      </c>
      <c r="AG72" s="50">
        <v>13.280000000000001</v>
      </c>
      <c r="AH72" s="50">
        <v>15.425717272621675</v>
      </c>
      <c r="AI72" s="51">
        <v>2.1543733302357997</v>
      </c>
    </row>
    <row r="73" spans="1:35" x14ac:dyDescent="0.3">
      <c r="A73" s="28" t="s">
        <v>1</v>
      </c>
      <c r="B73" s="3">
        <v>69</v>
      </c>
      <c r="C73" s="73"/>
      <c r="D73" s="26">
        <v>93</v>
      </c>
      <c r="E73" s="57">
        <v>28.72</v>
      </c>
      <c r="F73" s="58">
        <v>28.54</v>
      </c>
      <c r="G73" s="58">
        <v>28.58</v>
      </c>
      <c r="H73" s="58">
        <v>28.85</v>
      </c>
      <c r="I73" s="58">
        <v>28.939999999999998</v>
      </c>
      <c r="J73" s="58">
        <v>28.839999999999996</v>
      </c>
      <c r="K73" s="58">
        <v>28.21</v>
      </c>
      <c r="L73" s="58">
        <v>28.380000000000003</v>
      </c>
      <c r="M73" s="58">
        <v>28.089999999999996</v>
      </c>
      <c r="N73" s="58">
        <v>27.9</v>
      </c>
      <c r="O73" s="2">
        <f t="shared" si="6"/>
        <v>28.504999999999995</v>
      </c>
      <c r="P73" s="10">
        <v>9.2810000000000006</v>
      </c>
      <c r="Q73" s="5">
        <v>7.181</v>
      </c>
      <c r="R73" s="11"/>
      <c r="S73" s="38">
        <v>11.531000000000001</v>
      </c>
      <c r="T73" s="39">
        <v>11.430999999999999</v>
      </c>
      <c r="U73" s="10">
        <v>3.4631272020410635</v>
      </c>
      <c r="V73" s="34">
        <v>2.4827976657085618</v>
      </c>
      <c r="W73" s="1"/>
      <c r="X73" s="1"/>
      <c r="Y73" s="28" t="s">
        <v>1</v>
      </c>
      <c r="Z73" s="3">
        <v>69</v>
      </c>
      <c r="AA73" s="73"/>
      <c r="AB73" s="44">
        <v>93</v>
      </c>
      <c r="AC73" s="49">
        <v>31.3</v>
      </c>
      <c r="AD73" s="50">
        <v>17.36</v>
      </c>
      <c r="AE73" s="50">
        <v>33.549999999999997</v>
      </c>
      <c r="AF73" s="50">
        <v>16.189999999999998</v>
      </c>
      <c r="AG73" s="50">
        <v>2.2499999999999964</v>
      </c>
      <c r="AH73" s="50">
        <v>13.897467572575644</v>
      </c>
      <c r="AI73" s="51">
        <v>1.9332921556516371</v>
      </c>
    </row>
    <row r="74" spans="1:35" x14ac:dyDescent="0.3">
      <c r="A74" s="28" t="s">
        <v>1</v>
      </c>
      <c r="B74" s="3">
        <v>70</v>
      </c>
      <c r="C74" s="73"/>
      <c r="D74" s="26">
        <v>94</v>
      </c>
      <c r="E74" s="57">
        <v>44.29</v>
      </c>
      <c r="F74" s="58">
        <v>41.779999999999994</v>
      </c>
      <c r="G74" s="58">
        <v>44.02</v>
      </c>
      <c r="H74" s="58">
        <v>43.1</v>
      </c>
      <c r="I74" s="58">
        <v>43.330000000000005</v>
      </c>
      <c r="J74" s="58">
        <v>41.199999999999996</v>
      </c>
      <c r="K74" s="58">
        <v>44.18</v>
      </c>
      <c r="L74" s="58">
        <v>41.27</v>
      </c>
      <c r="M74" s="58">
        <v>44.309999999999995</v>
      </c>
      <c r="N74" s="58">
        <v>44.449999999999996</v>
      </c>
      <c r="O74" s="2">
        <f t="shared" si="6"/>
        <v>43.192999999999998</v>
      </c>
      <c r="P74" s="10">
        <v>10.731</v>
      </c>
      <c r="Q74" s="5">
        <v>10.090999999999999</v>
      </c>
      <c r="R74" s="11"/>
      <c r="S74" s="38">
        <v>14.231</v>
      </c>
      <c r="T74" s="39">
        <v>13.831</v>
      </c>
      <c r="U74" s="10">
        <v>4.148784939006819</v>
      </c>
      <c r="V74" s="34">
        <v>3.0783978333689688</v>
      </c>
      <c r="W74" s="1"/>
      <c r="X74" s="1"/>
      <c r="Y74" s="28" t="s">
        <v>1</v>
      </c>
      <c r="Z74" s="3">
        <v>70</v>
      </c>
      <c r="AA74" s="73"/>
      <c r="AB74" s="44">
        <v>94</v>
      </c>
      <c r="AC74" s="49">
        <v>149.6</v>
      </c>
      <c r="AD74" s="50">
        <v>92.11</v>
      </c>
      <c r="AE74" s="50">
        <v>157.97</v>
      </c>
      <c r="AF74" s="50">
        <v>65.86</v>
      </c>
      <c r="AG74" s="50">
        <v>8.3700000000000045</v>
      </c>
      <c r="AH74" s="50">
        <v>12.708776191922267</v>
      </c>
      <c r="AI74" s="51">
        <v>2.2714849681141813</v>
      </c>
    </row>
    <row r="75" spans="1:35" ht="15" thickBot="1" x14ac:dyDescent="0.35">
      <c r="A75" s="29" t="s">
        <v>1</v>
      </c>
      <c r="B75" s="30">
        <v>71</v>
      </c>
      <c r="C75" s="75"/>
      <c r="D75" s="27">
        <v>95</v>
      </c>
      <c r="E75" s="59">
        <v>34.549999999999997</v>
      </c>
      <c r="F75" s="60">
        <v>34.44</v>
      </c>
      <c r="G75" s="60">
        <v>34.79</v>
      </c>
      <c r="H75" s="60">
        <v>35.01</v>
      </c>
      <c r="I75" s="60">
        <v>35.799999999999997</v>
      </c>
      <c r="J75" s="60">
        <v>36.32</v>
      </c>
      <c r="K75" s="60">
        <v>36.57</v>
      </c>
      <c r="L75" s="60">
        <v>35.89</v>
      </c>
      <c r="M75" s="60">
        <v>35.199999999999996</v>
      </c>
      <c r="N75" s="60">
        <v>34.769999999999996</v>
      </c>
      <c r="O75" s="8">
        <f t="shared" si="6"/>
        <v>35.333999999999989</v>
      </c>
      <c r="P75" s="14">
        <v>8.4809999999999999</v>
      </c>
      <c r="Q75" s="15">
        <v>8.8309999999999995</v>
      </c>
      <c r="R75" s="16"/>
      <c r="S75" s="40">
        <v>11.031000000000001</v>
      </c>
      <c r="T75" s="41">
        <v>12.631</v>
      </c>
      <c r="U75" s="32">
        <v>4.0820240295748604</v>
      </c>
      <c r="V75" s="35">
        <v>2.986560730284844</v>
      </c>
      <c r="W75" s="1"/>
      <c r="X75" s="1"/>
      <c r="Y75" s="29" t="s">
        <v>1</v>
      </c>
      <c r="Z75" s="30">
        <v>71</v>
      </c>
      <c r="AA75" s="75"/>
      <c r="AB75" s="27">
        <v>95</v>
      </c>
      <c r="AC75" s="52">
        <v>131.68</v>
      </c>
      <c r="AD75" s="53">
        <v>77.95</v>
      </c>
      <c r="AE75" s="53">
        <v>138.79</v>
      </c>
      <c r="AF75" s="53">
        <v>60.839999999999989</v>
      </c>
      <c r="AG75" s="53">
        <v>7.1099999999999852</v>
      </c>
      <c r="AH75" s="53">
        <v>11.686390532544356</v>
      </c>
      <c r="AI75" s="54">
        <v>2.1643655489809341</v>
      </c>
    </row>
  </sheetData>
  <mergeCells count="33">
    <mergeCell ref="AC65:AI67"/>
    <mergeCell ref="Y1:Z3"/>
    <mergeCell ref="AB1:AB3"/>
    <mergeCell ref="AA4:AA14"/>
    <mergeCell ref="AA15:AA31"/>
    <mergeCell ref="AA32:AA50"/>
    <mergeCell ref="AA51:AA64"/>
    <mergeCell ref="AA65:AA75"/>
    <mergeCell ref="AA1:AA3"/>
    <mergeCell ref="AH2:AH3"/>
    <mergeCell ref="AI2:AI3"/>
    <mergeCell ref="AG2:AG3"/>
    <mergeCell ref="V2:V3"/>
    <mergeCell ref="E1:V1"/>
    <mergeCell ref="AF2:AF3"/>
    <mergeCell ref="AE2:AE3"/>
    <mergeCell ref="AD2:AD3"/>
    <mergeCell ref="AC2:AC3"/>
    <mergeCell ref="AC1:AI1"/>
    <mergeCell ref="P2:R2"/>
    <mergeCell ref="S2:T2"/>
    <mergeCell ref="U2:U3"/>
    <mergeCell ref="E2:O2"/>
    <mergeCell ref="V65:V67"/>
    <mergeCell ref="S65:T67"/>
    <mergeCell ref="A1:B3"/>
    <mergeCell ref="C1:C3"/>
    <mergeCell ref="D1:D3"/>
    <mergeCell ref="C32:C50"/>
    <mergeCell ref="C51:C64"/>
    <mergeCell ref="C65:C75"/>
    <mergeCell ref="C4:C14"/>
    <mergeCell ref="C15:C3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gaber</dc:creator>
  <cp:lastModifiedBy>Gabriel Bertolini</cp:lastModifiedBy>
  <cp:lastPrinted>2020-01-30T20:22:32Z</cp:lastPrinted>
  <dcterms:created xsi:type="dcterms:W3CDTF">2020-01-29T21:44:10Z</dcterms:created>
  <dcterms:modified xsi:type="dcterms:W3CDTF">2021-06-27T21:22:58Z</dcterms:modified>
</cp:coreProperties>
</file>