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BD7528F1-8D0A-4AAD-A794-F7582C3948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F25" i="1"/>
  <c r="F21" i="1"/>
  <c r="F15" i="1"/>
  <c r="F12" i="1"/>
  <c r="F7" i="1"/>
  <c r="F6" i="1"/>
  <c r="F4" i="1"/>
  <c r="F3" i="1"/>
</calcChain>
</file>

<file path=xl/sharedStrings.xml><?xml version="1.0" encoding="utf-8"?>
<sst xmlns="http://schemas.openxmlformats.org/spreadsheetml/2006/main" count="118" uniqueCount="26">
  <si>
    <t>species</t>
  </si>
  <si>
    <t>elev</t>
  </si>
  <si>
    <t>plot</t>
  </si>
  <si>
    <t>p_do_mass_(mg)</t>
  </si>
  <si>
    <t>c_n_test_sample_mass_(mg)</t>
  </si>
  <si>
    <t>c_n_archive_sample_mass_(mg)</t>
  </si>
  <si>
    <t>consecutive_label</t>
  </si>
  <si>
    <t>Sample wt (mg)</t>
  </si>
  <si>
    <t>δ15NAIR (‰)</t>
  </si>
  <si>
    <t>δ13CVPDB (‰)</t>
  </si>
  <si>
    <t>Wt% N</t>
  </si>
  <si>
    <t>Wt% C</t>
  </si>
  <si>
    <t>%C:%N ratio</t>
  </si>
  <si>
    <t>ABLA</t>
  </si>
  <si>
    <t>H</t>
  </si>
  <si>
    <t>A</t>
  </si>
  <si>
    <t>C</t>
  </si>
  <si>
    <t>D</t>
  </si>
  <si>
    <t>F</t>
  </si>
  <si>
    <t>L</t>
  </si>
  <si>
    <t>E</t>
  </si>
  <si>
    <t>M</t>
  </si>
  <si>
    <t>B</t>
  </si>
  <si>
    <t>PIPO</t>
  </si>
  <si>
    <t>G</t>
  </si>
  <si>
    <t>POTR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</si>
</sst>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O11" sqref="O11"/>
    </sheetView>
  </sheetViews>
  <sheetFormatPr defaultRowHeight="15"/>
  <cols>
    <col min="1" max="1" width="7.42578125" bestFit="1" customWidth="1"/>
    <col min="2" max="2" width="4.7109375" bestFit="1" customWidth="1"/>
    <col min="3" max="3" width="4.5703125" bestFit="1" customWidth="1"/>
    <col min="4" max="4" width="16.28515625" bestFit="1" customWidth="1"/>
    <col min="5" max="5" width="27.140625" bestFit="1" customWidth="1"/>
    <col min="6" max="6" width="30.28515625" bestFit="1" customWidth="1"/>
    <col min="7" max="7" width="16.85546875" bestFit="1" customWidth="1"/>
    <col min="8" max="8" width="1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319.54000000000002</v>
      </c>
      <c r="E2">
        <v>111.92</v>
      </c>
      <c r="F2">
        <v>117.01</v>
      </c>
      <c r="G2">
        <v>1</v>
      </c>
      <c r="H2">
        <v>14.074999999999999</v>
      </c>
      <c r="I2">
        <v>3.2</v>
      </c>
      <c r="J2">
        <v>-23.3</v>
      </c>
      <c r="K2">
        <v>0.3</v>
      </c>
      <c r="L2">
        <v>6.1</v>
      </c>
      <c r="M2">
        <v>18.2</v>
      </c>
    </row>
    <row r="3" spans="1:13">
      <c r="A3" t="s">
        <v>13</v>
      </c>
      <c r="B3" t="s">
        <v>14</v>
      </c>
      <c r="C3" t="s">
        <v>16</v>
      </c>
      <c r="D3">
        <v>320.2</v>
      </c>
      <c r="E3">
        <v>113.92</v>
      </c>
      <c r="F3">
        <f>36.46+88.3</f>
        <v>124.75999999999999</v>
      </c>
      <c r="G3">
        <v>2</v>
      </c>
      <c r="H3">
        <v>15.568</v>
      </c>
      <c r="I3">
        <v>1</v>
      </c>
      <c r="J3">
        <v>-23</v>
      </c>
      <c r="K3">
        <v>0.6</v>
      </c>
      <c r="L3">
        <v>11.9</v>
      </c>
      <c r="M3">
        <v>19.5</v>
      </c>
    </row>
    <row r="4" spans="1:13">
      <c r="A4" t="s">
        <v>13</v>
      </c>
      <c r="B4" t="s">
        <v>14</v>
      </c>
      <c r="C4" t="s">
        <v>17</v>
      </c>
      <c r="D4">
        <v>373.3</v>
      </c>
      <c r="E4">
        <v>149.75</v>
      </c>
      <c r="F4">
        <f>54.62+59.76</f>
        <v>114.38</v>
      </c>
      <c r="G4">
        <v>3</v>
      </c>
      <c r="H4">
        <v>15.760999999999999</v>
      </c>
      <c r="I4">
        <v>1.3</v>
      </c>
      <c r="J4">
        <v>-23.4</v>
      </c>
      <c r="K4">
        <v>0.4</v>
      </c>
      <c r="L4">
        <v>8</v>
      </c>
      <c r="M4">
        <v>20.8</v>
      </c>
    </row>
    <row r="5" spans="1:13">
      <c r="A5" t="s">
        <v>13</v>
      </c>
      <c r="B5" t="s">
        <v>14</v>
      </c>
      <c r="C5" t="s">
        <v>18</v>
      </c>
      <c r="D5">
        <v>343.2</v>
      </c>
      <c r="E5">
        <v>146.9</v>
      </c>
      <c r="F5">
        <v>110.6</v>
      </c>
      <c r="G5">
        <v>4</v>
      </c>
      <c r="H5">
        <v>14.927</v>
      </c>
      <c r="I5">
        <v>1.1000000000000001</v>
      </c>
      <c r="J5">
        <v>-23.2</v>
      </c>
      <c r="K5">
        <v>0.4</v>
      </c>
      <c r="L5">
        <v>9.1</v>
      </c>
      <c r="M5">
        <v>21.3</v>
      </c>
    </row>
    <row r="6" spans="1:13">
      <c r="A6" t="s">
        <v>13</v>
      </c>
      <c r="B6" t="s">
        <v>19</v>
      </c>
      <c r="C6" t="s">
        <v>17</v>
      </c>
      <c r="D6">
        <v>353.88</v>
      </c>
      <c r="E6" s="1">
        <v>112.9</v>
      </c>
      <c r="F6">
        <f>83.81+40.12</f>
        <v>123.93</v>
      </c>
      <c r="G6">
        <v>5</v>
      </c>
      <c r="H6">
        <v>15.042999999999999</v>
      </c>
      <c r="I6">
        <v>3.2</v>
      </c>
      <c r="J6">
        <v>-24.3</v>
      </c>
      <c r="K6">
        <v>0.3</v>
      </c>
      <c r="L6">
        <v>5.9</v>
      </c>
      <c r="M6">
        <v>18.8</v>
      </c>
    </row>
    <row r="7" spans="1:13">
      <c r="A7" t="s">
        <v>13</v>
      </c>
      <c r="B7" t="s">
        <v>19</v>
      </c>
      <c r="C7" t="s">
        <v>20</v>
      </c>
      <c r="D7">
        <v>307.7</v>
      </c>
      <c r="E7">
        <v>108.75</v>
      </c>
      <c r="F7">
        <f>79.74+50.15</f>
        <v>129.88999999999999</v>
      </c>
      <c r="G7">
        <v>6</v>
      </c>
      <c r="H7">
        <v>15.176</v>
      </c>
      <c r="I7">
        <v>3.4</v>
      </c>
      <c r="J7">
        <v>-24.6</v>
      </c>
      <c r="K7">
        <v>0.4</v>
      </c>
      <c r="L7">
        <v>6.2</v>
      </c>
      <c r="M7">
        <v>16.8</v>
      </c>
    </row>
    <row r="8" spans="1:13">
      <c r="A8" t="s">
        <v>13</v>
      </c>
      <c r="B8" t="s">
        <v>21</v>
      </c>
      <c r="C8" t="s">
        <v>15</v>
      </c>
      <c r="D8">
        <v>336.2</v>
      </c>
      <c r="E8">
        <v>111.67</v>
      </c>
      <c r="F8">
        <v>108.73</v>
      </c>
      <c r="G8">
        <v>7</v>
      </c>
      <c r="H8">
        <v>15.654</v>
      </c>
      <c r="I8">
        <v>3.1</v>
      </c>
      <c r="J8">
        <v>-23.7</v>
      </c>
      <c r="K8">
        <v>0.2</v>
      </c>
      <c r="L8">
        <v>3.5</v>
      </c>
      <c r="M8">
        <v>15.1</v>
      </c>
    </row>
    <row r="9" spans="1:13">
      <c r="A9" t="s">
        <v>13</v>
      </c>
      <c r="B9" t="s">
        <v>21</v>
      </c>
      <c r="C9" t="s">
        <v>22</v>
      </c>
      <c r="D9">
        <v>378.5</v>
      </c>
      <c r="E9">
        <v>106.41</v>
      </c>
      <c r="F9">
        <v>133.24</v>
      </c>
      <c r="G9">
        <v>8</v>
      </c>
      <c r="H9">
        <v>15.929</v>
      </c>
      <c r="I9">
        <v>3.2</v>
      </c>
      <c r="J9">
        <v>-23.5</v>
      </c>
      <c r="K9">
        <v>0.2</v>
      </c>
      <c r="L9">
        <v>3.4</v>
      </c>
      <c r="M9">
        <v>17.899999999999999</v>
      </c>
    </row>
    <row r="10" spans="1:13">
      <c r="A10" t="s">
        <v>13</v>
      </c>
      <c r="B10" t="s">
        <v>21</v>
      </c>
      <c r="C10" t="s">
        <v>16</v>
      </c>
      <c r="D10">
        <v>334.3</v>
      </c>
      <c r="E10">
        <v>123.39</v>
      </c>
      <c r="F10">
        <v>125.19</v>
      </c>
      <c r="G10">
        <v>9</v>
      </c>
      <c r="H10">
        <v>15.377000000000001</v>
      </c>
      <c r="I10">
        <v>3.9</v>
      </c>
      <c r="J10">
        <v>-23.5</v>
      </c>
      <c r="K10">
        <v>0.1</v>
      </c>
      <c r="L10">
        <v>2.2000000000000002</v>
      </c>
      <c r="M10">
        <v>18.2</v>
      </c>
    </row>
    <row r="11" spans="1:13">
      <c r="A11" t="s">
        <v>23</v>
      </c>
      <c r="B11" t="s">
        <v>14</v>
      </c>
      <c r="C11" t="s">
        <v>22</v>
      </c>
      <c r="D11">
        <v>384.84</v>
      </c>
      <c r="E11">
        <v>124.92</v>
      </c>
      <c r="F11">
        <v>196.06</v>
      </c>
      <c r="G11">
        <v>10</v>
      </c>
      <c r="H11">
        <v>15.278</v>
      </c>
      <c r="I11">
        <v>4.8</v>
      </c>
      <c r="J11">
        <v>-24.2</v>
      </c>
      <c r="K11">
        <v>0.2</v>
      </c>
      <c r="L11">
        <v>3</v>
      </c>
      <c r="M11">
        <v>17.899999999999999</v>
      </c>
    </row>
    <row r="12" spans="1:13">
      <c r="A12" t="s">
        <v>23</v>
      </c>
      <c r="B12" t="s">
        <v>14</v>
      </c>
      <c r="C12" t="s">
        <v>17</v>
      </c>
      <c r="D12">
        <v>300.85000000000002</v>
      </c>
      <c r="E12">
        <v>117.42</v>
      </c>
      <c r="F12">
        <f>96.26+20.1</f>
        <v>116.36000000000001</v>
      </c>
      <c r="G12">
        <v>11</v>
      </c>
      <c r="H12">
        <v>15.815</v>
      </c>
      <c r="I12">
        <v>3.5</v>
      </c>
      <c r="J12">
        <v>-24.2</v>
      </c>
      <c r="K12">
        <v>0.3</v>
      </c>
      <c r="L12">
        <v>6.4</v>
      </c>
      <c r="M12">
        <v>23.3</v>
      </c>
    </row>
    <row r="13" spans="1:13">
      <c r="A13" t="s">
        <v>23</v>
      </c>
      <c r="B13" t="s">
        <v>19</v>
      </c>
      <c r="C13" t="s">
        <v>16</v>
      </c>
      <c r="D13">
        <v>301.39999999999998</v>
      </c>
      <c r="E13">
        <v>128.26</v>
      </c>
      <c r="F13">
        <v>143.27000000000001</v>
      </c>
      <c r="G13">
        <v>12</v>
      </c>
      <c r="H13">
        <v>14.846</v>
      </c>
      <c r="I13">
        <v>4.8</v>
      </c>
      <c r="J13">
        <v>-23.6</v>
      </c>
      <c r="K13">
        <v>0.1</v>
      </c>
      <c r="L13">
        <v>1.1000000000000001</v>
      </c>
      <c r="M13">
        <v>16.100000000000001</v>
      </c>
    </row>
    <row r="14" spans="1:13">
      <c r="A14" t="s">
        <v>23</v>
      </c>
      <c r="B14" t="s">
        <v>19</v>
      </c>
      <c r="C14" t="s">
        <v>17</v>
      </c>
      <c r="D14">
        <v>317.2</v>
      </c>
      <c r="E14">
        <v>119.17</v>
      </c>
      <c r="F14">
        <v>122.06</v>
      </c>
      <c r="G14">
        <v>13</v>
      </c>
      <c r="H14">
        <v>14.157</v>
      </c>
      <c r="I14">
        <v>3.8</v>
      </c>
      <c r="J14">
        <v>-24</v>
      </c>
      <c r="K14">
        <v>0.2</v>
      </c>
      <c r="L14">
        <v>3.6</v>
      </c>
      <c r="M14">
        <v>16.399999999999999</v>
      </c>
    </row>
    <row r="15" spans="1:13">
      <c r="A15" t="s">
        <v>23</v>
      </c>
      <c r="B15" t="s">
        <v>19</v>
      </c>
      <c r="C15" t="s">
        <v>20</v>
      </c>
      <c r="D15">
        <v>304.60000000000002</v>
      </c>
      <c r="E15">
        <v>133.5</v>
      </c>
      <c r="F15">
        <f>90.2+40.4</f>
        <v>130.6</v>
      </c>
      <c r="G15">
        <v>14</v>
      </c>
      <c r="H15">
        <v>14.319000000000001</v>
      </c>
      <c r="I15">
        <v>6.2</v>
      </c>
      <c r="J15">
        <v>-24</v>
      </c>
      <c r="K15">
        <v>0.1</v>
      </c>
      <c r="L15">
        <v>2.2000000000000002</v>
      </c>
      <c r="M15">
        <v>17.8</v>
      </c>
    </row>
    <row r="16" spans="1:13">
      <c r="A16" t="s">
        <v>23</v>
      </c>
      <c r="B16" t="s">
        <v>19</v>
      </c>
      <c r="C16" t="s">
        <v>18</v>
      </c>
      <c r="D16">
        <v>318.89999999999998</v>
      </c>
      <c r="E16">
        <v>125.16</v>
      </c>
      <c r="F16">
        <v>158.16</v>
      </c>
      <c r="G16">
        <v>15</v>
      </c>
      <c r="H16">
        <v>14.353999999999999</v>
      </c>
      <c r="I16">
        <v>2.9</v>
      </c>
      <c r="J16">
        <v>-23.8</v>
      </c>
      <c r="K16">
        <v>0.2</v>
      </c>
      <c r="L16">
        <v>3.5</v>
      </c>
      <c r="M16">
        <v>18.8</v>
      </c>
    </row>
    <row r="17" spans="1:13">
      <c r="A17" t="s">
        <v>23</v>
      </c>
      <c r="B17" t="s">
        <v>19</v>
      </c>
      <c r="C17" t="s">
        <v>24</v>
      </c>
      <c r="D17">
        <v>300.5</v>
      </c>
      <c r="E17" s="1">
        <v>114</v>
      </c>
      <c r="F17">
        <v>153.06</v>
      </c>
      <c r="G17">
        <v>16</v>
      </c>
      <c r="H17">
        <v>13.948</v>
      </c>
      <c r="I17">
        <v>3.6</v>
      </c>
      <c r="J17">
        <v>-23.5</v>
      </c>
      <c r="K17">
        <v>0.1</v>
      </c>
      <c r="L17">
        <v>1.7</v>
      </c>
      <c r="M17">
        <v>20.8</v>
      </c>
    </row>
    <row r="18" spans="1:13">
      <c r="A18" t="s">
        <v>23</v>
      </c>
      <c r="B18" t="s">
        <v>21</v>
      </c>
      <c r="C18" t="s">
        <v>16</v>
      </c>
      <c r="D18">
        <v>340.7</v>
      </c>
      <c r="E18">
        <v>120.74</v>
      </c>
      <c r="F18">
        <v>151.65</v>
      </c>
      <c r="G18">
        <v>17</v>
      </c>
      <c r="H18">
        <v>15.795999999999999</v>
      </c>
      <c r="I18">
        <v>3.3</v>
      </c>
      <c r="J18">
        <v>-23.3</v>
      </c>
      <c r="K18">
        <v>0.1</v>
      </c>
      <c r="L18">
        <v>2.7</v>
      </c>
      <c r="M18">
        <v>23.3</v>
      </c>
    </row>
    <row r="19" spans="1:13">
      <c r="A19" t="s">
        <v>23</v>
      </c>
      <c r="B19" t="s">
        <v>21</v>
      </c>
      <c r="C19" t="s">
        <v>17</v>
      </c>
      <c r="D19">
        <v>349.03</v>
      </c>
      <c r="E19">
        <v>118.83</v>
      </c>
      <c r="F19">
        <v>144.88</v>
      </c>
      <c r="G19">
        <v>18</v>
      </c>
      <c r="H19">
        <v>15.242000000000001</v>
      </c>
      <c r="I19">
        <v>3.9</v>
      </c>
      <c r="J19">
        <v>-23.9</v>
      </c>
      <c r="K19">
        <v>0.1</v>
      </c>
      <c r="L19">
        <v>2.2000000000000002</v>
      </c>
      <c r="M19">
        <v>20.6</v>
      </c>
    </row>
    <row r="20" spans="1:13">
      <c r="A20" t="s">
        <v>23</v>
      </c>
      <c r="B20" t="s">
        <v>21</v>
      </c>
      <c r="C20" t="s">
        <v>20</v>
      </c>
      <c r="D20">
        <v>324.8</v>
      </c>
      <c r="E20">
        <v>100.92</v>
      </c>
      <c r="F20">
        <v>140.30000000000001</v>
      </c>
      <c r="G20">
        <v>19</v>
      </c>
      <c r="H20">
        <v>14.786</v>
      </c>
      <c r="I20">
        <v>3.3</v>
      </c>
      <c r="J20">
        <v>-25</v>
      </c>
      <c r="K20">
        <v>0.4</v>
      </c>
      <c r="L20">
        <v>6</v>
      </c>
      <c r="M20">
        <v>16.399999999999999</v>
      </c>
    </row>
    <row r="21" spans="1:13">
      <c r="A21" t="s">
        <v>25</v>
      </c>
      <c r="B21" t="s">
        <v>14</v>
      </c>
      <c r="C21" t="s">
        <v>15</v>
      </c>
      <c r="D21">
        <v>304.10000000000002</v>
      </c>
      <c r="E21">
        <v>127.88</v>
      </c>
      <c r="F21">
        <f>74.92+39.1</f>
        <v>114.02000000000001</v>
      </c>
      <c r="G21">
        <v>20</v>
      </c>
      <c r="H21">
        <v>14.596</v>
      </c>
      <c r="I21">
        <v>4</v>
      </c>
      <c r="J21">
        <v>-25.6</v>
      </c>
      <c r="K21">
        <v>0.5</v>
      </c>
      <c r="L21">
        <v>7.3</v>
      </c>
      <c r="M21">
        <v>14.6</v>
      </c>
    </row>
    <row r="22" spans="1:13">
      <c r="A22" t="s">
        <v>25</v>
      </c>
      <c r="B22" t="s">
        <v>14</v>
      </c>
      <c r="C22" t="s">
        <v>22</v>
      </c>
      <c r="D22">
        <v>327.92</v>
      </c>
      <c r="E22">
        <v>117.82</v>
      </c>
      <c r="F22">
        <v>103.19</v>
      </c>
      <c r="G22">
        <v>21</v>
      </c>
      <c r="H22">
        <v>14.393000000000001</v>
      </c>
      <c r="I22">
        <v>3.4</v>
      </c>
      <c r="J22">
        <v>-25.9</v>
      </c>
      <c r="K22">
        <v>0.3</v>
      </c>
      <c r="L22">
        <v>5.0999999999999996</v>
      </c>
      <c r="M22">
        <v>15</v>
      </c>
    </row>
    <row r="23" spans="1:13">
      <c r="A23" t="s">
        <v>25</v>
      </c>
      <c r="B23" t="s">
        <v>14</v>
      </c>
      <c r="C23" t="s">
        <v>16</v>
      </c>
      <c r="D23">
        <v>349.66</v>
      </c>
      <c r="E23">
        <v>126.12</v>
      </c>
      <c r="F23">
        <v>113.83</v>
      </c>
      <c r="G23">
        <v>22</v>
      </c>
      <c r="H23">
        <v>14.786</v>
      </c>
      <c r="I23">
        <v>2.9</v>
      </c>
      <c r="J23">
        <v>-25.5</v>
      </c>
      <c r="K23">
        <v>0.4</v>
      </c>
      <c r="L23">
        <v>6.8</v>
      </c>
      <c r="M23">
        <v>15.4</v>
      </c>
    </row>
    <row r="24" spans="1:13">
      <c r="A24" t="s">
        <v>25</v>
      </c>
      <c r="B24" t="s">
        <v>14</v>
      </c>
      <c r="C24" t="s">
        <v>17</v>
      </c>
      <c r="D24">
        <v>352.17</v>
      </c>
      <c r="E24">
        <v>127.16</v>
      </c>
      <c r="F24">
        <v>114.02</v>
      </c>
      <c r="G24">
        <v>23</v>
      </c>
      <c r="H24">
        <v>15.590999999999999</v>
      </c>
      <c r="I24">
        <v>2.9</v>
      </c>
      <c r="J24">
        <v>-24.8</v>
      </c>
      <c r="K24">
        <v>0.5</v>
      </c>
      <c r="L24">
        <v>7.9</v>
      </c>
      <c r="M24">
        <v>14.7</v>
      </c>
    </row>
    <row r="25" spans="1:13">
      <c r="A25" t="s">
        <v>25</v>
      </c>
      <c r="B25" t="s">
        <v>14</v>
      </c>
      <c r="C25" t="s">
        <v>20</v>
      </c>
      <c r="D25">
        <v>339.61</v>
      </c>
      <c r="E25">
        <v>117.13</v>
      </c>
      <c r="F25">
        <f>83.78+31.2</f>
        <v>114.98</v>
      </c>
      <c r="G25">
        <v>24</v>
      </c>
      <c r="H25">
        <v>15.217000000000001</v>
      </c>
      <c r="I25">
        <v>4.3</v>
      </c>
      <c r="J25">
        <v>-24.6</v>
      </c>
      <c r="K25">
        <v>0.2</v>
      </c>
      <c r="L25">
        <v>4.0999999999999996</v>
      </c>
      <c r="M25">
        <v>17.600000000000001</v>
      </c>
    </row>
    <row r="26" spans="1:13">
      <c r="A26" t="s">
        <v>25</v>
      </c>
      <c r="B26" t="s">
        <v>19</v>
      </c>
      <c r="C26" t="s">
        <v>22</v>
      </c>
      <c r="D26">
        <v>335.6</v>
      </c>
      <c r="E26">
        <v>115.32</v>
      </c>
      <c r="F26">
        <v>163.36000000000001</v>
      </c>
      <c r="G26">
        <v>25</v>
      </c>
      <c r="H26">
        <v>14.568</v>
      </c>
      <c r="I26">
        <v>4.4000000000000004</v>
      </c>
      <c r="J26">
        <v>-24.1</v>
      </c>
      <c r="K26">
        <v>0.2</v>
      </c>
      <c r="L26">
        <v>3.2</v>
      </c>
      <c r="M26">
        <v>17.3</v>
      </c>
    </row>
    <row r="27" spans="1:13">
      <c r="A27" t="s">
        <v>25</v>
      </c>
      <c r="B27" t="s">
        <v>19</v>
      </c>
      <c r="C27" t="s">
        <v>16</v>
      </c>
      <c r="D27">
        <v>309.5</v>
      </c>
      <c r="E27">
        <v>127.4</v>
      </c>
      <c r="F27">
        <v>101.8</v>
      </c>
      <c r="G27">
        <v>26</v>
      </c>
      <c r="H27">
        <v>13.734999999999999</v>
      </c>
      <c r="I27">
        <v>4.2</v>
      </c>
      <c r="J27">
        <v>-23.6</v>
      </c>
      <c r="K27">
        <v>0.2</v>
      </c>
      <c r="L27">
        <v>3.3</v>
      </c>
      <c r="M27">
        <v>22.3</v>
      </c>
    </row>
    <row r="28" spans="1:13">
      <c r="A28" t="s">
        <v>25</v>
      </c>
      <c r="B28" t="s">
        <v>19</v>
      </c>
      <c r="C28" t="s">
        <v>17</v>
      </c>
      <c r="D28">
        <v>328.45</v>
      </c>
      <c r="E28">
        <v>118.96</v>
      </c>
      <c r="F28">
        <v>147.46</v>
      </c>
      <c r="G28">
        <v>27</v>
      </c>
      <c r="H28">
        <v>14.042</v>
      </c>
      <c r="I28">
        <v>3.8</v>
      </c>
      <c r="J28">
        <v>-24</v>
      </c>
      <c r="K28">
        <v>0.2</v>
      </c>
      <c r="L28">
        <v>4.3</v>
      </c>
      <c r="M28">
        <v>17.7</v>
      </c>
    </row>
    <row r="29" spans="1:13">
      <c r="A29" t="s">
        <v>25</v>
      </c>
      <c r="B29" t="s">
        <v>19</v>
      </c>
      <c r="C29" t="s">
        <v>20</v>
      </c>
      <c r="D29">
        <v>347.7</v>
      </c>
      <c r="E29">
        <v>112.26</v>
      </c>
      <c r="F29">
        <v>123.43</v>
      </c>
      <c r="G29">
        <v>28</v>
      </c>
      <c r="H29">
        <v>14.319000000000001</v>
      </c>
      <c r="I29">
        <v>3.8</v>
      </c>
      <c r="J29">
        <v>-24.3</v>
      </c>
      <c r="K29">
        <v>0.2</v>
      </c>
      <c r="L29">
        <v>4.0999999999999996</v>
      </c>
      <c r="M29">
        <v>20.3</v>
      </c>
    </row>
    <row r="30" spans="1:13">
      <c r="A30" t="s">
        <v>25</v>
      </c>
      <c r="B30" t="s">
        <v>19</v>
      </c>
      <c r="C30" t="s">
        <v>18</v>
      </c>
      <c r="D30">
        <v>308.10000000000002</v>
      </c>
      <c r="E30">
        <v>110.92</v>
      </c>
      <c r="F30">
        <v>133.30000000000001</v>
      </c>
      <c r="G30">
        <v>29</v>
      </c>
      <c r="H30">
        <v>15.449</v>
      </c>
      <c r="I30">
        <v>5</v>
      </c>
      <c r="J30">
        <v>-24.2</v>
      </c>
      <c r="K30">
        <v>0.2</v>
      </c>
      <c r="L30">
        <v>3.1</v>
      </c>
      <c r="M30">
        <v>15.8</v>
      </c>
    </row>
    <row r="31" spans="1:13">
      <c r="A31" t="s">
        <v>25</v>
      </c>
      <c r="B31" t="s">
        <v>19</v>
      </c>
      <c r="C31" t="s">
        <v>24</v>
      </c>
      <c r="D31">
        <v>316</v>
      </c>
      <c r="E31">
        <v>119.75</v>
      </c>
      <c r="F31">
        <v>99.12</v>
      </c>
      <c r="G31">
        <v>30</v>
      </c>
      <c r="H31">
        <v>14.912000000000001</v>
      </c>
      <c r="I31">
        <v>3.9</v>
      </c>
      <c r="J31">
        <v>-24.7</v>
      </c>
      <c r="K31">
        <v>0.4</v>
      </c>
      <c r="L31">
        <v>7.5</v>
      </c>
      <c r="M31">
        <v>18.899999999999999</v>
      </c>
    </row>
    <row r="32" spans="1:13">
      <c r="A32" t="s">
        <v>25</v>
      </c>
      <c r="B32" t="s">
        <v>21</v>
      </c>
      <c r="C32" t="s">
        <v>15</v>
      </c>
      <c r="D32">
        <v>304.58999999999997</v>
      </c>
      <c r="E32">
        <v>119.99</v>
      </c>
      <c r="F32" s="1">
        <v>110.2</v>
      </c>
      <c r="G32">
        <v>31</v>
      </c>
      <c r="H32">
        <v>15.294</v>
      </c>
      <c r="I32">
        <v>4.0999999999999996</v>
      </c>
      <c r="J32">
        <v>-25.1</v>
      </c>
      <c r="K32">
        <v>0.5</v>
      </c>
      <c r="L32">
        <v>7.6</v>
      </c>
      <c r="M32">
        <v>14.7</v>
      </c>
    </row>
    <row r="33" spans="1:13">
      <c r="A33" t="s">
        <v>25</v>
      </c>
      <c r="B33" t="s">
        <v>21</v>
      </c>
      <c r="C33" t="s">
        <v>22</v>
      </c>
      <c r="D33">
        <v>350.4</v>
      </c>
      <c r="E33">
        <v>125.42</v>
      </c>
      <c r="F33">
        <v>112.74</v>
      </c>
      <c r="G33">
        <v>32</v>
      </c>
      <c r="H33">
        <v>14.183999999999999</v>
      </c>
      <c r="I33">
        <v>3.7</v>
      </c>
      <c r="J33">
        <v>-24.6</v>
      </c>
      <c r="K33">
        <v>0.5</v>
      </c>
      <c r="L33">
        <v>8.3000000000000007</v>
      </c>
      <c r="M33">
        <v>16.2</v>
      </c>
    </row>
    <row r="34" spans="1:13">
      <c r="A34" t="s">
        <v>25</v>
      </c>
      <c r="B34" t="s">
        <v>21</v>
      </c>
      <c r="C34" t="s">
        <v>16</v>
      </c>
      <c r="D34">
        <v>343.9</v>
      </c>
      <c r="E34">
        <v>123.39</v>
      </c>
      <c r="F34" s="1">
        <v>127.9</v>
      </c>
      <c r="G34">
        <v>33</v>
      </c>
      <c r="H34">
        <v>14.746</v>
      </c>
      <c r="I34">
        <v>3.2</v>
      </c>
      <c r="J34">
        <v>-25.1</v>
      </c>
      <c r="K34">
        <v>0.4</v>
      </c>
      <c r="L34">
        <v>7.6</v>
      </c>
      <c r="M34">
        <v>17.100000000000001</v>
      </c>
    </row>
    <row r="35" spans="1:13">
      <c r="A35" t="s">
        <v>25</v>
      </c>
      <c r="B35" t="s">
        <v>21</v>
      </c>
      <c r="C35" t="s">
        <v>17</v>
      </c>
      <c r="D35">
        <v>319.89</v>
      </c>
      <c r="E35">
        <v>136.29</v>
      </c>
      <c r="F35">
        <f>74.24+33.8</f>
        <v>108.03999999999999</v>
      </c>
      <c r="G35">
        <v>34</v>
      </c>
      <c r="H35">
        <v>13.955</v>
      </c>
      <c r="I35">
        <v>3.4</v>
      </c>
      <c r="J35">
        <v>-25.4</v>
      </c>
      <c r="K35">
        <v>0.5</v>
      </c>
      <c r="L35">
        <v>7.5</v>
      </c>
      <c r="M35">
        <v>16.399999999999999</v>
      </c>
    </row>
    <row r="36" spans="1:13">
      <c r="A36" t="s">
        <v>25</v>
      </c>
      <c r="B36" t="s">
        <v>21</v>
      </c>
      <c r="C36" t="s">
        <v>20</v>
      </c>
      <c r="D36">
        <v>301</v>
      </c>
      <c r="E36">
        <v>126.37</v>
      </c>
      <c r="F36">
        <v>83.13</v>
      </c>
      <c r="G36">
        <v>35</v>
      </c>
      <c r="H36">
        <v>14.218999999999999</v>
      </c>
      <c r="I36">
        <v>4.0999999999999996</v>
      </c>
      <c r="J36">
        <v>-25.2</v>
      </c>
      <c r="K36">
        <v>0.4</v>
      </c>
      <c r="L36">
        <v>7.1</v>
      </c>
      <c r="M36">
        <v>16.5</v>
      </c>
    </row>
  </sheetData>
  <sortState xmlns:xlrd2="http://schemas.microsoft.com/office/spreadsheetml/2017/richdata2" ref="A2:G36">
    <sortCondition ref="A2:A36"/>
    <sortCondition ref="B2:B36"/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2022-07-20T20:56:42Z</dcterms:created>
  <dcterms:modified xsi:type="dcterms:W3CDTF">2023-01-25T16:01:29Z</dcterms:modified>
  <cp:category/>
  <cp:contentStatus/>
</cp:coreProperties>
</file>