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0" windowWidth="19200" windowHeight="7050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D4" i="1"/>
  <c r="C4" i="1"/>
  <c r="B4" i="1"/>
  <c r="D5" i="1"/>
  <c r="C5" i="1"/>
  <c r="B5" i="1"/>
  <c r="B15" i="1"/>
  <c r="B16" i="1"/>
  <c r="B14" i="1"/>
  <c r="B13" i="1"/>
  <c r="B7" i="1"/>
  <c r="B8" i="1"/>
</calcChain>
</file>

<file path=xl/sharedStrings.xml><?xml version="1.0" encoding="utf-8"?>
<sst xmlns="http://schemas.openxmlformats.org/spreadsheetml/2006/main" count="16" uniqueCount="16">
  <si>
    <t>AAPL</t>
  </si>
  <si>
    <t>Bid</t>
  </si>
  <si>
    <t>Ask</t>
  </si>
  <si>
    <t>Open</t>
  </si>
  <si>
    <t>Close</t>
  </si>
  <si>
    <t>50DayAverage</t>
  </si>
  <si>
    <t>200DayAverage</t>
  </si>
  <si>
    <t>Volume</t>
  </si>
  <si>
    <t>AverageVolume</t>
  </si>
  <si>
    <t>Day's Range</t>
  </si>
  <si>
    <t>52 Week Range</t>
  </si>
  <si>
    <t>Last</t>
  </si>
  <si>
    <t>Regular Market</t>
  </si>
  <si>
    <t>Price</t>
  </si>
  <si>
    <t>Change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</si>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</sst>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;;;&quot;Previous Close&quot;"/>
    <numFmt numFmtId="165" formatCode=";;;&quot;Avg. Volume&quot;"/>
    <numFmt numFmtId="166" formatCode=";;;&quot;50 Day Average&quot;"/>
    <numFmt numFmtId="167" formatCode=";;;&quot;200 Day Average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10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3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4.5" x14ac:dyDescent="0.35"/>
  <cols>
    <col min="1" max="1" width="14.7265625" bestFit="1" customWidth="1"/>
    <col min="2" max="2" width="13.54296875" bestFit="1" customWidth="1"/>
    <col min="3" max="3" width="7" bestFit="1" customWidth="1"/>
    <col min="4" max="4" width="6.453125" bestFit="1" customWidth="1"/>
  </cols>
  <sheetData>
    <row r="1" spans="1:4" x14ac:dyDescent="0.35">
      <c r="A1" t="s">
        <v>0</v>
      </c>
    </row>
    <row r="3" spans="1:4" x14ac:dyDescent="0.35">
      <c r="B3" s="12" t="s">
        <v>13</v>
      </c>
      <c r="C3" s="12" t="s">
        <v>14</v>
      </c>
      <c r="D3" s="12" t="s">
        <v>15</v>
      </c>
    </row>
    <row r="4" spans="1:4" x14ac:dyDescent="0.35">
      <c r="A4" t="s">
        <v>12</v>
      </c>
      <c r="B4" s="8">
        <f>_xll.xlquoteSummary($A1,"RegularMarketPrice","TDA")</f>
        <v>148.31</v>
      </c>
      <c r="C4" s="8">
        <f>_xll.xlquoteSummary($A1,"RegularMarketChange","TDA")</f>
        <v>0.28000000000000003</v>
      </c>
      <c r="D4" s="3">
        <f>_xll.xlquoteSummary($A1,"RegularMarketChangePercent","TDA")/100</f>
        <v>1.892E-3</v>
      </c>
    </row>
    <row r="5" spans="1:4" x14ac:dyDescent="0.35">
      <c r="A5" t="s">
        <v>11</v>
      </c>
      <c r="B5" s="8">
        <f>_xll.xlquoteSummary($A1,"LastPrice","TDA")</f>
        <v>147.82</v>
      </c>
      <c r="C5" s="8">
        <f>_xll.xlquoteSummary($A1,"LastChange","TDA")</f>
        <v>-0.21</v>
      </c>
      <c r="D5" s="3">
        <f>_xll.xlquoteSummary($A1,"LastChangePercent","TDA")/100</f>
        <v>-1.4189999999999999E-3</v>
      </c>
    </row>
    <row r="6" spans="1:4" ht="7" customHeight="1" x14ac:dyDescent="0.35"/>
    <row r="7" spans="1:4" x14ac:dyDescent="0.35">
      <c r="A7" s="4" t="s">
        <v>4</v>
      </c>
      <c r="B7" s="6">
        <f>_xll.xlquoteSummary($A1,A$7,"Yahoo")</f>
        <v>148.03</v>
      </c>
    </row>
    <row r="8" spans="1:4" x14ac:dyDescent="0.35">
      <c r="A8" t="s">
        <v>3</v>
      </c>
      <c r="B8" s="6">
        <f>_xll.xlquoteSummary($A1,A$8,"Yahoo")</f>
        <v>148.21</v>
      </c>
    </row>
    <row r="9" spans="1:4" x14ac:dyDescent="0.35">
      <c r="A9" t="s">
        <v>1</v>
      </c>
      <c r="B9" s="5" t="str">
        <f>TEXT(_xll.xlquoteSummary($A1,A$9,"Yahoo"),"#,##0.00")&amp;" x "&amp;_xll.xlquoteSummary($A1,"BidSize","Yahoo")*100</f>
        <v>148.18 x 800</v>
      </c>
    </row>
    <row r="10" spans="1:4" x14ac:dyDescent="0.35">
      <c r="A10" t="s">
        <v>2</v>
      </c>
      <c r="B10" s="5" t="str">
        <f>TEXT(_xll.xlquoteSummary($A1,A$10,"Yahoo"),"#,##0.00")&amp;" x "&amp;_xll.xlquoteSummary($A1,"AskSize","Yahoo")*100</f>
        <v>147.82 x 800</v>
      </c>
    </row>
    <row r="11" spans="1:4" x14ac:dyDescent="0.35">
      <c r="A11" t="s">
        <v>9</v>
      </c>
      <c r="B11" s="5" t="str">
        <f>TEXT(_xll.xlquoteSummary($A1,"Low","Yahoo"),"#,##0.00")&amp;" - "&amp;TEXT(_xll.xlquoteSummary($A1,"High","Yahoo"),"#,##0.00")</f>
        <v>146.62 - 149.13</v>
      </c>
    </row>
    <row r="12" spans="1:4" x14ac:dyDescent="0.35">
      <c r="A12" t="s">
        <v>10</v>
      </c>
      <c r="B12" s="5" t="str">
        <f>TEXT(_xll.xlquoteSummary($A1,"52WeekLow","Yahoo"),"#,##0.00")&amp;" - "&amp;TEXT(_xll.xlquoteSummary($A1,"52WeekHigh","Yahoo"),"#,##0.00")</f>
        <v>129.04 - 182.94</v>
      </c>
    </row>
    <row r="13" spans="1:4" x14ac:dyDescent="0.35">
      <c r="A13" s="10" t="s">
        <v>5</v>
      </c>
      <c r="B13" s="8">
        <f>_xll.xlquoteSummary($A1,A$13,"Yahoo")</f>
        <v>145.95859999999999</v>
      </c>
    </row>
    <row r="14" spans="1:4" x14ac:dyDescent="0.35">
      <c r="A14" s="11" t="s">
        <v>6</v>
      </c>
      <c r="B14" s="8">
        <f>_xll.xlquoteSummary($A1,A$14,"Yahoo")</f>
        <v>154.21404999999999</v>
      </c>
    </row>
    <row r="15" spans="1:4" x14ac:dyDescent="0.35">
      <c r="A15" t="s">
        <v>7</v>
      </c>
      <c r="B15" s="9">
        <f>_xll.xlquoteSummary($A1,A$15,"Yahoo")</f>
        <v>71250416</v>
      </c>
    </row>
    <row r="16" spans="1:4" x14ac:dyDescent="0.35">
      <c r="A16" s="7" t="s">
        <v>8</v>
      </c>
      <c r="B16" s="9">
        <f>_xll.xlquoteSummary($A1,A$16,"Yahoo")</f>
        <v>90592737</v>
      </c>
    </row>
    <row r="17" spans="1:3" x14ac:dyDescent="0.35">
      <c r="A17" s="1"/>
    </row>
    <row r="18" spans="1:3" x14ac:dyDescent="0.35">
      <c r="A18" s="1"/>
    </row>
    <row r="19" spans="1:3" x14ac:dyDescent="0.35">
      <c r="A19" s="1"/>
      <c r="C19" s="2"/>
    </row>
    <row r="20" spans="1:3" x14ac:dyDescent="0.35">
      <c r="A20" s="1"/>
      <c r="C20" s="2"/>
    </row>
    <row r="21" spans="1:3" x14ac:dyDescent="0.35">
      <c r="A21" s="1"/>
    </row>
    <row r="22" spans="1:3" x14ac:dyDescent="0.35">
      <c r="A22" s="1"/>
    </row>
    <row r="23" spans="1:3" x14ac:dyDescent="0.35">
      <c r="A23" s="1"/>
    </row>
    <row r="24" spans="1:3" x14ac:dyDescent="0.35">
      <c r="A24" s="1"/>
    </row>
    <row r="25" spans="1:3" x14ac:dyDescent="0.35">
      <c r="A25" s="1"/>
    </row>
    <row r="26" spans="1:3" x14ac:dyDescent="0.35">
      <c r="A26" s="1"/>
    </row>
    <row r="27" spans="1:3" x14ac:dyDescent="0.35">
      <c r="A27" s="1"/>
    </row>
    <row r="28" spans="1:3" x14ac:dyDescent="0.35">
      <c r="A28" s="1"/>
    </row>
    <row r="29" spans="1:3" x14ac:dyDescent="0.35">
      <c r="A29" s="1"/>
    </row>
    <row r="30" spans="1:3" x14ac:dyDescent="0.35">
      <c r="A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2022-12-02T01:53:29Z</dcterms:created>
  <dcterms:modified xsi:type="dcterms:W3CDTF">2022-12-02T02:47:11Z</dcterms:modified>
</cp:coreProperties>
</file>