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F765B713-A18A-4962-BB43-DF3DEAC0F41C}" xr6:coauthVersionLast="47" xr6:coauthVersionMax="47" xr10:uidLastSave="{00000000-0000-0000-0000-000000000000}"/>
  <bookViews>
    <workbookView xWindow="-98" yWindow="-98" windowWidth="19396" windowHeight="10328" xr2:uid="{00000000-000D-0000-FFFF-FFFF00000000}"/>
  </bookViews>
  <sheets>
    <sheet name="Qu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8" i="1"/>
  <c r="D10" i="1"/>
  <c r="C10" i="1"/>
  <c r="D8" i="1"/>
  <c r="D11" i="1"/>
  <c r="C14" i="1"/>
  <c r="C4" i="1"/>
  <c r="C16" i="1"/>
  <c r="D4" i="1"/>
  <c r="D14" i="1"/>
  <c r="B13" i="1"/>
  <c r="B10" i="1"/>
  <c r="D9" i="1"/>
  <c r="B9" i="1"/>
  <c r="C13" i="1"/>
  <c r="B16" i="1"/>
  <c r="C9" i="1"/>
  <c r="B4" i="1"/>
  <c r="D13" i="1"/>
  <c r="C8" i="1"/>
  <c r="C11" i="1"/>
  <c r="B14" i="1"/>
  <c r="B11" i="1"/>
  <c r="B2" i="1"/>
  <c r="C2" i="1"/>
  <c r="D2" i="1"/>
  <c r="C5" i="1"/>
  <c r="D5" i="1"/>
  <c r="B5" i="1"/>
  <c r="D7" i="1"/>
  <c r="B7" i="1"/>
  <c r="C7" i="1"/>
  <c r="B15" i="1"/>
  <c r="C15" i="1"/>
  <c r="B6" i="1"/>
  <c r="D15" i="1"/>
  <c r="C6" i="1"/>
  <c r="C3" i="1"/>
  <c r="B12" i="1"/>
  <c r="C12" i="1"/>
  <c r="B3" i="1"/>
  <c r="D6" i="1"/>
  <c r="D3" i="1"/>
  <c r="D12" i="1"/>
</calcChain>
</file>

<file path=xl/sharedStrings.xml><?xml version="1.0" encoding="utf-8"?>
<sst xmlns="http://schemas.openxmlformats.org/spreadsheetml/2006/main" count="50" uniqueCount="45">
  <si>
    <t>Name</t>
  </si>
  <si>
    <t>Price</t>
  </si>
  <si>
    <t>Symbol</t>
  </si>
  <si>
    <t>Source</t>
  </si>
  <si>
    <t>TDA</t>
  </si>
  <si>
    <t>IEX</t>
  </si>
  <si>
    <t>AV</t>
  </si>
  <si>
    <t>FRED</t>
  </si>
  <si>
    <t>CoinMarketCap</t>
  </si>
  <si>
    <t>BTC</t>
  </si>
  <si>
    <t>Bitcoin</t>
  </si>
  <si>
    <t>DGS10</t>
  </si>
  <si>
    <t>10 Year Treasury Yield</t>
  </si>
  <si>
    <t>IVV</t>
  </si>
  <si>
    <t>AAPL</t>
  </si>
  <si>
    <t>Change</t>
  </si>
  <si>
    <t>MSFT</t>
  </si>
  <si>
    <t>Finnhub</t>
  </si>
  <si>
    <t>^GSPC</t>
  </si>
  <si>
    <t>S&amp;P 500</t>
  </si>
  <si>
    <t>Tradier</t>
  </si>
  <si>
    <t>MCD.US</t>
  </si>
  <si>
    <t>EOD</t>
  </si>
  <si>
    <t>2330.XTAI</t>
  </si>
  <si>
    <t>marketstack</t>
  </si>
  <si>
    <t>MCD</t>
  </si>
  <si>
    <t>TSMC</t>
  </si>
  <si>
    <t>SPY</t>
  </si>
  <si>
    <t>US 500</t>
  </si>
  <si>
    <t>IX.D.SPTRD.IFM.IP</t>
  </si>
  <si>
    <t>IG</t>
  </si>
  <si>
    <t>GBP/USD 1 Year Forward</t>
  </si>
  <si>
    <t>BOE/XUDLDSY</t>
  </si>
  <si>
    <t>Quandl</t>
  </si>
  <si>
    <t>Yahoo</t>
  </si>
  <si>
    <t>DX-Y.NYB</t>
  </si>
  <si>
    <t>US Dollar Index</t>
  </si>
  <si>
    <t>CMC200:INDEXNASDAQ</t>
  </si>
  <si>
    <t>Google</t>
  </si>
  <si>
    <t>CMC Crypto 200 Index</t>
  </si>
  <si>
    <t>Bitcoin Perpetual</t>
  </si>
  <si>
    <t>BTC-PERPETUAL</t>
  </si>
  <si>
    <t>Deribit</t>
  </si>
  <si>
    <t>AAPL230317C00150000</t>
  </si>
  <si>
    <t>AAPL Mar 17 2023 150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</si>
</sst>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[Red]\-#,##0.00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1" fillId="0" borderId="0" xfId="1" applyNumberFormat="1" applyFont="1"/>
    <xf numFmtId="10" fontId="2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cc271b35a07a487c9e72b7a1560cd302">
      <tp>
        <v>0.39369999999999999</v>
        <stp/>
        <stp>ChangePercent</stp>
        <stp>IVV</stp>
        <stp>TDA</stp>
        <tr r="D5" s="1"/>
      </tp>
    </main>
    <main first="rtdsrv_f3af1c1fb2244f60925fc40c6af68344">
      <tp>
        <v>304</v>
        <stp/>
        <stp>c7d17fde-9f0d-45a5-ad88-63008ab141ba</stp>
        <tr r="C15" s="1"/>
        <tr r="C15" s="1"/>
        <tr r="B15" s="1"/>
      </tp>
    </main>
    <main first="rtdsrv_cc271b35a07a487c9e72b7a1560cd302">
      <tp>
        <v>1.1499999999999999</v>
        <stp/>
        <stp>Change</stp>
        <stp>IVV</stp>
        <stp>TDA</stp>
        <tr r="C5" s="1"/>
      </tp>
      <tp>
        <v>399.95</v>
        <stp/>
        <stp>Price</stp>
        <stp>IVV</stp>
        <stp>TDA</stp>
        <tr r="B5" s="1"/>
      </tp>
      <tp>
        <v>134.72999999999999</v>
        <stp/>
        <stp>Price</stp>
        <stp>AAPL</stp>
        <stp>IEX</stp>
        <tr r="B6" s="1"/>
      </tp>
      <tp>
        <v>0.04</v>
        <stp/>
        <stp>ChangePercent</stp>
        <stp>IX.D.SPTRD.IFM.IP</stp>
        <stp>IG</stp>
        <tr r="D3" s="1"/>
      </tp>
      <tp>
        <v>3999.8</v>
        <stp/>
        <stp>Price</stp>
        <stp>IX.D.SPTRD.IFM.IP</stp>
        <stp>IG</stp>
        <tr r="B3" s="1"/>
      </tp>
      <tp>
        <v>0.98899999999999999</v>
        <stp/>
        <stp>ChangePercent</stp>
        <stp>AAPL</stp>
        <stp>IEX</stp>
        <tr r="D6" s="1"/>
      </tp>
    </main>
    <main first="rtdsrv_f3af1c1fb2244f60925fc40c6af68344">
      <tp>
        <v>304</v>
        <stp/>
        <stp>ccd90c5b-c074-46db-b479-05065de4d6ee</stp>
        <tr r="D15" s="1"/>
        <tr r="C15" s="1"/>
      </tp>
    </main>
    <main first="rtdsrv_cc271b35a07a487c9e72b7a1560cd302">
      <tp>
        <v>1.45</v>
        <stp/>
        <stp>Change</stp>
        <stp>IX.D.SPTRD.IFM.IP</stp>
        <stp>IG</stp>
        <tr r="C3" s="1"/>
      </tp>
    </main>
    <main first="rtdsrv_cc271b35a07a487c9e72b7a1560cd302">
      <tp>
        <v>1.32</v>
        <stp/>
        <stp>Change</stp>
        <stp>AAPL</stp>
        <stp>IEX</stp>
        <tr r="C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/>
  </sheetViews>
  <sheetFormatPr defaultRowHeight="14.25" x14ac:dyDescent="0.45"/>
  <cols>
    <col min="1" max="1" width="22.1328125" bestFit="1" customWidth="1"/>
    <col min="2" max="2" width="10.06640625" bestFit="1" customWidth="1"/>
    <col min="3" max="3" width="6.53125" customWidth="1"/>
    <col min="4" max="4" width="6.19921875" bestFit="1" customWidth="1"/>
    <col min="5" max="5" width="2.59765625" customWidth="1"/>
    <col min="6" max="6" width="19.9296875" bestFit="1" customWidth="1"/>
    <col min="7" max="7" width="12.9296875" bestFit="1" customWidth="1"/>
  </cols>
  <sheetData>
    <row r="1" spans="1:7" ht="14.55" x14ac:dyDescent="0.45">
      <c r="A1" t="s">
        <v>0</v>
      </c>
      <c r="B1" t="s">
        <v>1</v>
      </c>
      <c r="C1" s="5" t="s">
        <v>15</v>
      </c>
      <c r="D1" s="5"/>
      <c r="F1" t="s">
        <v>2</v>
      </c>
      <c r="G1" t="s">
        <v>3</v>
      </c>
    </row>
    <row r="2" spans="1:7" x14ac:dyDescent="0.45">
      <c r="A2" t="s">
        <v>19</v>
      </c>
      <c r="B2" s="1">
        <f>_xll.xlquotePrice(F2,G2)</f>
        <v>3999.09</v>
      </c>
      <c r="C2" s="2">
        <f>_xll.xlquoteChange(F2,G2)</f>
        <v>15.920166</v>
      </c>
      <c r="D2" s="3">
        <f>_xll.xlquoteChangePercent(F2,G2)/100</f>
        <v>3.9968583000000004E-3</v>
      </c>
      <c r="F2" t="s">
        <v>18</v>
      </c>
      <c r="G2" t="s">
        <v>34</v>
      </c>
    </row>
    <row r="3" spans="1:7" x14ac:dyDescent="0.45">
      <c r="A3" t="s">
        <v>28</v>
      </c>
      <c r="B3" s="1">
        <f>_xll.xlquotePrice(F3,G3)</f>
        <v>3999.8</v>
      </c>
      <c r="C3" s="2">
        <f>_xll.xlquoteChange(F3,G3)</f>
        <v>1.45</v>
      </c>
      <c r="D3" s="3">
        <f>_xll.xlquoteChangePercent(F3,G3)/100</f>
        <v>4.0000000000000002E-4</v>
      </c>
      <c r="F3" t="s">
        <v>29</v>
      </c>
      <c r="G3" t="s">
        <v>30</v>
      </c>
    </row>
    <row r="4" spans="1:7" x14ac:dyDescent="0.45">
      <c r="A4" t="s">
        <v>27</v>
      </c>
      <c r="B4" s="1">
        <f>_xll.xlquotePrice(F4,G4)</f>
        <v>398.5</v>
      </c>
      <c r="C4" s="2">
        <f>_xll.xlquoteChange(F4,G4)</f>
        <v>1.54</v>
      </c>
      <c r="D4" s="3">
        <f>_xll.xlquoteChangePercent(F4,G4)/100</f>
        <v>3.8794840790004038E-3</v>
      </c>
      <c r="F4" t="s">
        <v>27</v>
      </c>
      <c r="G4" t="s">
        <v>17</v>
      </c>
    </row>
    <row r="5" spans="1:7" x14ac:dyDescent="0.45">
      <c r="A5" t="s">
        <v>13</v>
      </c>
      <c r="B5" s="1">
        <f>_xll.xlquotePrice(F5,G5)</f>
        <v>399.95</v>
      </c>
      <c r="C5" s="2">
        <f>_xll.xlquoteChange(F5,G5)</f>
        <v>1.1499999999999999</v>
      </c>
      <c r="D5" s="3">
        <f>_xll.xlquoteChangePercent(F5,G5)/100</f>
        <v>3.9369999999999995E-3</v>
      </c>
      <c r="F5" t="s">
        <v>13</v>
      </c>
      <c r="G5" t="s">
        <v>4</v>
      </c>
    </row>
    <row r="6" spans="1:7" x14ac:dyDescent="0.45">
      <c r="A6" t="s">
        <v>14</v>
      </c>
      <c r="B6" s="1">
        <f>_xll.xlquotePrice(F6,G6)</f>
        <v>134.72999999999999</v>
      </c>
      <c r="C6" s="2">
        <f>_xll.xlquoteChange(F6,G6)</f>
        <v>1.32</v>
      </c>
      <c r="D6" s="3">
        <f>_xll.xlquoteChangePercent(F6,G6)/100</f>
        <v>9.8899999999999995E-3</v>
      </c>
      <c r="F6" t="s">
        <v>14</v>
      </c>
      <c r="G6" t="s">
        <v>5</v>
      </c>
    </row>
    <row r="7" spans="1:7" x14ac:dyDescent="0.45">
      <c r="A7" t="s">
        <v>44</v>
      </c>
      <c r="B7" s="1">
        <f>_xll.xlquotePrice(F7,G7)</f>
        <v>1.52</v>
      </c>
      <c r="C7" s="2">
        <f>_xll.xlquoteChange(F7,G7)</f>
        <v>-0.05</v>
      </c>
      <c r="D7" s="3">
        <f>_xll.xlquoteChangePercent(F7,G7)/100</f>
        <v>-3.1899999999999998E-2</v>
      </c>
      <c r="F7" t="s">
        <v>43</v>
      </c>
      <c r="G7" t="s">
        <v>20</v>
      </c>
    </row>
    <row r="8" spans="1:7" x14ac:dyDescent="0.45">
      <c r="A8" t="s">
        <v>16</v>
      </c>
      <c r="B8" s="1">
        <f>_xll.xlquotePrice(F8,G8)</f>
        <v>239.23</v>
      </c>
      <c r="C8" s="2">
        <f>_xll.xlquoteChange(F8,G8)</f>
        <v>0.72</v>
      </c>
      <c r="D8" s="3">
        <f>_xll.xlquoteChangePercent(F8,G8)/100</f>
        <v>3.0187413525638342E-3</v>
      </c>
      <c r="F8" t="s">
        <v>16</v>
      </c>
      <c r="G8" t="s">
        <v>6</v>
      </c>
    </row>
    <row r="9" spans="1:7" x14ac:dyDescent="0.45">
      <c r="A9" t="s">
        <v>25</v>
      </c>
      <c r="B9" s="1">
        <f>_xll.xlquotePrice(F9,G9)</f>
        <v>268.89</v>
      </c>
      <c r="C9" s="2">
        <f>_xll.xlquoteChange(F9,G9)</f>
        <v>2.2000000000000002</v>
      </c>
      <c r="D9" s="3">
        <f>_xll.xlquoteChangePercent(F9,G9)/100</f>
        <v>8.2492781881585361E-3</v>
      </c>
      <c r="F9" t="s">
        <v>21</v>
      </c>
      <c r="G9" t="s">
        <v>22</v>
      </c>
    </row>
    <row r="10" spans="1:7" x14ac:dyDescent="0.45">
      <c r="A10" t="s">
        <v>26</v>
      </c>
      <c r="B10" s="1">
        <f>_xll.xlquotePrice(F10,G10)</f>
        <v>500</v>
      </c>
      <c r="C10" s="2">
        <f>_xll.xlquoteChange(F10,G10)</f>
        <v>13.5</v>
      </c>
      <c r="D10" s="3">
        <f>_xll.xlquoteChangePercent(F10,G10)/100</f>
        <v>2.7749229188078112E-2</v>
      </c>
      <c r="F10" t="s">
        <v>23</v>
      </c>
      <c r="G10" t="s">
        <v>24</v>
      </c>
    </row>
    <row r="11" spans="1:7" x14ac:dyDescent="0.45">
      <c r="A11" t="s">
        <v>12</v>
      </c>
      <c r="B11" s="1">
        <f>_xll.xlquotePrice(F11,G11)</f>
        <v>3.43</v>
      </c>
      <c r="C11" s="2">
        <f>_xll.xlquoteChange(F11,G11)</f>
        <v>-0.11</v>
      </c>
      <c r="D11" s="3">
        <f>_xll.xlquoteChangePercent(F11,G11)/100</f>
        <v>-3.1073400000000001E-2</v>
      </c>
      <c r="F11" t="s">
        <v>11</v>
      </c>
      <c r="G11" t="s">
        <v>7</v>
      </c>
    </row>
    <row r="12" spans="1:7" x14ac:dyDescent="0.45">
      <c r="A12" t="s">
        <v>36</v>
      </c>
      <c r="B12" s="1">
        <f>_xll.xlquotePrice(F12,G12)</f>
        <v>102.18</v>
      </c>
      <c r="C12" s="2">
        <f>_xll.xlquoteChange(F12,G12)</f>
        <v>-6.6001889999999994E-2</v>
      </c>
      <c r="D12" s="3">
        <f>_xll.xlquoteChangePercent(F12,G12)/100</f>
        <v>-6.4552054000000002E-4</v>
      </c>
      <c r="F12" t="s">
        <v>35</v>
      </c>
      <c r="G12" t="s">
        <v>34</v>
      </c>
    </row>
    <row r="13" spans="1:7" x14ac:dyDescent="0.45">
      <c r="A13" t="s">
        <v>31</v>
      </c>
      <c r="B13" s="4">
        <f>_xll.xlquotePrice(F13,G13)</f>
        <v>1.3829</v>
      </c>
      <c r="C13" s="2">
        <f>_xll.xlquoteChange(F13,G13)</f>
        <v>-1.6999999999999999E-3</v>
      </c>
      <c r="D13" s="3">
        <f>_xll.xlquoteChangePercent(F13,G13)/100</f>
        <v>-1.2277914199046657E-3</v>
      </c>
      <c r="F13" t="s">
        <v>32</v>
      </c>
      <c r="G13" t="s">
        <v>33</v>
      </c>
    </row>
    <row r="14" spans="1:7" x14ac:dyDescent="0.45">
      <c r="A14" t="s">
        <v>10</v>
      </c>
      <c r="B14" s="1">
        <f>_xll.xlquotePrice(F14,G14)</f>
        <v>19853.139851478099</v>
      </c>
      <c r="C14" s="2">
        <f>_xll.xlquoteChange(F14,G14)</f>
        <v>977.06129606727757</v>
      </c>
      <c r="D14" s="3">
        <f>_xll.xlquoteChangePercent(F14,G14)/100</f>
        <v>5.1761879100000005E-2</v>
      </c>
      <c r="F14" t="s">
        <v>9</v>
      </c>
      <c r="G14" t="s">
        <v>8</v>
      </c>
    </row>
    <row r="15" spans="1:7" x14ac:dyDescent="0.45">
      <c r="A15" t="s">
        <v>40</v>
      </c>
      <c r="B15" s="1">
        <f>_xll.xlquotePrice(F15,G15)</f>
        <v>19870</v>
      </c>
      <c r="C15" s="2">
        <f>_xll.xlquoteChange(F15,G15)</f>
        <v>989.00537923052582</v>
      </c>
      <c r="D15" s="3">
        <f>_xll.xlquoteChangePercent(F15,G15)/100</f>
        <v>5.2381000000000004E-2</v>
      </c>
      <c r="F15" t="s">
        <v>41</v>
      </c>
      <c r="G15" t="s">
        <v>42</v>
      </c>
    </row>
    <row r="16" spans="1:7" x14ac:dyDescent="0.45">
      <c r="A16" t="s">
        <v>39</v>
      </c>
      <c r="B16" s="1">
        <f>_xll.xlquotePrice(F16,G16)</f>
        <v>458.14</v>
      </c>
      <c r="C16" s="2">
        <f>_xll.xlquoteChange(F16,G16)</f>
        <v>18.07</v>
      </c>
      <c r="D16" s="3">
        <f>_xll.xlquoteChangePercent(F16,G16)/100</f>
        <v>4.1061649283068602E-2</v>
      </c>
      <c r="F16" t="s">
        <v>37</v>
      </c>
      <c r="G16" t="s">
        <v>38</v>
      </c>
    </row>
  </sheetData>
  <mergeCells count="1">
    <mergeCell ref="C1:D1"/>
  </mergeCells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2020-11-08T05:42:24Z</dcterms:created>
  <dcterms:modified xsi:type="dcterms:W3CDTF">2023-01-13T23:44:00Z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327368bf-61ca-4d3e-be8d-ca896a33de29</vt:lpwstr>
  </property>
</Properties>
</file>