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BDE8C1C4-4D5E-49B6-9247-BEB79610A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ials" sheetId="2" r:id="rId1"/>
  </sheets>
  <definedNames>
    <definedName name="Symbol">Financials!$A$1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2" l="1" a="1"/>
  <c r="D51" i="2" a="1"/>
  <c r="D55" i="2" a="1"/>
  <c r="D59" i="2" a="1"/>
  <c r="D63" i="2" a="1"/>
  <c r="D67" i="2" a="1"/>
  <c r="G55" i="2" a="1"/>
  <c r="G63" i="2" a="1"/>
  <c r="D64" i="2" a="1"/>
  <c r="E64" i="2" a="1"/>
  <c r="D66" i="2" a="1"/>
  <c r="F54" i="2" a="1"/>
  <c r="E59" i="2" a="1"/>
  <c r="F63" i="2" a="1"/>
  <c r="F67" i="2" a="1"/>
  <c r="G51" i="2" a="1"/>
  <c r="G59" i="2" a="1"/>
  <c r="E56" i="2" a="1"/>
  <c r="E53" i="2" a="1"/>
  <c r="F49" i="2" a="1"/>
  <c r="F65" i="2" a="1"/>
  <c r="G53" i="2" a="1"/>
  <c r="G65" i="2" a="1"/>
  <c r="D58" i="2" a="1"/>
  <c r="E47" i="2" a="1"/>
  <c r="E51" i="2" a="1"/>
  <c r="E55" i="2" a="1"/>
  <c r="E63" i="2" a="1"/>
  <c r="E67" i="2" a="1"/>
  <c r="D60" i="2" a="1"/>
  <c r="G56" i="2" a="1"/>
  <c r="E57" i="2" a="1"/>
  <c r="F55" i="2" a="1"/>
  <c r="D61" i="2" a="1"/>
  <c r="D50" i="2" a="1"/>
  <c r="F66" i="2" a="1"/>
  <c r="F47" i="2" a="1"/>
  <c r="F51" i="2" a="1"/>
  <c r="F59" i="2" a="1"/>
  <c r="G67" i="2" a="1"/>
  <c r="E60" i="2" a="1"/>
  <c r="G66" i="2" a="1"/>
  <c r="D56" i="2" a="1"/>
  <c r="E65" i="2" a="1"/>
  <c r="G54" i="2" a="1"/>
  <c r="G47" i="2" a="1"/>
  <c r="G64" i="2" a="1"/>
  <c r="D52" i="2" a="1"/>
  <c r="F61" i="2" a="1"/>
  <c r="D54" i="2" a="1"/>
  <c r="E54" i="2" a="1"/>
  <c r="D48" i="2" a="1"/>
  <c r="D57" i="2" a="1"/>
  <c r="F62" i="2" a="1"/>
  <c r="E52" i="2" a="1"/>
  <c r="G60" i="2" a="1"/>
  <c r="D65" i="2" a="1"/>
  <c r="E61" i="2" a="1"/>
  <c r="F57" i="2" a="1"/>
  <c r="E66" i="2" a="1"/>
  <c r="E48" i="2" a="1"/>
  <c r="G50" i="2" a="1"/>
  <c r="F52" i="2" a="1"/>
  <c r="F64" i="2" a="1"/>
  <c r="E49" i="2" a="1"/>
  <c r="F48" i="2" a="1"/>
  <c r="F56" i="2" a="1"/>
  <c r="F60" i="2" a="1"/>
  <c r="G52" i="2" a="1"/>
  <c r="F58" i="2" a="1"/>
  <c r="G48" i="2" a="1"/>
  <c r="D49" i="2" a="1"/>
  <c r="F53" i="2" a="1"/>
  <c r="G49" i="2" a="1"/>
  <c r="E50" i="2" a="1"/>
  <c r="G58" i="2" a="1"/>
  <c r="D53" i="2" a="1"/>
  <c r="E62" i="2" a="1"/>
  <c r="G61" i="2" a="1"/>
  <c r="G57" i="2" a="1"/>
  <c r="E58" i="2" a="1"/>
  <c r="D62" i="2" a="1"/>
  <c r="F50" i="2" a="1"/>
  <c r="G62" i="2" a="1"/>
  <c r="C48" i="2" a="1"/>
  <c r="C64" i="2" a="1"/>
  <c r="C50" i="2" a="1"/>
  <c r="C51" i="2" a="1"/>
  <c r="C52" i="2" a="1"/>
  <c r="C54" i="2" a="1"/>
  <c r="C57" i="2" a="1"/>
  <c r="C61" i="2" a="1"/>
  <c r="C63" i="2" a="1"/>
  <c r="C66" i="2" a="1"/>
  <c r="C55" i="2" a="1"/>
  <c r="C62" i="2" a="1"/>
  <c r="C49" i="2" a="1"/>
  <c r="C65" i="2" a="1"/>
  <c r="C67" i="2" a="1"/>
  <c r="C53" i="2" a="1"/>
  <c r="C56" i="2" a="1"/>
  <c r="C59" i="2" a="1"/>
  <c r="C58" i="2" a="1"/>
  <c r="C60" i="2" a="1"/>
  <c r="C47" i="2" a="1"/>
  <c r="D18" i="2" a="1"/>
  <c r="D22" i="2" a="1"/>
  <c r="D26" i="2" a="1"/>
  <c r="D30" i="2" a="1"/>
  <c r="D34" i="2" a="1"/>
  <c r="D38" i="2" a="1"/>
  <c r="D42" i="2" a="1"/>
  <c r="E30" i="2" a="1"/>
  <c r="E34" i="2" a="1"/>
  <c r="E38" i="2" a="1"/>
  <c r="F26" i="2" a="1"/>
  <c r="F30" i="2" a="1"/>
  <c r="F34" i="2" a="1"/>
  <c r="F42" i="2" a="1"/>
  <c r="G22" i="2" a="1"/>
  <c r="G34" i="2" a="1"/>
  <c r="D23" i="2" a="1"/>
  <c r="D43" i="2" a="1"/>
  <c r="E35" i="2" a="1"/>
  <c r="F35" i="2" a="1"/>
  <c r="F43" i="2" a="1"/>
  <c r="G35" i="2" a="1"/>
  <c r="D24" i="2" a="1"/>
  <c r="D40" i="2" a="1"/>
  <c r="E40" i="2" a="1"/>
  <c r="F28" i="2" a="1"/>
  <c r="D41" i="2" a="1"/>
  <c r="E37" i="2" a="1"/>
  <c r="F29" i="2" a="1"/>
  <c r="G33" i="2" a="1"/>
  <c r="E22" i="2" a="1"/>
  <c r="G18" i="2" a="1"/>
  <c r="D19" i="2" a="1"/>
  <c r="E27" i="2" a="1"/>
  <c r="F19" i="2" a="1"/>
  <c r="G27" i="2" a="1"/>
  <c r="E36" i="2" a="1"/>
  <c r="G28" i="2" a="1"/>
  <c r="D33" i="2" a="1"/>
  <c r="G21" i="2" a="1"/>
  <c r="E18" i="2" a="1"/>
  <c r="E26" i="2" a="1"/>
  <c r="E42" i="2" a="1"/>
  <c r="G26" i="2" a="1"/>
  <c r="G38" i="2" a="1"/>
  <c r="D27" i="2" a="1"/>
  <c r="E31" i="2" a="1"/>
  <c r="E39" i="2" a="1"/>
  <c r="F23" i="2" a="1"/>
  <c r="G23" i="2" a="1"/>
  <c r="F40" i="2" a="1"/>
  <c r="E29" i="2" a="1"/>
  <c r="F21" i="2" a="1"/>
  <c r="F22" i="2" a="1"/>
  <c r="G30" i="2" a="1"/>
  <c r="D35" i="2" a="1"/>
  <c r="E19" i="2" a="1"/>
  <c r="F27" i="2" a="1"/>
  <c r="G31" i="2" a="1"/>
  <c r="E32" i="2" a="1"/>
  <c r="F20" i="2" a="1"/>
  <c r="E33" i="2" a="1"/>
  <c r="F37" i="2" a="1"/>
  <c r="F18" i="2" a="1"/>
  <c r="F38" i="2" a="1"/>
  <c r="G42" i="2" a="1"/>
  <c r="D31" i="2" a="1"/>
  <c r="E23" i="2" a="1"/>
  <c r="E43" i="2" a="1"/>
  <c r="F31" i="2" a="1"/>
  <c r="G19" i="2" a="1"/>
  <c r="D36" i="2" a="1"/>
  <c r="E20" i="2" a="1"/>
  <c r="F32" i="2" a="1"/>
  <c r="G40" i="2" a="1"/>
  <c r="D29" i="2" a="1"/>
  <c r="F41" i="2" a="1"/>
  <c r="D39" i="2" a="1"/>
  <c r="F39" i="2" a="1"/>
  <c r="G39" i="2" a="1"/>
  <c r="D28" i="2" a="1"/>
  <c r="E24" i="2" a="1"/>
  <c r="F24" i="2" a="1"/>
  <c r="D37" i="2" a="1"/>
  <c r="G29" i="2" a="1"/>
  <c r="G43" i="2" a="1"/>
  <c r="E28" i="2" a="1"/>
  <c r="G24" i="2" a="1"/>
  <c r="D25" i="2" a="1"/>
  <c r="F33" i="2" a="1"/>
  <c r="D32" i="2" a="1"/>
  <c r="F36" i="2" a="1"/>
  <c r="E25" i="2" a="1"/>
  <c r="G25" i="2" a="1"/>
  <c r="D20" i="2" a="1"/>
  <c r="G36" i="2" a="1"/>
  <c r="D21" i="2" a="1"/>
  <c r="E41" i="2" a="1"/>
  <c r="G37" i="2" a="1"/>
  <c r="G20" i="2" a="1"/>
  <c r="E21" i="2" a="1"/>
  <c r="G41" i="2" a="1"/>
  <c r="F25" i="2" a="1"/>
  <c r="G32" i="2" a="1"/>
  <c r="C19" i="2" a="1"/>
  <c r="C35" i="2" a="1"/>
  <c r="C38" i="2" a="1"/>
  <c r="C23" i="2" a="1"/>
  <c r="C24" i="2" a="1"/>
  <c r="C25" i="2" a="1"/>
  <c r="C32" i="2" a="1"/>
  <c r="C21" i="2" a="1"/>
  <c r="C26" i="2" a="1"/>
  <c r="C28" i="2" a="1"/>
  <c r="C20" i="2" a="1"/>
  <c r="C36" i="2" a="1"/>
  <c r="C22" i="2" a="1"/>
  <c r="C39" i="2" a="1"/>
  <c r="C40" i="2" a="1"/>
  <c r="C41" i="2" a="1"/>
  <c r="C27" i="2" a="1"/>
  <c r="C29" i="2" a="1"/>
  <c r="C31" i="2" a="1"/>
  <c r="C34" i="2" a="1"/>
  <c r="C37" i="2" a="1"/>
  <c r="C42" i="2" a="1"/>
  <c r="C30" i="2" a="1"/>
  <c r="C43" i="2" a="1"/>
  <c r="C33" i="2" a="1"/>
  <c r="C18" i="2" a="1"/>
  <c r="D5" i="2" a="1"/>
  <c r="D9" i="2" a="1"/>
  <c r="D13" i="2" a="1"/>
  <c r="F13" i="2" a="1"/>
  <c r="G9" i="2" a="1"/>
  <c r="D6" i="2" a="1"/>
  <c r="E10" i="2" a="1"/>
  <c r="F10" i="2" a="1"/>
  <c r="G6" i="2" a="1"/>
  <c r="E7" i="2" a="1"/>
  <c r="D12" i="2" a="1"/>
  <c r="G8" i="2" a="1"/>
  <c r="F5" i="2" a="1"/>
  <c r="E6" i="2" a="1"/>
  <c r="F6" i="2" a="1"/>
  <c r="G14" i="2" a="1"/>
  <c r="D7" i="2" a="1"/>
  <c r="G15" i="2" a="1"/>
  <c r="F12" i="2" a="1"/>
  <c r="E5" i="2" a="1"/>
  <c r="E9" i="2" a="1"/>
  <c r="E13" i="2" a="1"/>
  <c r="G5" i="2" a="1"/>
  <c r="D10" i="2" a="1"/>
  <c r="E14" i="2" a="1"/>
  <c r="F14" i="2" a="1"/>
  <c r="E11" i="2" a="1"/>
  <c r="G11" i="2" a="1"/>
  <c r="E8" i="2" a="1"/>
  <c r="D14" i="2" a="1"/>
  <c r="D11" i="2" a="1"/>
  <c r="F7" i="2" a="1"/>
  <c r="F8" i="2" a="1"/>
  <c r="F9" i="2" a="1"/>
  <c r="G10" i="2" a="1"/>
  <c r="E15" i="2" a="1"/>
  <c r="F15" i="2" a="1"/>
  <c r="G7" i="2" a="1"/>
  <c r="G12" i="2" a="1"/>
  <c r="D15" i="2" a="1"/>
  <c r="E12" i="2" a="1"/>
  <c r="G13" i="2" a="1"/>
  <c r="F11" i="2" a="1"/>
  <c r="D8" i="2" a="1"/>
  <c r="C6" i="2" a="1"/>
  <c r="C10" i="2" a="1"/>
  <c r="C12" i="2" a="1"/>
  <c r="C9" i="2" a="1"/>
  <c r="C7" i="2" a="1"/>
  <c r="C11" i="2" a="1"/>
  <c r="C13" i="2" a="1"/>
  <c r="C15" i="2" a="1"/>
  <c r="C8" i="2" a="1"/>
  <c r="C14" i="2" a="1"/>
  <c r="C5" i="2" a="1"/>
  <c r="G62" i="2" l="1"/>
  <c r="F50" i="2"/>
  <c r="D62" i="2"/>
  <c r="E58" i="2"/>
  <c r="G57" i="2"/>
  <c r="G61" i="2"/>
  <c r="E62" i="2"/>
  <c r="D53" i="2"/>
  <c r="G58" i="2"/>
  <c r="E50" i="2"/>
  <c r="G49" i="2"/>
  <c r="F53" i="2"/>
  <c r="D49" i="2"/>
  <c r="G48" i="2"/>
  <c r="F58" i="2"/>
  <c r="G52" i="2"/>
  <c r="F60" i="2"/>
  <c r="F56" i="2"/>
  <c r="F48" i="2"/>
  <c r="E49" i="2"/>
  <c r="F64" i="2"/>
  <c r="F52" i="2"/>
  <c r="G50" i="2"/>
  <c r="E48" i="2"/>
  <c r="E66" i="2"/>
  <c r="F57" i="2"/>
  <c r="E61" i="2"/>
  <c r="D65" i="2"/>
  <c r="G60" i="2"/>
  <c r="E52" i="2"/>
  <c r="F62" i="2"/>
  <c r="D57" i="2"/>
  <c r="D48" i="2"/>
  <c r="E54" i="2"/>
  <c r="D54" i="2"/>
  <c r="F61" i="2"/>
  <c r="D52" i="2"/>
  <c r="G64" i="2"/>
  <c r="G47" i="2"/>
  <c r="G54" i="2"/>
  <c r="E65" i="2"/>
  <c r="D56" i="2"/>
  <c r="G66" i="2"/>
  <c r="E60" i="2"/>
  <c r="G67" i="2"/>
  <c r="F59" i="2"/>
  <c r="F51" i="2"/>
  <c r="F47" i="2"/>
  <c r="F66" i="2"/>
  <c r="D50" i="2"/>
  <c r="D61" i="2"/>
  <c r="F55" i="2"/>
  <c r="E57" i="2"/>
  <c r="G56" i="2"/>
  <c r="D60" i="2"/>
  <c r="E67" i="2"/>
  <c r="E63" i="2"/>
  <c r="E55" i="2"/>
  <c r="E51" i="2"/>
  <c r="E47" i="2"/>
  <c r="D58" i="2"/>
  <c r="G65" i="2"/>
  <c r="G53" i="2"/>
  <c r="F65" i="2"/>
  <c r="F49" i="2"/>
  <c r="E53" i="2"/>
  <c r="E56" i="2"/>
  <c r="G59" i="2"/>
  <c r="G51" i="2"/>
  <c r="F67" i="2"/>
  <c r="F63" i="2"/>
  <c r="E59" i="2"/>
  <c r="F54" i="2"/>
  <c r="D66" i="2"/>
  <c r="E64" i="2"/>
  <c r="D64" i="2"/>
  <c r="G63" i="2"/>
  <c r="G55" i="2"/>
  <c r="D67" i="2"/>
  <c r="D63" i="2"/>
  <c r="D59" i="2"/>
  <c r="D55" i="2"/>
  <c r="D51" i="2"/>
  <c r="D47" i="2"/>
  <c r="C60" i="2"/>
  <c r="C58" i="2"/>
  <c r="C59" i="2"/>
  <c r="C56" i="2"/>
  <c r="C53" i="2"/>
  <c r="C67" i="2"/>
  <c r="C65" i="2"/>
  <c r="C49" i="2"/>
  <c r="C62" i="2"/>
  <c r="C55" i="2"/>
  <c r="C66" i="2"/>
  <c r="C63" i="2"/>
  <c r="C61" i="2"/>
  <c r="C57" i="2"/>
  <c r="C54" i="2"/>
  <c r="C52" i="2"/>
  <c r="C51" i="2"/>
  <c r="C50" i="2"/>
  <c r="C64" i="2"/>
  <c r="C48" i="2"/>
  <c r="C47" i="2"/>
  <c r="G32" i="2"/>
  <c r="F25" i="2"/>
  <c r="G41" i="2"/>
  <c r="E21" i="2"/>
  <c r="G20" i="2"/>
  <c r="G37" i="2"/>
  <c r="E41" i="2"/>
  <c r="D21" i="2"/>
  <c r="G36" i="2"/>
  <c r="D20" i="2"/>
  <c r="G25" i="2"/>
  <c r="E25" i="2"/>
  <c r="F36" i="2"/>
  <c r="D32" i="2"/>
  <c r="F33" i="2"/>
  <c r="D25" i="2"/>
  <c r="G24" i="2"/>
  <c r="E28" i="2"/>
  <c r="G43" i="2"/>
  <c r="G29" i="2"/>
  <c r="D37" i="2"/>
  <c r="F24" i="2"/>
  <c r="E24" i="2"/>
  <c r="D28" i="2"/>
  <c r="G39" i="2"/>
  <c r="F39" i="2"/>
  <c r="D39" i="2"/>
  <c r="F41" i="2"/>
  <c r="D29" i="2"/>
  <c r="G40" i="2"/>
  <c r="F32" i="2"/>
  <c r="E20" i="2"/>
  <c r="D36" i="2"/>
  <c r="G19" i="2"/>
  <c r="F31" i="2"/>
  <c r="E43" i="2"/>
  <c r="E23" i="2"/>
  <c r="D31" i="2"/>
  <c r="G42" i="2"/>
  <c r="F38" i="2"/>
  <c r="F18" i="2"/>
  <c r="F37" i="2"/>
  <c r="E33" i="2"/>
  <c r="F20" i="2"/>
  <c r="E32" i="2"/>
  <c r="G31" i="2"/>
  <c r="F27" i="2"/>
  <c r="E19" i="2"/>
  <c r="D35" i="2"/>
  <c r="G30" i="2"/>
  <c r="F22" i="2"/>
  <c r="F21" i="2"/>
  <c r="E29" i="2"/>
  <c r="F40" i="2"/>
  <c r="G23" i="2"/>
  <c r="F23" i="2"/>
  <c r="E39" i="2"/>
  <c r="E31" i="2"/>
  <c r="D27" i="2"/>
  <c r="G38" i="2"/>
  <c r="G26" i="2"/>
  <c r="E42" i="2"/>
  <c r="E26" i="2"/>
  <c r="E18" i="2"/>
  <c r="G21" i="2"/>
  <c r="D33" i="2"/>
  <c r="G28" i="2"/>
  <c r="E36" i="2"/>
  <c r="E44" i="2" s="1"/>
  <c r="G27" i="2"/>
  <c r="F19" i="2"/>
  <c r="E27" i="2"/>
  <c r="D19" i="2"/>
  <c r="G18" i="2"/>
  <c r="E22" i="2"/>
  <c r="G33" i="2"/>
  <c r="F29" i="2"/>
  <c r="E37" i="2"/>
  <c r="D41" i="2"/>
  <c r="F28" i="2"/>
  <c r="E40" i="2"/>
  <c r="D40" i="2"/>
  <c r="D24" i="2"/>
  <c r="G35" i="2"/>
  <c r="F43" i="2"/>
  <c r="F35" i="2"/>
  <c r="E35" i="2"/>
  <c r="D43" i="2"/>
  <c r="D23" i="2"/>
  <c r="G34" i="2"/>
  <c r="G22" i="2"/>
  <c r="F42" i="2"/>
  <c r="F34" i="2"/>
  <c r="F30" i="2"/>
  <c r="F26" i="2"/>
  <c r="E38" i="2"/>
  <c r="E34" i="2"/>
  <c r="E30" i="2"/>
  <c r="D42" i="2"/>
  <c r="D38" i="2"/>
  <c r="D34" i="2"/>
  <c r="D30" i="2"/>
  <c r="D26" i="2"/>
  <c r="D22" i="2"/>
  <c r="D18" i="2"/>
  <c r="C33" i="2"/>
  <c r="C43" i="2"/>
  <c r="C30" i="2"/>
  <c r="C42" i="2"/>
  <c r="C37" i="2"/>
  <c r="C34" i="2"/>
  <c r="C31" i="2"/>
  <c r="C29" i="2"/>
  <c r="C27" i="2"/>
  <c r="C41" i="2"/>
  <c r="C40" i="2"/>
  <c r="C39" i="2"/>
  <c r="C22" i="2"/>
  <c r="C36" i="2"/>
  <c r="C44" i="2" s="1"/>
  <c r="C20" i="2"/>
  <c r="C28" i="2"/>
  <c r="C26" i="2"/>
  <c r="C21" i="2"/>
  <c r="C32" i="2"/>
  <c r="C25" i="2"/>
  <c r="C24" i="2"/>
  <c r="C23" i="2"/>
  <c r="C38" i="2"/>
  <c r="C35" i="2"/>
  <c r="C19" i="2"/>
  <c r="C18" i="2"/>
  <c r="D8" i="2"/>
  <c r="F11" i="2"/>
  <c r="G13" i="2"/>
  <c r="E12" i="2"/>
  <c r="D15" i="2"/>
  <c r="G12" i="2"/>
  <c r="G7" i="2"/>
  <c r="F15" i="2"/>
  <c r="E15" i="2"/>
  <c r="G10" i="2"/>
  <c r="F9" i="2"/>
  <c r="F8" i="2"/>
  <c r="F7" i="2"/>
  <c r="D11" i="2"/>
  <c r="D14" i="2"/>
  <c r="E8" i="2"/>
  <c r="G11" i="2"/>
  <c r="E11" i="2"/>
  <c r="F14" i="2"/>
  <c r="E14" i="2"/>
  <c r="D10" i="2"/>
  <c r="G5" i="2"/>
  <c r="E13" i="2"/>
  <c r="E9" i="2"/>
  <c r="E5" i="2"/>
  <c r="F12" i="2"/>
  <c r="G15" i="2"/>
  <c r="D7" i="2"/>
  <c r="G14" i="2"/>
  <c r="F6" i="2"/>
  <c r="E6" i="2"/>
  <c r="F5" i="2"/>
  <c r="G8" i="2"/>
  <c r="D12" i="2"/>
  <c r="E7" i="2"/>
  <c r="G6" i="2"/>
  <c r="F10" i="2"/>
  <c r="E10" i="2"/>
  <c r="D6" i="2"/>
  <c r="G9" i="2"/>
  <c r="F13" i="2"/>
  <c r="D13" i="2"/>
  <c r="D9" i="2"/>
  <c r="D5" i="2"/>
  <c r="C14" i="2"/>
  <c r="C8" i="2"/>
  <c r="C15" i="2"/>
  <c r="C13" i="2"/>
  <c r="C11" i="2"/>
  <c r="C7" i="2"/>
  <c r="C9" i="2"/>
  <c r="C12" i="2"/>
  <c r="C10" i="2"/>
  <c r="C6" i="2"/>
  <c r="C5" i="2"/>
  <c r="F3" i="2"/>
  <c r="E3" i="2" s="1"/>
  <c r="D44" i="2" l="1"/>
  <c r="F44" i="2"/>
  <c r="G44" i="2"/>
  <c r="F2" i="2"/>
  <c r="D3" i="2"/>
  <c r="E2" i="2"/>
  <c r="D2" i="2" l="1"/>
  <c r="C3" i="2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<sst xmlns="http://schemas.openxmlformats.org/spreadsheetml/2006/main" count="122" uniqueCount="120">
  <si>
    <t>AAPL</t>
  </si>
  <si>
    <t>Income Statement</t>
  </si>
  <si>
    <t>Gross Profit</t>
  </si>
  <si>
    <t>Balance Sheet</t>
  </si>
  <si>
    <t>Short Term Investments</t>
  </si>
  <si>
    <t>Inventories</t>
  </si>
  <si>
    <t>Total Current Assets</t>
  </si>
  <si>
    <t>Total Assets</t>
  </si>
  <si>
    <t>Total Current Liabilities</t>
  </si>
  <si>
    <t>Long Term Debt</t>
  </si>
  <si>
    <t>Total Liabilities</t>
  </si>
  <si>
    <t>Treasury Stock</t>
  </si>
  <si>
    <t>Total Equity</t>
  </si>
  <si>
    <t>Cash Flow</t>
  </si>
  <si>
    <t>Revenue</t>
  </si>
  <si>
    <t>Cost of revenue</t>
  </si>
  <si>
    <t>Operating Expenses</t>
  </si>
  <si>
    <t>Selling, General &amp; Administrative</t>
  </si>
  <si>
    <t>Research &amp; Development</t>
  </si>
  <si>
    <t>Operating Income (Loss)</t>
  </si>
  <si>
    <t>Pretax Income (Loss)</t>
  </si>
  <si>
    <t>Income Tax (Expense) Benefit, net</t>
  </si>
  <si>
    <t>Net Income</t>
  </si>
  <si>
    <t>Cash &amp; Cash Equivalents</t>
  </si>
  <si>
    <t>Accounts &amp; Notes Receivable</t>
  </si>
  <si>
    <t>Other Short Term Assets</t>
  </si>
  <si>
    <t>Property, Plant &amp; Equipment, Net</t>
  </si>
  <si>
    <t>Long Term Investments &amp; Receivables</t>
  </si>
  <si>
    <t>Other Long Term Assets</t>
  </si>
  <si>
    <t>Total Noncurrent Assets</t>
  </si>
  <si>
    <t>Payables &amp; Accruals</t>
  </si>
  <si>
    <t>Short Term Debt</t>
  </si>
  <si>
    <t>Other Short Term Liabilities</t>
  </si>
  <si>
    <t>Other Long Term Liabilities</t>
  </si>
  <si>
    <t>Total Noncurrent Liabilities</t>
  </si>
  <si>
    <t>Preferred Equity</t>
  </si>
  <si>
    <t>Share Capital &amp; Additional Paid-In Capital</t>
  </si>
  <si>
    <t>Retained Earnings</t>
  </si>
  <si>
    <t>Other Equity</t>
  </si>
  <si>
    <t>Total Liabilities &amp; Equity</t>
  </si>
  <si>
    <t>Depreciation &amp; Amortization</t>
  </si>
  <si>
    <t>Non-Cash Items</t>
  </si>
  <si>
    <t>Stock-Based Compensation</t>
  </si>
  <si>
    <t>Change in Working Capital</t>
  </si>
  <si>
    <t>(Increase) Decrease in Accounts Receivable</t>
  </si>
  <si>
    <t>(Increase) Decrease in Inventories</t>
  </si>
  <si>
    <t>Increase (Decrease) in Accounts Payable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</si>
  <si>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</si>
  <si>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</si>
  <si>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</si>
  <si>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</si>
  <si>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</si>
  <si>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</si>
  <si>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</si>
  <si>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</si>
  <si>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</si>
  <si>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</si>
  <si>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</si>
  <si>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Effect of Foreign Exchange Rates</t>
  </si>
  <si>
    <t>Net Changes in Cash</t>
  </si>
  <si>
    <t>Q4</t>
  </si>
  <si>
    <t>Cost</t>
  </si>
  <si>
    <t>GrossProfit</t>
  </si>
  <si>
    <t>SG&amp;A</t>
  </si>
  <si>
    <t>R&amp;D</t>
  </si>
  <si>
    <t>OperatingIncome</t>
  </si>
  <si>
    <t>OtherIncomeExpense</t>
  </si>
  <si>
    <t>Other Income (Loss)</t>
  </si>
  <si>
    <t>IncomeBeforeTax</t>
  </si>
  <si>
    <t>IncomeTaxes</t>
  </si>
  <si>
    <t>NetIncome</t>
  </si>
  <si>
    <t>Cash</t>
  </si>
  <si>
    <t>ShortTermInvestments</t>
  </si>
  <si>
    <t>AccountsReceivable</t>
  </si>
  <si>
    <t>Inventory</t>
  </si>
  <si>
    <t>OtherCurrentAssets</t>
  </si>
  <si>
    <t>CurrentAssets</t>
  </si>
  <si>
    <t>LongTermInvestments</t>
  </si>
  <si>
    <t>OtherAssets</t>
  </si>
  <si>
    <t>TotalAssets</t>
  </si>
  <si>
    <t>NoncurrentAssets</t>
  </si>
  <si>
    <t>AccountsPayable</t>
  </si>
  <si>
    <t>ShortTermDebt</t>
  </si>
  <si>
    <t>OtherCurrentLiabilities</t>
  </si>
  <si>
    <t>CurrentLiabilities</t>
  </si>
  <si>
    <t>LongTermDebt</t>
  </si>
  <si>
    <t>OtherLiabilities</t>
  </si>
  <si>
    <t>NoncurrentLiabilities</t>
  </si>
  <si>
    <t>TotalLiabilities</t>
  </si>
  <si>
    <t>PreferredStock</t>
  </si>
  <si>
    <t>CommonStock</t>
  </si>
  <si>
    <t>TreasuryStock</t>
  </si>
  <si>
    <t>RetainedEarnings</t>
  </si>
  <si>
    <t>OtherStockholderEquity</t>
  </si>
  <si>
    <t>NoncontrollingInterest</t>
  </si>
  <si>
    <t>Noncontrolling Interest</t>
  </si>
  <si>
    <t>NI</t>
  </si>
  <si>
    <t>DepreciationAmortization</t>
  </si>
  <si>
    <t>NonCashItems</t>
  </si>
  <si>
    <t>StockBasedCompensation</t>
  </si>
  <si>
    <t>ChangeInWorkingCapital</t>
  </si>
  <si>
    <t>ChangeInReceivables</t>
  </si>
  <si>
    <t>ChangeInPayables</t>
  </si>
  <si>
    <t>CFO</t>
  </si>
  <si>
    <t>Capex</t>
  </si>
  <si>
    <t>OtherInvestingActivities</t>
  </si>
  <si>
    <t>CFI</t>
  </si>
  <si>
    <t>DividendsPaid</t>
  </si>
  <si>
    <t>OtherFinancingActivities</t>
  </si>
  <si>
    <t>CFF</t>
  </si>
  <si>
    <t>ExchangeRateEffect</t>
  </si>
  <si>
    <t>ChangeInCash</t>
  </si>
  <si>
    <t>Opex</t>
  </si>
  <si>
    <t>PP&amp;E</t>
  </si>
  <si>
    <t>StockholdersEquity</t>
  </si>
  <si>
    <t>ChangeInInventory</t>
  </si>
  <si>
    <t>Investments</t>
  </si>
  <si>
    <t>Acquisitions</t>
  </si>
  <si>
    <t>DebtIssuanceRepayment</t>
  </si>
  <si>
    <t>StockIssuanceRepurchase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</si>
</sst>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</cellXfs>
  <cellStyles count="43">
    <cellStyle name="20% - 輔色1" xfId="2" xr:uid="{00000000-0005-0000-0000-000000000000}"/>
    <cellStyle name="20% - 輔色2" xfId="3" xr:uid="{00000000-0005-0000-0000-000001000000}"/>
    <cellStyle name="20% - 輔色3" xfId="4" xr:uid="{00000000-0005-0000-0000-000002000000}"/>
    <cellStyle name="20% - 輔色4" xfId="5" xr:uid="{00000000-0005-0000-0000-000003000000}"/>
    <cellStyle name="20% - 輔色5" xfId="6" xr:uid="{00000000-0005-0000-0000-000004000000}"/>
    <cellStyle name="20% - 輔色6" xfId="7" xr:uid="{00000000-0005-0000-0000-000005000000}"/>
    <cellStyle name="40% - 輔色1" xfId="8" xr:uid="{00000000-0005-0000-0000-000006000000}"/>
    <cellStyle name="40% - 輔色2" xfId="9" xr:uid="{00000000-0005-0000-0000-000007000000}"/>
    <cellStyle name="40% - 輔色3" xfId="10" xr:uid="{00000000-0005-0000-0000-000008000000}"/>
    <cellStyle name="40% - 輔色4" xfId="11" xr:uid="{00000000-0005-0000-0000-000009000000}"/>
    <cellStyle name="40% - 輔色5" xfId="12" xr:uid="{00000000-0005-0000-0000-00000A000000}"/>
    <cellStyle name="40% - 輔色6" xfId="13" xr:uid="{00000000-0005-0000-0000-00000B000000}"/>
    <cellStyle name="60% - 輔色1" xfId="14" xr:uid="{00000000-0005-0000-0000-00000C000000}"/>
    <cellStyle name="60% - 輔色2" xfId="15" xr:uid="{00000000-0005-0000-0000-00000D000000}"/>
    <cellStyle name="60% - 輔色3" xfId="16" xr:uid="{00000000-0005-0000-0000-00000E000000}"/>
    <cellStyle name="60% - 輔色4" xfId="17" xr:uid="{00000000-0005-0000-0000-00000F000000}"/>
    <cellStyle name="60% - 輔色5" xfId="18" xr:uid="{00000000-0005-0000-0000-000010000000}"/>
    <cellStyle name="60% - 輔色6" xfId="19" xr:uid="{00000000-0005-0000-0000-000011000000}"/>
    <cellStyle name="Comma" xfId="1" builtinId="3"/>
    <cellStyle name="Normal" xfId="0" builtinId="0"/>
    <cellStyle name="中等" xfId="20" xr:uid="{00000000-0005-0000-0000-000015000000}"/>
    <cellStyle name="備註" xfId="21" xr:uid="{00000000-0005-0000-0000-000016000000}"/>
    <cellStyle name="合計" xfId="22" xr:uid="{00000000-0005-0000-0000-000017000000}"/>
    <cellStyle name="壞" xfId="23" xr:uid="{00000000-0005-0000-0000-000018000000}"/>
    <cellStyle name="好" xfId="24" xr:uid="{00000000-0005-0000-0000-000019000000}"/>
    <cellStyle name="標題" xfId="25" xr:uid="{00000000-0005-0000-0000-00001A000000}"/>
    <cellStyle name="標題 1" xfId="26" xr:uid="{00000000-0005-0000-0000-00001B000000}"/>
    <cellStyle name="標題 2" xfId="27" xr:uid="{00000000-0005-0000-0000-00001C000000}"/>
    <cellStyle name="標題 3" xfId="28" xr:uid="{00000000-0005-0000-0000-00001D000000}"/>
    <cellStyle name="標題 4" xfId="29" xr:uid="{00000000-0005-0000-0000-00001E000000}"/>
    <cellStyle name="檢查儲存格" xfId="30" xr:uid="{00000000-0005-0000-0000-00001F000000}"/>
    <cellStyle name="計算方式" xfId="31" xr:uid="{00000000-0005-0000-0000-000020000000}"/>
    <cellStyle name="說明文字" xfId="32" xr:uid="{00000000-0005-0000-0000-000021000000}"/>
    <cellStyle name="警告文字" xfId="33" xr:uid="{00000000-0005-0000-0000-000022000000}"/>
    <cellStyle name="輔色1" xfId="34" xr:uid="{00000000-0005-0000-0000-000023000000}"/>
    <cellStyle name="輔色2" xfId="35" xr:uid="{00000000-0005-0000-0000-000024000000}"/>
    <cellStyle name="輔色3" xfId="36" xr:uid="{00000000-0005-0000-0000-000025000000}"/>
    <cellStyle name="輔色4" xfId="37" xr:uid="{00000000-0005-0000-0000-000026000000}"/>
    <cellStyle name="輔色5" xfId="38" xr:uid="{00000000-0005-0000-0000-000027000000}"/>
    <cellStyle name="輔色6" xfId="39" xr:uid="{00000000-0005-0000-0000-000028000000}"/>
    <cellStyle name="輸入" xfId="40" xr:uid="{00000000-0005-0000-0000-000029000000}"/>
    <cellStyle name="輸出" xfId="41" xr:uid="{00000000-0005-0000-0000-00002A000000}"/>
    <cellStyle name="連結的儲存格" xfId="42" xr:uid="{00000000-0005-0000-0000-00002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abSelected="1" workbookViewId="0"/>
  </sheetViews>
  <sheetFormatPr defaultRowHeight="15"/>
  <cols>
    <col min="1" max="1" width="42" bestFit="1" customWidth="1"/>
    <col min="2" max="2" width="21.28515625" hidden="1" customWidth="1"/>
    <col min="3" max="3" width="9" style="2" bestFit="1" customWidth="1"/>
    <col min="4" max="7" width="9" bestFit="1" customWidth="1"/>
  </cols>
  <sheetData>
    <row r="1" spans="1:8">
      <c r="A1" t="s">
        <v>0</v>
      </c>
    </row>
    <row r="2" spans="1:8">
      <c r="C2" s="4">
        <f t="shared" ref="C2:E2" si="0">IF(C3="FY",D2-1,IF(C3="Q4",D2-1,D2))</f>
        <v>2023</v>
      </c>
      <c r="D2" s="4">
        <f t="shared" si="0"/>
        <v>2024</v>
      </c>
      <c r="E2" s="4">
        <f t="shared" si="0"/>
        <v>2024</v>
      </c>
      <c r="F2" s="4">
        <f>IF(F3="FY",G2-1,IF(F3="Q4",G2-1,G2))</f>
        <v>2024</v>
      </c>
      <c r="G2" s="4">
        <v>2024</v>
      </c>
    </row>
    <row r="3" spans="1:8">
      <c r="C3" s="4" t="str">
        <f t="shared" ref="C3:E3" si="1">IF(D3="FY","FY",IF(D3="Q4","Q3",IF(D3="Q3","Q2",IF(D3="Q2","Q1",IF(D3="Q1","Q4")))))</f>
        <v>Q4</v>
      </c>
      <c r="D3" s="4" t="str">
        <f t="shared" si="1"/>
        <v>Q1</v>
      </c>
      <c r="E3" s="4" t="str">
        <f t="shared" si="1"/>
        <v>Q2</v>
      </c>
      <c r="F3" s="4" t="str">
        <f>IF(G3="FY","FY",IF(G3="Q4","Q3",IF(G3="Q3","Q2",IF(G3="Q2","Q1",IF(G3="Q1","Q4")))))</f>
        <v>Q3</v>
      </c>
      <c r="G3" s="4" t="s">
        <v>60</v>
      </c>
    </row>
    <row r="4" spans="1:8">
      <c r="A4" s="1" t="s">
        <v>1</v>
      </c>
    </row>
    <row r="5" spans="1:8">
      <c r="A5" t="s">
        <v>14</v>
      </c>
      <c r="B5" t="s">
        <v>14</v>
      </c>
      <c r="C5" s="2" cm="1">
        <f t="array" ref="C5">_xll.xlquoteFinancials(Symbol,"PL",$B5,C$2&amp;C$3,"SimFin")/1000000</f>
        <v>89498</v>
      </c>
      <c r="D5" s="2" cm="1">
        <f t="array" ref="D5">_xll.xlquoteFinancials(Symbol,"PL",$B5,D$2&amp;D$3,"SimFin")/1000000</f>
        <v>119575</v>
      </c>
      <c r="E5" s="2" cm="1">
        <f t="array" ref="E5">_xll.xlquoteFinancials(Symbol,"PL",$B5,E$2&amp;E$3,"SimFin")/1000000</f>
        <v>90753</v>
      </c>
      <c r="F5" s="2" cm="1">
        <f t="array" ref="F5">_xll.xlquoteFinancials(Symbol,"PL",$B5,F$2&amp;F$3,"SimFin")/1000000</f>
        <v>85777</v>
      </c>
      <c r="G5" s="2" cm="1">
        <f t="array" ref="G5">_xll.xlquoteFinancials(Symbol,"PL",$B5,G$2&amp;G$3,"SimFin")/1000000</f>
        <v>94930</v>
      </c>
      <c r="H5" s="2"/>
    </row>
    <row r="6" spans="1:8">
      <c r="A6" t="s">
        <v>15</v>
      </c>
      <c r="B6" t="s">
        <v>61</v>
      </c>
      <c r="C6" s="2" cm="1">
        <f t="array" ref="C6">_xll.xlquoteFinancials(Symbol,"PL",$B6,C$2&amp;C$3,"SimFin")/1000000</f>
        <v>-49071</v>
      </c>
      <c r="D6" s="2" cm="1">
        <f t="array" ref="D6">_xll.xlquoteFinancials(Symbol,"PL",$B6,D$2&amp;D$3,"SimFin")/1000000</f>
        <v>-64720</v>
      </c>
      <c r="E6" s="2" cm="1">
        <f t="array" ref="E6">_xll.xlquoteFinancials(Symbol,"PL",$B6,E$2&amp;E$3,"SimFin")/1000000</f>
        <v>-48482</v>
      </c>
      <c r="F6" s="2" cm="1">
        <f t="array" ref="F6">_xll.xlquoteFinancials(Symbol,"PL",$B6,F$2&amp;F$3,"SimFin")/1000000</f>
        <v>-46099</v>
      </c>
      <c r="G6" s="2" cm="1">
        <f t="array" ref="G6">_xll.xlquoteFinancials(Symbol,"PL",$B6,G$2&amp;G$3,"SimFin")/1000000</f>
        <v>-51051</v>
      </c>
      <c r="H6" s="2"/>
    </row>
    <row r="7" spans="1:8">
      <c r="A7" s="1" t="s">
        <v>2</v>
      </c>
      <c r="B7" t="s">
        <v>62</v>
      </c>
      <c r="C7" s="3" cm="1">
        <f t="array" ref="C7">_xll.xlquoteFinancials(Symbol,"PL",$B7,C$2&amp;C$3,"SimFin")/1000000</f>
        <v>40427</v>
      </c>
      <c r="D7" s="3" cm="1">
        <f t="array" ref="D7">_xll.xlquoteFinancials(Symbol,"PL",$B7,D$2&amp;D$3,"SimFin")/1000000</f>
        <v>54855</v>
      </c>
      <c r="E7" s="3" cm="1">
        <f t="array" ref="E7">_xll.xlquoteFinancials(Symbol,"PL",$B7,E$2&amp;E$3,"SimFin")/1000000</f>
        <v>42271</v>
      </c>
      <c r="F7" s="3" cm="1">
        <f t="array" ref="F7">_xll.xlquoteFinancials(Symbol,"PL",$B7,F$2&amp;F$3,"SimFin")/1000000</f>
        <v>39678</v>
      </c>
      <c r="G7" s="3" cm="1">
        <f t="array" ref="G7">_xll.xlquoteFinancials(Symbol,"PL",$B7,G$2&amp;G$3,"SimFin")/1000000</f>
        <v>43879</v>
      </c>
      <c r="H7" s="2"/>
    </row>
    <row r="8" spans="1:8">
      <c r="A8" t="s">
        <v>16</v>
      </c>
      <c r="B8" t="s">
        <v>112</v>
      </c>
      <c r="C8" s="2" cm="1">
        <f t="array" ref="C8">_xll.xlquoteFinancials(Symbol,"PL",$B8,C$2&amp;C$3,"SimFin")/1000000</f>
        <v>-13458</v>
      </c>
      <c r="D8" s="2" cm="1">
        <f t="array" ref="D8">_xll.xlquoteFinancials(Symbol,"PL",$B8,D$2&amp;D$3,"SimFin")/1000000</f>
        <v>-14482</v>
      </c>
      <c r="E8" s="2" cm="1">
        <f t="array" ref="E8">_xll.xlquoteFinancials(Symbol,"PL",$B8,E$2&amp;E$3,"SimFin")/1000000</f>
        <v>-14371</v>
      </c>
      <c r="F8" s="2" cm="1">
        <f t="array" ref="F8">_xll.xlquoteFinancials(Symbol,"PL",$B8,F$2&amp;F$3,"SimFin")/1000000</f>
        <v>-14326</v>
      </c>
      <c r="G8" s="2" cm="1">
        <f t="array" ref="G8">_xll.xlquoteFinancials(Symbol,"PL",$B8,G$2&amp;G$3,"SimFin")/1000000</f>
        <v>-14288</v>
      </c>
      <c r="H8" s="2"/>
    </row>
    <row r="9" spans="1:8">
      <c r="A9" t="s">
        <v>17</v>
      </c>
      <c r="B9" t="s">
        <v>63</v>
      </c>
      <c r="C9" s="2" cm="1">
        <f t="array" ref="C9">_xll.xlquoteFinancials(Symbol,"PL",$B9,C$2&amp;C$3,"SimFin")/1000000</f>
        <v>-6151</v>
      </c>
      <c r="D9" s="2" cm="1">
        <f t="array" ref="D9">_xll.xlquoteFinancials(Symbol,"PL",$B9,D$2&amp;D$3,"SimFin")/1000000</f>
        <v>-6786</v>
      </c>
      <c r="E9" s="2" cm="1">
        <f t="array" ref="E9">_xll.xlquoteFinancials(Symbol,"PL",$B9,E$2&amp;E$3,"SimFin")/1000000</f>
        <v>-6468</v>
      </c>
      <c r="F9" s="2" cm="1">
        <f t="array" ref="F9">_xll.xlquoteFinancials(Symbol,"PL",$B9,F$2&amp;F$3,"SimFin")/1000000</f>
        <v>-6320</v>
      </c>
      <c r="G9" s="2" cm="1">
        <f t="array" ref="G9">_xll.xlquoteFinancials(Symbol,"PL",$B9,G$2&amp;G$3,"SimFin")/1000000</f>
        <v>-6523</v>
      </c>
      <c r="H9" s="2"/>
    </row>
    <row r="10" spans="1:8">
      <c r="A10" t="s">
        <v>18</v>
      </c>
      <c r="B10" t="s">
        <v>64</v>
      </c>
      <c r="C10" s="2" cm="1">
        <f t="array" ref="C10">_xll.xlquoteFinancials(Symbol,"PL",$B10,C$2&amp;C$3,"SimFin")/1000000</f>
        <v>-7307</v>
      </c>
      <c r="D10" s="2" cm="1">
        <f t="array" ref="D10">_xll.xlquoteFinancials(Symbol,"PL",$B10,D$2&amp;D$3,"SimFin")/1000000</f>
        <v>-7696</v>
      </c>
      <c r="E10" s="2" cm="1">
        <f t="array" ref="E10">_xll.xlquoteFinancials(Symbol,"PL",$B10,E$2&amp;E$3,"SimFin")/1000000</f>
        <v>-7903</v>
      </c>
      <c r="F10" s="2" cm="1">
        <f t="array" ref="F10">_xll.xlquoteFinancials(Symbol,"PL",$B10,F$2&amp;F$3,"SimFin")/1000000</f>
        <v>-8006</v>
      </c>
      <c r="G10" s="2" cm="1">
        <f t="array" ref="G10">_xll.xlquoteFinancials(Symbol,"PL",$B10,G$2&amp;G$3,"SimFin")/1000000</f>
        <v>-7765</v>
      </c>
      <c r="H10" s="2"/>
    </row>
    <row r="11" spans="1:8">
      <c r="A11" s="1" t="s">
        <v>19</v>
      </c>
      <c r="B11" t="s">
        <v>65</v>
      </c>
      <c r="C11" s="3" cm="1">
        <f t="array" ref="C11">_xll.xlquoteFinancials(Symbol,"PL",$B11,C$2&amp;C$3,"SimFin")/1000000</f>
        <v>26969</v>
      </c>
      <c r="D11" s="3" cm="1">
        <f t="array" ref="D11">_xll.xlquoteFinancials(Symbol,"PL",$B11,D$2&amp;D$3,"SimFin")/1000000</f>
        <v>40373</v>
      </c>
      <c r="E11" s="3" cm="1">
        <f t="array" ref="E11">_xll.xlquoteFinancials(Symbol,"PL",$B11,E$2&amp;E$3,"SimFin")/1000000</f>
        <v>27900</v>
      </c>
      <c r="F11" s="3" cm="1">
        <f t="array" ref="F11">_xll.xlquoteFinancials(Symbol,"PL",$B11,F$2&amp;F$3,"SimFin")/1000000</f>
        <v>25352</v>
      </c>
      <c r="G11" s="3" cm="1">
        <f t="array" ref="G11">_xll.xlquoteFinancials(Symbol,"PL",$B11,G$2&amp;G$3,"SimFin")/1000000</f>
        <v>29591</v>
      </c>
      <c r="H11" s="2"/>
    </row>
    <row r="12" spans="1:8">
      <c r="A12" t="s">
        <v>67</v>
      </c>
      <c r="B12" t="s">
        <v>66</v>
      </c>
      <c r="C12" s="2" cm="1">
        <f t="array" ref="C12">_xll.xlquoteFinancials(Symbol,"PL",$B12,C$2&amp;C$3,"SimFin")/1000000</f>
        <v>29</v>
      </c>
      <c r="D12" s="2" cm="1">
        <f t="array" ref="D12">_xll.xlquoteFinancials(Symbol,"PL",$B12,D$2&amp;D$3,"SimFin")/1000000</f>
        <v>-50</v>
      </c>
      <c r="E12" s="2" cm="1">
        <f t="array" ref="E12">_xll.xlquoteFinancials(Symbol,"PL",$B12,E$2&amp;E$3,"SimFin")/1000000</f>
        <v>158</v>
      </c>
      <c r="F12" s="2" cm="1">
        <f t="array" ref="F12">_xll.xlquoteFinancials(Symbol,"PL",$B12,F$2&amp;F$3,"SimFin")/1000000</f>
        <v>142</v>
      </c>
      <c r="G12" s="2" cm="1">
        <f t="array" ref="G12">_xll.xlquoteFinancials(Symbol,"PL",$B12,G$2&amp;G$3,"SimFin")/1000000</f>
        <v>19</v>
      </c>
      <c r="H12" s="2"/>
    </row>
    <row r="13" spans="1:8">
      <c r="A13" t="s">
        <v>20</v>
      </c>
      <c r="B13" t="s">
        <v>68</v>
      </c>
      <c r="C13" s="2" cm="1">
        <f t="array" ref="C13">_xll.xlquoteFinancials(Symbol,"PL",$B13,C$2&amp;C$3,"SimFin")/1000000</f>
        <v>26998</v>
      </c>
      <c r="D13" s="2" cm="1">
        <f t="array" ref="D13">_xll.xlquoteFinancials(Symbol,"PL",$B13,D$2&amp;D$3,"SimFin")/1000000</f>
        <v>40323</v>
      </c>
      <c r="E13" s="2" cm="1">
        <f t="array" ref="E13">_xll.xlquoteFinancials(Symbol,"PL",$B13,E$2&amp;E$3,"SimFin")/1000000</f>
        <v>28058</v>
      </c>
      <c r="F13" s="2" cm="1">
        <f t="array" ref="F13">_xll.xlquoteFinancials(Symbol,"PL",$B13,F$2&amp;F$3,"SimFin")/1000000</f>
        <v>25494</v>
      </c>
      <c r="G13" s="2" cm="1">
        <f t="array" ref="G13">_xll.xlquoteFinancials(Symbol,"PL",$B13,G$2&amp;G$3,"SimFin")/1000000</f>
        <v>29610</v>
      </c>
      <c r="H13" s="2"/>
    </row>
    <row r="14" spans="1:8">
      <c r="A14" t="s">
        <v>21</v>
      </c>
      <c r="B14" t="s">
        <v>69</v>
      </c>
      <c r="C14" s="2" cm="1">
        <f t="array" ref="C14">_xll.xlquoteFinancials(Symbol,"PL",$B14,C$2&amp;C$3,"SimFin")/1000000</f>
        <v>-4042</v>
      </c>
      <c r="D14" s="2" cm="1">
        <f t="array" ref="D14">_xll.xlquoteFinancials(Symbol,"PL",$B14,D$2&amp;D$3,"SimFin")/1000000</f>
        <v>-6407</v>
      </c>
      <c r="E14" s="2" cm="1">
        <f t="array" ref="E14">_xll.xlquoteFinancials(Symbol,"PL",$B14,E$2&amp;E$3,"SimFin")/1000000</f>
        <v>-4422</v>
      </c>
      <c r="F14" s="2" cm="1">
        <f t="array" ref="F14">_xll.xlquoteFinancials(Symbol,"PL",$B14,F$2&amp;F$3,"SimFin")/1000000</f>
        <v>-4046</v>
      </c>
      <c r="G14" s="2" cm="1">
        <f t="array" ref="G14">_xll.xlquoteFinancials(Symbol,"PL",$B14,G$2&amp;G$3,"SimFin")/1000000</f>
        <v>-14874</v>
      </c>
      <c r="H14" s="2"/>
    </row>
    <row r="15" spans="1:8">
      <c r="A15" s="1" t="s">
        <v>22</v>
      </c>
      <c r="B15" t="s">
        <v>70</v>
      </c>
      <c r="C15" s="3" cm="1">
        <f t="array" ref="C15">_xll.xlquoteFinancials(Symbol,"PL",$B15,C$2&amp;C$3,"SimFin")/1000000</f>
        <v>22956</v>
      </c>
      <c r="D15" s="3" cm="1">
        <f t="array" ref="D15">_xll.xlquoteFinancials(Symbol,"PL",$B15,D$2&amp;D$3,"SimFin")/1000000</f>
        <v>33916</v>
      </c>
      <c r="E15" s="3" cm="1">
        <f t="array" ref="E15">_xll.xlquoteFinancials(Symbol,"PL",$B15,E$2&amp;E$3,"SimFin")/1000000</f>
        <v>23636</v>
      </c>
      <c r="F15" s="3" cm="1">
        <f t="array" ref="F15">_xll.xlquoteFinancials(Symbol,"PL",$B15,F$2&amp;F$3,"SimFin")/1000000</f>
        <v>21448</v>
      </c>
      <c r="G15" s="3" cm="1">
        <f t="array" ref="G15">_xll.xlquoteFinancials(Symbol,"PL",$B15,G$2&amp;G$3,"SimFin")/1000000</f>
        <v>14736</v>
      </c>
      <c r="H15" s="2"/>
    </row>
    <row r="16" spans="1:8">
      <c r="A16" s="5"/>
    </row>
    <row r="17" spans="1:8">
      <c r="A17" s="1" t="s">
        <v>3</v>
      </c>
      <c r="C17"/>
    </row>
    <row r="18" spans="1:8">
      <c r="A18" t="s">
        <v>23</v>
      </c>
      <c r="B18" t="s">
        <v>71</v>
      </c>
      <c r="C18" s="2" cm="1">
        <f t="array" ref="C18">_xll.xlquoteFinancials(Symbol,"BS",$B18,C$2&amp;C$3,"SimFin")/1000000</f>
        <v>29965</v>
      </c>
      <c r="D18" s="2" cm="1">
        <f t="array" ref="D18">_xll.xlquoteFinancials(Symbol,"BS",$B18,D$2&amp;D$3,"SimFin")/1000000</f>
        <v>40760</v>
      </c>
      <c r="E18" s="2" cm="1">
        <f t="array" ref="E18">_xll.xlquoteFinancials(Symbol,"BS",$B18,E$2&amp;E$3,"SimFin")/1000000</f>
        <v>32695</v>
      </c>
      <c r="F18" s="2" cm="1">
        <f t="array" ref="F18">_xll.xlquoteFinancials(Symbol,"BS",$B18,F$2&amp;F$3,"SimFin")/1000000</f>
        <v>25565</v>
      </c>
      <c r="G18" s="2" cm="1">
        <f t="array" ref="G18">_xll.xlquoteFinancials(Symbol,"BS",$B18,G$2&amp;G$3,"SimFin")/1000000</f>
        <v>29943</v>
      </c>
      <c r="H18" s="2"/>
    </row>
    <row r="19" spans="1:8">
      <c r="A19" t="s">
        <v>4</v>
      </c>
      <c r="B19" t="s">
        <v>72</v>
      </c>
      <c r="C19" s="2" cm="1">
        <f t="array" ref="C19">_xll.xlquoteFinancials(Symbol,"BS",$B19,C$2&amp;C$3,"SimFin")/1000000</f>
        <v>31590</v>
      </c>
      <c r="D19" s="2" cm="1">
        <f t="array" ref="D19">_xll.xlquoteFinancials(Symbol,"BS",$B19,D$2&amp;D$3,"SimFin")/1000000</f>
        <v>32340</v>
      </c>
      <c r="E19" s="2" cm="1">
        <f t="array" ref="E19">_xll.xlquoteFinancials(Symbol,"BS",$B19,E$2&amp;E$3,"SimFin")/1000000</f>
        <v>34455</v>
      </c>
      <c r="F19" s="2" cm="1">
        <f t="array" ref="F19">_xll.xlquoteFinancials(Symbol,"BS",$B19,F$2&amp;F$3,"SimFin")/1000000</f>
        <v>36236</v>
      </c>
      <c r="G19" s="2" cm="1">
        <f t="array" ref="G19">_xll.xlquoteFinancials(Symbol,"BS",$B19,G$2&amp;G$3,"SimFin")/1000000</f>
        <v>35228</v>
      </c>
      <c r="H19" s="2"/>
    </row>
    <row r="20" spans="1:8">
      <c r="A20" t="s">
        <v>24</v>
      </c>
      <c r="B20" t="s">
        <v>73</v>
      </c>
      <c r="C20" s="2" cm="1">
        <f t="array" ref="C20">_xll.xlquoteFinancials(Symbol,"BS",$B20,C$2&amp;C$3,"SimFin")/1000000</f>
        <v>61087.760152000003</v>
      </c>
      <c r="D20" s="2" cm="1">
        <f t="array" ref="D20">_xll.xlquoteFinancials(Symbol,"BS",$B20,D$2&amp;D$3,"SimFin")/1000000</f>
        <v>50207.231747999998</v>
      </c>
      <c r="E20" s="2" cm="1">
        <f t="array" ref="E20">_xll.xlquoteFinancials(Symbol,"BS",$B20,E$2&amp;E$3,"SimFin")/1000000</f>
        <v>41128.369251999997</v>
      </c>
      <c r="F20" s="2" cm="1">
        <f t="array" ref="F20">_xll.xlquoteFinancials(Symbol,"BS",$B20,F$2&amp;F$3,"SimFin")/1000000</f>
        <v>43173.378723000002</v>
      </c>
      <c r="G20" s="2" cm="1">
        <f t="array" ref="G20">_xll.xlquoteFinancials(Symbol,"BS",$B20,G$2&amp;G$3,"SimFin")/1000000</f>
        <v>66106.763678999996</v>
      </c>
      <c r="H20" s="2"/>
    </row>
    <row r="21" spans="1:8">
      <c r="A21" t="s">
        <v>5</v>
      </c>
      <c r="B21" t="s">
        <v>74</v>
      </c>
      <c r="C21" s="2" cm="1">
        <f t="array" ref="C21">_xll.xlquoteFinancials(Symbol,"BS",$B21,C$2&amp;C$3,"SimFin")/1000000</f>
        <v>6331</v>
      </c>
      <c r="D21" s="2" cm="1">
        <f t="array" ref="D21">_xll.xlquoteFinancials(Symbol,"BS",$B21,D$2&amp;D$3,"SimFin")/1000000</f>
        <v>6511</v>
      </c>
      <c r="E21" s="2" cm="1">
        <f t="array" ref="E21">_xll.xlquoteFinancials(Symbol,"BS",$B21,E$2&amp;E$3,"SimFin")/1000000</f>
        <v>6232</v>
      </c>
      <c r="F21" s="2" cm="1">
        <f t="array" ref="F21">_xll.xlquoteFinancials(Symbol,"BS",$B21,F$2&amp;F$3,"SimFin")/1000000</f>
        <v>6165</v>
      </c>
      <c r="G21" s="2" cm="1">
        <f t="array" ref="G21">_xll.xlquoteFinancials(Symbol,"BS",$B21,G$2&amp;G$3,"SimFin")/1000000</f>
        <v>7286</v>
      </c>
      <c r="H21" s="2"/>
    </row>
    <row r="22" spans="1:8">
      <c r="A22" t="s">
        <v>25</v>
      </c>
      <c r="B22" t="s">
        <v>75</v>
      </c>
      <c r="C22" s="2" cm="1">
        <f t="array" ref="C22">_xll.xlquoteFinancials(Symbol,"BS",$B22,C$2&amp;C$3,"SimFin")/1000000</f>
        <v>46172</v>
      </c>
      <c r="D22" s="2" cm="1">
        <f t="array" ref="D22">_xll.xlquoteFinancials(Symbol,"BS",$B22,D$2&amp;D$3,"SimFin")/1000000</f>
        <v>40887</v>
      </c>
      <c r="E22" s="2" cm="1">
        <f t="array" ref="E22">_xll.xlquoteFinancials(Symbol,"BS",$B22,E$2&amp;E$3,"SimFin")/1000000</f>
        <v>33197</v>
      </c>
      <c r="F22" s="2" cm="1">
        <f t="array" ref="F22">_xll.xlquoteFinancials(Symbol,"BS",$B22,F$2&amp;F$3,"SimFin")/1000000</f>
        <v>34674</v>
      </c>
      <c r="G22" s="2" cm="1">
        <f t="array" ref="G22">_xll.xlquoteFinancials(Symbol,"BS",$B22,G$2&amp;G$3,"SimFin")/1000000</f>
        <v>47120</v>
      </c>
      <c r="H22" s="2"/>
    </row>
    <row r="23" spans="1:8">
      <c r="A23" s="1" t="s">
        <v>6</v>
      </c>
      <c r="B23" t="s">
        <v>76</v>
      </c>
      <c r="C23" s="3" cm="1">
        <f t="array" ref="C23">_xll.xlquoteFinancials(Symbol,"BS",$B23,C$2&amp;C$3,"SimFin")/1000000</f>
        <v>143566</v>
      </c>
      <c r="D23" s="3" cm="1">
        <f t="array" ref="D23">_xll.xlquoteFinancials(Symbol,"BS",$B23,D$2&amp;D$3,"SimFin")/1000000</f>
        <v>143692</v>
      </c>
      <c r="E23" s="3" cm="1">
        <f t="array" ref="E23">_xll.xlquoteFinancials(Symbol,"BS",$B23,E$2&amp;E$3,"SimFin")/1000000</f>
        <v>128416</v>
      </c>
      <c r="F23" s="3" cm="1">
        <f t="array" ref="F23">_xll.xlquoteFinancials(Symbol,"BS",$B23,F$2&amp;F$3,"SimFin")/1000000</f>
        <v>125435</v>
      </c>
      <c r="G23" s="3" cm="1">
        <f t="array" ref="G23">_xll.xlquoteFinancials(Symbol,"BS",$B23,G$2&amp;G$3,"SimFin")/1000000</f>
        <v>152987</v>
      </c>
      <c r="H23" s="2"/>
    </row>
    <row r="24" spans="1:8">
      <c r="A24" t="s">
        <v>26</v>
      </c>
      <c r="B24" t="s">
        <v>113</v>
      </c>
      <c r="C24" s="2" cm="1">
        <f t="array" ref="C24">_xll.xlquoteFinancials(Symbol,"BS",$B24,C$2&amp;C$3,"SimFin")/1000000</f>
        <v>43715</v>
      </c>
      <c r="D24" s="2" cm="1">
        <f t="array" ref="D24">_xll.xlquoteFinancials(Symbol,"BS",$B24,D$2&amp;D$3,"SimFin")/1000000</f>
        <v>43666</v>
      </c>
      <c r="E24" s="2" cm="1">
        <f t="array" ref="E24">_xll.xlquoteFinancials(Symbol,"BS",$B24,E$2&amp;E$3,"SimFin")/1000000</f>
        <v>43546</v>
      </c>
      <c r="F24" s="2" cm="1">
        <f t="array" ref="F24">_xll.xlquoteFinancials(Symbol,"BS",$B24,F$2&amp;F$3,"SimFin")/1000000</f>
        <v>44502</v>
      </c>
      <c r="G24" s="2" cm="1">
        <f t="array" ref="G24">_xll.xlquoteFinancials(Symbol,"BS",$B24,G$2&amp;G$3,"SimFin")/1000000</f>
        <v>45680</v>
      </c>
      <c r="H24" s="2"/>
    </row>
    <row r="25" spans="1:8">
      <c r="A25" t="s">
        <v>27</v>
      </c>
      <c r="B25" t="s">
        <v>77</v>
      </c>
      <c r="C25" s="2" cm="1">
        <f t="array" ref="C25">_xll.xlquoteFinancials(Symbol,"BS",$B25,C$2&amp;C$3,"SimFin")/1000000</f>
        <v>100544</v>
      </c>
      <c r="D25" s="2" cm="1">
        <f t="array" ref="D25">_xll.xlquoteFinancials(Symbol,"BS",$B25,D$2&amp;D$3,"SimFin")/1000000</f>
        <v>99475</v>
      </c>
      <c r="E25" s="2" cm="1">
        <f t="array" ref="E25">_xll.xlquoteFinancials(Symbol,"BS",$B25,E$2&amp;E$3,"SimFin")/1000000</f>
        <v>95187</v>
      </c>
      <c r="F25" s="2" cm="1">
        <f t="array" ref="F25">_xll.xlquoteFinancials(Symbol,"BS",$B25,F$2&amp;F$3,"SimFin")/1000000</f>
        <v>91240</v>
      </c>
      <c r="G25" s="2" cm="1">
        <f t="array" ref="G25">_xll.xlquoteFinancials(Symbol,"BS",$B25,G$2&amp;G$3,"SimFin")/1000000</f>
        <v>91479</v>
      </c>
      <c r="H25" s="2"/>
    </row>
    <row r="26" spans="1:8">
      <c r="A26" t="s">
        <v>28</v>
      </c>
      <c r="B26" t="s">
        <v>78</v>
      </c>
      <c r="C26" s="2" cm="1">
        <f t="array" ref="C26">_xll.xlquoteFinancials(Symbol,"BS",$B26,C$2&amp;C$3,"SimFin")/1000000</f>
        <v>64758</v>
      </c>
      <c r="D26" s="2" cm="1">
        <f t="array" ref="D26">_xll.xlquoteFinancials(Symbol,"BS",$B26,D$2&amp;D$3,"SimFin")/1000000</f>
        <v>66681</v>
      </c>
      <c r="E26" s="2" cm="1">
        <f t="array" ref="E26">_xll.xlquoteFinancials(Symbol,"BS",$B26,E$2&amp;E$3,"SimFin")/1000000</f>
        <v>70262</v>
      </c>
      <c r="F26" s="2" cm="1">
        <f t="array" ref="F26">_xll.xlquoteFinancials(Symbol,"BS",$B26,F$2&amp;F$3,"SimFin")/1000000</f>
        <v>70435</v>
      </c>
      <c r="G26" s="2" cm="1">
        <f t="array" ref="G26">_xll.xlquoteFinancials(Symbol,"BS",$B26,G$2&amp;G$3,"SimFin")/1000000</f>
        <v>74834</v>
      </c>
      <c r="H26" s="2"/>
    </row>
    <row r="27" spans="1:8">
      <c r="A27" s="1" t="s">
        <v>29</v>
      </c>
      <c r="B27" t="s">
        <v>80</v>
      </c>
      <c r="C27" s="3" cm="1">
        <f t="array" ref="C27">_xll.xlquoteFinancials(Symbol,"BS",$B27,C$2&amp;C$3,"SimFin")/1000000</f>
        <v>209017</v>
      </c>
      <c r="D27" s="3" cm="1">
        <f t="array" ref="D27">_xll.xlquoteFinancials(Symbol,"BS",$B27,D$2&amp;D$3,"SimFin")/1000000</f>
        <v>209822</v>
      </c>
      <c r="E27" s="3" cm="1">
        <f t="array" ref="E27">_xll.xlquoteFinancials(Symbol,"BS",$B27,E$2&amp;E$3,"SimFin")/1000000</f>
        <v>208995</v>
      </c>
      <c r="F27" s="3" cm="1">
        <f t="array" ref="F27">_xll.xlquoteFinancials(Symbol,"BS",$B27,F$2&amp;F$3,"SimFin")/1000000</f>
        <v>206177</v>
      </c>
      <c r="G27" s="3" cm="1">
        <f t="array" ref="G27">_xll.xlquoteFinancials(Symbol,"BS",$B27,G$2&amp;G$3,"SimFin")/1000000</f>
        <v>211993</v>
      </c>
      <c r="H27" s="2"/>
    </row>
    <row r="28" spans="1:8">
      <c r="A28" s="1" t="s">
        <v>7</v>
      </c>
      <c r="B28" t="s">
        <v>79</v>
      </c>
      <c r="C28" s="3" cm="1">
        <f t="array" ref="C28">_xll.xlquoteFinancials(Symbol,"BS",$B28,C$2&amp;C$3,"SimFin")/1000000</f>
        <v>352583</v>
      </c>
      <c r="D28" s="3" cm="1">
        <f t="array" ref="D28">_xll.xlquoteFinancials(Symbol,"BS",$B28,D$2&amp;D$3,"SimFin")/1000000</f>
        <v>353514</v>
      </c>
      <c r="E28" s="3" cm="1">
        <f t="array" ref="E28">_xll.xlquoteFinancials(Symbol,"BS",$B28,E$2&amp;E$3,"SimFin")/1000000</f>
        <v>337411</v>
      </c>
      <c r="F28" s="3" cm="1">
        <f t="array" ref="F28">_xll.xlquoteFinancials(Symbol,"BS",$B28,F$2&amp;F$3,"SimFin")/1000000</f>
        <v>331612</v>
      </c>
      <c r="G28" s="3" cm="1">
        <f t="array" ref="G28">_xll.xlquoteFinancials(Symbol,"BS",$B28,G$2&amp;G$3,"SimFin")/1000000</f>
        <v>364980</v>
      </c>
      <c r="H28" s="2"/>
    </row>
    <row r="29" spans="1:8">
      <c r="A29" t="s">
        <v>30</v>
      </c>
      <c r="B29" t="s">
        <v>81</v>
      </c>
      <c r="C29" s="2" cm="1">
        <f t="array" ref="C29">_xll.xlquoteFinancials(Symbol,"BS",$B29,C$2&amp;C$3,"SimFin")/1000000</f>
        <v>62611</v>
      </c>
      <c r="D29" s="2" cm="1">
        <f t="array" ref="D29">_xll.xlquoteFinancials(Symbol,"BS",$B29,D$2&amp;D$3,"SimFin")/1000000</f>
        <v>58146</v>
      </c>
      <c r="E29" s="2" cm="1">
        <f t="array" ref="E29">_xll.xlquoteFinancials(Symbol,"BS",$B29,E$2&amp;E$3,"SimFin")/1000000</f>
        <v>45753</v>
      </c>
      <c r="F29" s="2" cm="1">
        <f t="array" ref="F29">_xll.xlquoteFinancials(Symbol,"BS",$B29,F$2&amp;F$3,"SimFin")/1000000</f>
        <v>47574</v>
      </c>
      <c r="G29" s="2" cm="1">
        <f t="array" ref="G29">_xll.xlquoteFinancials(Symbol,"BS",$B29,G$2&amp;G$3,"SimFin")/1000000</f>
        <v>68960</v>
      </c>
      <c r="H29" s="2"/>
    </row>
    <row r="30" spans="1:8">
      <c r="A30" t="s">
        <v>31</v>
      </c>
      <c r="B30" t="s">
        <v>82</v>
      </c>
      <c r="C30" s="2" cm="1">
        <f t="array" ref="C30">_xll.xlquoteFinancials(Symbol,"BS",$B30,C$2&amp;C$3,"SimFin")/1000000</f>
        <v>15771.000383000001</v>
      </c>
      <c r="D30" s="2" cm="1">
        <f t="array" ref="D30">_xll.xlquoteFinancials(Symbol,"BS",$B30,D$2&amp;D$3,"SimFin")/1000000</f>
        <v>12952</v>
      </c>
      <c r="E30" s="2" cm="1">
        <f t="array" ref="E30">_xll.xlquoteFinancials(Symbol,"BS",$B30,E$2&amp;E$3,"SimFin")/1000000</f>
        <v>12733.399379</v>
      </c>
      <c r="F30" s="2" cm="1">
        <f t="array" ref="F30">_xll.xlquoteFinancials(Symbol,"BS",$B30,F$2&amp;F$3,"SimFin")/1000000</f>
        <v>15120.22602</v>
      </c>
      <c r="G30" s="2" cm="1">
        <f t="array" ref="G30">_xll.xlquoteFinancials(Symbol,"BS",$B30,G$2&amp;G$3,"SimFin")/1000000</f>
        <v>20827.786146999999</v>
      </c>
      <c r="H30" s="2"/>
    </row>
    <row r="31" spans="1:8">
      <c r="A31" t="s">
        <v>32</v>
      </c>
      <c r="B31" t="s">
        <v>83</v>
      </c>
      <c r="C31" s="2" cm="1">
        <f t="array" ref="C31">_xll.xlquoteFinancials(Symbol,"BS",$B31,C$2&amp;C$3,"SimFin")/1000000</f>
        <v>66890</v>
      </c>
      <c r="D31" s="2" cm="1">
        <f t="array" ref="D31">_xll.xlquoteFinancials(Symbol,"BS",$B31,D$2&amp;D$3,"SimFin")/1000000</f>
        <v>62875</v>
      </c>
      <c r="E31" s="2" cm="1">
        <f t="array" ref="E31">_xll.xlquoteFinancials(Symbol,"BS",$B31,E$2&amp;E$3,"SimFin")/1000000</f>
        <v>65310</v>
      </c>
      <c r="F31" s="2" cm="1">
        <f t="array" ref="F31">_xll.xlquoteFinancials(Symbol,"BS",$B31,F$2&amp;F$3,"SimFin")/1000000</f>
        <v>68942</v>
      </c>
      <c r="G31" s="2" cm="1">
        <f t="array" ref="G31">_xll.xlquoteFinancials(Symbol,"BS",$B31,G$2&amp;G$3,"SimFin")/1000000</f>
        <v>86553</v>
      </c>
      <c r="H31" s="2"/>
    </row>
    <row r="32" spans="1:8">
      <c r="A32" s="1" t="s">
        <v>8</v>
      </c>
      <c r="B32" t="s">
        <v>84</v>
      </c>
      <c r="C32" s="3" cm="1">
        <f t="array" ref="C32">_xll.xlquoteFinancials(Symbol,"BS",$B32,C$2&amp;C$3,"SimFin")/1000000</f>
        <v>145045.76375000001</v>
      </c>
      <c r="D32" s="3" cm="1">
        <f t="array" ref="D32">_xll.xlquoteFinancials(Symbol,"BS",$B32,D$2&amp;D$3,"SimFin")/1000000</f>
        <v>133973</v>
      </c>
      <c r="E32" s="3" cm="1">
        <f t="array" ref="E32">_xll.xlquoteFinancials(Symbol,"BS",$B32,E$2&amp;E$3,"SimFin")/1000000</f>
        <v>123769.710227</v>
      </c>
      <c r="F32" s="3" cm="1">
        <f t="array" ref="F32">_xll.xlquoteFinancials(Symbol,"BS",$B32,F$2&amp;F$3,"SimFin")/1000000</f>
        <v>131562.88433</v>
      </c>
      <c r="G32" s="3" cm="1">
        <f t="array" ref="G32">_xll.xlquoteFinancials(Symbol,"BS",$B32,G$2&amp;G$3,"SimFin")/1000000</f>
        <v>176324.44668600001</v>
      </c>
      <c r="H32" s="2"/>
    </row>
    <row r="33" spans="1:8">
      <c r="A33" t="s">
        <v>9</v>
      </c>
      <c r="B33" t="s">
        <v>85</v>
      </c>
      <c r="C33" s="2" cm="1">
        <f t="array" ref="C33">_xll.xlquoteFinancials(Symbol,"BS",$B33,C$2&amp;C$3,"SimFin")/1000000</f>
        <v>95285.468938000005</v>
      </c>
      <c r="D33" s="2" cm="1">
        <f t="array" ref="D33">_xll.xlquoteFinancials(Symbol,"BS",$B33,D$2&amp;D$3,"SimFin")/1000000</f>
        <v>95088</v>
      </c>
      <c r="E33" s="2" cm="1">
        <f t="array" ref="E33">_xll.xlquoteFinancials(Symbol,"BS",$B33,E$2&amp;E$3,"SimFin")/1000000</f>
        <v>91723.327321999997</v>
      </c>
      <c r="F33" s="2" cm="1">
        <f t="array" ref="F33">_xll.xlquoteFinancials(Symbol,"BS",$B33,F$2&amp;F$3,"SimFin")/1000000</f>
        <v>86293.317769999994</v>
      </c>
      <c r="G33" s="2" cm="1">
        <f t="array" ref="G33">_xll.xlquoteFinancials(Symbol,"BS",$B33,G$2&amp;G$3,"SimFin")/1000000</f>
        <v>85814.263086000006</v>
      </c>
      <c r="H33" s="2"/>
    </row>
    <row r="34" spans="1:8">
      <c r="A34" t="s">
        <v>33</v>
      </c>
      <c r="B34" t="s">
        <v>86</v>
      </c>
      <c r="C34" s="2" cm="1">
        <f t="array" ref="C34">_xll.xlquoteFinancials(Symbol,"BS",$B34,C$2&amp;C$3,"SimFin")/1000000</f>
        <v>49848</v>
      </c>
      <c r="D34" s="2" cm="1">
        <f t="array" ref="D34">_xll.xlquoteFinancials(Symbol,"BS",$B34,D$2&amp;D$3,"SimFin")/1000000</f>
        <v>50353</v>
      </c>
      <c r="E34" s="2" cm="1">
        <f t="array" ref="E34">_xll.xlquoteFinancials(Symbol,"BS",$B34,E$2&amp;E$3,"SimFin")/1000000</f>
        <v>47564</v>
      </c>
      <c r="F34" s="2" cm="1">
        <f t="array" ref="F34">_xll.xlquoteFinancials(Symbol,"BS",$B34,F$2&amp;F$3,"SimFin")/1000000</f>
        <v>47084</v>
      </c>
      <c r="G34" s="2" cm="1">
        <f t="array" ref="G34">_xll.xlquoteFinancials(Symbol,"BS",$B34,G$2&amp;G$3,"SimFin")/1000000</f>
        <v>45888</v>
      </c>
      <c r="H34" s="2"/>
    </row>
    <row r="35" spans="1:8">
      <c r="A35" s="1" t="s">
        <v>34</v>
      </c>
      <c r="B35" t="s">
        <v>87</v>
      </c>
      <c r="C35" s="3" cm="1">
        <f t="array" ref="C35">_xll.xlquoteFinancials(Symbol,"BS",$B35,C$2&amp;C$3,"SimFin")/1000000</f>
        <v>154951</v>
      </c>
      <c r="D35" s="3" cm="1">
        <f t="array" ref="D35">_xll.xlquoteFinancials(Symbol,"BS",$B35,D$2&amp;D$3,"SimFin")/1000000</f>
        <v>145441</v>
      </c>
      <c r="E35" s="3" cm="1">
        <f t="array" ref="E35">_xll.xlquoteFinancials(Symbol,"BS",$B35,E$2&amp;E$3,"SimFin")/1000000</f>
        <v>150157</v>
      </c>
      <c r="F35" s="3" cm="1">
        <f t="array" ref="F35">_xll.xlquoteFinancials(Symbol,"BS",$B35,F$2&amp;F$3,"SimFin")/1000000</f>
        <v>145394</v>
      </c>
      <c r="G35" s="3" cm="1">
        <f t="array" ref="G35">_xll.xlquoteFinancials(Symbol,"BS",$B35,G$2&amp;G$3,"SimFin")/1000000</f>
        <v>142550</v>
      </c>
      <c r="H35" s="2"/>
    </row>
    <row r="36" spans="1:8">
      <c r="A36" s="1" t="s">
        <v>10</v>
      </c>
      <c r="B36" t="s">
        <v>88</v>
      </c>
      <c r="C36" s="3" cm="1">
        <f t="array" ref="C36">_xll.xlquoteFinancials(Symbol,"BS",$B36,C$2&amp;C$3,"SimFin")/1000000</f>
        <v>290437</v>
      </c>
      <c r="D36" s="3" cm="1">
        <f t="array" ref="D36">_xll.xlquoteFinancials(Symbol,"BS",$B36,D$2&amp;D$3,"SimFin")/1000000</f>
        <v>279414</v>
      </c>
      <c r="E36" s="3" cm="1">
        <f t="array" ref="E36">_xll.xlquoteFinancials(Symbol,"BS",$B36,E$2&amp;E$3,"SimFin")/1000000</f>
        <v>263217</v>
      </c>
      <c r="F36" s="3" cm="1">
        <f t="array" ref="F36">_xll.xlquoteFinancials(Symbol,"BS",$B36,F$2&amp;F$3,"SimFin")/1000000</f>
        <v>264904</v>
      </c>
      <c r="G36" s="3" cm="1">
        <f t="array" ref="G36">_xll.xlquoteFinancials(Symbol,"BS",$B36,G$2&amp;G$3,"SimFin")/1000000</f>
        <v>308030</v>
      </c>
      <c r="H36" s="2"/>
    </row>
    <row r="37" spans="1:8">
      <c r="A37" t="s">
        <v>35</v>
      </c>
      <c r="B37" t="s">
        <v>89</v>
      </c>
      <c r="C37" s="2" cm="1">
        <f t="array" ref="C37">_xll.xlquoteFinancials(Symbol,"BS",$B37,C$2&amp;C$3,"SimFin")/1000000</f>
        <v>0</v>
      </c>
      <c r="D37" s="2" cm="1">
        <f t="array" ref="D37">_xll.xlquoteFinancials(Symbol,"BS",$B37,D$2&amp;D$3,"SimFin")/1000000</f>
        <v>0</v>
      </c>
      <c r="E37" s="2" cm="1">
        <f t="array" ref="E37">_xll.xlquoteFinancials(Symbol,"BS",$B37,E$2&amp;E$3,"SimFin")/1000000</f>
        <v>0</v>
      </c>
      <c r="F37" s="2" cm="1">
        <f t="array" ref="F37">_xll.xlquoteFinancials(Symbol,"BS",$B37,F$2&amp;F$3,"SimFin")/1000000</f>
        <v>0</v>
      </c>
      <c r="G37" s="2" cm="1">
        <f t="array" ref="G37">_xll.xlquoteFinancials(Symbol,"BS",$B37,G$2&amp;G$3,"SimFin")/1000000</f>
        <v>0</v>
      </c>
      <c r="H37" s="2"/>
    </row>
    <row r="38" spans="1:8">
      <c r="A38" t="s">
        <v>36</v>
      </c>
      <c r="B38" t="s">
        <v>90</v>
      </c>
      <c r="C38" s="2" cm="1">
        <f t="array" ref="C38">_xll.xlquoteFinancials(Symbol,"BS",$B38,C$2&amp;C$3,"SimFin")/1000000</f>
        <v>73812</v>
      </c>
      <c r="D38" s="2" cm="1">
        <f t="array" ref="D38">_xll.xlquoteFinancials(Symbol,"BS",$B38,D$2&amp;D$3,"SimFin")/1000000</f>
        <v>75236</v>
      </c>
      <c r="E38" s="2" cm="1">
        <f t="array" ref="E38">_xll.xlquoteFinancials(Symbol,"BS",$B38,E$2&amp;E$3,"SimFin")/1000000</f>
        <v>78815</v>
      </c>
      <c r="F38" s="2" cm="1">
        <f t="array" ref="F38">_xll.xlquoteFinancials(Symbol,"BS",$B38,F$2&amp;F$3,"SimFin")/1000000</f>
        <v>79850</v>
      </c>
      <c r="G38" s="2" cm="1">
        <f t="array" ref="G38">_xll.xlquoteFinancials(Symbol,"BS",$B38,G$2&amp;G$3,"SimFin")/1000000</f>
        <v>83276</v>
      </c>
      <c r="H38" s="2"/>
    </row>
    <row r="39" spans="1:8">
      <c r="A39" t="s">
        <v>11</v>
      </c>
      <c r="B39" t="s">
        <v>91</v>
      </c>
      <c r="C39" s="2" cm="1">
        <f t="array" ref="C39">_xll.xlquoteFinancials(Symbol,"BS",$B39,C$2&amp;C$3,"SimFin")/1000000</f>
        <v>0</v>
      </c>
      <c r="D39" s="2" cm="1">
        <f t="array" ref="D39">_xll.xlquoteFinancials(Symbol,"BS",$B39,D$2&amp;D$3,"SimFin")/1000000</f>
        <v>0</v>
      </c>
      <c r="E39" s="2" cm="1">
        <f t="array" ref="E39">_xll.xlquoteFinancials(Symbol,"BS",$B39,E$2&amp;E$3,"SimFin")/1000000</f>
        <v>0</v>
      </c>
      <c r="F39" s="2" cm="1">
        <f t="array" ref="F39">_xll.xlquoteFinancials(Symbol,"BS",$B39,F$2&amp;F$3,"SimFin")/1000000</f>
        <v>0</v>
      </c>
      <c r="G39" s="2" cm="1">
        <f t="array" ref="G39">_xll.xlquoteFinancials(Symbol,"BS",$B39,G$2&amp;G$3,"SimFin")/1000000</f>
        <v>0</v>
      </c>
      <c r="H39" s="2"/>
    </row>
    <row r="40" spans="1:8">
      <c r="A40" t="s">
        <v>37</v>
      </c>
      <c r="B40" t="s">
        <v>92</v>
      </c>
      <c r="C40" s="2" cm="1">
        <f t="array" ref="C40">_xll.xlquoteFinancials(Symbol,"BS",$B40,C$2&amp;C$3,"SimFin")/1000000</f>
        <v>-214</v>
      </c>
      <c r="D40" s="2" cm="1">
        <f t="array" ref="D40">_xll.xlquoteFinancials(Symbol,"BS",$B40,D$2&amp;D$3,"SimFin")/1000000</f>
        <v>8242</v>
      </c>
      <c r="E40" s="2" cm="1">
        <f t="array" ref="E40">_xll.xlquoteFinancials(Symbol,"BS",$B40,E$2&amp;E$3,"SimFin")/1000000</f>
        <v>4339</v>
      </c>
      <c r="F40" s="2" cm="1">
        <f t="array" ref="F40">_xll.xlquoteFinancials(Symbol,"BS",$B40,F$2&amp;F$3,"SimFin")/1000000</f>
        <v>-4726</v>
      </c>
      <c r="G40" s="2" cm="1">
        <f t="array" ref="G40">_xll.xlquoteFinancials(Symbol,"BS",$B40,G$2&amp;G$3,"SimFin")/1000000</f>
        <v>-19154</v>
      </c>
      <c r="H40" s="2"/>
    </row>
    <row r="41" spans="1:8">
      <c r="A41" t="s">
        <v>38</v>
      </c>
      <c r="B41" t="s">
        <v>93</v>
      </c>
      <c r="C41" s="2" cm="1">
        <f t="array" ref="C41">_xll.xlquoteFinancials(Symbol,"BS",$B41,C$2&amp;C$3,"SimFin")/1000000</f>
        <v>-11452</v>
      </c>
      <c r="D41" s="2" cm="1">
        <f t="array" ref="D41">_xll.xlquoteFinancials(Symbol,"BS",$B41,D$2&amp;D$3,"SimFin")/1000000</f>
        <v>-9378</v>
      </c>
      <c r="E41" s="2" cm="1">
        <f t="array" ref="E41">_xll.xlquoteFinancials(Symbol,"BS",$B41,E$2&amp;E$3,"SimFin")/1000000</f>
        <v>-8960</v>
      </c>
      <c r="F41" s="2" cm="1">
        <f t="array" ref="F41">_xll.xlquoteFinancials(Symbol,"BS",$B41,F$2&amp;F$3,"SimFin")/1000000</f>
        <v>-8416</v>
      </c>
      <c r="G41" s="2" cm="1">
        <f t="array" ref="G41">_xll.xlquoteFinancials(Symbol,"BS",$B41,G$2&amp;G$3,"SimFin")/1000000</f>
        <v>-7172</v>
      </c>
      <c r="H41" s="2"/>
    </row>
    <row r="42" spans="1:8">
      <c r="A42" t="s">
        <v>95</v>
      </c>
      <c r="B42" t="s">
        <v>94</v>
      </c>
      <c r="C42" s="2" cm="1">
        <f t="array" ref="C42">_xll.xlquoteFinancials(Symbol,"BS",$B42,C$2&amp;C$3,"SimFin")/1000000</f>
        <v>0</v>
      </c>
      <c r="D42" s="2" cm="1">
        <f t="array" ref="D42">_xll.xlquoteFinancials(Symbol,"BS",$B42,D$2&amp;D$3,"SimFin")/1000000</f>
        <v>0</v>
      </c>
      <c r="E42" s="2" cm="1">
        <f t="array" ref="E42">_xll.xlquoteFinancials(Symbol,"BS",$B42,E$2&amp;E$3,"SimFin")/1000000</f>
        <v>0</v>
      </c>
      <c r="F42" s="2" cm="1">
        <f t="array" ref="F42">_xll.xlquoteFinancials(Symbol,"BS",$B42,F$2&amp;F$3,"SimFin")/1000000</f>
        <v>0</v>
      </c>
      <c r="G42" s="2" cm="1">
        <f t="array" ref="G42">_xll.xlquoteFinancials(Symbol,"BS",$B42,G$2&amp;G$3,"SimFin")/1000000</f>
        <v>0</v>
      </c>
      <c r="H42" s="2"/>
    </row>
    <row r="43" spans="1:8">
      <c r="A43" s="1" t="s">
        <v>12</v>
      </c>
      <c r="B43" t="s">
        <v>114</v>
      </c>
      <c r="C43" s="3" cm="1">
        <f t="array" ref="C43">_xll.xlquoteFinancials(Symbol,"BS",$B43,C$2&amp;C$3,"SimFin")/1000000</f>
        <v>62146</v>
      </c>
      <c r="D43" s="3" cm="1">
        <f t="array" ref="D43">_xll.xlquoteFinancials(Symbol,"BS",$B43,D$2&amp;D$3,"SimFin")/1000000</f>
        <v>74100</v>
      </c>
      <c r="E43" s="3" cm="1">
        <f t="array" ref="E43">_xll.xlquoteFinancials(Symbol,"BS",$B43,E$2&amp;E$3,"SimFin")/1000000</f>
        <v>74194</v>
      </c>
      <c r="F43" s="3" cm="1">
        <f t="array" ref="F43">_xll.xlquoteFinancials(Symbol,"BS",$B43,F$2&amp;F$3,"SimFin")/1000000</f>
        <v>66708</v>
      </c>
      <c r="G43" s="3" cm="1">
        <f t="array" ref="G43">_xll.xlquoteFinancials(Symbol,"BS",$B43,G$2&amp;G$3,"SimFin")/1000000</f>
        <v>56950</v>
      </c>
      <c r="H43" s="2"/>
    </row>
    <row r="44" spans="1:8">
      <c r="A44" s="1" t="s">
        <v>39</v>
      </c>
      <c r="C44" s="3">
        <f t="shared" ref="C44:G44" si="2">C36+C43</f>
        <v>352583</v>
      </c>
      <c r="D44" s="3">
        <f t="shared" ref="D44:G44" si="3">D36+D43</f>
        <v>353514</v>
      </c>
      <c r="E44" s="3">
        <f t="shared" si="3"/>
        <v>337411</v>
      </c>
      <c r="F44" s="3">
        <f t="shared" si="3"/>
        <v>331612</v>
      </c>
      <c r="G44" s="3">
        <f t="shared" si="3"/>
        <v>364980</v>
      </c>
      <c r="H44" s="2"/>
    </row>
    <row r="45" spans="1:8">
      <c r="A45" s="5"/>
    </row>
    <row r="46" spans="1:8">
      <c r="A46" s="6" t="s">
        <v>13</v>
      </c>
    </row>
    <row r="47" spans="1:8">
      <c r="A47" t="s">
        <v>22</v>
      </c>
      <c r="B47" t="s">
        <v>96</v>
      </c>
      <c r="C47" s="2" cm="1">
        <f t="array" ref="C47">_xll.xlquoteFinancials(Symbol,"CF",$B47,C$2&amp;C$3,"SimFin")/1000000</f>
        <v>22956</v>
      </c>
      <c r="D47" s="2" cm="1">
        <f t="array" ref="D47">_xll.xlquoteFinancials(Symbol,"CF",$B47,D$2&amp;D$3,"SimFin")/1000000</f>
        <v>33916</v>
      </c>
      <c r="E47" s="2" cm="1">
        <f t="array" ref="E47">_xll.xlquoteFinancials(Symbol,"CF",$B47,E$2&amp;E$3,"SimFin")/1000000</f>
        <v>23636</v>
      </c>
      <c r="F47" s="2" cm="1">
        <f t="array" ref="F47">_xll.xlquoteFinancials(Symbol,"CF",$B47,F$2&amp;F$3,"SimFin")/1000000</f>
        <v>21448</v>
      </c>
      <c r="G47" s="2" cm="1">
        <f t="array" ref="G47">_xll.xlquoteFinancials(Symbol,"CF",$B47,G$2&amp;G$3,"SimFin")/1000000</f>
        <v>14736</v>
      </c>
      <c r="H47" s="2"/>
    </row>
    <row r="48" spans="1:8">
      <c r="A48" t="s">
        <v>40</v>
      </c>
      <c r="B48" t="s">
        <v>97</v>
      </c>
      <c r="C48" s="2" cm="1">
        <f t="array" ref="C48">_xll.xlquoteFinancials(Symbol,"CF",$B48,C$2&amp;C$3,"SimFin")/1000000</f>
        <v>2653</v>
      </c>
      <c r="D48" s="2" cm="1">
        <f t="array" ref="D48">_xll.xlquoteFinancials(Symbol,"CF",$B48,D$2&amp;D$3,"SimFin")/1000000</f>
        <v>2848</v>
      </c>
      <c r="E48" s="2" cm="1">
        <f t="array" ref="E48">_xll.xlquoteFinancials(Symbol,"CF",$B48,E$2&amp;E$3,"SimFin")/1000000</f>
        <v>2836</v>
      </c>
      <c r="F48" s="2" cm="1">
        <f t="array" ref="F48">_xll.xlquoteFinancials(Symbol,"CF",$B48,F$2&amp;F$3,"SimFin")/1000000</f>
        <v>2850</v>
      </c>
      <c r="G48" s="2" cm="1">
        <f t="array" ref="G48">_xll.xlquoteFinancials(Symbol,"CF",$B48,G$2&amp;G$3,"SimFin")/1000000</f>
        <v>2911</v>
      </c>
      <c r="H48" s="2"/>
    </row>
    <row r="49" spans="1:8">
      <c r="A49" t="s">
        <v>41</v>
      </c>
      <c r="B49" t="s">
        <v>98</v>
      </c>
      <c r="C49" s="2" cm="1">
        <f t="array" ref="C49">_xll.xlquoteFinancials(Symbol,"CF",$B49,C$2&amp;C$3,"SimFin")/1000000</f>
        <v>2049</v>
      </c>
      <c r="D49" s="2" cm="1">
        <f t="array" ref="D49">_xll.xlquoteFinancials(Symbol,"CF",$B49,D$2&amp;D$3,"SimFin")/1000000</f>
        <v>2008</v>
      </c>
      <c r="E49" s="2" cm="1">
        <f t="array" ref="E49">_xll.xlquoteFinancials(Symbol,"CF",$B49,E$2&amp;E$3,"SimFin")/1000000</f>
        <v>1982</v>
      </c>
      <c r="F49" s="2" cm="1">
        <f t="array" ref="F49">_xll.xlquoteFinancials(Symbol,"CF",$B49,F$2&amp;F$3,"SimFin")/1000000</f>
        <v>2876</v>
      </c>
      <c r="G49" s="2" cm="1">
        <f t="array" ref="G49">_xll.xlquoteFinancials(Symbol,"CF",$B49,G$2&amp;G$3,"SimFin")/1000000</f>
        <v>2556</v>
      </c>
      <c r="H49" s="2"/>
    </row>
    <row r="50" spans="1:8">
      <c r="A50" t="s">
        <v>42</v>
      </c>
      <c r="B50" t="s">
        <v>99</v>
      </c>
      <c r="C50" s="2" cm="1">
        <f t="array" ref="C50">_xll.xlquoteFinancials(Symbol,"CF",$B50,C$2&amp;C$3,"SimFin")/1000000</f>
        <v>0</v>
      </c>
      <c r="D50" s="2" cm="1">
        <f t="array" ref="D50">_xll.xlquoteFinancials(Symbol,"CF",$B50,D$2&amp;D$3,"SimFin")/1000000</f>
        <v>0</v>
      </c>
      <c r="E50" s="2" cm="1">
        <f t="array" ref="E50">_xll.xlquoteFinancials(Symbol,"CF",$B50,E$2&amp;E$3,"SimFin")/1000000</f>
        <v>0</v>
      </c>
      <c r="F50" s="2" cm="1">
        <f t="array" ref="F50">_xll.xlquoteFinancials(Symbol,"CF",$B50,F$2&amp;F$3,"SimFin")/1000000</f>
        <v>0</v>
      </c>
      <c r="G50" s="2" cm="1">
        <f t="array" ref="G50">_xll.xlquoteFinancials(Symbol,"CF",$B50,G$2&amp;G$3,"SimFin")/1000000</f>
        <v>0</v>
      </c>
      <c r="H50" s="2"/>
    </row>
    <row r="51" spans="1:8">
      <c r="A51" t="s">
        <v>43</v>
      </c>
      <c r="B51" t="s">
        <v>100</v>
      </c>
      <c r="C51" s="2" cm="1">
        <f t="array" ref="C51">_xll.xlquoteFinancials(Symbol,"CF",$B51,C$2&amp;C$3,"SimFin")/1000000</f>
        <v>-6060</v>
      </c>
      <c r="D51" s="2" cm="1">
        <f t="array" ref="D51">_xll.xlquoteFinancials(Symbol,"CF",$B51,D$2&amp;D$3,"SimFin")/1000000</f>
        <v>1123</v>
      </c>
      <c r="E51" s="2" cm="1">
        <f t="array" ref="E51">_xll.xlquoteFinancials(Symbol,"CF",$B51,E$2&amp;E$3,"SimFin")/1000000</f>
        <v>-5764</v>
      </c>
      <c r="F51" s="2" cm="1">
        <f t="array" ref="F51">_xll.xlquoteFinancials(Symbol,"CF",$B51,F$2&amp;F$3,"SimFin")/1000000</f>
        <v>1684</v>
      </c>
      <c r="G51" s="2" cm="1">
        <f t="array" ref="G51">_xll.xlquoteFinancials(Symbol,"CF",$B51,G$2&amp;G$3,"SimFin")/1000000</f>
        <v>6608</v>
      </c>
      <c r="H51" s="2"/>
    </row>
    <row r="52" spans="1:8">
      <c r="A52" t="s">
        <v>44</v>
      </c>
      <c r="B52" t="s">
        <v>101</v>
      </c>
      <c r="C52" s="2" cm="1">
        <f t="array" ref="C52">_xll.xlquoteFinancials(Symbol,"CF",$B52,C$2&amp;C$3,"SimFin")/1000000</f>
        <v>0</v>
      </c>
      <c r="D52" s="2" cm="1">
        <f t="array" ref="D52">_xll.xlquoteFinancials(Symbol,"CF",$B52,D$2&amp;D$3,"SimFin")/1000000</f>
        <v>0</v>
      </c>
      <c r="E52" s="2" cm="1">
        <f t="array" ref="E52">_xll.xlquoteFinancials(Symbol,"CF",$B52,E$2&amp;E$3,"SimFin")/1000000</f>
        <v>0</v>
      </c>
      <c r="F52" s="2" cm="1">
        <f t="array" ref="F52">_xll.xlquoteFinancials(Symbol,"CF",$B52,F$2&amp;F$3,"SimFin")/1000000</f>
        <v>0</v>
      </c>
      <c r="G52" s="2" cm="1">
        <f t="array" ref="G52">_xll.xlquoteFinancials(Symbol,"CF",$B52,G$2&amp;G$3,"SimFin")/1000000</f>
        <v>0</v>
      </c>
      <c r="H52" s="2"/>
    </row>
    <row r="53" spans="1:8">
      <c r="A53" t="s">
        <v>45</v>
      </c>
      <c r="B53" t="s">
        <v>115</v>
      </c>
      <c r="C53" s="2" cm="1">
        <f t="array" ref="C53">_xll.xlquoteFinancials(Symbol,"CF",$B53,C$2&amp;C$3,"SimFin")/1000000</f>
        <v>0</v>
      </c>
      <c r="D53" s="2" cm="1">
        <f t="array" ref="D53">_xll.xlquoteFinancials(Symbol,"CF",$B53,D$2&amp;D$3,"SimFin")/1000000</f>
        <v>0</v>
      </c>
      <c r="E53" s="2" cm="1">
        <f t="array" ref="E53">_xll.xlquoteFinancials(Symbol,"CF",$B53,E$2&amp;E$3,"SimFin")/1000000</f>
        <v>0</v>
      </c>
      <c r="F53" s="2" cm="1">
        <f t="array" ref="F53">_xll.xlquoteFinancials(Symbol,"CF",$B53,F$2&amp;F$3,"SimFin")/1000000</f>
        <v>0</v>
      </c>
      <c r="G53" s="2" cm="1">
        <f t="array" ref="G53">_xll.xlquoteFinancials(Symbol,"CF",$B53,G$2&amp;G$3,"SimFin")/1000000</f>
        <v>0</v>
      </c>
      <c r="H53" s="2"/>
    </row>
    <row r="54" spans="1:8">
      <c r="A54" t="s">
        <v>46</v>
      </c>
      <c r="B54" t="s">
        <v>102</v>
      </c>
      <c r="C54" s="2" cm="1">
        <f t="array" ref="C54">_xll.xlquoteFinancials(Symbol,"CF",$B54,C$2&amp;C$3,"SimFin")/1000000</f>
        <v>0</v>
      </c>
      <c r="D54" s="2" cm="1">
        <f t="array" ref="D54">_xll.xlquoteFinancials(Symbol,"CF",$B54,D$2&amp;D$3,"SimFin")/1000000</f>
        <v>0</v>
      </c>
      <c r="E54" s="2" cm="1">
        <f t="array" ref="E54">_xll.xlquoteFinancials(Symbol,"CF",$B54,E$2&amp;E$3,"SimFin")/1000000</f>
        <v>0</v>
      </c>
      <c r="F54" s="2" cm="1">
        <f t="array" ref="F54">_xll.xlquoteFinancials(Symbol,"CF",$B54,F$2&amp;F$3,"SimFin")/1000000</f>
        <v>0</v>
      </c>
      <c r="G54" s="2" cm="1">
        <f t="array" ref="G54">_xll.xlquoteFinancials(Symbol,"CF",$B54,G$2&amp;G$3,"SimFin")/1000000</f>
        <v>0</v>
      </c>
      <c r="H54" s="2"/>
    </row>
    <row r="55" spans="1:8">
      <c r="A55" s="1" t="s">
        <v>47</v>
      </c>
      <c r="B55" t="s">
        <v>103</v>
      </c>
      <c r="C55" s="3" cm="1">
        <f t="array" ref="C55">_xll.xlquoteFinancials(Symbol,"CF",$B55,C$2&amp;C$3,"SimFin")/1000000</f>
        <v>21598</v>
      </c>
      <c r="D55" s="3" cm="1">
        <f t="array" ref="D55">_xll.xlquoteFinancials(Symbol,"CF",$B55,D$2&amp;D$3,"SimFin")/1000000</f>
        <v>39895</v>
      </c>
      <c r="E55" s="3" cm="1">
        <f t="array" ref="E55">_xll.xlquoteFinancials(Symbol,"CF",$B55,E$2&amp;E$3,"SimFin")/1000000</f>
        <v>22690</v>
      </c>
      <c r="F55" s="3" cm="1">
        <f t="array" ref="F55">_xll.xlquoteFinancials(Symbol,"CF",$B55,F$2&amp;F$3,"SimFin")/1000000</f>
        <v>28858</v>
      </c>
      <c r="G55" s="3" cm="1">
        <f t="array" ref="G55">_xll.xlquoteFinancials(Symbol,"CF",$B55,G$2&amp;G$3,"SimFin")/1000000</f>
        <v>26811</v>
      </c>
      <c r="H55" s="2"/>
    </row>
    <row r="56" spans="1:8">
      <c r="A56" t="s">
        <v>48</v>
      </c>
      <c r="B56" t="s">
        <v>104</v>
      </c>
      <c r="C56" s="2" cm="1">
        <f t="array" ref="C56">_xll.xlquoteFinancials(Symbol,"CF",$B56,C$2&amp;C$3,"SimFin")/1000000</f>
        <v>-2163</v>
      </c>
      <c r="D56" s="2" cm="1">
        <f t="array" ref="D56">_xll.xlquoteFinancials(Symbol,"CF",$B56,D$2&amp;D$3,"SimFin")/1000000</f>
        <v>-2392</v>
      </c>
      <c r="E56" s="2" cm="1">
        <f t="array" ref="E56">_xll.xlquoteFinancials(Symbol,"CF",$B56,E$2&amp;E$3,"SimFin")/1000000</f>
        <v>-1996</v>
      </c>
      <c r="F56" s="2" cm="1">
        <f t="array" ref="F56">_xll.xlquoteFinancials(Symbol,"CF",$B56,F$2&amp;F$3,"SimFin")/1000000</f>
        <v>-2151</v>
      </c>
      <c r="G56" s="2" cm="1">
        <f t="array" ref="G56">_xll.xlquoteFinancials(Symbol,"CF",$B56,G$2&amp;G$3,"SimFin")/1000000</f>
        <v>-2908</v>
      </c>
      <c r="H56" s="2"/>
    </row>
    <row r="57" spans="1:8">
      <c r="A57" t="s">
        <v>49</v>
      </c>
      <c r="B57" t="s">
        <v>116</v>
      </c>
      <c r="C57" s="2" cm="1">
        <f t="array" ref="C57">_xll.xlquoteFinancials(Symbol,"CF",$B57,C$2&amp;C$3,"SimFin")/1000000</f>
        <v>5141</v>
      </c>
      <c r="D57" s="2" cm="1">
        <f t="array" ref="D57">_xll.xlquoteFinancials(Symbol,"CF",$B57,D$2&amp;D$3,"SimFin")/1000000</f>
        <v>4603</v>
      </c>
      <c r="E57" s="2" cm="1">
        <f t="array" ref="E57">_xll.xlquoteFinancials(Symbol,"CF",$B57,E$2&amp;E$3,"SimFin")/1000000</f>
        <v>2131</v>
      </c>
      <c r="F57" s="2" cm="1">
        <f t="array" ref="F57">_xll.xlquoteFinancials(Symbol,"CF",$B57,F$2&amp;F$3,"SimFin")/1000000</f>
        <v>2412</v>
      </c>
      <c r="G57" s="2" cm="1">
        <f t="array" ref="G57">_xll.xlquoteFinancials(Symbol,"CF",$B57,G$2&amp;G$3,"SimFin")/1000000</f>
        <v>4544</v>
      </c>
      <c r="H57" s="2"/>
    </row>
    <row r="58" spans="1:8">
      <c r="A58" t="s">
        <v>50</v>
      </c>
      <c r="B58" t="s">
        <v>117</v>
      </c>
      <c r="C58" s="2" cm="1">
        <f t="array" ref="C58">_xll.xlquoteFinancials(Symbol,"CF",$B58,C$2&amp;C$3,"SimFin")/1000000</f>
        <v>0</v>
      </c>
      <c r="D58" s="2" cm="1">
        <f t="array" ref="D58">_xll.xlquoteFinancials(Symbol,"CF",$B58,D$2&amp;D$3,"SimFin")/1000000</f>
        <v>0</v>
      </c>
      <c r="E58" s="2" cm="1">
        <f t="array" ref="E58">_xll.xlquoteFinancials(Symbol,"CF",$B58,E$2&amp;E$3,"SimFin")/1000000</f>
        <v>0</v>
      </c>
      <c r="F58" s="2" cm="1">
        <f t="array" ref="F58">_xll.xlquoteFinancials(Symbol,"CF",$B58,F$2&amp;F$3,"SimFin")/1000000</f>
        <v>0</v>
      </c>
      <c r="G58" s="2" cm="1">
        <f t="array" ref="G58">_xll.xlquoteFinancials(Symbol,"CF",$B58,G$2&amp;G$3,"SimFin")/1000000</f>
        <v>0</v>
      </c>
      <c r="H58" s="2"/>
    </row>
    <row r="59" spans="1:8">
      <c r="A59" t="s">
        <v>51</v>
      </c>
      <c r="B59" t="s">
        <v>105</v>
      </c>
      <c r="C59" s="2" cm="1">
        <f t="array" ref="C59">_xll.xlquoteFinancials(Symbol,"CF",$B59,C$2&amp;C$3,"SimFin")/1000000</f>
        <v>-584</v>
      </c>
      <c r="D59" s="2" cm="1">
        <f t="array" ref="D59">_xll.xlquoteFinancials(Symbol,"CF",$B59,D$2&amp;D$3,"SimFin")/1000000</f>
        <v>-284</v>
      </c>
      <c r="E59" s="2" cm="1">
        <f t="array" ref="E59">_xll.xlquoteFinancials(Symbol,"CF",$B59,E$2&amp;E$3,"SimFin")/1000000</f>
        <v>-445</v>
      </c>
      <c r="F59" s="2" cm="1">
        <f t="array" ref="F59">_xll.xlquoteFinancials(Symbol,"CF",$B59,F$2&amp;F$3,"SimFin")/1000000</f>
        <v>-388</v>
      </c>
      <c r="G59" s="2" cm="1">
        <f t="array" ref="G59">_xll.xlquoteFinancials(Symbol,"CF",$B59,G$2&amp;G$3,"SimFin")/1000000</f>
        <v>-191</v>
      </c>
      <c r="H59" s="2"/>
    </row>
    <row r="60" spans="1:8">
      <c r="A60" s="1" t="s">
        <v>52</v>
      </c>
      <c r="B60" t="s">
        <v>106</v>
      </c>
      <c r="C60" s="3" cm="1">
        <f t="array" ref="C60">_xll.xlquoteFinancials(Symbol,"CF",$B60,C$2&amp;C$3,"SimFin")/1000000</f>
        <v>2394</v>
      </c>
      <c r="D60" s="3" cm="1">
        <f t="array" ref="D60">_xll.xlquoteFinancials(Symbol,"CF",$B60,D$2&amp;D$3,"SimFin")/1000000</f>
        <v>1927</v>
      </c>
      <c r="E60" s="3" cm="1">
        <f t="array" ref="E60">_xll.xlquoteFinancials(Symbol,"CF",$B60,E$2&amp;E$3,"SimFin")/1000000</f>
        <v>-310</v>
      </c>
      <c r="F60" s="3" cm="1">
        <f t="array" ref="F60">_xll.xlquoteFinancials(Symbol,"CF",$B60,F$2&amp;F$3,"SimFin")/1000000</f>
        <v>-127</v>
      </c>
      <c r="G60" s="3" cm="1">
        <f t="array" ref="G60">_xll.xlquoteFinancials(Symbol,"CF",$B60,G$2&amp;G$3,"SimFin")/1000000</f>
        <v>1445</v>
      </c>
      <c r="H60" s="2"/>
    </row>
    <row r="61" spans="1:8">
      <c r="A61" t="s">
        <v>53</v>
      </c>
      <c r="B61" t="s">
        <v>107</v>
      </c>
      <c r="C61" s="2" cm="1">
        <f t="array" ref="C61">_xll.xlquoteFinancials(Symbol,"CF",$B61,C$2&amp;C$3,"SimFin")/1000000</f>
        <v>-3758</v>
      </c>
      <c r="D61" s="2" cm="1">
        <f t="array" ref="D61">_xll.xlquoteFinancials(Symbol,"CF",$B61,D$2&amp;D$3,"SimFin")/1000000</f>
        <v>-3825</v>
      </c>
      <c r="E61" s="2" cm="1">
        <f t="array" ref="E61">_xll.xlquoteFinancials(Symbol,"CF",$B61,E$2&amp;E$3,"SimFin")/1000000</f>
        <v>-3710</v>
      </c>
      <c r="F61" s="2" cm="1">
        <f t="array" ref="F61">_xll.xlquoteFinancials(Symbol,"CF",$B61,F$2&amp;F$3,"SimFin")/1000000</f>
        <v>-3895</v>
      </c>
      <c r="G61" s="2" cm="1">
        <f t="array" ref="G61">_xll.xlquoteFinancials(Symbol,"CF",$B61,G$2&amp;G$3,"SimFin")/1000000</f>
        <v>-3804</v>
      </c>
      <c r="H61" s="2"/>
    </row>
    <row r="62" spans="1:8">
      <c r="A62" t="s">
        <v>54</v>
      </c>
      <c r="B62" t="s">
        <v>118</v>
      </c>
      <c r="C62" s="2" cm="1">
        <f t="array" ref="C62">_xll.xlquoteFinancials(Symbol,"CF",$B62,C$2&amp;C$3,"SimFin")/1000000</f>
        <v>1993</v>
      </c>
      <c r="D62" s="2" cm="1">
        <f t="array" ref="D62">_xll.xlquoteFinancials(Symbol,"CF",$B62,D$2&amp;D$3,"SimFin")/1000000</f>
        <v>-3984</v>
      </c>
      <c r="E62" s="2" cm="1">
        <f t="array" ref="E62">_xll.xlquoteFinancials(Symbol,"CF",$B62,E$2&amp;E$3,"SimFin")/1000000</f>
        <v>-3148</v>
      </c>
      <c r="F62" s="2" cm="1">
        <f t="array" ref="F62">_xll.xlquoteFinancials(Symbol,"CF",$B62,F$2&amp;F$3,"SimFin")/1000000</f>
        <v>-3253</v>
      </c>
      <c r="G62" s="2" cm="1">
        <f t="array" ref="G62">_xll.xlquoteFinancials(Symbol,"CF",$B62,G$2&amp;G$3,"SimFin")/1000000</f>
        <v>4387</v>
      </c>
      <c r="H62" s="2"/>
    </row>
    <row r="63" spans="1:8">
      <c r="A63" t="s">
        <v>55</v>
      </c>
      <c r="B63" t="s">
        <v>119</v>
      </c>
      <c r="C63" s="2" cm="1">
        <f t="array" ref="C63">_xll.xlquoteFinancials(Symbol,"CF",$B63,C$2&amp;C$3,"SimFin")/1000000</f>
        <v>-21003</v>
      </c>
      <c r="D63" s="2" cm="1">
        <f t="array" ref="D63">_xll.xlquoteFinancials(Symbol,"CF",$B63,D$2&amp;D$3,"SimFin")/1000000</f>
        <v>-20139</v>
      </c>
      <c r="E63" s="2" cm="1">
        <f t="array" ref="E63">_xll.xlquoteFinancials(Symbol,"CF",$B63,E$2&amp;E$3,"SimFin")/1000000</f>
        <v>-23205</v>
      </c>
      <c r="F63" s="2" cm="1">
        <f t="array" ref="F63">_xll.xlquoteFinancials(Symbol,"CF",$B63,F$2&amp;F$3,"SimFin")/1000000</f>
        <v>-26522</v>
      </c>
      <c r="G63" s="2" cm="1">
        <f t="array" ref="G63">_xll.xlquoteFinancials(Symbol,"CF",$B63,G$2&amp;G$3,"SimFin")/1000000</f>
        <v>-25083</v>
      </c>
      <c r="H63" s="2"/>
    </row>
    <row r="64" spans="1:8">
      <c r="A64" t="s">
        <v>56</v>
      </c>
      <c r="B64" t="s">
        <v>108</v>
      </c>
      <c r="C64" s="2" cm="1">
        <f t="array" ref="C64">_xll.xlquoteFinancials(Symbol,"CF",$B64,C$2&amp;C$3,"SimFin")/1000000</f>
        <v>-385</v>
      </c>
      <c r="D64" s="2" cm="1">
        <f t="array" ref="D64">_xll.xlquoteFinancials(Symbol,"CF",$B64,D$2&amp;D$3,"SimFin")/1000000</f>
        <v>-2637</v>
      </c>
      <c r="E64" s="2" cm="1">
        <f t="array" ref="E64">_xll.xlquoteFinancials(Symbol,"CF",$B64,E$2&amp;E$3,"SimFin")/1000000</f>
        <v>-370</v>
      </c>
      <c r="F64" s="2" cm="1">
        <f t="array" ref="F64">_xll.xlquoteFinancials(Symbol,"CF",$B64,F$2&amp;F$3,"SimFin")/1000000</f>
        <v>-2347</v>
      </c>
      <c r="G64" s="2" cm="1">
        <f t="array" ref="G64">_xll.xlquoteFinancials(Symbol,"CF",$B64,G$2&amp;G$3,"SimFin")/1000000</f>
        <v>-448</v>
      </c>
      <c r="H64" s="2"/>
    </row>
    <row r="65" spans="1:8">
      <c r="A65" s="1" t="s">
        <v>57</v>
      </c>
      <c r="B65" t="s">
        <v>109</v>
      </c>
      <c r="C65" s="3" cm="1">
        <f t="array" ref="C65">_xll.xlquoteFinancials(Symbol,"CF",$B65,C$2&amp;C$3,"SimFin")/1000000</f>
        <v>-23153</v>
      </c>
      <c r="D65" s="3" cm="1">
        <f t="array" ref="D65">_xll.xlquoteFinancials(Symbol,"CF",$B65,D$2&amp;D$3,"SimFin")/1000000</f>
        <v>-30585</v>
      </c>
      <c r="E65" s="3" cm="1">
        <f t="array" ref="E65">_xll.xlquoteFinancials(Symbol,"CF",$B65,E$2&amp;E$3,"SimFin")/1000000</f>
        <v>-30433</v>
      </c>
      <c r="F65" s="3" cm="1">
        <f t="array" ref="F65">_xll.xlquoteFinancials(Symbol,"CF",$B65,F$2&amp;F$3,"SimFin")/1000000</f>
        <v>-36017</v>
      </c>
      <c r="G65" s="3" cm="1">
        <f t="array" ref="G65">_xll.xlquoteFinancials(Symbol,"CF",$B65,G$2&amp;G$3,"SimFin")/1000000</f>
        <v>-24948</v>
      </c>
      <c r="H65" s="2"/>
    </row>
    <row r="66" spans="1:8">
      <c r="A66" t="s">
        <v>58</v>
      </c>
      <c r="B66" t="s">
        <v>110</v>
      </c>
      <c r="C66" s="2" cm="1">
        <f t="array" ref="C66">_xll.xlquoteFinancials(Symbol,"CF",$B66,C$2&amp;C$3,"SimFin")/1000000</f>
        <v>0</v>
      </c>
      <c r="D66" s="2" cm="1">
        <f t="array" ref="D66">_xll.xlquoteFinancials(Symbol,"CF",$B66,D$2&amp;D$3,"SimFin")/1000000</f>
        <v>0</v>
      </c>
      <c r="E66" s="2" cm="1">
        <f t="array" ref="E66">_xll.xlquoteFinancials(Symbol,"CF",$B66,E$2&amp;E$3,"SimFin")/1000000</f>
        <v>0</v>
      </c>
      <c r="F66" s="2" cm="1">
        <f t="array" ref="F66">_xll.xlquoteFinancials(Symbol,"CF",$B66,F$2&amp;F$3,"SimFin")/1000000</f>
        <v>0</v>
      </c>
      <c r="G66" s="2" cm="1">
        <f t="array" ref="G66">_xll.xlquoteFinancials(Symbol,"CF",$B66,G$2&amp;G$3,"SimFin")/1000000</f>
        <v>0</v>
      </c>
      <c r="H66" s="2"/>
    </row>
    <row r="67" spans="1:8">
      <c r="A67" s="1" t="s">
        <v>59</v>
      </c>
      <c r="B67" t="s">
        <v>111</v>
      </c>
      <c r="C67" s="3" cm="1">
        <f t="array" ref="C67">_xll.xlquoteFinancials(Symbol,"CF",$B67,C$2&amp;C$3,"SimFin")/1000000</f>
        <v>839</v>
      </c>
      <c r="D67" s="3" cm="1">
        <f t="array" ref="D67">_xll.xlquoteFinancials(Symbol,"CF",$B67,D$2&amp;D$3,"SimFin")/1000000</f>
        <v>11237</v>
      </c>
      <c r="E67" s="3" cm="1">
        <f t="array" ref="E67">_xll.xlquoteFinancials(Symbol,"CF",$B67,E$2&amp;E$3,"SimFin")/1000000</f>
        <v>-8053</v>
      </c>
      <c r="F67" s="3" cm="1">
        <f t="array" ref="F67">_xll.xlquoteFinancials(Symbol,"CF",$B67,F$2&amp;F$3,"SimFin")/1000000</f>
        <v>-7286</v>
      </c>
      <c r="G67" s="3" cm="1">
        <f t="array" ref="G67">_xll.xlquoteFinancials(Symbol,"CF",$B67,G$2&amp;G$3,"SimFin")/1000000</f>
        <v>3308</v>
      </c>
      <c r="H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2018-05-04T03:19:47Z</dcterms:created>
  <dcterms:modified xsi:type="dcterms:W3CDTF">2025-01-20T05:59:34Z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ff92bec1-f69c-4164-86c5-2f1934d677ee</vt:lpwstr>
  </property>
  <property fmtid="{D5CDD505-2E9C-101B-9397-08002B2CF9AE}" pid="3" name="ConnectionInfosStorage">
    <vt:lpwstr>WorkbookXmlParts</vt:lpwstr>
  </property>
</Properties>
</file>