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19200" windowHeight="7050"/>
  </bookViews>
  <sheets>
    <sheet name="Yield Curve" sheetId="7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D8" i="7" a="1"/>
  <c r="D5" i="7" a="1"/>
  <c r="C9" i="7" a="1"/>
  <c r="D12" i="7" a="1"/>
  <c r="C7" i="7" a="1"/>
  <c r="C3" i="7" a="1"/>
  <c r="D11" i="7" a="1"/>
  <c r="D2" i="7" a="1"/>
  <c r="C8" i="7" a="1"/>
  <c r="D3" i="7" a="1"/>
  <c r="D4" i="7" a="1"/>
  <c r="C4" i="7" a="1"/>
  <c r="D10" i="7" a="1"/>
  <c r="C10" i="7" a="1"/>
  <c r="D9" i="7" a="1"/>
  <c r="D7" i="7" a="1"/>
  <c r="C6" i="7" a="1"/>
  <c r="D6" i="7" a="1"/>
  <c r="C13" i="7" a="1"/>
  <c r="C5" i="7" a="1"/>
  <c r="C12" i="7" a="1"/>
  <c r="C11" i="7" a="1"/>
  <c r="D13" i="7" a="1"/>
  <c r="C2" i="7"/>
  <c r="C13" i="7" l="1"/>
  <c r="C12" i="7"/>
  <c r="C11" i="7"/>
  <c r="C10" i="7"/>
  <c r="C9" i="7"/>
  <c r="C8" i="7"/>
  <c r="C7" i="7"/>
  <c r="C6" i="7"/>
  <c r="C5" i="7"/>
  <c r="C4" i="7"/>
  <c r="C3" i="7"/>
  <c r="D9" i="7"/>
  <c r="D6" i="7"/>
  <c r="D7" i="7"/>
  <c r="D3" i="7"/>
  <c r="D12" i="7"/>
  <c r="D8" i="7"/>
  <c r="D2" i="7"/>
  <c r="D11" i="7"/>
  <c r="D5" i="7"/>
  <c r="D13" i="7"/>
  <c r="D10" i="7"/>
  <c r="D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<sst xmlns="http://schemas.openxmlformats.org/spreadsheetml/2006/main" count="29" uniqueCount="29">
  <si>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</si>
  <si>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</si>
  <si>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</si>
  <si>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</si>
  <si>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</si>
  <si>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</si>
  <si>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</si>
  <si>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</si>
  <si>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</si>
  <si>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Year Ago</t>
  </si>
  <si>
    <t>DGS20</t>
  </si>
  <si>
    <t>DGS30</t>
  </si>
  <si>
    <t>T10Y2Y</t>
  </si>
  <si>
    <t>Name</t>
  </si>
  <si>
    <t>Yield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</si>
  <si>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</si>
  <si>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</si>
  <si>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</si>
  <si>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</si>
  <si>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</si>
  <si>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</si>
  <si>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</si>
  <si>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</si>
  <si>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</si>
  <si>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</si>
  <si>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</si>
  <si>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10Y/2Y</t>
  </si>
  <si>
    <t>Series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</si>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</sst>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164" fontId="0" fillId="2" borderId="0" xfId="1" applyNumberFormat="1" applyFont="1" applyFill="1"/>
    <xf numFmtId="165" fontId="0" fillId="2" borderId="0" xfId="1" applyNumberFormat="1" applyFont="1" applyFill="1"/>
    <xf numFmtId="43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</a:t>
            </a:r>
            <a:r>
              <a:rPr lang="en-US" baseline="0"/>
              <a:t>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'Yield Curve'!$C$1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Curve'!$C$2:$C$12</c:f>
              <c:numCache>
                <c:formatCode>_(* #,##0.00_);_(* \(#,##0.00\);_(* "-"??_);_(@_)</c:formatCode>
                <c:ptCount val="11"/>
                <c:pt idx="0">
                  <c:v>1.28</c:v>
                </c:pt>
                <c:pt idx="1">
                  <c:v>1.72</c:v>
                </c:pt>
                <c:pt idx="2">
                  <c:v>2.5099999999999998</c:v>
                </c:pt>
                <c:pt idx="3">
                  <c:v>2.8</c:v>
                </c:pt>
                <c:pt idx="4">
                  <c:v>2.92</c:v>
                </c:pt>
                <c:pt idx="5">
                  <c:v>2.99</c:v>
                </c:pt>
                <c:pt idx="6">
                  <c:v>3.01</c:v>
                </c:pt>
                <c:pt idx="7">
                  <c:v>3.04</c:v>
                </c:pt>
                <c:pt idx="8">
                  <c:v>2.98</c:v>
                </c:pt>
                <c:pt idx="9">
                  <c:v>3.38</c:v>
                </c:pt>
                <c:pt idx="10">
                  <c:v>3.14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7-4C04-85D7-0ED2BD111C28}"/>
            </c:ext>
          </c:extLst>
        </c:ser>
        <c:ser>
          <c:idx val="1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Curve'!$D$2:$D$12</c:f>
              <c:numCache>
                <c:formatCode>_(* #,##0.00_);_(* \(#,##0.00\);_(* "-"??_);_(@_)</c:formatCode>
                <c:ptCount val="11"/>
                <c:pt idx="0">
                  <c:v>0.06</c:v>
                </c:pt>
                <c:pt idx="1">
                  <c:v>0.05</c:v>
                </c:pt>
                <c:pt idx="2">
                  <c:v>0.06</c:v>
                </c:pt>
                <c:pt idx="3">
                  <c:v>0.18</c:v>
                </c:pt>
                <c:pt idx="4">
                  <c:v>0.52</c:v>
                </c:pt>
                <c:pt idx="5">
                  <c:v>0.85</c:v>
                </c:pt>
                <c:pt idx="6">
                  <c:v>1.24</c:v>
                </c:pt>
                <c:pt idx="7">
                  <c:v>1.49</c:v>
                </c:pt>
                <c:pt idx="8">
                  <c:v>1.6</c:v>
                </c:pt>
                <c:pt idx="9">
                  <c:v>2.04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7-4C04-85D7-0ED2BD1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14112"/>
        <c:axId val="2090113280"/>
      </c:scatterChart>
      <c:valAx>
        <c:axId val="2090114112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3280"/>
        <c:crosses val="autoZero"/>
        <c:crossBetween val="midCat"/>
        <c:majorUnit val="2"/>
      </c:valAx>
      <c:valAx>
        <c:axId val="20901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41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0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ColWidth="9.1796875" defaultRowHeight="14.5" x14ac:dyDescent="0.35"/>
  <cols>
    <col min="1" max="4" width="9.1796875" style="1" customWidth="1"/>
    <col min="5" max="16384" width="9.1796875" style="1"/>
  </cols>
  <sheetData>
    <row r="1" spans="1:5" x14ac:dyDescent="0.35">
      <c r="A1" s="1" t="s">
        <v>13</v>
      </c>
      <c r="B1" s="1" t="s">
        <v>28</v>
      </c>
      <c r="C1" s="1" t="s">
        <v>14</v>
      </c>
      <c r="D1" s="1" t="s">
        <v>9</v>
      </c>
      <c r="E1" s="1" t="s">
        <v>27</v>
      </c>
    </row>
    <row r="2" spans="1:5" x14ac:dyDescent="0.35">
      <c r="A2" s="1" t="s">
        <v>15</v>
      </c>
      <c r="B2" s="6">
        <f>1/12</f>
        <v>8.3333333333333329E-2</v>
      </c>
      <c r="C2" s="2">
        <f>_xll.xlquoteEconomics(E2,"value",0,"FRED")</f>
        <v>1.28</v>
      </c>
      <c r="D2" s="2" cm="1">
        <f t="array" ref="D2">_xll.xlquoteEconomics(E2,"value",-161,"FRED")</f>
        <v>0.06</v>
      </c>
      <c r="E2" s="1" t="s">
        <v>0</v>
      </c>
    </row>
    <row r="3" spans="1:5" x14ac:dyDescent="0.35">
      <c r="A3" s="1" t="s">
        <v>16</v>
      </c>
      <c r="B3" s="4">
        <f>3/12</f>
        <v>0.25</v>
      </c>
      <c r="C3" s="2" cm="1">
        <f t="array" ref="C3">_xll.xlquoteEconomics(E3,"value",0,"FRED")</f>
        <v>1.72</v>
      </c>
      <c r="D3" s="2" cm="1">
        <f t="array" ref="D3">_xll.xlquoteEconomics(E3,"value",-161,"FRED")</f>
        <v>0.05</v>
      </c>
      <c r="E3" s="1" t="s">
        <v>1</v>
      </c>
    </row>
    <row r="4" spans="1:5" x14ac:dyDescent="0.35">
      <c r="A4" s="1" t="s">
        <v>17</v>
      </c>
      <c r="B4" s="5">
        <f>6/12</f>
        <v>0.5</v>
      </c>
      <c r="C4" s="2" cm="1">
        <f t="array" ref="C4">_xll.xlquoteEconomics(E4,"value",0,"FRED")</f>
        <v>2.5099999999999998</v>
      </c>
      <c r="D4" s="2" cm="1">
        <f t="array" ref="D4">_xll.xlquoteEconomics(E4,"value",-161,"FRED")</f>
        <v>0.06</v>
      </c>
      <c r="E4" s="1" t="s">
        <v>2</v>
      </c>
    </row>
    <row r="5" spans="1:5" x14ac:dyDescent="0.35">
      <c r="A5" s="1" t="s">
        <v>18</v>
      </c>
      <c r="B5" s="5">
        <v>1</v>
      </c>
      <c r="C5" s="2" cm="1">
        <f t="array" ref="C5">_xll.xlquoteEconomics(E5,"value",0,"FRED")</f>
        <v>2.8</v>
      </c>
      <c r="D5" s="2" cm="1">
        <f t="array" ref="D5">_xll.xlquoteEconomics(E5,"value",-161,"FRED")</f>
        <v>0.18</v>
      </c>
      <c r="E5" s="1" t="s">
        <v>3</v>
      </c>
    </row>
    <row r="6" spans="1:5" x14ac:dyDescent="0.35">
      <c r="A6" s="1" t="s">
        <v>19</v>
      </c>
      <c r="B6" s="5">
        <v>2</v>
      </c>
      <c r="C6" s="2" cm="1">
        <f t="array" ref="C6">_xll.xlquoteEconomics(E6,"value",0,"FRED")</f>
        <v>2.92</v>
      </c>
      <c r="D6" s="2" cm="1">
        <f t="array" ref="D6">_xll.xlquoteEconomics(E6,"value",-161,"FRED")</f>
        <v>0.52</v>
      </c>
      <c r="E6" s="1" t="s">
        <v>4</v>
      </c>
    </row>
    <row r="7" spans="1:5" x14ac:dyDescent="0.35">
      <c r="A7" s="1" t="s">
        <v>20</v>
      </c>
      <c r="B7" s="5">
        <v>3</v>
      </c>
      <c r="C7" s="2" cm="1">
        <f t="array" ref="C7">_xll.xlquoteEconomics(E7,"value",0,"FRED")</f>
        <v>2.99</v>
      </c>
      <c r="D7" s="2" cm="1">
        <f t="array" ref="D7">_xll.xlquoteEconomics(E7,"value",-161,"FRED")</f>
        <v>0.85</v>
      </c>
      <c r="E7" s="1" t="s">
        <v>5</v>
      </c>
    </row>
    <row r="8" spans="1:5" x14ac:dyDescent="0.35">
      <c r="A8" s="1" t="s">
        <v>21</v>
      </c>
      <c r="B8" s="5">
        <v>5</v>
      </c>
      <c r="C8" s="2" cm="1">
        <f t="array" ref="C8">_xll.xlquoteEconomics(E8,"value",0,"FRED")</f>
        <v>3.01</v>
      </c>
      <c r="D8" s="2" cm="1">
        <f t="array" ref="D8">_xll.xlquoteEconomics(E8,"value",-161,"FRED")</f>
        <v>1.24</v>
      </c>
      <c r="E8" s="1" t="s">
        <v>6</v>
      </c>
    </row>
    <row r="9" spans="1:5" x14ac:dyDescent="0.35">
      <c r="A9" s="1" t="s">
        <v>22</v>
      </c>
      <c r="B9" s="5">
        <v>7</v>
      </c>
      <c r="C9" s="2" cm="1">
        <f t="array" ref="C9">_xll.xlquoteEconomics(E9,"value",0,"FRED")</f>
        <v>3.04</v>
      </c>
      <c r="D9" s="2" cm="1">
        <f t="array" ref="D9">_xll.xlquoteEconomics(E9,"value",-161,"FRED")</f>
        <v>1.49</v>
      </c>
      <c r="E9" s="1" t="s">
        <v>7</v>
      </c>
    </row>
    <row r="10" spans="1:5" x14ac:dyDescent="0.35">
      <c r="A10" s="1" t="s">
        <v>23</v>
      </c>
      <c r="B10" s="5">
        <v>10</v>
      </c>
      <c r="C10" s="2" cm="1">
        <f t="array" ref="C10">_xll.xlquoteEconomics(E10,"value",0,"FRED")</f>
        <v>2.98</v>
      </c>
      <c r="D10" s="2" cm="1">
        <f t="array" ref="D10">_xll.xlquoteEconomics(E10,"value",-161,"FRED")</f>
        <v>1.6</v>
      </c>
      <c r="E10" s="1" t="s">
        <v>8</v>
      </c>
    </row>
    <row r="11" spans="1:5" x14ac:dyDescent="0.35">
      <c r="A11" s="1" t="s">
        <v>24</v>
      </c>
      <c r="B11" s="5">
        <v>20</v>
      </c>
      <c r="C11" s="2" cm="1">
        <f t="array" ref="C11">_xll.xlquoteEconomics(E11,"value",0,"FRED")</f>
        <v>3.38</v>
      </c>
      <c r="D11" s="2" cm="1">
        <f t="array" ref="D11">_xll.xlquoteEconomics(E11,"value",-161,"FRED")</f>
        <v>2.04</v>
      </c>
      <c r="E11" s="1" t="s">
        <v>10</v>
      </c>
    </row>
    <row r="12" spans="1:5" x14ac:dyDescent="0.35">
      <c r="A12" s="1" t="s">
        <v>25</v>
      </c>
      <c r="B12" s="5">
        <v>30</v>
      </c>
      <c r="C12" s="2" cm="1">
        <f t="array" ref="C12">_xll.xlquoteEconomics(E12,"value",0,"FRED")</f>
        <v>3.14</v>
      </c>
      <c r="D12" s="2" cm="1">
        <f t="array" ref="D12">_xll.xlquoteEconomics(E12,"value",-161,"FRED")</f>
        <v>2</v>
      </c>
      <c r="E12" s="1" t="s">
        <v>11</v>
      </c>
    </row>
    <row r="13" spans="1:5" x14ac:dyDescent="0.35">
      <c r="A13" s="1" t="s">
        <v>26</v>
      </c>
      <c r="C13" s="2" cm="1">
        <f t="array" ref="C13">_xll.xlquoteEconomics(E13,"value",0,"FRED")</f>
        <v>0.04</v>
      </c>
      <c r="D13" s="2" cm="1">
        <f t="array" ref="D13">_xll.xlquoteEconomics(E13,"value",-161,"FRED")</f>
        <v>1.07</v>
      </c>
      <c r="E13" s="1" t="s">
        <v>12</v>
      </c>
    </row>
    <row r="15" spans="1:5" x14ac:dyDescent="0.35">
      <c r="C15" s="3"/>
    </row>
    <row r="16" spans="1:5" x14ac:dyDescent="0.35">
      <c r="B16" s="6"/>
      <c r="C16" s="2"/>
      <c r="D16" s="2"/>
    </row>
    <row r="17" spans="2:4" x14ac:dyDescent="0.35">
      <c r="B17" s="4"/>
      <c r="C17" s="2"/>
      <c r="D17" s="2"/>
    </row>
    <row r="18" spans="2:4" x14ac:dyDescent="0.35">
      <c r="B18" s="4"/>
      <c r="C18" s="2"/>
      <c r="D18" s="2"/>
    </row>
    <row r="19" spans="2:4" x14ac:dyDescent="0.35">
      <c r="B19" s="5"/>
      <c r="C19" s="2"/>
      <c r="D19" s="2"/>
    </row>
    <row r="20" spans="2:4" x14ac:dyDescent="0.35">
      <c r="B20" s="5"/>
      <c r="C20" s="2"/>
      <c r="D20" s="2"/>
    </row>
    <row r="21" spans="2:4" x14ac:dyDescent="0.35">
      <c r="B21" s="5"/>
      <c r="C21" s="2"/>
      <c r="D21" s="2"/>
    </row>
    <row r="22" spans="2:4" x14ac:dyDescent="0.35">
      <c r="B22" s="5"/>
      <c r="C22" s="2"/>
      <c r="D22" s="2"/>
    </row>
    <row r="23" spans="2:4" x14ac:dyDescent="0.35">
      <c r="B23" s="5"/>
      <c r="C23" s="2"/>
      <c r="D23" s="2"/>
    </row>
    <row r="24" spans="2:4" x14ac:dyDescent="0.35">
      <c r="B24" s="5"/>
      <c r="C24" s="2"/>
      <c r="D24" s="2"/>
    </row>
    <row r="25" spans="2:4" x14ac:dyDescent="0.35">
      <c r="B25" s="5"/>
      <c r="C25" s="2"/>
      <c r="D25" s="2"/>
    </row>
    <row r="26" spans="2:4" x14ac:dyDescent="0.35">
      <c r="B26" s="5"/>
      <c r="C26" s="2"/>
      <c r="D26" s="2"/>
    </row>
    <row r="27" spans="2:4" x14ac:dyDescent="0.35">
      <c r="B27" s="5"/>
      <c r="C27" s="2"/>
      <c r="D27" s="2"/>
    </row>
    <row r="28" spans="2:4" x14ac:dyDescent="0.35">
      <c r="B28" s="5"/>
      <c r="C28" s="2"/>
      <c r="D28" s="2"/>
    </row>
    <row r="29" spans="2:4" hidden="1" x14ac:dyDescent="0.35">
      <c r="B29" s="5"/>
      <c r="C29" s="2"/>
      <c r="D29" s="2"/>
    </row>
    <row r="30" spans="2:4" hidden="1" x14ac:dyDescent="0.35">
      <c r="B30" s="5"/>
      <c r="C30" s="2"/>
      <c r="D30" s="2"/>
    </row>
    <row r="31" spans="2:4" hidden="1" x14ac:dyDescent="0.35">
      <c r="B31" s="5"/>
      <c r="C31" s="2"/>
      <c r="D31" s="2"/>
    </row>
    <row r="32" spans="2:4" hidden="1" x14ac:dyDescent="0.35">
      <c r="B32" s="5"/>
      <c r="C32" s="2"/>
      <c r="D32" s="2"/>
    </row>
    <row r="33" spans="2:4" x14ac:dyDescent="0.35">
      <c r="B33" s="5"/>
      <c r="C33" s="2"/>
      <c r="D33" s="2"/>
    </row>
    <row r="34" spans="2:4" hidden="1" x14ac:dyDescent="0.35">
      <c r="B34" s="5"/>
      <c r="C34" s="2"/>
      <c r="D34" s="2"/>
    </row>
    <row r="35" spans="2:4" hidden="1" x14ac:dyDescent="0.35">
      <c r="B35" s="5"/>
      <c r="C35" s="2"/>
      <c r="D35" s="2"/>
    </row>
    <row r="36" spans="2:4" hidden="1" x14ac:dyDescent="0.35">
      <c r="B36" s="5"/>
      <c r="C36" s="2"/>
      <c r="D36" s="2"/>
    </row>
    <row r="37" spans="2:4" hidden="1" x14ac:dyDescent="0.35">
      <c r="B37" s="5"/>
      <c r="C37" s="2"/>
      <c r="D37" s="2"/>
    </row>
    <row r="38" spans="2:4" x14ac:dyDescent="0.35">
      <c r="B38" s="5"/>
      <c r="C38" s="2"/>
      <c r="D38" s="2"/>
    </row>
    <row r="39" spans="2:4" hidden="1" x14ac:dyDescent="0.35">
      <c r="B39" s="5"/>
      <c r="C39" s="2"/>
      <c r="D39" s="2"/>
    </row>
    <row r="40" spans="2:4" hidden="1" x14ac:dyDescent="0.35">
      <c r="B40" s="5"/>
      <c r="C40" s="2"/>
      <c r="D40" s="2"/>
    </row>
    <row r="41" spans="2:4" hidden="1" x14ac:dyDescent="0.35">
      <c r="B41" s="5"/>
      <c r="C41" s="2"/>
      <c r="D41" s="2"/>
    </row>
    <row r="42" spans="2:4" hidden="1" x14ac:dyDescent="0.35">
      <c r="B42" s="5"/>
      <c r="C42" s="2"/>
      <c r="D42" s="2"/>
    </row>
    <row r="43" spans="2:4" x14ac:dyDescent="0.35">
      <c r="B43" s="5"/>
      <c r="C43" s="2"/>
      <c r="D43" s="2"/>
    </row>
    <row r="44" spans="2:4" hidden="1" x14ac:dyDescent="0.35">
      <c r="B44" s="5"/>
      <c r="C44" s="2"/>
      <c r="D44" s="2"/>
    </row>
    <row r="45" spans="2:4" hidden="1" x14ac:dyDescent="0.35">
      <c r="B45" s="5"/>
      <c r="C45" s="2"/>
      <c r="D45" s="2"/>
    </row>
    <row r="46" spans="2:4" hidden="1" x14ac:dyDescent="0.35">
      <c r="B46" s="5"/>
      <c r="C46" s="2"/>
      <c r="D46" s="2"/>
    </row>
    <row r="47" spans="2:4" hidden="1" x14ac:dyDescent="0.35">
      <c r="B47" s="5"/>
      <c r="C47" s="2"/>
      <c r="D47" s="2"/>
    </row>
    <row r="48" spans="2:4" x14ac:dyDescent="0.35">
      <c r="B48" s="5"/>
      <c r="C48" s="2"/>
      <c r="D48" s="2"/>
    </row>
  </sheetData>
  <dataValidations count="1">
    <dataValidation allowBlank="1" showInputMessage="1" showErrorMessage="1" sqref="A15:B15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2018-06-16T06:19:59Z</dcterms:created>
  <dcterms:modified xsi:type="dcterms:W3CDTF">2022-07-04T01:17:52Z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9dd25abd-4fe6-4fde-bf5c-6d817bea0952</vt:lpwstr>
  </property>
</Properties>
</file>