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13_ncr:1_{AA2D2F04-D0C7-4CB6-A2A7-FB216484992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Qu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B8" i="1"/>
  <c r="D14" i="1"/>
  <c r="C7" i="1"/>
  <c r="B4" i="1"/>
  <c r="C13" i="1"/>
  <c r="C5" i="1"/>
  <c r="B5" i="1"/>
  <c r="B2" i="1"/>
  <c r="C10" i="1"/>
  <c r="D13" i="1"/>
  <c r="C6" i="1"/>
  <c r="B3" i="1"/>
  <c r="B7" i="1"/>
  <c r="B10" i="1"/>
  <c r="D8" i="1"/>
  <c r="C3" i="1"/>
  <c r="D9" i="1"/>
  <c r="D5" i="1"/>
  <c r="D11" i="1"/>
  <c r="D3" i="1"/>
  <c r="C14" i="1"/>
  <c r="B11" i="1"/>
  <c r="C2" i="1"/>
  <c r="B12" i="1"/>
  <c r="B6" i="1"/>
  <c r="B9" i="1"/>
  <c r="C4" i="1"/>
  <c r="C12" i="1"/>
  <c r="C11" i="1"/>
  <c r="D6" i="1"/>
  <c r="D7" i="1"/>
  <c r="C9" i="1"/>
  <c r="D12" i="1"/>
  <c r="B14" i="1"/>
  <c r="D2" i="1"/>
  <c r="C8" i="1"/>
  <c r="B13" i="1"/>
  <c r="D10" i="1"/>
</calcChain>
</file>

<file path=xl/sharedStrings.xml><?xml version="1.0" encoding="utf-8"?>
<sst xmlns="http://schemas.openxmlformats.org/spreadsheetml/2006/main" count="44" uniqueCount="40">
  <si>
    <t>Name</t>
  </si>
  <si>
    <t>Price</t>
  </si>
  <si>
    <t>Symbol</t>
  </si>
  <si>
    <t>Source</t>
  </si>
  <si>
    <t>TDA</t>
  </si>
  <si>
    <t>IEX</t>
  </si>
  <si>
    <t>AV</t>
  </si>
  <si>
    <t>FRED</t>
  </si>
  <si>
    <t>CoinMarketCap</t>
  </si>
  <si>
    <t>BTC</t>
  </si>
  <si>
    <t>Bitcoin</t>
  </si>
  <si>
    <t>DGS10</t>
  </si>
  <si>
    <t>10 Year Treasury Yield</t>
  </si>
  <si>
    <t>IVV</t>
  </si>
  <si>
    <t>AAPL</t>
  </si>
  <si>
    <t>Change</t>
  </si>
  <si>
    <t>FMP</t>
  </si>
  <si>
    <t>MSFT</t>
  </si>
  <si>
    <t>Finnhub</t>
  </si>
  <si>
    <t>^GSPC</t>
  </si>
  <si>
    <t>S&amp;P 500</t>
  </si>
  <si>
    <t>Tradier</t>
  </si>
  <si>
    <t>MCD.US</t>
  </si>
  <si>
    <t>EOD</t>
  </si>
  <si>
    <t>2330.XTAI</t>
  </si>
  <si>
    <t>marketstack</t>
  </si>
  <si>
    <t>MCD</t>
  </si>
  <si>
    <t>TSMC</t>
  </si>
  <si>
    <t>AAPL211217C00150000</t>
  </si>
  <si>
    <t>AAPL Dec 17 2021 150 Call</t>
  </si>
  <si>
    <t>SPY</t>
  </si>
  <si>
    <t>US 500</t>
  </si>
  <si>
    <t>IX.D.SPTRD.IFM.IP</t>
  </si>
  <si>
    <t>IG</t>
  </si>
  <si>
    <t>GBP/USD 1 Year Forward</t>
  </si>
  <si>
    <t>BOE/XUDLDSY</t>
  </si>
  <si>
    <t>Quandl</t>
  </si>
  <si>
    <t>Yahoo</t>
  </si>
  <si>
    <t>DX-Y.NYB</t>
  </si>
  <si>
    <t>US Dollar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</si>
</sst>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[Red]\-#,##0.00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1" fillId="0" borderId="0" xfId="1" applyNumberFormat="1" applyFont="1"/>
    <xf numFmtId="10" fontId="2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e41dd0f898444c095e7fbef1495d258">
      <tp>
        <v>-0.02</v>
        <stp/>
        <stp>Change</stp>
        <stp>DGS10</stp>
        <stp>FRED</stp>
        <tr r="C11" s="1"/>
      </tp>
      <tp>
        <v>-1.05</v>
        <stp/>
        <stp>Change</stp>
        <stp>MCD.US</stp>
        <stp>EOD</stp>
        <tr r="C9" s="1"/>
      </tp>
      <tp>
        <v>453.08</v>
        <stp/>
        <stp>Price</stp>
        <stp>SPY</stp>
        <stp>Finnhub</stp>
        <tr r="B4" s="1"/>
      </tp>
    </main>
    <main first="tos.rtd">
      <tp t="s">
        <v/>
        <stp/>
        <stp>PERCENT_CHANGE</stp>
        <stp>IVV</stp>
        <tr r="D5" s="1"/>
      </tp>
    </main>
    <main first="rtdsrv.3e41dd0f898444c095e7fbef1495d258">
      <tp>
        <v>10.72</v>
        <stp/>
        <stp>Price</stp>
        <stp>AAPL211217C00150000</stp>
        <stp>Tradier</stp>
        <tr r="B7" s="1"/>
      </tp>
      <tp>
        <v>-3.3206043499916984E-3</v>
        <stp/>
        <stp>ChangePercent</stp>
        <stp>MSFT</stp>
        <stp>AV</stp>
        <tr r="D8" s="1"/>
      </tp>
      <tp>
        <v>8.1993099999999999E-2</v>
        <stp/>
        <stp>Change</stp>
        <stp>DX-Y.NYB</stp>
        <stp>Yahoo</stp>
        <tr r="C12" s="1"/>
      </tp>
      <tp>
        <v>301.14</v>
        <stp/>
        <stp>Price</stp>
        <stp>MSFT</stp>
        <stp>AV</stp>
        <tr r="B8" s="1"/>
      </tp>
      <tp>
        <v>-0.12277914199046656</v>
        <stp/>
        <stp>ChangePercent</stp>
        <stp>BOE/XUDLDSY</stp>
        <stp>Quandl</stp>
        <tr r="D13" s="1"/>
      </tp>
      <tp>
        <v>-2.4272380237869325E-2</v>
        <stp/>
        <stp>ChangePercent</stp>
        <stp>SPY</stp>
        <stp>Finnhub</stp>
        <tr r="D4" s="1"/>
      </tp>
      <tp>
        <v>1.71</v>
        <stp/>
        <stp>ChangePercent</stp>
        <stp>AAPL211217C00150000</stp>
        <stp>Tradier</stp>
        <tr r="D7" s="1"/>
      </tp>
      <tp>
        <v>154.30000000000001</v>
        <stp/>
        <stp>Price</stp>
        <stp>AAPL</stp>
        <stp>IEX</stp>
        <tr r="B6" s="1"/>
      </tp>
      <tp>
        <v>-0.01</v>
        <stp/>
        <stp>ChangePercent</stp>
        <stp>IX.D.SPTRD.IFM.IP</stp>
        <stp>IG</stp>
        <tr r="D3" s="1"/>
      </tp>
      <tp>
        <v>1.3829</v>
        <stp/>
        <stp>Price</stp>
        <stp>BOE/XUDLDSY</stp>
        <stp>Quandl</stp>
        <tr r="B13" s="1"/>
      </tp>
      <tp>
        <v>4535.0200000000004</v>
        <stp/>
        <stp>Price</stp>
        <stp>IX.D.SPTRD.IFM.IP</stp>
        <stp>IG</stp>
        <tr r="B3" s="1"/>
      </tp>
      <tp>
        <v>0.42299999999999999</v>
        <stp/>
        <stp>ChangePercent</stp>
        <stp>AAPL</stp>
        <stp>IEX</stp>
        <tr r="D6" s="1"/>
      </tp>
    </main>
    <main first="tos.rtd">
      <tp t="s">
        <v/>
        <stp/>
        <stp>Last</stp>
        <stp>IVV</stp>
        <tr r="B5" s="1"/>
      </tp>
    </main>
    <main first="rtdsrv.3e41dd0f898444c095e7fbef1495d258">
      <tp>
        <v>-0.43773710759994999</v>
        <stp/>
        <stp>ChangePercent</stp>
        <stp>MCD.US</stp>
        <stp>EOD</stp>
        <tr r="D9" s="1"/>
      </tp>
      <tp>
        <v>0</v>
        <stp/>
        <stp>Change</stp>
        <stp>2330.XTAI</stp>
        <stp>marketstack</stp>
        <tr r="C10" s="1"/>
      </tp>
      <tp>
        <v>-0.11</v>
        <stp/>
        <stp>Change</stp>
        <stp>SPY</stp>
        <stp>Finnhub</stp>
        <tr r="C4" s="1"/>
      </tp>
      <tp>
        <v>0.18</v>
        <stp/>
        <stp>Change</stp>
        <stp>AAPL211217C00150000</stp>
        <stp>Tradier</stp>
        <tr r="C7" s="1"/>
      </tp>
      <tp>
        <v>92.117000000000004</v>
        <stp/>
        <stp>Price</stp>
        <stp>DX-Y.NYB</stp>
        <stp>Yahoo</stp>
        <tr r="B12" s="1"/>
      </tp>
      <tp>
        <v>-1.5267200000000001</v>
        <stp/>
        <stp>ChangePercent</stp>
        <stp>DGS10</stp>
        <stp>FRED</stp>
        <tr r="D11" s="1"/>
      </tp>
      <tp>
        <v>8.9089039999999994E-2</v>
        <stp/>
        <stp>ChangePercent</stp>
        <stp>DX-Y.NYB</stp>
        <stp>Yahoo</stp>
        <tr r="D12" s="1"/>
      </tp>
      <tp>
        <v>1.29</v>
        <stp/>
        <stp>Price</stp>
        <stp>DGS10</stp>
        <stp>FRED</stp>
        <tr r="B11" s="1"/>
      </tp>
      <tp>
        <v>930.63732544700144</v>
        <stp/>
        <stp>Change</stp>
        <stp>BTC</stp>
        <stp>CoinMarketCap</stp>
        <tr r="C14" s="1"/>
      </tp>
    </main>
    <main first="tos.rtd">
      <tp t="s">
        <v/>
        <stp/>
        <stp>NET_CHANGE</stp>
        <stp>IVV</stp>
        <tr r="C5" s="1"/>
      </tp>
    </main>
    <main first="rtdsrv.3e41dd0f898444c095e7fbef1495d258">
      <tp>
        <v>238.82</v>
        <stp/>
        <stp>Price</stp>
        <stp>MCD.US</stp>
        <stp>EOD</stp>
        <tr r="B9" s="1"/>
      </tp>
      <tp>
        <v>-1.5200195000000001</v>
        <stp/>
        <stp>Change</stp>
        <stp>^GSPC</stp>
        <stp>FMP</stp>
        <tr r="C2" s="1"/>
      </tp>
      <tp>
        <v>-1.6999999999999999E-3</v>
        <stp/>
        <stp>Change</stp>
        <stp>BOE/XUDLDSY</stp>
        <stp>Quandl</stp>
        <tr r="C13" s="1"/>
      </tp>
      <tp>
        <v>-3.3503110000000003E-2</v>
        <stp/>
        <stp>ChangePercent</stp>
        <stp>^GSPC</stp>
        <stp>FMP</stp>
        <tr r="D2" s="1"/>
      </tp>
      <tp>
        <v>1.88547424</v>
        <stp/>
        <stp>ChangePercent</stp>
        <stp>BTC</stp>
        <stp>CoinMarketCap</stp>
        <tr r="D14" s="1"/>
      </tp>
      <tp>
        <v>0</v>
        <stp/>
        <stp>Price</stp>
        <stp>2330.XTAI</stp>
        <stp>marketstack</stp>
        <tr r="B10" s="1"/>
      </tp>
      <tp>
        <v>4535.43</v>
        <stp/>
        <stp>Price</stp>
        <stp>^GSPC</stp>
        <stp>FMP</stp>
        <tr r="B2" s="1"/>
      </tp>
      <tp>
        <v>-0.55000000000000004</v>
        <stp/>
        <stp>Change</stp>
        <stp>IX.D.SPTRD.IFM.IP</stp>
        <stp>IG</stp>
        <tr r="C3" s="1"/>
      </tp>
      <tp>
        <v>-0.01</v>
        <stp/>
        <stp>Change</stp>
        <stp>MSFT</stp>
        <stp>AV</stp>
        <tr r="C8" s="1"/>
      </tp>
      <tp>
        <v>0</v>
        <stp/>
        <stp>ChangePercent</stp>
        <stp>2330.XTAI</stp>
        <stp>marketstack</stp>
        <tr r="D10" s="1"/>
      </tp>
      <tp>
        <v>0.65</v>
        <stp/>
        <stp>Change</stp>
        <stp>AAPL</stp>
        <stp>IEX</stp>
        <tr r="C6" s="1"/>
      </tp>
      <tp>
        <v>50288.899862462698</v>
        <stp/>
        <stp>Price</stp>
        <stp>BTC</stp>
        <stp>CoinMarketCap</stp>
        <tr r="B1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/>
  </sheetViews>
  <sheetFormatPr defaultRowHeight="14.25" x14ac:dyDescent="0.45"/>
  <cols>
    <col min="1" max="1" width="22.1328125" bestFit="1" customWidth="1"/>
    <col min="2" max="2" width="10.06640625" bestFit="1" customWidth="1"/>
    <col min="3" max="4" width="6.19921875" bestFit="1" customWidth="1"/>
    <col min="5" max="5" width="2.59765625" customWidth="1"/>
    <col min="6" max="6" width="19.9296875" bestFit="1" customWidth="1"/>
    <col min="7" max="7" width="12.9296875" bestFit="1" customWidth="1"/>
  </cols>
  <sheetData>
    <row r="1" spans="1:7" ht="14.55" x14ac:dyDescent="0.45">
      <c r="A1" t="s">
        <v>0</v>
      </c>
      <c r="B1" t="s">
        <v>1</v>
      </c>
      <c r="C1" s="5" t="s">
        <v>15</v>
      </c>
      <c r="D1" s="5"/>
      <c r="F1" t="s">
        <v>2</v>
      </c>
      <c r="G1" t="s">
        <v>3</v>
      </c>
    </row>
    <row r="2" spans="1:7" x14ac:dyDescent="0.45">
      <c r="A2" t="s">
        <v>20</v>
      </c>
      <c r="B2" s="1">
        <f>_xll.xlquotePrice(F2,G2)</f>
        <v>4535.43</v>
      </c>
      <c r="C2" s="2">
        <f>_xll.xlquoteChange(F2,G2)</f>
        <v>-1.5200195000000001</v>
      </c>
      <c r="D2" s="3">
        <f>_xll.xlquoteChangePercent(F2,G2)/100</f>
        <v>-3.3503110000000005E-4</v>
      </c>
      <c r="F2" t="s">
        <v>19</v>
      </c>
      <c r="G2" t="s">
        <v>16</v>
      </c>
    </row>
    <row r="3" spans="1:7" x14ac:dyDescent="0.45">
      <c r="A3" t="s">
        <v>31</v>
      </c>
      <c r="B3" s="1">
        <f>_xll.xlquotePrice(F3,G3)</f>
        <v>4535.0200000000004</v>
      </c>
      <c r="C3" s="2">
        <f>_xll.xlquoteChange(F3,G3)</f>
        <v>-0.55000000000000004</v>
      </c>
      <c r="D3" s="3">
        <f>_xll.xlquoteChangePercent(F3,G3)/100</f>
        <v>-1E-4</v>
      </c>
      <c r="F3" t="s">
        <v>32</v>
      </c>
      <c r="G3" t="s">
        <v>33</v>
      </c>
    </row>
    <row r="4" spans="1:7" x14ac:dyDescent="0.45">
      <c r="A4" t="s">
        <v>30</v>
      </c>
      <c r="B4" s="1">
        <f>_xll.xlquotePrice(F4,G4)</f>
        <v>453.08</v>
      </c>
      <c r="C4" s="2">
        <f>_xll.xlquoteChange(F4,G4)</f>
        <v>-0.11</v>
      </c>
      <c r="D4" s="3">
        <f>_xll.xlquoteChangePercent(F4,G4)/100</f>
        <v>-2.4272380237869325E-4</v>
      </c>
      <c r="F4" t="s">
        <v>30</v>
      </c>
      <c r="G4" t="s">
        <v>18</v>
      </c>
    </row>
    <row r="5" spans="1:7" x14ac:dyDescent="0.45">
      <c r="A5" t="s">
        <v>13</v>
      </c>
      <c r="B5" s="1" t="str">
        <f>_xll.xlquotePrice(F5,G5)</f>
        <v/>
      </c>
      <c r="C5" s="2" t="str">
        <f>_xll.xlquoteChange(F5,G5)</f>
        <v/>
      </c>
      <c r="D5" s="3" t="e">
        <f>_xll.xlquoteChangePercent(F5,G5)/100</f>
        <v>#VALUE!</v>
      </c>
      <c r="F5" t="s">
        <v>13</v>
      </c>
      <c r="G5" t="s">
        <v>4</v>
      </c>
    </row>
    <row r="6" spans="1:7" x14ac:dyDescent="0.45">
      <c r="A6" t="s">
        <v>14</v>
      </c>
      <c r="B6" s="1">
        <f>_xll.xlquotePrice(F6,G6)</f>
        <v>154.30000000000001</v>
      </c>
      <c r="C6" s="2">
        <f>_xll.xlquoteChange(F6,G6)</f>
        <v>0.65</v>
      </c>
      <c r="D6" s="3">
        <f>_xll.xlquoteChangePercent(F6,G6)/100</f>
        <v>4.2300000000000003E-3</v>
      </c>
      <c r="F6" t="s">
        <v>14</v>
      </c>
      <c r="G6" t="s">
        <v>5</v>
      </c>
    </row>
    <row r="7" spans="1:7" x14ac:dyDescent="0.45">
      <c r="A7" t="s">
        <v>29</v>
      </c>
      <c r="B7" s="1">
        <f>_xll.xlquotePrice(F7,G7)</f>
        <v>10.72</v>
      </c>
      <c r="C7" s="2">
        <f>_xll.xlquoteChange(F7,G7)</f>
        <v>0.18</v>
      </c>
      <c r="D7" s="3">
        <f>_xll.xlquoteChangePercent(F7,G7)/100</f>
        <v>1.7100000000000001E-2</v>
      </c>
      <c r="F7" t="s">
        <v>28</v>
      </c>
      <c r="G7" t="s">
        <v>21</v>
      </c>
    </row>
    <row r="8" spans="1:7" x14ac:dyDescent="0.45">
      <c r="A8" t="s">
        <v>17</v>
      </c>
      <c r="B8" s="1">
        <f>_xll.xlquotePrice(F8,G8)</f>
        <v>301.14</v>
      </c>
      <c r="C8" s="2">
        <f>_xll.xlquoteChange(F8,G8)</f>
        <v>-0.01</v>
      </c>
      <c r="D8" s="3">
        <f>_xll.xlquoteChangePercent(F8,G8)/100</f>
        <v>-3.3206043499916987E-5</v>
      </c>
      <c r="F8" t="s">
        <v>17</v>
      </c>
      <c r="G8" t="s">
        <v>6</v>
      </c>
    </row>
    <row r="9" spans="1:7" x14ac:dyDescent="0.45">
      <c r="A9" t="s">
        <v>26</v>
      </c>
      <c r="B9" s="1">
        <f>_xll.xlquotePrice(F9,G9)</f>
        <v>238.82</v>
      </c>
      <c r="C9" s="2">
        <f>_xll.xlquoteChange(F9,G9)</f>
        <v>-1.05</v>
      </c>
      <c r="D9" s="3">
        <f>_xll.xlquoteChangePercent(F9,G9)/100</f>
        <v>-4.3773710759994998E-3</v>
      </c>
      <c r="F9" t="s">
        <v>22</v>
      </c>
      <c r="G9" t="s">
        <v>23</v>
      </c>
    </row>
    <row r="10" spans="1:7" x14ac:dyDescent="0.45">
      <c r="A10" t="s">
        <v>27</v>
      </c>
      <c r="B10" s="1">
        <f>_xll.xlquotePrice(F10,G10)</f>
        <v>0</v>
      </c>
      <c r="C10" s="2">
        <f>_xll.xlquoteChange(F10,G10)</f>
        <v>0</v>
      </c>
      <c r="D10" s="3">
        <f>_xll.xlquoteChangePercent(F10,G10)/100</f>
        <v>0</v>
      </c>
      <c r="F10" t="s">
        <v>24</v>
      </c>
      <c r="G10" t="s">
        <v>25</v>
      </c>
    </row>
    <row r="11" spans="1:7" x14ac:dyDescent="0.45">
      <c r="A11" t="s">
        <v>12</v>
      </c>
      <c r="B11" s="1">
        <f>_xll.xlquotePrice(F11,G11)</f>
        <v>1.29</v>
      </c>
      <c r="C11" s="2">
        <f>_xll.xlquoteChange(F11,G11)</f>
        <v>-0.02</v>
      </c>
      <c r="D11" s="3">
        <f>_xll.xlquoteChangePercent(F11,G11)/100</f>
        <v>-1.5267200000000002E-2</v>
      </c>
      <c r="F11" t="s">
        <v>11</v>
      </c>
      <c r="G11" t="s">
        <v>7</v>
      </c>
    </row>
    <row r="12" spans="1:7" x14ac:dyDescent="0.45">
      <c r="A12" t="s">
        <v>39</v>
      </c>
      <c r="B12" s="1">
        <f>_xll.xlquotePrice(F12,G12)</f>
        <v>92.117000000000004</v>
      </c>
      <c r="C12" s="2">
        <f>_xll.xlquoteChange(F12,G12)</f>
        <v>8.1993099999999999E-2</v>
      </c>
      <c r="D12" s="3">
        <f>_xll.xlquoteChangePercent(F12,G12)/100</f>
        <v>8.908903999999999E-4</v>
      </c>
      <c r="F12" t="s">
        <v>38</v>
      </c>
      <c r="G12" t="s">
        <v>37</v>
      </c>
    </row>
    <row r="13" spans="1:7" x14ac:dyDescent="0.45">
      <c r="A13" t="s">
        <v>34</v>
      </c>
      <c r="B13" s="4">
        <f>_xll.xlquotePrice(F13,G13)</f>
        <v>1.3829</v>
      </c>
      <c r="C13" s="2">
        <f>_xll.xlquoteChange(F13,G13)</f>
        <v>-1.6999999999999999E-3</v>
      </c>
      <c r="D13" s="3">
        <f>_xll.xlquoteChangePercent(F13,G13)/100</f>
        <v>-1.2277914199046657E-3</v>
      </c>
      <c r="F13" t="s">
        <v>35</v>
      </c>
      <c r="G13" t="s">
        <v>36</v>
      </c>
    </row>
    <row r="14" spans="1:7" x14ac:dyDescent="0.45">
      <c r="A14" t="s">
        <v>10</v>
      </c>
      <c r="B14" s="1">
        <f>_xll.xlquotePrice(F14,G14)</f>
        <v>50288.899862462698</v>
      </c>
      <c r="C14" s="2">
        <f>_xll.xlquoteChange(F14,G14)</f>
        <v>930.63732544700144</v>
      </c>
      <c r="D14" s="3">
        <f>_xll.xlquoteChangePercent(F14,G14)/100</f>
        <v>1.8854742399999999E-2</v>
      </c>
      <c r="F14" t="s">
        <v>9</v>
      </c>
      <c r="G14" t="s">
        <v>8</v>
      </c>
    </row>
  </sheetData>
  <mergeCells count="1">
    <mergeCell ref="C1:D1"/>
  </mergeCells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2020-11-08T05:42:24Z</dcterms:created>
  <dcterms:modified xsi:type="dcterms:W3CDTF">2021-09-04T07:25:39Z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327368bf-61ca-4d3e-be8d-ca896a33de29</vt:lpwstr>
  </property>
</Properties>
</file>