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4B31CB10-7867-4766-AD46-F19BF226BB2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ommitment of Tra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 a="1"/>
  <c r="F5" i="1" a="1"/>
  <c r="E6" i="1" a="1"/>
  <c r="E5" i="1" a="1"/>
  <c r="B6" i="1" a="1"/>
  <c r="C6" i="1" a="1"/>
  <c r="C5" i="1" a="1"/>
  <c r="B5" i="1" a="1"/>
  <c r="A6" i="1" a="1"/>
  <c r="A5" i="1" a="1"/>
  <c r="E5" i="1" l="1"/>
  <c r="E6" i="1"/>
  <c r="F5" i="1"/>
  <c r="F6" i="1"/>
  <c r="C6" i="1"/>
  <c r="B6" i="1"/>
  <c r="C5" i="1"/>
  <c r="B5" i="1"/>
  <c r="A6" i="1"/>
  <c r="A5" i="1"/>
  <c r="G6" i="1"/>
  <c r="F7" i="1"/>
  <c r="C7" i="1" l="1"/>
  <c r="G5" i="1"/>
  <c r="G7" i="1" s="1"/>
  <c r="E7" i="1"/>
  <c r="D5" i="1"/>
  <c r="B7" i="1"/>
  <c r="D6" i="1" l="1"/>
  <c r="H6" i="1" s="1"/>
  <c r="H5" i="1"/>
  <c r="D7" i="1" l="1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<sst xmlns="http://schemas.openxmlformats.org/spreadsheetml/2006/main" count="12" uniqueCount="9">
  <si>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Long</t>
  </si>
  <si>
    <t>Short</t>
  </si>
  <si>
    <t>Change</t>
  </si>
  <si>
    <t>Commercial</t>
  </si>
  <si>
    <t>Noncommercial</t>
  </si>
  <si>
    <t>Net</t>
  </si>
  <si>
    <t>Commitment of Traders - E-MINI S&amp;P 500 (CME) - Futures Only</t>
  </si>
  <si>
    <t>CFTC/13874A_F_L_ALL</t>
  </si>
  <si>
    <t>Speculator - Hedger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</si>
</sst>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4.25" x14ac:dyDescent="0.45"/>
  <cols>
    <col min="1" max="1" width="50.33203125" customWidth="1"/>
    <col min="2" max="8" width="10.59765625" customWidth="1"/>
  </cols>
  <sheetData>
    <row r="1" spans="1:9" x14ac:dyDescent="0.45">
      <c r="A1" t="s">
        <v>7</v>
      </c>
    </row>
    <row r="2" spans="1:9" s="4" customFormat="1" x14ac:dyDescent="0.45">
      <c r="A2" t="s">
        <v>6</v>
      </c>
      <c r="B2" s="3">
        <v>2</v>
      </c>
      <c r="C2" s="3">
        <v>3</v>
      </c>
      <c r="E2" s="3">
        <v>5</v>
      </c>
      <c r="F2" s="3">
        <v>6</v>
      </c>
    </row>
    <row r="3" spans="1:9" x14ac:dyDescent="0.45">
      <c r="B3" s="7" t="s">
        <v>4</v>
      </c>
      <c r="C3" s="7"/>
      <c r="D3" s="7"/>
      <c r="E3" s="7" t="s">
        <v>3</v>
      </c>
      <c r="F3" s="7"/>
      <c r="G3" s="7"/>
      <c r="H3" s="8" t="s">
        <v>8</v>
      </c>
    </row>
    <row r="4" spans="1:9" x14ac:dyDescent="0.45">
      <c r="B4" t="s">
        <v>0</v>
      </c>
      <c r="C4" t="s">
        <v>1</v>
      </c>
      <c r="D4" t="s">
        <v>5</v>
      </c>
      <c r="E4" t="s">
        <v>0</v>
      </c>
      <c r="F4" t="s">
        <v>1</v>
      </c>
      <c r="G4" t="s">
        <v>5</v>
      </c>
      <c r="H4" s="8"/>
    </row>
    <row r="5" spans="1:9" x14ac:dyDescent="0.45">
      <c r="A5" s="5" t="str" cm="1">
        <f t="array" ref="A5">_xll.xlquoteDatasets($A$1,$I5,0)</f>
        <v>2022-06-28</v>
      </c>
      <c r="B5" s="6" cm="1">
        <f t="array" ref="B5">_xll.xlquoteDatasets($A$1,$I5,B$2)</f>
        <v>248313</v>
      </c>
      <c r="C5" s="6" cm="1">
        <f t="array" ref="C5">_xll.xlquoteDatasets($A$1,$I5,C$2)</f>
        <v>387539</v>
      </c>
      <c r="D5" s="2">
        <f>B5-C5</f>
        <v>-139226</v>
      </c>
      <c r="E5" s="6" cm="1">
        <f t="array" ref="E5">_xll.xlquoteDatasets($A$1,$I5,E$2)</f>
        <v>1726190</v>
      </c>
      <c r="F5" s="6" cm="1">
        <f t="array" ref="F5">_xll.xlquoteDatasets($A$1,$I5,F$2)</f>
        <v>1557785</v>
      </c>
      <c r="G5" s="1">
        <f>E5-F5</f>
        <v>168405</v>
      </c>
      <c r="H5" s="2">
        <f>D5-G5</f>
        <v>-307631</v>
      </c>
      <c r="I5" s="3">
        <v>0</v>
      </c>
    </row>
    <row r="6" spans="1:9" x14ac:dyDescent="0.45">
      <c r="A6" s="5" t="str" cm="1">
        <f t="array" ref="A6">_xll.xlquoteDatasets($A$1,$I6,0)</f>
        <v>2022-06-21</v>
      </c>
      <c r="B6" s="6" cm="1">
        <f t="array" ref="B6">_xll.xlquoteDatasets($A$1,$I6,B$2)</f>
        <v>273629</v>
      </c>
      <c r="C6" s="6" cm="1">
        <f t="array" ref="C6">_xll.xlquoteDatasets($A$1,$I6,C$2)</f>
        <v>387948</v>
      </c>
      <c r="D6" s="2">
        <f>B6-C6</f>
        <v>-114319</v>
      </c>
      <c r="E6" s="6" cm="1">
        <f t="array" ref="E6">_xll.xlquoteDatasets($A$1,$I6,E$2)</f>
        <v>1713053</v>
      </c>
      <c r="F6" s="6" cm="1">
        <f t="array" ref="F6">_xll.xlquoteDatasets($A$1,$I6,F$2)</f>
        <v>1568856</v>
      </c>
      <c r="G6" s="1">
        <f>E6-F6</f>
        <v>144197</v>
      </c>
      <c r="H6" s="2">
        <f>D6-G6</f>
        <v>-258516</v>
      </c>
      <c r="I6" s="3">
        <v>1</v>
      </c>
    </row>
    <row r="7" spans="1:9" x14ac:dyDescent="0.45">
      <c r="A7" s="5" t="s">
        <v>2</v>
      </c>
      <c r="B7" s="2">
        <f t="shared" ref="B7:D7" si="0">B5-B6</f>
        <v>-25316</v>
      </c>
      <c r="C7" s="2">
        <f t="shared" si="0"/>
        <v>-409</v>
      </c>
      <c r="D7" s="2">
        <f t="shared" si="0"/>
        <v>-24907</v>
      </c>
      <c r="E7" s="2">
        <f>E5-E6</f>
        <v>13137</v>
      </c>
      <c r="F7" s="2">
        <f>F5-F6</f>
        <v>-11071</v>
      </c>
      <c r="G7" s="2">
        <f>G5-G6</f>
        <v>24208</v>
      </c>
      <c r="H7" s="2">
        <f>H5-H6</f>
        <v>-49115</v>
      </c>
    </row>
  </sheetData>
  <mergeCells count="3">
    <mergeCell ref="E3:G3"/>
    <mergeCell ref="B3:D3"/>
    <mergeCell ref="H3:H4"/>
  </mergeCells>
  <pageMargins left="0.7" right="0.7" top="0.75" bottom="0.75" header="0.3" footer="0.3"/>
  <pageSetup paperSize="9" orientation="portrait" r:id="rId1"/>
  <ignoredErrors>
    <ignoredError sqref="D5:D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Commitment of Traders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2022-07-06T07:06:29Z</dcterms:created>
  <dcterms:modified xsi:type="dcterms:W3CDTF">2022-07-07T12:30:21Z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3647535c-0fef-4915-bf34-88520071e43f</vt:lpwstr>
  </property>
</Properties>
</file>