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5.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xl/comments6.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omments7.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tables/table2.xml" ContentType="application/vnd.openxmlformats-officedocument.spreadsheetml.table+xml"/>
  <Override PartName="/xl/comments8.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comments9.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comments10.xml" ContentType="application/vnd.openxmlformats-officedocument.spreadsheetml.comments+xml"/>
  <Override PartName="/xl/drawings/drawing21.xml" ContentType="application/vnd.openxmlformats-officedocument.drawing+xml"/>
  <Override PartName="/xl/comments11.xml" ContentType="application/vnd.openxmlformats-officedocument.spreadsheetml.comments+xml"/>
  <Override PartName="/xl/drawings/drawing22.xml" ContentType="application/vnd.openxmlformats-officedocument.drawing+xml"/>
  <Override PartName="/xl/drawings/drawing23.xml" ContentType="application/vnd.openxmlformats-officedocument.drawing+xml"/>
  <Override PartName="/xl/comments12.xml" ContentType="application/vnd.openxmlformats-officedocument.spreadsheetml.comments+xml"/>
  <Override PartName="/xl/drawings/drawing24.xml" ContentType="application/vnd.openxmlformats-officedocument.drawing+xml"/>
  <Override PartName="/xl/drawings/drawing25.xml" ContentType="application/vnd.openxmlformats-officedocument.drawing+xml"/>
  <Override PartName="/xl/comments13.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comments14.xml" ContentType="application/vnd.openxmlformats-officedocument.spreadsheetml.comments+xml"/>
  <Override PartName="/xl/drawings/drawing28.xml" ContentType="application/vnd.openxmlformats-officedocument.drawing+xml"/>
  <Override PartName="/xl/drawings/drawing29.xml" ContentType="application/vnd.openxmlformats-officedocument.drawing+xml"/>
  <Override PartName="/xl/tables/table3.xml" ContentType="application/vnd.openxmlformats-officedocument.spreadsheetml.table+xml"/>
  <Override PartName="/xl/comments15.xml" ContentType="application/vnd.openxmlformats-officedocument.spreadsheetml.comments+xml"/>
  <Override PartName="/xl/drawings/drawing30.xml" ContentType="application/vnd.openxmlformats-officedocument.drawing+xml"/>
  <Override PartName="/xl/drawings/drawing31.xml" ContentType="application/vnd.openxmlformats-officedocument.drawing+xml"/>
  <Override PartName="/xl/comments16.xml" ContentType="application/vnd.openxmlformats-officedocument.spreadsheetml.comments+xml"/>
  <Override PartName="/xl/drawings/drawing32.xml" ContentType="application/vnd.openxmlformats-officedocument.drawing+xml"/>
  <Override PartName="/xl/drawings/drawing33.xml" ContentType="application/vnd.openxmlformats-officedocument.drawing+xml"/>
  <Override PartName="/xl/comments17.xml" ContentType="application/vnd.openxmlformats-officedocument.spreadsheetml.comments+xml"/>
  <Override PartName="/xl/drawings/drawing34.xml" ContentType="application/vnd.openxmlformats-officedocument.drawing+xml"/>
  <Override PartName="/xl/comments18.xml" ContentType="application/vnd.openxmlformats-officedocument.spreadsheetml.comments+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omments19.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9.xml" ContentType="application/vnd.openxmlformats-officedocument.drawing+xml"/>
  <Override PartName="/xl/drawings/drawing40.xml" ContentType="application/vnd.openxmlformats-officedocument.drawing+xml"/>
  <Override PartName="/xl/comments20.xml" ContentType="application/vnd.openxmlformats-officedocument.spreadsheetml.comments+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tables/table4.xml" ContentType="application/vnd.openxmlformats-officedocument.spreadsheetml.table+xml"/>
  <Override PartName="/xl/comments21.xml" ContentType="application/vnd.openxmlformats-officedocument.spreadsheetml.comments+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comments22.xml" ContentType="application/vnd.openxmlformats-officedocument.spreadsheetml.comments+xml"/>
  <Override PartName="/xl/drawings/drawing47.xml" ContentType="application/vnd.openxmlformats-officedocument.drawing+xml"/>
  <Override PartName="/xl/comments23.xml" ContentType="application/vnd.openxmlformats-officedocument.spreadsheetml.comments+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comments24.xml" ContentType="application/vnd.openxmlformats-officedocument.spreadsheetml.comments+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comments25.xml" ContentType="application/vnd.openxmlformats-officedocument.spreadsheetml.comments+xml"/>
  <Override PartName="/xl/drawings/drawing56.xml" ContentType="application/vnd.openxmlformats-officedocument.drawing+xml"/>
  <Override PartName="/xl/comments26.xml" ContentType="application/vnd.openxmlformats-officedocument.spreadsheetml.comments+xml"/>
  <Override PartName="/xl/drawings/drawing57.xml" ContentType="application/vnd.openxmlformats-officedocument.drawing+xml"/>
  <Override PartName="/xl/comments27.xml" ContentType="application/vnd.openxmlformats-officedocument.spreadsheetml.comments+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comments28.xml" ContentType="application/vnd.openxmlformats-officedocument.spreadsheetml.comments+xml"/>
  <Override PartName="/xl/drawings/drawing61.xml" ContentType="application/vnd.openxmlformats-officedocument.drawing+xml"/>
  <Override PartName="/xl/drawings/drawing62.xml" ContentType="application/vnd.openxmlformats-officedocument.drawing+xml"/>
  <Override PartName="/xl/comments29.xml" ContentType="application/vnd.openxmlformats-officedocument.spreadsheetml.comments+xml"/>
  <Override PartName="/xl/drawings/drawing63.xml" ContentType="application/vnd.openxmlformats-officedocument.drawing+xml"/>
  <Override PartName="/xl/comments30.xml" ContentType="application/vnd.openxmlformats-officedocument.spreadsheetml.comments+xml"/>
  <Override PartName="/xl/drawings/drawing64.xml" ContentType="application/vnd.openxmlformats-officedocument.drawing+xml"/>
  <Override PartName="/xl/drawings/drawing65.xml" ContentType="application/vnd.openxmlformats-officedocument.drawing+xml"/>
  <Override PartName="/xl/tables/table5.xml" ContentType="application/vnd.openxmlformats-officedocument.spreadsheetml.table+xml"/>
  <Override PartName="/xl/comments31.xml" ContentType="application/vnd.openxmlformats-officedocument.spreadsheetml.comments+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comments32.xml" ContentType="application/vnd.openxmlformats-officedocument.spreadsheetml.comments+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tables/table6.xml" ContentType="application/vnd.openxmlformats-officedocument.spreadsheetml.table+xml"/>
  <Override PartName="/xl/comments33.xml" ContentType="application/vnd.openxmlformats-officedocument.spreadsheetml.comments+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comments34.xml" ContentType="application/vnd.openxmlformats-officedocument.spreadsheetml.comments+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comments35.xml" ContentType="application/vnd.openxmlformats-officedocument.spreadsheetml.comments+xml"/>
  <Override PartName="/xl/drawings/drawing78.xml" ContentType="application/vnd.openxmlformats-officedocument.drawing+xml"/>
  <Override PartName="/xl/comments36.xml" ContentType="application/vnd.openxmlformats-officedocument.spreadsheetml.comments+xml"/>
  <Override PartName="/xl/drawings/drawing79.xml" ContentType="application/vnd.openxmlformats-officedocument.drawing+xml"/>
  <Override PartName="/xl/comments37.xml" ContentType="application/vnd.openxmlformats-officedocument.spreadsheetml.comments+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comments38.xml" ContentType="application/vnd.openxmlformats-officedocument.spreadsheetml.comments+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comments39.xml" ContentType="application/vnd.openxmlformats-officedocument.spreadsheetml.comments+xml"/>
  <Override PartName="/xl/drawings/drawing93.xml" ContentType="application/vnd.openxmlformats-officedocument.drawing+xml"/>
  <Override PartName="/xl/drawings/drawing94.xml" ContentType="application/vnd.openxmlformats-officedocument.drawing+xml"/>
  <Override PartName="/xl/comments40.xml" ContentType="application/vnd.openxmlformats-officedocument.spreadsheetml.comments+xml"/>
  <Override PartName="/xl/drawings/drawing95.xml" ContentType="application/vnd.openxmlformats-officedocument.drawing+xml"/>
  <Override PartName="/xl/comments41.xml" ContentType="application/vnd.openxmlformats-officedocument.spreadsheetml.comments+xml"/>
  <Override PartName="/xl/drawings/drawing96.xml" ContentType="application/vnd.openxmlformats-officedocument.drawing+xml"/>
  <Override PartName="/xl/drawings/drawing9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D:\ES\6º SEMESTRE\RPVI\rpvi-g2a\"/>
    </mc:Choice>
  </mc:AlternateContent>
  <bookViews>
    <workbookView xWindow="0" yWindow="0" windowWidth="21570" windowHeight="7965" tabRatio="605" firstSheet="32" activeTab="33"/>
  </bookViews>
  <sheets>
    <sheet name="Capa" sheetId="2" r:id="rId1"/>
    <sheet name="Menu e Instruções de Uso" sheetId="10" r:id="rId2"/>
    <sheet name="Historico" sheetId="4" r:id="rId3"/>
    <sheet name="Fluxo Processos" sheetId="6" r:id="rId4"/>
    <sheet name="Componentes" sheetId="7" r:id="rId5"/>
    <sheet name="PMC" sheetId="86" r:id="rId6"/>
    <sheet name="ETP" sheetId="5" r:id="rId7"/>
    <sheet name="CRGP" sheetId="110" r:id="rId8"/>
    <sheet name="4.1" sheetId="12" r:id="rId9"/>
    <sheet name="TAP" sheetId="1" r:id="rId10"/>
    <sheet name="13.1" sheetId="13" r:id="rId11"/>
    <sheet name="RPI" sheetId="14" r:id="rId12"/>
    <sheet name="4.2" sheetId="15" r:id="rId13"/>
    <sheet name="PGP" sheetId="16" r:id="rId14"/>
    <sheet name="13.2" sheetId="17" r:id="rId15"/>
    <sheet name="PGPI" sheetId="61" r:id="rId16"/>
    <sheet name="10.1" sheetId="39" r:id="rId17"/>
    <sheet name="PGCO" sheetId="62" r:id="rId18"/>
    <sheet name="5.1" sheetId="18" r:id="rId19"/>
    <sheet name="PGE" sheetId="64" r:id="rId20"/>
    <sheet name="PGRE" sheetId="65" r:id="rId21"/>
    <sheet name="6.1" sheetId="28" r:id="rId22"/>
    <sheet name="PGCR" sheetId="70" r:id="rId23"/>
    <sheet name="7.1" sheetId="34" r:id="rId24"/>
    <sheet name="PGCS" sheetId="72" r:id="rId25"/>
    <sheet name="11.1" sheetId="40" r:id="rId26"/>
    <sheet name="PGRI" sheetId="74" r:id="rId27"/>
    <sheet name="5.2" sheetId="19" r:id="rId28"/>
    <sheet name="DMRR" sheetId="67" r:id="rId29"/>
    <sheet name="5.3" sheetId="20" r:id="rId30"/>
    <sheet name="EEP" sheetId="68" r:id="rId31"/>
    <sheet name="5.4" sheetId="21" r:id="rId32"/>
    <sheet name="EAP" sheetId="69" r:id="rId33"/>
    <sheet name="DEAP" sheetId="89" r:id="rId34"/>
    <sheet name="6.2" sheetId="29" r:id="rId35"/>
    <sheet name="6.3" sheetId="30" r:id="rId36"/>
    <sheet name="6.4" sheetId="31" r:id="rId37"/>
    <sheet name="EARE" sheetId="78" r:id="rId38"/>
    <sheet name="9.1" sheetId="38" r:id="rId39"/>
    <sheet name="PGRH" sheetId="75" r:id="rId40"/>
    <sheet name="6.5" sheetId="32" r:id="rId41"/>
    <sheet name="6.6" sheetId="33" r:id="rId42"/>
    <sheet name="CRO" sheetId="71" r:id="rId43"/>
    <sheet name="7.2" sheetId="35" r:id="rId44"/>
    <sheet name="12.1" sheetId="45" r:id="rId45"/>
    <sheet name="PGA" sheetId="77" r:id="rId46"/>
    <sheet name="ETA" sheetId="90" r:id="rId47"/>
    <sheet name="DA" sheetId="91" r:id="rId48"/>
    <sheet name="11.2" sheetId="41" r:id="rId49"/>
    <sheet name="RR" sheetId="83" r:id="rId50"/>
    <sheet name="11.3" sheetId="42" r:id="rId51"/>
    <sheet name="11.4" sheetId="43" r:id="rId52"/>
    <sheet name="11.5" sheetId="44" r:id="rId53"/>
    <sheet name="8.1" sheetId="37" r:id="rId54"/>
    <sheet name="PGQ" sheetId="73" r:id="rId55"/>
    <sheet name="PMPR" sheetId="84" r:id="rId56"/>
    <sheet name="LVQ" sheetId="88" r:id="rId57"/>
    <sheet name="12.2" sheetId="51" r:id="rId58"/>
    <sheet name="7.3" sheetId="36" r:id="rId59"/>
    <sheet name="RRF" sheetId="85" r:id="rId60"/>
    <sheet name="4.3" sheetId="24" r:id="rId61"/>
    <sheet name="SM" sheetId="94" r:id="rId62"/>
    <sheet name="SM-Qualidade" sheetId="107" r:id="rId63"/>
    <sheet name="13.3" sheetId="52" r:id="rId64"/>
    <sheet name="RQ" sheetId="93" r:id="rId65"/>
    <sheet name="13.4" sheetId="59" r:id="rId66"/>
    <sheet name="10.2" sheetId="50" r:id="rId67"/>
    <sheet name="Quadro de Avisos" sheetId="105" r:id="rId68"/>
    <sheet name="10.3" sheetId="56" r:id="rId69"/>
    <sheet name="4.5" sheetId="26" r:id="rId70"/>
    <sheet name="RM" sheetId="98" r:id="rId71"/>
    <sheet name="9.2" sheetId="47" r:id="rId72"/>
    <sheet name="9.3" sheetId="48" r:id="rId73"/>
    <sheet name="ADE" sheetId="95" r:id="rId74"/>
    <sheet name="9.4" sheetId="49" r:id="rId75"/>
    <sheet name="4.4" sheetId="25" r:id="rId76"/>
    <sheet name="RDT" sheetId="97" r:id="rId77"/>
    <sheet name="RDT Fornecedor" sheetId="109" r:id="rId78"/>
    <sheet name="RDAP" sheetId="92" r:id="rId79"/>
    <sheet name="8.2" sheetId="46" r:id="rId80"/>
    <sheet name="5.6" sheetId="23" r:id="rId81"/>
    <sheet name="6.7" sheetId="53" r:id="rId82"/>
    <sheet name="7.4" sheetId="54" r:id="rId83"/>
    <sheet name="8.3" sheetId="55" r:id="rId84"/>
    <sheet name="5.5" sheetId="22" r:id="rId85"/>
    <sheet name="TAE" sheetId="106" r:id="rId86"/>
    <sheet name="11.6" sheetId="57" r:id="rId87"/>
    <sheet name="CA" sheetId="96" r:id="rId88"/>
    <sheet name="12.3" sheetId="58" r:id="rId89"/>
    <sheet name="DAA" sheetId="99" r:id="rId90"/>
    <sheet name="12.4" sheetId="60" r:id="rId91"/>
    <sheet name="DEA" sheetId="100" r:id="rId92"/>
    <sheet name="4.6" sheetId="27" r:id="rId93"/>
    <sheet name="TEF" sheetId="102" r:id="rId94"/>
    <sheet name="TEP" sheetId="101" r:id="rId95"/>
    <sheet name="Outras Fontes de Referência" sheetId="103" r:id="rId96"/>
    <sheet name="Modelo Cabeçalho" sheetId="11" r:id="rId97"/>
    <sheet name="Configuracoes" sheetId="104" r:id="rId98"/>
  </sheets>
  <externalReferences>
    <externalReference r:id="rId99"/>
    <externalReference r:id="rId100"/>
  </externalReferences>
  <definedNames>
    <definedName name="_xlnm._FilterDatabase" localSheetId="4" hidden="1">Componentes!$A$7:$I$625</definedName>
    <definedName name="_xlnm._FilterDatabase" localSheetId="42" hidden="1">CRO!$A$8:$E$69</definedName>
    <definedName name="_Toc346523818" localSheetId="22">PGCR!$E$11</definedName>
    <definedName name="_Toc346526856" localSheetId="24">PGCS!$E$19</definedName>
    <definedName name="_Toc350712791" localSheetId="6">ETP!$E$8</definedName>
    <definedName name="_Toc350712792" localSheetId="6">ETP!$E$11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I9" i="71" l="1"/>
  <c r="BI10" i="71"/>
  <c r="BI11" i="71"/>
  <c r="BI12" i="71"/>
  <c r="BI13" i="71"/>
  <c r="BI14" i="71"/>
  <c r="BI15" i="71"/>
  <c r="BI16" i="71"/>
  <c r="BI17" i="71"/>
  <c r="BI18" i="71"/>
  <c r="BI19" i="71"/>
  <c r="BI20" i="71"/>
  <c r="BI21" i="71"/>
  <c r="BI22" i="71"/>
  <c r="BI23" i="71"/>
  <c r="BI24" i="71"/>
  <c r="BI25" i="71"/>
  <c r="BI26" i="71"/>
  <c r="BI27" i="71"/>
  <c r="BI28" i="71"/>
  <c r="BI29" i="71"/>
  <c r="BI30" i="71"/>
  <c r="BI31" i="71"/>
  <c r="BI32" i="71"/>
  <c r="BI33" i="71"/>
  <c r="BI34" i="71"/>
  <c r="BI35" i="71"/>
  <c r="BI36" i="71"/>
  <c r="BI37" i="71"/>
  <c r="BI38" i="71"/>
  <c r="BI39" i="71"/>
  <c r="BI40" i="71"/>
  <c r="BI41" i="71"/>
  <c r="BI42" i="71"/>
  <c r="BI43" i="71"/>
  <c r="BI44" i="71"/>
  <c r="BI45" i="71"/>
  <c r="BI46" i="71"/>
  <c r="BI47" i="71"/>
  <c r="BI48" i="71"/>
  <c r="BI49" i="71"/>
  <c r="BI50" i="71"/>
  <c r="BI51" i="71"/>
  <c r="BI52" i="71"/>
  <c r="BI53" i="71"/>
  <c r="BI54" i="71"/>
  <c r="BI55" i="71"/>
  <c r="BI56" i="71"/>
  <c r="BI57" i="71"/>
  <c r="BI58" i="71"/>
  <c r="BI59" i="71"/>
  <c r="BI60" i="71"/>
  <c r="BI61" i="71"/>
  <c r="BI62" i="71"/>
  <c r="BI63" i="71"/>
  <c r="BI64" i="71"/>
  <c r="BI65" i="71"/>
  <c r="BI66" i="71"/>
  <c r="BI67" i="71"/>
  <c r="BI68" i="71"/>
  <c r="BI69" i="71"/>
  <c r="BI70" i="71"/>
  <c r="BI71" i="71"/>
  <c r="BI72" i="71"/>
  <c r="BI73" i="71"/>
  <c r="BI74" i="71"/>
  <c r="BI75" i="71"/>
  <c r="BI76" i="71"/>
  <c r="BI77" i="71"/>
  <c r="BI78" i="71"/>
  <c r="BI79" i="71"/>
  <c r="BI80" i="71"/>
  <c r="BI81" i="71"/>
  <c r="BI82" i="71"/>
  <c r="BI83" i="71"/>
  <c r="BI84" i="71"/>
  <c r="BI85" i="71"/>
  <c r="BI86" i="71"/>
  <c r="BI87" i="71"/>
  <c r="BI88" i="71"/>
  <c r="BI89" i="71"/>
  <c r="BI90" i="71"/>
  <c r="BI91" i="71"/>
  <c r="BI92" i="71"/>
  <c r="BI93" i="71"/>
  <c r="BI94" i="71"/>
  <c r="BI95" i="71"/>
  <c r="BI96" i="71"/>
  <c r="BI97" i="71"/>
  <c r="BI98" i="71"/>
  <c r="BI99" i="71"/>
  <c r="BI100" i="71"/>
  <c r="BI101" i="71"/>
  <c r="BI102" i="71"/>
  <c r="BI103" i="71"/>
  <c r="BI104" i="71"/>
  <c r="BI105" i="71"/>
  <c r="BI106" i="71"/>
  <c r="BI107" i="71"/>
  <c r="BI108" i="71"/>
  <c r="BI109" i="71"/>
  <c r="BI110" i="71"/>
  <c r="BI111" i="71"/>
  <c r="BI112" i="71"/>
  <c r="BI113" i="71"/>
  <c r="BI114" i="71"/>
  <c r="BI115" i="71"/>
  <c r="BI116" i="71"/>
  <c r="BI117" i="71"/>
  <c r="BI118" i="71"/>
  <c r="BI119" i="71"/>
  <c r="BI120" i="71"/>
  <c r="BI121" i="71"/>
  <c r="BI122" i="71"/>
  <c r="BI123" i="71"/>
  <c r="BI124" i="71"/>
  <c r="BI125" i="71"/>
  <c r="BI126" i="71"/>
  <c r="BI127" i="71"/>
  <c r="BI128" i="71"/>
  <c r="BI129" i="71"/>
  <c r="BI130" i="71"/>
  <c r="BI131" i="71"/>
  <c r="BI132" i="71"/>
  <c r="BI133" i="71"/>
  <c r="BI134" i="71"/>
  <c r="BI135" i="71"/>
  <c r="BI136" i="71"/>
  <c r="BI137" i="71"/>
  <c r="BI138" i="71"/>
  <c r="BJ9" i="71"/>
  <c r="BJ10" i="71"/>
  <c r="BJ11" i="71"/>
  <c r="BJ12" i="71"/>
  <c r="BJ13" i="71"/>
  <c r="BJ14" i="71"/>
  <c r="BJ15" i="71"/>
  <c r="BJ16" i="71"/>
  <c r="BJ17" i="71"/>
  <c r="BJ18" i="71"/>
  <c r="BJ19" i="71"/>
  <c r="BJ20" i="71"/>
  <c r="BJ21" i="71"/>
  <c r="BJ22" i="71"/>
  <c r="BJ23" i="71"/>
  <c r="BJ24" i="71"/>
  <c r="BJ25" i="71"/>
  <c r="BJ26" i="71"/>
  <c r="BJ27" i="71"/>
  <c r="BJ28" i="71"/>
  <c r="BJ29" i="71"/>
  <c r="BJ30" i="71"/>
  <c r="BJ31" i="71"/>
  <c r="BJ32" i="71"/>
  <c r="BJ33" i="71"/>
  <c r="BJ34" i="71"/>
  <c r="BJ35" i="71"/>
  <c r="BJ36" i="71"/>
  <c r="BJ37" i="71"/>
  <c r="BJ38" i="71"/>
  <c r="BJ39" i="71"/>
  <c r="BJ40" i="71"/>
  <c r="BJ41" i="71"/>
  <c r="BJ42" i="71"/>
  <c r="BJ43" i="71"/>
  <c r="BJ44" i="71"/>
  <c r="BJ45" i="71"/>
  <c r="BJ46" i="71"/>
  <c r="BJ47" i="71"/>
  <c r="BJ48" i="71"/>
  <c r="BJ49" i="71"/>
  <c r="BJ50" i="71"/>
  <c r="BJ51" i="71"/>
  <c r="BJ52" i="71"/>
  <c r="BJ53" i="71"/>
  <c r="BJ54" i="71"/>
  <c r="BJ55" i="71"/>
  <c r="BJ56" i="71"/>
  <c r="BJ57" i="71"/>
  <c r="BJ58" i="71"/>
  <c r="BJ59" i="71"/>
  <c r="BJ60" i="71"/>
  <c r="BJ61" i="71"/>
  <c r="BJ62" i="71"/>
  <c r="BJ63" i="71"/>
  <c r="BJ64" i="71"/>
  <c r="BJ65" i="71"/>
  <c r="BJ66" i="71"/>
  <c r="BJ67" i="71"/>
  <c r="BJ68" i="71"/>
  <c r="BJ69" i="71"/>
  <c r="BJ70" i="71"/>
  <c r="BJ71" i="71"/>
  <c r="BJ72" i="71"/>
  <c r="BJ73" i="71"/>
  <c r="BJ74" i="71"/>
  <c r="BJ75" i="71"/>
  <c r="BJ76" i="71"/>
  <c r="BJ77" i="71"/>
  <c r="BJ78" i="71"/>
  <c r="BJ79" i="71"/>
  <c r="BJ80" i="71"/>
  <c r="BJ81" i="71"/>
  <c r="BJ82" i="71"/>
  <c r="BJ83" i="71"/>
  <c r="BJ84" i="71"/>
  <c r="BJ85" i="71"/>
  <c r="BJ86" i="71"/>
  <c r="BJ87" i="71"/>
  <c r="BJ88" i="71"/>
  <c r="BJ89" i="71"/>
  <c r="BJ90" i="71"/>
  <c r="BJ91" i="71"/>
  <c r="BJ92" i="71"/>
  <c r="BJ93" i="71"/>
  <c r="BJ94" i="71"/>
  <c r="BJ95" i="71"/>
  <c r="BJ96" i="71"/>
  <c r="BJ97" i="71"/>
  <c r="BJ98" i="71"/>
  <c r="BJ99" i="71"/>
  <c r="BJ100" i="71"/>
  <c r="BJ101" i="71"/>
  <c r="BJ102" i="71"/>
  <c r="BJ103" i="71"/>
  <c r="BJ104" i="71"/>
  <c r="BJ105" i="71"/>
  <c r="BJ106" i="71"/>
  <c r="BJ107" i="71"/>
  <c r="BJ108" i="71"/>
  <c r="BJ109" i="71"/>
  <c r="BJ110" i="71"/>
  <c r="BJ111" i="71"/>
  <c r="BJ112" i="71"/>
  <c r="BJ113" i="71"/>
  <c r="BJ114" i="71"/>
  <c r="BJ115" i="71"/>
  <c r="BJ116" i="71"/>
  <c r="BJ117" i="71"/>
  <c r="BJ118" i="71"/>
  <c r="BJ119" i="71"/>
  <c r="BJ120" i="71"/>
  <c r="BJ121" i="71"/>
  <c r="BJ122" i="71"/>
  <c r="BJ123" i="71"/>
  <c r="BJ124" i="71"/>
  <c r="BJ125" i="71"/>
  <c r="BJ126" i="71"/>
  <c r="BJ127" i="71"/>
  <c r="BJ128" i="71"/>
  <c r="BJ129" i="71"/>
  <c r="BJ130" i="71"/>
  <c r="BJ131" i="71"/>
  <c r="BJ132" i="71"/>
  <c r="BJ133" i="71"/>
  <c r="BJ134" i="71"/>
  <c r="BJ135" i="71"/>
  <c r="BJ136" i="71"/>
  <c r="BJ137" i="71"/>
  <c r="BJ138" i="71"/>
  <c r="BK9" i="71"/>
  <c r="BK10" i="71"/>
  <c r="BK11" i="71"/>
  <c r="BK12" i="71"/>
  <c r="BK13" i="71"/>
  <c r="BK14" i="71"/>
  <c r="BK15" i="71"/>
  <c r="BK16" i="71"/>
  <c r="BK17" i="71"/>
  <c r="BK18" i="71"/>
  <c r="BK19" i="71"/>
  <c r="BK20" i="71"/>
  <c r="BK21" i="71"/>
  <c r="BK22" i="71"/>
  <c r="BK23" i="71"/>
  <c r="BK24" i="71"/>
  <c r="BK25" i="71"/>
  <c r="BK26" i="71"/>
  <c r="BK27" i="71"/>
  <c r="BK28" i="71"/>
  <c r="BK29" i="71"/>
  <c r="BK30" i="71"/>
  <c r="BK31" i="71"/>
  <c r="BK32" i="71"/>
  <c r="BK33" i="71"/>
  <c r="BK34" i="71"/>
  <c r="BK35" i="71"/>
  <c r="BK36" i="71"/>
  <c r="BK37" i="71"/>
  <c r="BK38" i="71"/>
  <c r="BK39" i="71"/>
  <c r="BK40" i="71"/>
  <c r="BK41" i="71"/>
  <c r="BK42" i="71"/>
  <c r="BK43" i="71"/>
  <c r="BK44" i="71"/>
  <c r="BK45" i="71"/>
  <c r="BK46" i="71"/>
  <c r="BK47" i="71"/>
  <c r="BK48" i="71"/>
  <c r="BK49" i="71"/>
  <c r="BK50" i="71"/>
  <c r="BK51" i="71"/>
  <c r="BK52" i="71"/>
  <c r="BK53" i="71"/>
  <c r="BK54" i="71"/>
  <c r="BK55" i="71"/>
  <c r="BK56" i="71"/>
  <c r="BK57" i="71"/>
  <c r="BK58" i="71"/>
  <c r="BK59" i="71"/>
  <c r="BK60" i="71"/>
  <c r="BK61" i="71"/>
  <c r="BK62" i="71"/>
  <c r="BK63" i="71"/>
  <c r="BK64" i="71"/>
  <c r="BK65" i="71"/>
  <c r="BK66" i="71"/>
  <c r="BK67" i="71"/>
  <c r="BK68" i="71"/>
  <c r="BK69" i="71"/>
  <c r="BK70" i="71"/>
  <c r="BK71" i="71"/>
  <c r="BK72" i="71"/>
  <c r="BK73" i="71"/>
  <c r="BK74" i="71"/>
  <c r="BK75" i="71"/>
  <c r="BK76" i="71"/>
  <c r="BK77" i="71"/>
  <c r="BK78" i="71"/>
  <c r="BK79" i="71"/>
  <c r="BK80" i="71"/>
  <c r="BK81" i="71"/>
  <c r="BK82" i="71"/>
  <c r="BK83" i="71"/>
  <c r="BK84" i="71"/>
  <c r="BK85" i="71"/>
  <c r="BK86" i="71"/>
  <c r="BK87" i="71"/>
  <c r="BK88" i="71"/>
  <c r="BK89" i="71"/>
  <c r="BK90" i="71"/>
  <c r="BK91" i="71"/>
  <c r="BK92" i="71"/>
  <c r="BK93" i="71"/>
  <c r="BK94" i="71"/>
  <c r="BK95" i="71"/>
  <c r="BK96" i="71"/>
  <c r="BK97" i="71"/>
  <c r="BK98" i="71"/>
  <c r="BK99" i="71"/>
  <c r="BK100" i="71"/>
  <c r="BK101" i="71"/>
  <c r="BK102" i="71"/>
  <c r="BK103" i="71"/>
  <c r="BK104" i="71"/>
  <c r="BK105" i="71"/>
  <c r="BK106" i="71"/>
  <c r="BK107" i="71"/>
  <c r="BK108" i="71"/>
  <c r="BK109" i="71"/>
  <c r="BK110" i="71"/>
  <c r="BK111" i="71"/>
  <c r="BK112" i="71"/>
  <c r="BK113" i="71"/>
  <c r="BK114" i="71"/>
  <c r="BK115" i="71"/>
  <c r="BK116" i="71"/>
  <c r="BK117" i="71"/>
  <c r="BK118" i="71"/>
  <c r="BK119" i="71"/>
  <c r="BK120" i="71"/>
  <c r="BK121" i="71"/>
  <c r="BK122" i="71"/>
  <c r="BK123" i="71"/>
  <c r="BK124" i="71"/>
  <c r="BK125" i="71"/>
  <c r="BK126" i="71"/>
  <c r="BK127" i="71"/>
  <c r="BK128" i="71"/>
  <c r="BK129" i="71"/>
  <c r="BK130" i="71"/>
  <c r="BK131" i="71"/>
  <c r="BK132" i="71"/>
  <c r="BK133" i="71"/>
  <c r="BK134" i="71"/>
  <c r="BK135" i="71"/>
  <c r="BK136" i="71"/>
  <c r="BK137" i="71"/>
  <c r="BK138" i="71"/>
  <c r="BC99" i="71"/>
  <c r="AY99" i="71"/>
  <c r="AR99" i="71"/>
  <c r="AG99" i="71"/>
  <c r="BC98" i="71"/>
  <c r="AY98" i="71"/>
  <c r="AR98" i="71"/>
  <c r="AG98" i="71"/>
  <c r="BC97" i="71"/>
  <c r="AY97" i="71"/>
  <c r="AR97" i="71"/>
  <c r="AG97" i="71"/>
  <c r="BC96" i="71"/>
  <c r="AY96" i="71"/>
  <c r="AR96" i="71"/>
  <c r="AG96" i="71"/>
  <c r="BC95" i="71"/>
  <c r="AY95" i="71"/>
  <c r="AR95" i="71"/>
  <c r="AG95" i="71"/>
  <c r="BC94" i="71"/>
  <c r="AY94" i="71"/>
  <c r="AR94" i="71"/>
  <c r="AG94" i="71"/>
  <c r="BC93" i="71"/>
  <c r="AY93" i="71"/>
  <c r="AG93" i="71"/>
  <c r="BC88" i="71"/>
  <c r="AY88" i="71"/>
  <c r="AT88" i="71"/>
  <c r="AG88" i="71"/>
  <c r="BC87" i="71"/>
  <c r="AY87" i="71"/>
  <c r="AT87" i="71"/>
  <c r="AG87" i="71"/>
  <c r="BC86" i="71"/>
  <c r="AY86" i="71"/>
  <c r="AT86" i="71"/>
  <c r="AG86" i="71"/>
  <c r="BC85" i="71"/>
  <c r="AY85" i="71"/>
  <c r="AT85" i="71"/>
  <c r="AG85" i="71"/>
  <c r="BC84" i="71"/>
  <c r="AY84" i="71"/>
  <c r="AT84" i="71"/>
  <c r="AG84" i="71"/>
  <c r="BC83" i="71"/>
  <c r="AY83" i="71"/>
  <c r="AT83" i="71"/>
  <c r="AG83" i="71"/>
  <c r="BC82" i="71"/>
  <c r="AY82" i="71"/>
  <c r="AG82" i="71"/>
  <c r="BC77" i="71"/>
  <c r="AY77" i="71"/>
  <c r="AT77" i="71"/>
  <c r="AG77" i="71"/>
  <c r="BC76" i="71"/>
  <c r="AY76" i="71"/>
  <c r="AT76" i="71"/>
  <c r="AG76" i="71"/>
  <c r="BC75" i="71"/>
  <c r="AY75" i="71"/>
  <c r="AT75" i="71"/>
  <c r="AG75" i="71"/>
  <c r="BC74" i="71"/>
  <c r="AY74" i="71"/>
  <c r="AT74" i="71"/>
  <c r="AG74" i="71"/>
  <c r="BC73" i="71"/>
  <c r="AY73" i="71"/>
  <c r="AT73" i="71"/>
  <c r="AG73" i="71"/>
  <c r="BC72" i="71"/>
  <c r="AY72" i="71"/>
  <c r="AT72" i="71"/>
  <c r="AG72" i="71"/>
  <c r="BC71" i="71"/>
  <c r="AY71" i="71"/>
  <c r="AG71" i="71"/>
  <c r="BC66" i="71"/>
  <c r="AY66" i="71"/>
  <c r="AT66" i="71"/>
  <c r="AG66" i="71"/>
  <c r="BC65" i="71"/>
  <c r="AT65" i="71"/>
  <c r="AG65" i="71"/>
  <c r="BC64" i="71"/>
  <c r="AT64" i="71"/>
  <c r="AG64" i="71"/>
  <c r="BC63" i="71"/>
  <c r="AT63" i="71"/>
  <c r="AG63" i="71"/>
  <c r="BC62" i="71"/>
  <c r="AT62" i="71"/>
  <c r="AG62" i="71"/>
  <c r="BC61" i="71"/>
  <c r="AT61" i="71"/>
  <c r="AG61" i="71"/>
  <c r="AG12" i="71"/>
  <c r="AG13" i="71"/>
  <c r="AG14" i="71"/>
  <c r="AG15" i="71"/>
  <c r="AG16" i="71"/>
  <c r="AG17" i="71"/>
  <c r="AG18" i="71"/>
  <c r="AG19" i="71"/>
  <c r="AG20" i="71"/>
  <c r="AG21" i="71"/>
  <c r="AG22" i="71"/>
  <c r="AG23" i="71"/>
  <c r="AG24" i="71"/>
  <c r="AG25" i="71"/>
  <c r="AG26" i="71"/>
  <c r="AG27" i="71"/>
  <c r="AG28" i="71"/>
  <c r="AG29" i="71"/>
  <c r="AG30" i="71"/>
  <c r="AG31" i="71"/>
  <c r="AG32" i="71"/>
  <c r="AG33" i="71"/>
  <c r="AG34" i="71"/>
  <c r="AG11" i="71"/>
  <c r="AG35" i="71"/>
  <c r="AG36" i="71"/>
  <c r="AG37" i="71"/>
  <c r="AG38" i="71"/>
  <c r="AG39" i="71"/>
  <c r="AG40" i="71"/>
  <c r="AG41" i="71"/>
  <c r="AG42" i="71"/>
  <c r="AG43" i="71"/>
  <c r="AG44" i="71"/>
  <c r="AG45" i="71"/>
  <c r="AG46" i="71"/>
  <c r="AG47" i="71"/>
  <c r="AG48" i="71"/>
  <c r="AG49" i="71"/>
  <c r="AG50" i="71"/>
  <c r="AG51" i="71"/>
  <c r="AG52" i="71"/>
  <c r="AG53" i="71"/>
  <c r="AG54" i="71"/>
  <c r="AG55" i="71"/>
  <c r="AG56" i="71"/>
  <c r="Q9" i="62"/>
  <c r="P9" i="62"/>
  <c r="O9" i="62"/>
  <c r="N9" i="62"/>
  <c r="G17" i="61"/>
  <c r="G16" i="61"/>
  <c r="G15" i="61"/>
  <c r="G14" i="61"/>
  <c r="G9" i="61"/>
  <c r="E4" i="70"/>
  <c r="G24" i="110"/>
  <c r="H24" i="110"/>
  <c r="F24" i="110"/>
  <c r="B6" i="110"/>
  <c r="E4" i="110"/>
  <c r="E4" i="64"/>
  <c r="B6" i="101"/>
  <c r="E4" i="101"/>
  <c r="B6" i="102"/>
  <c r="E4" i="102"/>
  <c r="B6" i="100"/>
  <c r="E4" i="100"/>
  <c r="B6" i="109"/>
  <c r="E4" i="109"/>
  <c r="B6" i="106"/>
  <c r="E4" i="106"/>
  <c r="B6" i="88"/>
  <c r="E4" i="88"/>
  <c r="BC9" i="71"/>
  <c r="BC10" i="71"/>
  <c r="BC11" i="71"/>
  <c r="BC12" i="71"/>
  <c r="BC13" i="71"/>
  <c r="BC14" i="71"/>
  <c r="BC15" i="71"/>
  <c r="BC16" i="71"/>
  <c r="BC17" i="71"/>
  <c r="BC18" i="71"/>
  <c r="BC19" i="71"/>
  <c r="BC20" i="71"/>
  <c r="BC21" i="71"/>
  <c r="BC22" i="71"/>
  <c r="BC23" i="71"/>
  <c r="BC24" i="71"/>
  <c r="BC25" i="71"/>
  <c r="BC26" i="71"/>
  <c r="BC27" i="71"/>
  <c r="BC28" i="71"/>
  <c r="BC29" i="71"/>
  <c r="BC30" i="71"/>
  <c r="BC31" i="71"/>
  <c r="BC32" i="71"/>
  <c r="BC33" i="71"/>
  <c r="BC34" i="71"/>
  <c r="BC35" i="71"/>
  <c r="BC36" i="71"/>
  <c r="BC37" i="71"/>
  <c r="BC38" i="71"/>
  <c r="BC39" i="71"/>
  <c r="BC40" i="71"/>
  <c r="BC41" i="71"/>
  <c r="BC42" i="71"/>
  <c r="BC43" i="71"/>
  <c r="BC44" i="71"/>
  <c r="BC45" i="71"/>
  <c r="BC46" i="71"/>
  <c r="BC47" i="71"/>
  <c r="BC48" i="71"/>
  <c r="BC49" i="71"/>
  <c r="BC50" i="71"/>
  <c r="BC51" i="71"/>
  <c r="BC52" i="71"/>
  <c r="BC53" i="71"/>
  <c r="BC54" i="71"/>
  <c r="BC55" i="71"/>
  <c r="BC56" i="71"/>
  <c r="BC57" i="71"/>
  <c r="BC58" i="71"/>
  <c r="BC59" i="71"/>
  <c r="BC60" i="71"/>
  <c r="BC104" i="71"/>
  <c r="BC105" i="71"/>
  <c r="BC106" i="71"/>
  <c r="BC107" i="71"/>
  <c r="BC108" i="71"/>
  <c r="BC109" i="71"/>
  <c r="BC110" i="71"/>
  <c r="BC111" i="71"/>
  <c r="BC112" i="71"/>
  <c r="BC113" i="71"/>
  <c r="BC114" i="71"/>
  <c r="BC115" i="71"/>
  <c r="BC116" i="71"/>
  <c r="BC117" i="71"/>
  <c r="BC118" i="71"/>
  <c r="BC119" i="71"/>
  <c r="BC120" i="71"/>
  <c r="BC121" i="71"/>
  <c r="BC122" i="71"/>
  <c r="BC123" i="71"/>
  <c r="BC124" i="71"/>
  <c r="BC125" i="71"/>
  <c r="BC126" i="71"/>
  <c r="BC127" i="71"/>
  <c r="BC128" i="71"/>
  <c r="BC129" i="71"/>
  <c r="BC130" i="71"/>
  <c r="BC131" i="71"/>
  <c r="BC132" i="71"/>
  <c r="BC133" i="71"/>
  <c r="BC134" i="71"/>
  <c r="BC135" i="71"/>
  <c r="BC136" i="71"/>
  <c r="BC137" i="71"/>
  <c r="BC138" i="71"/>
  <c r="AY9" i="71"/>
  <c r="AY10" i="71"/>
  <c r="AY11" i="71"/>
  <c r="AY12" i="71"/>
  <c r="AY13" i="71"/>
  <c r="AY14" i="71"/>
  <c r="AY15" i="71"/>
  <c r="AY16" i="71"/>
  <c r="AY17" i="71"/>
  <c r="AY18" i="71"/>
  <c r="AY19" i="71"/>
  <c r="AY20" i="71"/>
  <c r="AY21" i="71"/>
  <c r="AY22" i="71"/>
  <c r="AY23" i="71"/>
  <c r="AY24" i="71"/>
  <c r="AY25" i="71"/>
  <c r="AY26" i="71"/>
  <c r="AY27" i="71"/>
  <c r="AY28" i="71"/>
  <c r="AY29" i="71"/>
  <c r="AY30" i="71"/>
  <c r="AY31" i="71"/>
  <c r="AY32" i="71"/>
  <c r="AY33" i="71"/>
  <c r="AY34" i="71"/>
  <c r="AY35" i="71"/>
  <c r="AY36" i="71"/>
  <c r="AY37" i="71"/>
  <c r="AY38" i="71"/>
  <c r="AY39" i="71"/>
  <c r="AY40" i="71"/>
  <c r="AY41" i="71"/>
  <c r="AY42" i="71"/>
  <c r="AY43" i="71"/>
  <c r="AY44" i="71"/>
  <c r="AY45" i="71"/>
  <c r="AY46" i="71"/>
  <c r="AY47" i="71"/>
  <c r="AY48" i="71"/>
  <c r="AY49" i="71"/>
  <c r="AY50" i="71"/>
  <c r="AY51" i="71"/>
  <c r="AY52" i="71"/>
  <c r="AY53" i="71"/>
  <c r="AY54" i="71"/>
  <c r="AY55" i="71"/>
  <c r="AY56" i="71"/>
  <c r="AY57" i="71"/>
  <c r="AY58" i="71"/>
  <c r="AY59" i="71"/>
  <c r="AY104" i="71"/>
  <c r="AY105" i="71"/>
  <c r="AY106" i="71"/>
  <c r="AY107" i="71"/>
  <c r="AY108" i="71"/>
  <c r="AY109" i="71"/>
  <c r="AY110" i="71"/>
  <c r="AY111" i="71"/>
  <c r="AY112" i="71"/>
  <c r="AY113" i="71"/>
  <c r="AY114" i="71"/>
  <c r="AY115" i="71"/>
  <c r="AY116" i="71"/>
  <c r="AY117" i="71"/>
  <c r="AY118" i="71"/>
  <c r="AY119" i="71"/>
  <c r="AY120" i="71"/>
  <c r="AY121" i="71"/>
  <c r="AY122" i="71"/>
  <c r="AY123" i="71"/>
  <c r="AY124" i="71"/>
  <c r="AY125" i="71"/>
  <c r="AY126" i="71"/>
  <c r="AY127" i="71"/>
  <c r="AY128" i="71"/>
  <c r="AY129" i="71"/>
  <c r="AY130" i="71"/>
  <c r="AY131" i="71"/>
  <c r="AY132" i="71"/>
  <c r="AY133" i="71"/>
  <c r="AY134" i="71"/>
  <c r="AY135" i="71"/>
  <c r="AY136" i="71"/>
  <c r="AY137" i="71"/>
  <c r="AY138" i="71"/>
  <c r="B6" i="107"/>
  <c r="E4" i="107"/>
  <c r="B6" i="105"/>
  <c r="E4" i="105"/>
  <c r="B6" i="89"/>
  <c r="D4" i="89"/>
  <c r="B6" i="97"/>
  <c r="E4" i="97"/>
  <c r="B6" i="92"/>
  <c r="E4" i="92"/>
  <c r="B6" i="95"/>
  <c r="E4" i="95"/>
  <c r="B6" i="93"/>
  <c r="D4" i="93"/>
  <c r="B6" i="98"/>
  <c r="D4" i="98"/>
  <c r="B6" i="94"/>
  <c r="E4" i="94"/>
  <c r="B6" i="90"/>
  <c r="E4" i="90"/>
  <c r="B6" i="85"/>
  <c r="E4" i="85"/>
  <c r="B6" i="84"/>
  <c r="E4" i="84"/>
  <c r="B6" i="78"/>
  <c r="D4" i="78"/>
  <c r="B6" i="73"/>
  <c r="E4" i="73"/>
  <c r="K3" i="86"/>
  <c r="G4" i="86"/>
  <c r="D4" i="83"/>
  <c r="B6" i="83"/>
  <c r="B6" i="77"/>
  <c r="E4" i="77"/>
  <c r="B6" i="71"/>
  <c r="E4" i="71"/>
  <c r="B6" i="75"/>
  <c r="D4" i="75"/>
  <c r="B6" i="74"/>
  <c r="E4" i="74"/>
  <c r="B6" i="72"/>
  <c r="E4" i="72"/>
  <c r="B6" i="70"/>
  <c r="B6" i="69"/>
  <c r="D4" i="69"/>
  <c r="B6" i="68"/>
  <c r="E4" i="68"/>
  <c r="B7" i="67"/>
  <c r="D4" i="67"/>
  <c r="B6" i="65"/>
  <c r="E4" i="65"/>
  <c r="B6" i="64"/>
  <c r="CF9" i="62"/>
  <c r="CG9" i="62"/>
  <c r="CH9" i="62"/>
  <c r="B6" i="62"/>
  <c r="C4" i="62"/>
  <c r="G18" i="61"/>
  <c r="G19" i="61"/>
  <c r="G20" i="61"/>
  <c r="G21" i="61"/>
  <c r="G22" i="61"/>
  <c r="G23" i="61"/>
  <c r="G24" i="61"/>
  <c r="G25" i="61"/>
  <c r="G26" i="61"/>
  <c r="G27" i="61"/>
  <c r="G28" i="61"/>
  <c r="G29" i="61"/>
  <c r="G30" i="61"/>
  <c r="G31" i="61"/>
  <c r="G32" i="61"/>
  <c r="G33" i="61"/>
  <c r="G34" i="61"/>
  <c r="G35" i="61"/>
  <c r="G36" i="61"/>
  <c r="G37" i="61"/>
  <c r="G38" i="61"/>
  <c r="G39" i="61"/>
  <c r="G40" i="61"/>
  <c r="G41" i="61"/>
  <c r="G42" i="61"/>
  <c r="G43" i="61"/>
  <c r="G44" i="61"/>
  <c r="G45" i="61"/>
  <c r="G46" i="61"/>
  <c r="G47" i="61"/>
  <c r="G48" i="61"/>
  <c r="G49" i="61"/>
  <c r="G50" i="61"/>
  <c r="G51" i="61"/>
  <c r="G52" i="61"/>
  <c r="G53" i="61"/>
  <c r="G54" i="61"/>
  <c r="G55" i="61"/>
  <c r="G56" i="61"/>
  <c r="G57" i="61"/>
  <c r="G58" i="61"/>
  <c r="G59" i="61"/>
  <c r="G60" i="61"/>
  <c r="G61" i="61"/>
  <c r="G62" i="61"/>
  <c r="G63" i="61"/>
  <c r="G64" i="61"/>
  <c r="G65" i="61"/>
  <c r="G66" i="61"/>
  <c r="G67" i="61"/>
  <c r="G68" i="61"/>
  <c r="G69" i="61"/>
  <c r="G70" i="61"/>
  <c r="G71" i="61"/>
  <c r="G72" i="61"/>
  <c r="G73" i="61"/>
  <c r="G74" i="61"/>
  <c r="G75" i="61"/>
  <c r="G76" i="61"/>
  <c r="G77" i="61"/>
  <c r="G78" i="61"/>
  <c r="G79" i="61"/>
  <c r="G80" i="61"/>
  <c r="G81" i="61"/>
  <c r="B6" i="61"/>
  <c r="C4" i="61"/>
  <c r="B6" i="14"/>
  <c r="B6" i="16"/>
  <c r="E4" i="16"/>
  <c r="D4" i="14"/>
  <c r="E4" i="1"/>
  <c r="B6" i="1"/>
  <c r="B6" i="11"/>
  <c r="E4" i="11"/>
  <c r="B6" i="5"/>
  <c r="E4" i="5"/>
  <c r="C4" i="7"/>
  <c r="A6" i="7"/>
</calcChain>
</file>

<file path=xl/comments1.xml><?xml version="1.0" encoding="utf-8"?>
<comments xmlns="http://schemas.openxmlformats.org/spreadsheetml/2006/main">
  <authors>
    <author>Andre Ricardi, PMP</author>
  </authors>
  <commentList>
    <comment ref="B7" authorId="0" shapeId="0">
      <text>
        <r>
          <rPr>
            <b/>
            <sz val="9"/>
            <color indexed="81"/>
            <rFont val="Tahoma"/>
            <family val="2"/>
          </rPr>
          <t>Andre Ricardi, PMP:</t>
        </r>
        <r>
          <rPr>
            <sz val="9"/>
            <color indexed="81"/>
            <rFont val="Tahoma"/>
            <family val="2"/>
          </rPr>
          <t xml:space="preserve">
Crie um apelido para seu Projeto. Isso facilita a todos na identificação do mesmo. Preferencialmente deve ser uma única palavra ou sigla, no máximo duas.</t>
        </r>
      </text>
    </comment>
    <comment ref="B9" authorId="0" shapeId="0">
      <text>
        <r>
          <rPr>
            <b/>
            <sz val="9"/>
            <color indexed="81"/>
            <rFont val="Tahoma"/>
            <family val="2"/>
          </rPr>
          <t>Andre Ricardi, PMP:</t>
        </r>
        <r>
          <rPr>
            <sz val="9"/>
            <color indexed="81"/>
            <rFont val="Tahoma"/>
            <family val="2"/>
          </rPr>
          <t xml:space="preserve">
PITCH é uma frase concisa e objetiva que permite identificar a que se propõe o projeto.</t>
        </r>
      </text>
    </comment>
  </commentList>
</comments>
</file>

<file path=xl/comments10.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escopo do projeto será definido, desenvolvido, monitorado, controlado, validado e verificado.</t>
        </r>
      </text>
    </comment>
  </commentList>
</comments>
</file>

<file path=xl/comments11.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escopo do projeto será definido, desenvolvido, monitorado, controlado, validado e verificado.</t>
        </r>
      </text>
    </comment>
  </commentList>
</comments>
</file>

<file path=xl/comments12.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13.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14.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15.xml><?xml version="1.0" encoding="utf-8"?>
<comments xmlns="http://schemas.openxmlformats.org/spreadsheetml/2006/main">
  <authors>
    <author>Andre Ricardi, PMP</author>
  </authors>
  <commentList>
    <comment ref="B4" authorId="0" shapeId="0">
      <text>
        <r>
          <rPr>
            <b/>
            <sz val="9"/>
            <color indexed="81"/>
            <rFont val="Tahoma"/>
            <family val="2"/>
          </rPr>
          <t>Processo que gera este documento</t>
        </r>
        <r>
          <rPr>
            <sz val="9"/>
            <color indexed="81"/>
            <rFont val="Tahoma"/>
            <family val="2"/>
          </rPr>
          <t xml:space="preserve">
</t>
        </r>
      </text>
    </comment>
    <comment ref="B7" authorId="0" shapeId="0">
      <text>
        <r>
          <rPr>
            <b/>
            <sz val="9"/>
            <color indexed="81"/>
            <rFont val="Tahoma"/>
            <family val="2"/>
          </rPr>
          <t>Instruções Gerais</t>
        </r>
        <r>
          <rPr>
            <sz val="9"/>
            <color indexed="81"/>
            <rFont val="Tahoma"/>
            <family val="2"/>
          </rPr>
          <t xml:space="preserve">
</t>
        </r>
      </text>
    </comment>
  </commentList>
</comments>
</file>

<file path=xl/comments16.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o escopo do projeto, tanto o que será entregue como uma visão do trabalho a ser realizado para tal.</t>
        </r>
      </text>
    </comment>
  </commentList>
</comments>
</file>

<file path=xl/comments17.xml><?xml version="1.0" encoding="utf-8"?>
<comments xmlns="http://schemas.openxmlformats.org/spreadsheetml/2006/main">
  <authors>
    <author>Andre Ricardi, PMP</author>
  </authors>
  <commentList>
    <comment ref="D2" authorId="0" shapeId="0">
      <text>
        <r>
          <rPr>
            <b/>
            <sz val="9"/>
            <color indexed="81"/>
            <rFont val="Tahoma"/>
            <family val="2"/>
          </rPr>
          <t>Andre Ricardi, PMP:</t>
        </r>
        <r>
          <rPr>
            <sz val="9"/>
            <color indexed="81"/>
            <rFont val="Tahoma"/>
            <family val="2"/>
          </rPr>
          <t xml:space="preserve">
Este documento tem por objetivo descrever o escopo do projeto, tanto o que será entregue como uma visão do trabalho a ser realizado para tal.</t>
        </r>
      </text>
    </comment>
    <comment ref="C4" authorId="0" shapeId="0">
      <text>
        <r>
          <rPr>
            <b/>
            <sz val="9"/>
            <color indexed="81"/>
            <rFont val="Tahoma"/>
            <family val="2"/>
          </rPr>
          <t>Processo que gera deste documento</t>
        </r>
        <r>
          <rPr>
            <sz val="9"/>
            <color indexed="81"/>
            <rFont val="Tahoma"/>
            <family val="2"/>
          </rPr>
          <t xml:space="preserve">
</t>
        </r>
      </text>
    </comment>
    <comment ref="C6" authorId="0" shapeId="0">
      <text>
        <r>
          <rPr>
            <b/>
            <sz val="9"/>
            <color indexed="81"/>
            <rFont val="Tahoma"/>
            <family val="2"/>
          </rPr>
          <t>Instruções Gerais</t>
        </r>
        <r>
          <rPr>
            <sz val="9"/>
            <color indexed="81"/>
            <rFont val="Tahoma"/>
            <family val="2"/>
          </rPr>
          <t xml:space="preserve">
</t>
        </r>
      </text>
    </comment>
  </commentList>
</comments>
</file>

<file path=xl/comments18.xml><?xml version="1.0" encoding="utf-8"?>
<comments xmlns="http://schemas.openxmlformats.org/spreadsheetml/2006/main">
  <authors>
    <author>Andre Ricardi, PMP</author>
  </authors>
  <commentList>
    <comment ref="D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19.xml><?xml version="1.0" encoding="utf-8"?>
<comments xmlns="http://schemas.openxmlformats.org/spreadsheetml/2006/main">
  <authors>
    <author>Andre Ricardi, PMP</author>
  </authors>
  <commentList>
    <comment ref="D2" authorId="0" shapeId="0">
      <text>
        <r>
          <rPr>
            <b/>
            <sz val="9"/>
            <color indexed="81"/>
            <rFont val="Tahoma"/>
            <family val="2"/>
          </rPr>
          <t>Andre Ricardi, PMP:</t>
        </r>
        <r>
          <rPr>
            <sz val="9"/>
            <color indexed="81"/>
            <rFont val="Tahoma"/>
            <family val="2"/>
          </rPr>
          <t xml:space="preserve">
Este documento tem por objetivo descrever o escopo do projeto, tanto o que será entregue como uma visão do trabalho a ser realizado para tal.</t>
        </r>
      </text>
    </comment>
    <comment ref="C4" authorId="0" shapeId="0">
      <text>
        <r>
          <rPr>
            <b/>
            <sz val="9"/>
            <color indexed="81"/>
            <rFont val="Tahoma"/>
            <family val="2"/>
          </rPr>
          <t>Processo que gera deste documento</t>
        </r>
        <r>
          <rPr>
            <sz val="9"/>
            <color indexed="81"/>
            <rFont val="Tahoma"/>
            <family val="2"/>
          </rPr>
          <t xml:space="preserve">
</t>
        </r>
      </text>
    </comment>
    <comment ref="C6" authorId="0" shapeId="0">
      <text>
        <r>
          <rPr>
            <b/>
            <sz val="9"/>
            <color indexed="81"/>
            <rFont val="Tahoma"/>
            <family val="2"/>
          </rPr>
          <t>Instruções Gerais</t>
        </r>
        <r>
          <rPr>
            <sz val="9"/>
            <color indexed="81"/>
            <rFont val="Tahoma"/>
            <family val="2"/>
          </rPr>
          <t xml:space="preserve">
</t>
        </r>
      </text>
    </comment>
  </commentList>
</comments>
</file>

<file path=xl/comments2.xml><?xml version="1.0" encoding="utf-8"?>
<comments xmlns="http://schemas.openxmlformats.org/spreadsheetml/2006/main">
  <authors>
    <author>Andre Ricardi, PMP</author>
  </authors>
  <commentList>
    <comment ref="B7" authorId="0" shapeId="0">
      <text>
        <r>
          <rPr>
            <b/>
            <sz val="9"/>
            <color indexed="81"/>
            <rFont val="Tahoma"/>
            <family val="2"/>
          </rPr>
          <t>Andre Ricardi, PMP:</t>
        </r>
        <r>
          <rPr>
            <sz val="9"/>
            <color indexed="81"/>
            <rFont val="Tahoma"/>
            <family val="2"/>
          </rPr>
          <t xml:space="preserve">
Clique no nome do processo para acessar o fluxo de informações correspondente</t>
        </r>
      </text>
    </comment>
    <comment ref="D7" authorId="0" shapeId="0">
      <text>
        <r>
          <rPr>
            <b/>
            <sz val="9"/>
            <color indexed="81"/>
            <rFont val="Tahoma"/>
            <family val="2"/>
          </rPr>
          <t>Andre Ricardi, PMP:</t>
        </r>
        <r>
          <rPr>
            <sz val="9"/>
            <color indexed="81"/>
            <rFont val="Tahoma"/>
            <family val="2"/>
          </rPr>
          <t xml:space="preserve">
Clique nos links dos documentos para acessar diretamente.</t>
        </r>
      </text>
    </comment>
    <comment ref="E7" authorId="0" shapeId="0">
      <text>
        <r>
          <rPr>
            <b/>
            <sz val="9"/>
            <color indexed="81"/>
            <rFont val="Tahoma"/>
            <family val="2"/>
          </rPr>
          <t>Andre Ricardi, PMP:</t>
        </r>
        <r>
          <rPr>
            <sz val="9"/>
            <color indexed="81"/>
            <rFont val="Tahoma"/>
            <family val="2"/>
          </rPr>
          <t xml:space="preserve">
Selecione nesta coluna quais os componentes que serão utilizados em seu projeto.</t>
        </r>
      </text>
    </comment>
    <comment ref="F7" authorId="0" shapeId="0">
      <text>
        <r>
          <rPr>
            <b/>
            <sz val="9"/>
            <color indexed="81"/>
            <rFont val="Tahoma"/>
            <family val="2"/>
          </rPr>
          <t>Andre Ricardi, PMP:</t>
        </r>
        <r>
          <rPr>
            <sz val="9"/>
            <color indexed="81"/>
            <rFont val="Tahoma"/>
            <family val="2"/>
          </rPr>
          <t xml:space="preserve">
Selecione nesta coluna quais os componentes que já foram utilizados em seu projeto.</t>
        </r>
      </text>
    </comment>
    <comment ref="G7" authorId="0" shapeId="0">
      <text>
        <r>
          <rPr>
            <b/>
            <sz val="9"/>
            <color indexed="81"/>
            <rFont val="Tahoma"/>
            <family val="2"/>
          </rPr>
          <t>Andre Ricardi, PMP:</t>
        </r>
        <r>
          <rPr>
            <sz val="9"/>
            <color indexed="81"/>
            <rFont val="Tahoma"/>
            <family val="2"/>
          </rPr>
          <t xml:space="preserve">
Se você é associado ao PMI, faça o </t>
        </r>
        <r>
          <rPr>
            <i/>
            <sz val="9"/>
            <color indexed="81"/>
            <rFont val="Tahoma"/>
            <family val="2"/>
          </rPr>
          <t>download</t>
        </r>
        <r>
          <rPr>
            <sz val="9"/>
            <color indexed="81"/>
            <rFont val="Tahoma"/>
            <family val="2"/>
          </rPr>
          <t xml:space="preserve"> do Guia PMBOK® 5ª edição em formato PDF e procure diretamente pelo código do componente. Isso irá agilizar muito a pesquisa no Guia PMBOK®. Para se associar acesse www.pmi.org</t>
        </r>
      </text>
    </comment>
  </commentList>
</comments>
</file>

<file path=xl/comments20.xml><?xml version="1.0" encoding="utf-8"?>
<comments xmlns="http://schemas.openxmlformats.org/spreadsheetml/2006/main">
  <authors>
    <author>Andre Ricardi, PMP</author>
  </authors>
  <commentList>
    <comment ref="D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21.xml><?xml version="1.0" encoding="utf-8"?>
<comments xmlns="http://schemas.openxmlformats.org/spreadsheetml/2006/main">
  <authors>
    <author>Andre Ricardi, PMP</author>
  </authors>
  <commentList>
    <comment ref="B4" authorId="0" shapeId="0">
      <text>
        <r>
          <rPr>
            <b/>
            <sz val="9"/>
            <color indexed="81"/>
            <rFont val="Tahoma"/>
            <family val="2"/>
          </rPr>
          <t>Processo que gera este documento</t>
        </r>
        <r>
          <rPr>
            <sz val="9"/>
            <color indexed="81"/>
            <rFont val="Tahoma"/>
            <family val="2"/>
          </rPr>
          <t xml:space="preserve">
</t>
        </r>
      </text>
    </comment>
    <comment ref="B6" authorId="0" shapeId="0">
      <text>
        <r>
          <rPr>
            <b/>
            <sz val="9"/>
            <color indexed="81"/>
            <rFont val="Tahoma"/>
            <family val="2"/>
          </rPr>
          <t>Instruções Gerais</t>
        </r>
        <r>
          <rPr>
            <sz val="9"/>
            <color indexed="81"/>
            <rFont val="Tahoma"/>
            <family val="2"/>
          </rPr>
          <t xml:space="preserve">
</t>
        </r>
      </text>
    </comment>
  </commentList>
</comments>
</file>

<file path=xl/comments22.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23.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24.xml><?xml version="1.0" encoding="utf-8"?>
<comments xmlns="http://schemas.openxmlformats.org/spreadsheetml/2006/main">
  <authors>
    <author>Andre Ricardi, PMP</author>
    <author>andre.ricardi</author>
    <author>André L. F. Ricardi</author>
  </authors>
  <commentList>
    <comment ref="B4" authorId="0" shapeId="0">
      <text>
        <r>
          <rPr>
            <b/>
            <sz val="9"/>
            <color indexed="81"/>
            <rFont val="Tahoma"/>
            <family val="2"/>
          </rPr>
          <t>Processo que gera este documento</t>
        </r>
        <r>
          <rPr>
            <sz val="9"/>
            <color indexed="81"/>
            <rFont val="Tahoma"/>
            <family val="2"/>
          </rPr>
          <t xml:space="preserve">
</t>
        </r>
      </text>
    </comment>
    <comment ref="B6" authorId="0" shapeId="0">
      <text>
        <r>
          <rPr>
            <b/>
            <sz val="9"/>
            <color indexed="81"/>
            <rFont val="Tahoma"/>
            <family val="2"/>
          </rPr>
          <t>Instruções Gerais</t>
        </r>
        <r>
          <rPr>
            <sz val="9"/>
            <color indexed="81"/>
            <rFont val="Tahoma"/>
            <family val="2"/>
          </rPr>
          <t xml:space="preserve">
</t>
        </r>
      </text>
    </comment>
    <comment ref="A8" authorId="1" shapeId="0">
      <text>
        <r>
          <rPr>
            <b/>
            <sz val="10"/>
            <color indexed="81"/>
            <rFont val="Tahoma"/>
            <family val="2"/>
          </rPr>
          <t>Número de identificação do risco.</t>
        </r>
        <r>
          <rPr>
            <sz val="10"/>
            <color indexed="81"/>
            <rFont val="Tahoma"/>
            <family val="2"/>
          </rPr>
          <t xml:space="preserve">
</t>
        </r>
      </text>
    </comment>
    <comment ref="B8" authorId="1" shapeId="0">
      <text>
        <r>
          <rPr>
            <b/>
            <sz val="10"/>
            <color indexed="81"/>
            <rFont val="Tahoma"/>
            <family val="2"/>
          </rPr>
          <t xml:space="preserve">Principal objetivo impactado pelo risco. 
Eles estão listados na definição de probabilidade e impacto de riscos, que consta no plano de gerenciamento de riscos. Normalmente é Escopo, Tempo, Custo ou Qualidade. </t>
        </r>
        <r>
          <rPr>
            <sz val="10"/>
            <color indexed="81"/>
            <rFont val="Tahoma"/>
            <family val="2"/>
          </rPr>
          <t xml:space="preserve">
</t>
        </r>
      </text>
    </comment>
    <comment ref="D8" authorId="1" shapeId="0">
      <text>
        <r>
          <rPr>
            <b/>
            <sz val="10"/>
            <color indexed="81"/>
            <rFont val="Tahoma"/>
            <family val="2"/>
          </rPr>
          <t>Evento identificado com impacto direto nos objetivos do projeto, e que tem determinado grau de incerteza (probabilidade).</t>
        </r>
        <r>
          <rPr>
            <sz val="10"/>
            <color indexed="81"/>
            <rFont val="Tahoma"/>
            <family val="2"/>
          </rPr>
          <t xml:space="preserve">
</t>
        </r>
      </text>
    </comment>
    <comment ref="E8" authorId="1" shapeId="0">
      <text>
        <r>
          <rPr>
            <b/>
            <sz val="10"/>
            <color indexed="81"/>
            <rFont val="Tahoma"/>
            <family val="2"/>
          </rPr>
          <t>Situação atual do risco.</t>
        </r>
        <r>
          <rPr>
            <sz val="10"/>
            <color indexed="81"/>
            <rFont val="Tahoma"/>
            <family val="2"/>
          </rPr>
          <t xml:space="preserve">
</t>
        </r>
      </text>
    </comment>
    <comment ref="H8" authorId="2" shapeId="0">
      <text>
        <r>
          <rPr>
            <b/>
            <sz val="10"/>
            <color indexed="81"/>
            <rFont val="Tahoma"/>
            <family val="2"/>
          </rPr>
          <t xml:space="preserve">Oportunidade ou Ameaça
</t>
        </r>
      </text>
    </comment>
    <comment ref="K8" authorId="1" shapeId="0">
      <text>
        <r>
          <rPr>
            <b/>
            <sz val="10"/>
            <color indexed="81"/>
            <rFont val="Tahoma"/>
            <family val="2"/>
          </rPr>
          <t>Fator de risco obtido pela multiplicação da probabilidade e do impacto do risco.</t>
        </r>
        <r>
          <rPr>
            <sz val="10"/>
            <color indexed="81"/>
            <rFont val="Tahoma"/>
            <family val="2"/>
          </rPr>
          <t xml:space="preserve">
</t>
        </r>
      </text>
    </comment>
    <comment ref="L8" authorId="1" shapeId="0">
      <text>
        <r>
          <rPr>
            <b/>
            <sz val="10"/>
            <color indexed="81"/>
            <rFont val="Tahoma"/>
            <family val="2"/>
          </rPr>
          <t>Efeito que o evento de risco provoca no projeto.</t>
        </r>
        <r>
          <rPr>
            <sz val="10"/>
            <color indexed="81"/>
            <rFont val="Tahoma"/>
            <family val="2"/>
          </rPr>
          <t xml:space="preserve">
</t>
        </r>
      </text>
    </comment>
    <comment ref="M8" authorId="1" shapeId="0">
      <text>
        <r>
          <rPr>
            <b/>
            <sz val="10"/>
            <color indexed="81"/>
            <rFont val="Tahoma"/>
            <family val="2"/>
          </rPr>
          <t xml:space="preserve">Principal estratégia a ser adotada como resposta ao risco:
</t>
        </r>
        <r>
          <rPr>
            <b/>
            <u/>
            <sz val="10"/>
            <color indexed="81"/>
            <rFont val="Tahoma"/>
            <family val="2"/>
          </rPr>
          <t>Oportunidades:</t>
        </r>
        <r>
          <rPr>
            <b/>
            <sz val="10"/>
            <color indexed="81"/>
            <rFont val="Tahoma"/>
            <family val="2"/>
          </rPr>
          <t xml:space="preserve"> Explorar, Compartilhar Melhorar ou Aceitar.
</t>
        </r>
        <r>
          <rPr>
            <b/>
            <u/>
            <sz val="10"/>
            <color indexed="81"/>
            <rFont val="Tahoma"/>
            <family val="2"/>
          </rPr>
          <t>Ameaças:</t>
        </r>
        <r>
          <rPr>
            <b/>
            <sz val="10"/>
            <color indexed="81"/>
            <rFont val="Tahoma"/>
            <family val="2"/>
          </rPr>
          <t xml:space="preserve"> Eliminar, Transferir, Mitigar ou Aceitar.</t>
        </r>
        <r>
          <rPr>
            <sz val="10"/>
            <color indexed="81"/>
            <rFont val="Tahoma"/>
            <family val="2"/>
          </rPr>
          <t xml:space="preserve">
</t>
        </r>
      </text>
    </comment>
    <comment ref="N8" authorId="1" shapeId="0">
      <text>
        <r>
          <rPr>
            <b/>
            <sz val="10"/>
            <color indexed="81"/>
            <rFont val="Tahoma"/>
            <family val="2"/>
          </rPr>
          <t>Causas que aumentam a probabilidade ou o impacto de um evento de risco ocorrer.</t>
        </r>
        <r>
          <rPr>
            <sz val="10"/>
            <color indexed="81"/>
            <rFont val="Tahoma"/>
            <family val="2"/>
          </rPr>
          <t xml:space="preserve">
</t>
        </r>
      </text>
    </comment>
    <comment ref="O8" authorId="1" shapeId="0">
      <text>
        <r>
          <rPr>
            <b/>
            <sz val="10"/>
            <color indexed="81"/>
            <rFont val="Tahoma"/>
            <family val="2"/>
          </rPr>
          <t>Indicações de que um risco está para ocorrer ou até mesmo já ocorreu.
São sinais de alerta.</t>
        </r>
        <r>
          <rPr>
            <sz val="10"/>
            <color indexed="81"/>
            <rFont val="Tahoma"/>
            <family val="2"/>
          </rPr>
          <t xml:space="preserve">
</t>
        </r>
      </text>
    </comment>
    <comment ref="P8" authorId="1" shapeId="0">
      <text>
        <r>
          <rPr>
            <b/>
            <sz val="10"/>
            <color indexed="81"/>
            <rFont val="Tahoma"/>
            <family val="2"/>
          </rPr>
          <t>Plano de resposta primário a ser adotado como resposta ao risco</t>
        </r>
        <r>
          <rPr>
            <sz val="10"/>
            <color indexed="81"/>
            <rFont val="Tahoma"/>
            <family val="2"/>
          </rPr>
          <t xml:space="preserve">
</t>
        </r>
      </text>
    </comment>
    <comment ref="Q8" authorId="1" shapeId="0">
      <text>
        <r>
          <rPr>
            <b/>
            <sz val="10"/>
            <color indexed="81"/>
            <rFont val="Tahoma"/>
            <family val="2"/>
          </rPr>
          <t>Responsável pela ação de resposta ao risco.</t>
        </r>
        <r>
          <rPr>
            <sz val="10"/>
            <color indexed="81"/>
            <rFont val="Tahoma"/>
            <family val="2"/>
          </rPr>
          <t xml:space="preserve">
</t>
        </r>
      </text>
    </comment>
    <comment ref="R8" authorId="1" shapeId="0">
      <text>
        <r>
          <rPr>
            <b/>
            <sz val="10"/>
            <color indexed="81"/>
            <rFont val="Tahoma"/>
            <family val="2"/>
          </rPr>
          <t>Data limite para implementação da ação de resposta ao risco.</t>
        </r>
        <r>
          <rPr>
            <sz val="10"/>
            <color indexed="81"/>
            <rFont val="Tahoma"/>
            <family val="2"/>
          </rPr>
          <t xml:space="preserve">
</t>
        </r>
      </text>
    </comment>
    <comment ref="S8" authorId="1" shapeId="0">
      <text>
        <r>
          <rPr>
            <b/>
            <sz val="10"/>
            <color indexed="81"/>
            <rFont val="Tahoma"/>
            <family val="2"/>
          </rPr>
          <t>Riscos que continuam após as ações de respostas ao risco terem sido implementadas.</t>
        </r>
        <r>
          <rPr>
            <sz val="10"/>
            <color indexed="81"/>
            <rFont val="Tahoma"/>
            <family val="2"/>
          </rPr>
          <t xml:space="preserve">
</t>
        </r>
      </text>
    </comment>
    <comment ref="T8" authorId="1" shapeId="0">
      <text>
        <r>
          <rPr>
            <b/>
            <sz val="10"/>
            <color indexed="81"/>
            <rFont val="Tahoma"/>
            <family val="2"/>
          </rPr>
          <t>Riscos que surgem como resultado direto da implementação de uma resposta aos riscos.</t>
        </r>
        <r>
          <rPr>
            <sz val="10"/>
            <color indexed="81"/>
            <rFont val="Tahoma"/>
            <family val="2"/>
          </rPr>
          <t xml:space="preserve">
</t>
        </r>
      </text>
    </comment>
    <comment ref="U8" authorId="1" shapeId="0">
      <text>
        <r>
          <rPr>
            <b/>
            <sz val="10"/>
            <color indexed="81"/>
            <rFont val="Tahoma"/>
            <family val="2"/>
          </rPr>
          <t>Ação a ser adotada caso a ação primária de resposta ao risco não tenha o resultado esperado.</t>
        </r>
        <r>
          <rPr>
            <sz val="10"/>
            <color indexed="81"/>
            <rFont val="Tahoma"/>
            <family val="2"/>
          </rPr>
          <t xml:space="preserve">
</t>
        </r>
      </text>
    </comment>
    <comment ref="V8" authorId="1" shapeId="0">
      <text>
        <r>
          <rPr>
            <b/>
            <sz val="10"/>
            <color indexed="81"/>
            <rFont val="Tahoma"/>
            <family val="2"/>
          </rPr>
          <t>Responsável pela ação de contingência ao risco.</t>
        </r>
        <r>
          <rPr>
            <sz val="10"/>
            <color indexed="81"/>
            <rFont val="Tahoma"/>
            <family val="2"/>
          </rPr>
          <t xml:space="preserve">
</t>
        </r>
      </text>
    </comment>
    <comment ref="X8" authorId="1" shapeId="0">
      <text>
        <r>
          <rPr>
            <b/>
            <sz val="10"/>
            <color indexed="81"/>
            <rFont val="Tahoma"/>
            <family val="2"/>
          </rPr>
          <t>Principal categoria associada ao risco, de acordo com as categorias definidas no plano de gerenciamento de riscos.</t>
        </r>
        <r>
          <rPr>
            <sz val="10"/>
            <color indexed="81"/>
            <rFont val="Tahoma"/>
            <family val="2"/>
          </rPr>
          <t xml:space="preserve">
</t>
        </r>
      </text>
    </comment>
  </commentList>
</comments>
</file>

<file path=xl/comments25.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26.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27.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28.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29.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3.xml><?xml version="1.0" encoding="utf-8"?>
<comments xmlns="http://schemas.openxmlformats.org/spreadsheetml/2006/main">
  <authors>
    <author>Andre Ricardi, PMP</author>
  </authors>
  <commentList>
    <comment ref="E2" authorId="0" shapeId="0">
      <text>
        <r>
          <rPr>
            <b/>
            <sz val="9"/>
            <color indexed="81"/>
            <rFont val="Tahoma"/>
            <family val="2"/>
          </rPr>
          <t>Objetivo deste documento:</t>
        </r>
        <r>
          <rPr>
            <sz val="9"/>
            <color indexed="81"/>
            <rFont val="Tahoma"/>
            <family val="2"/>
          </rPr>
          <t xml:space="preserve">
descrever os produtos, serviços ou resultados específicos que serão produzidos pelo projeto.</t>
        </r>
      </text>
    </comment>
    <comment ref="C4" authorId="0" shapeId="0">
      <text>
        <r>
          <rPr>
            <b/>
            <sz val="9"/>
            <color indexed="81"/>
            <rFont val="Tahoma"/>
            <family val="2"/>
          </rPr>
          <t>Processo que gera este documento</t>
        </r>
        <r>
          <rPr>
            <sz val="9"/>
            <color indexed="81"/>
            <rFont val="Tahoma"/>
            <family val="2"/>
          </rPr>
          <t xml:space="preserve">
</t>
        </r>
      </text>
    </comment>
    <comment ref="C6" authorId="0" shapeId="0">
      <text>
        <r>
          <rPr>
            <b/>
            <sz val="9"/>
            <color indexed="81"/>
            <rFont val="Tahoma"/>
            <family val="2"/>
          </rPr>
          <t>Instruções Gerais</t>
        </r>
        <r>
          <rPr>
            <sz val="9"/>
            <color indexed="81"/>
            <rFont val="Tahoma"/>
            <family val="2"/>
          </rPr>
          <t xml:space="preserve">
</t>
        </r>
      </text>
    </comment>
  </commentList>
</comments>
</file>

<file path=xl/comments30.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31.xml><?xml version="1.0" encoding="utf-8"?>
<comments xmlns="http://schemas.openxmlformats.org/spreadsheetml/2006/main">
  <authors>
    <author>Andre Ricardi, PMP</author>
  </authors>
  <commentList>
    <comment ref="B4" authorId="0" shapeId="0">
      <text>
        <r>
          <rPr>
            <b/>
            <sz val="9"/>
            <color indexed="81"/>
            <rFont val="Tahoma"/>
            <family val="2"/>
          </rPr>
          <t>Processo que gera este documento</t>
        </r>
        <r>
          <rPr>
            <sz val="9"/>
            <color indexed="81"/>
            <rFont val="Tahoma"/>
            <family val="2"/>
          </rPr>
          <t xml:space="preserve">
</t>
        </r>
      </text>
    </comment>
    <comment ref="B6" authorId="0" shapeId="0">
      <text>
        <r>
          <rPr>
            <b/>
            <sz val="9"/>
            <color indexed="81"/>
            <rFont val="Tahoma"/>
            <family val="2"/>
          </rPr>
          <t>Instruções Gerais</t>
        </r>
        <r>
          <rPr>
            <sz val="9"/>
            <color indexed="81"/>
            <rFont val="Tahoma"/>
            <family val="2"/>
          </rPr>
          <t xml:space="preserve">
</t>
        </r>
      </text>
    </comment>
  </commentList>
</comments>
</file>

<file path=xl/comments32.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33.xml><?xml version="1.0" encoding="utf-8"?>
<comments xmlns="http://schemas.openxmlformats.org/spreadsheetml/2006/main">
  <authors>
    <author>Andre Ricardi, PMP</author>
  </authors>
  <commentList>
    <comment ref="B4" authorId="0" shapeId="0">
      <text>
        <r>
          <rPr>
            <b/>
            <sz val="9"/>
            <color indexed="81"/>
            <rFont val="Tahoma"/>
            <family val="2"/>
          </rPr>
          <t>Processo que gera este documento</t>
        </r>
        <r>
          <rPr>
            <sz val="9"/>
            <color indexed="81"/>
            <rFont val="Tahoma"/>
            <family val="2"/>
          </rPr>
          <t xml:space="preserve">
</t>
        </r>
      </text>
    </comment>
    <comment ref="B6" authorId="0" shapeId="0">
      <text>
        <r>
          <rPr>
            <b/>
            <sz val="9"/>
            <color indexed="81"/>
            <rFont val="Tahoma"/>
            <family val="2"/>
          </rPr>
          <t>Instruções Gerais</t>
        </r>
        <r>
          <rPr>
            <sz val="9"/>
            <color indexed="81"/>
            <rFont val="Tahoma"/>
            <family val="2"/>
          </rPr>
          <t xml:space="preserve">
</t>
        </r>
      </text>
    </comment>
  </commentList>
</comments>
</file>

<file path=xl/comments34.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35.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36.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37.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38.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39.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4.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40.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41.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como o cronograma do projeto será desenvolvido, monitorado e controlado.</t>
        </r>
      </text>
    </comment>
  </commentList>
</comments>
</file>

<file path=xl/comments5.xml><?xml version="1.0" encoding="utf-8"?>
<comments xmlns="http://schemas.openxmlformats.org/spreadsheetml/2006/main">
  <authors>
    <author>Andre Ricardi, PMP</author>
  </authors>
  <commentList>
    <comment ref="E2" authorId="0" shapeId="0">
      <text>
        <r>
          <rPr>
            <b/>
            <sz val="9"/>
            <color indexed="81"/>
            <rFont val="Tahoma"/>
            <family val="2"/>
          </rPr>
          <t>Andre Ricardi, PMP:</t>
        </r>
        <r>
          <rPr>
            <sz val="9"/>
            <color indexed="81"/>
            <rFont val="Tahoma"/>
            <family val="2"/>
          </rPr>
          <t xml:space="preserve">
Este documento tem por objetivo descrever os produtos, serviços ou resultados específicos que serão produzidos pelo projeto.</t>
        </r>
      </text>
    </comment>
    <comment ref="C4" authorId="0" shapeId="0">
      <text>
        <r>
          <rPr>
            <b/>
            <sz val="9"/>
            <color indexed="81"/>
            <rFont val="Tahoma"/>
            <family val="2"/>
          </rPr>
          <t>Processo que gera deste documento</t>
        </r>
        <r>
          <rPr>
            <sz val="9"/>
            <color indexed="81"/>
            <rFont val="Tahoma"/>
            <family val="2"/>
          </rPr>
          <t xml:space="preserve">
</t>
        </r>
      </text>
    </comment>
    <comment ref="C6" authorId="0" shapeId="0">
      <text>
        <r>
          <rPr>
            <b/>
            <sz val="9"/>
            <color indexed="81"/>
            <rFont val="Tahoma"/>
            <family val="2"/>
          </rPr>
          <t>Instruções Gerais</t>
        </r>
        <r>
          <rPr>
            <sz val="9"/>
            <color indexed="81"/>
            <rFont val="Tahoma"/>
            <family val="2"/>
          </rPr>
          <t xml:space="preserve">
</t>
        </r>
      </text>
    </comment>
  </commentList>
</comments>
</file>

<file path=xl/comments6.xml><?xml version="1.0" encoding="utf-8"?>
<comments xmlns="http://schemas.openxmlformats.org/spreadsheetml/2006/main">
  <authors>
    <author>Andre Ricardi, PMP</author>
    <author>andre.ricardi</author>
  </authors>
  <commentList>
    <comment ref="B4" authorId="0" shapeId="0">
      <text>
        <r>
          <rPr>
            <b/>
            <sz val="9"/>
            <color indexed="81"/>
            <rFont val="Tahoma"/>
            <family val="2"/>
          </rPr>
          <t>Processo que gera este documento</t>
        </r>
        <r>
          <rPr>
            <sz val="9"/>
            <color indexed="81"/>
            <rFont val="Tahoma"/>
            <family val="2"/>
          </rPr>
          <t xml:space="preserve">
</t>
        </r>
      </text>
    </comment>
    <comment ref="B6" authorId="0" shapeId="0">
      <text>
        <r>
          <rPr>
            <b/>
            <sz val="9"/>
            <color indexed="81"/>
            <rFont val="Tahoma"/>
            <family val="2"/>
          </rPr>
          <t>Instruções Gerais</t>
        </r>
        <r>
          <rPr>
            <sz val="9"/>
            <color indexed="81"/>
            <rFont val="Tahoma"/>
            <family val="2"/>
          </rPr>
          <t xml:space="preserve">
</t>
        </r>
      </text>
    </comment>
    <comment ref="A7" authorId="1" shapeId="0">
      <text>
        <r>
          <rPr>
            <b/>
            <sz val="10"/>
            <color indexed="81"/>
            <rFont val="Tahoma"/>
            <family val="2"/>
          </rPr>
          <t>Número de identificação da parte interessada.</t>
        </r>
        <r>
          <rPr>
            <sz val="10"/>
            <color indexed="81"/>
            <rFont val="Tahoma"/>
            <family val="2"/>
          </rPr>
          <t xml:space="preserve">
</t>
        </r>
      </text>
    </comment>
    <comment ref="C7" authorId="1" shapeId="0">
      <text>
        <r>
          <rPr>
            <b/>
            <sz val="10"/>
            <color indexed="81"/>
            <rFont val="Tahoma"/>
            <family val="2"/>
          </rPr>
          <t>Interna ou Externa</t>
        </r>
      </text>
    </comment>
  </commentList>
</comments>
</file>

<file path=xl/comments7.xml><?xml version="1.0" encoding="utf-8"?>
<comments xmlns="http://schemas.openxmlformats.org/spreadsheetml/2006/main">
  <authors>
    <author>Andre Ricardi, PMP</author>
  </authors>
  <commentList>
    <comment ref="E2" authorId="0" shapeId="0">
      <text>
        <r>
          <rPr>
            <b/>
            <sz val="9"/>
            <color indexed="81"/>
            <rFont val="Tahoma"/>
            <family val="2"/>
          </rPr>
          <t>Objetivo do documento:</t>
        </r>
        <r>
          <rPr>
            <sz val="9"/>
            <color indexed="81"/>
            <rFont val="Tahoma"/>
            <family val="2"/>
          </rPr>
          <t xml:space="preserve">
Descrever os produtos, serviços ou resultados específicos que serão produzidos pelo projeto.</t>
        </r>
      </text>
    </comment>
  </commentList>
</comments>
</file>

<file path=xl/comments8.xml><?xml version="1.0" encoding="utf-8"?>
<comments xmlns="http://schemas.openxmlformats.org/spreadsheetml/2006/main">
  <authors>
    <author>Andre Ricardi, PMP</author>
    <author>andre.ricardi</author>
    <author>André L. F. Ricardi</author>
  </authors>
  <commentList>
    <comment ref="B4" authorId="0" shapeId="0">
      <text>
        <r>
          <rPr>
            <b/>
            <sz val="9"/>
            <color indexed="81"/>
            <rFont val="Tahoma"/>
            <family val="2"/>
          </rPr>
          <t>Processo que gera este documento</t>
        </r>
        <r>
          <rPr>
            <sz val="9"/>
            <color indexed="81"/>
            <rFont val="Tahoma"/>
            <family val="2"/>
          </rPr>
          <t xml:space="preserve">
</t>
        </r>
      </text>
    </comment>
    <comment ref="B6" authorId="0" shapeId="0">
      <text>
        <r>
          <rPr>
            <b/>
            <sz val="9"/>
            <color indexed="81"/>
            <rFont val="Tahoma"/>
            <family val="2"/>
          </rPr>
          <t>Instruções Gerais</t>
        </r>
        <r>
          <rPr>
            <sz val="9"/>
            <color indexed="81"/>
            <rFont val="Tahoma"/>
            <family val="2"/>
          </rPr>
          <t xml:space="preserve">
</t>
        </r>
      </text>
    </comment>
    <comment ref="A8" authorId="1" shapeId="0">
      <text>
        <r>
          <rPr>
            <b/>
            <sz val="10"/>
            <color indexed="81"/>
            <rFont val="Tahoma"/>
            <family val="2"/>
          </rPr>
          <t xml:space="preserve">Número de identificação da parte interessada.
</t>
        </r>
        <r>
          <rPr>
            <sz val="10"/>
            <color indexed="81"/>
            <rFont val="Tahoma"/>
            <family val="2"/>
          </rPr>
          <t xml:space="preserve">
</t>
        </r>
      </text>
    </comment>
    <comment ref="C8" authorId="2" shapeId="0">
      <text>
        <r>
          <rPr>
            <b/>
            <sz val="10"/>
            <color indexed="81"/>
            <rFont val="Tahoma"/>
            <family val="2"/>
          </rPr>
          <t>Nível de preocupação com o Projeto e o interesse de que ele tenha sucesso</t>
        </r>
        <r>
          <rPr>
            <sz val="10"/>
            <color indexed="81"/>
            <rFont val="Tahoma"/>
            <family val="2"/>
          </rPr>
          <t xml:space="preserve">
</t>
        </r>
      </text>
    </comment>
    <comment ref="D8" authorId="2" shapeId="0">
      <text>
        <r>
          <rPr>
            <b/>
            <sz val="10"/>
            <color indexed="81"/>
            <rFont val="Tahoma"/>
            <family val="2"/>
          </rPr>
          <t>Poder e Autoridade dentro da Organização e relacionada ao Projeto.</t>
        </r>
        <r>
          <rPr>
            <sz val="10"/>
            <color indexed="81"/>
            <rFont val="Tahoma"/>
            <family val="2"/>
          </rPr>
          <t xml:space="preserve">
</t>
        </r>
      </text>
    </comment>
    <comment ref="E8" authorId="2" shapeId="0">
      <text>
        <r>
          <rPr>
            <b/>
            <sz val="10"/>
            <color indexed="81"/>
            <rFont val="Tahoma"/>
            <family val="2"/>
          </rPr>
          <t>Capacidade de influenciar ativamente no ambiente do Projeto e das organizações envolvidas.</t>
        </r>
        <r>
          <rPr>
            <sz val="10"/>
            <color indexed="81"/>
            <rFont val="Tahoma"/>
            <family val="2"/>
          </rPr>
          <t xml:space="preserve">
</t>
        </r>
      </text>
    </comment>
    <comment ref="F8" authorId="2" shapeId="0">
      <text>
        <r>
          <rPr>
            <b/>
            <sz val="10"/>
            <color indexed="81"/>
            <rFont val="Tahoma"/>
            <family val="2"/>
          </rPr>
          <t>Habilidade para efetuar mudanças no planejamento
ou na execução do projeto, e possivel impacto associado.</t>
        </r>
        <r>
          <rPr>
            <sz val="10"/>
            <color indexed="81"/>
            <rFont val="Tahoma"/>
            <family val="2"/>
          </rPr>
          <t xml:space="preserve">
</t>
        </r>
      </text>
    </comment>
    <comment ref="G8" authorId="2" shapeId="0">
      <text>
        <r>
          <rPr>
            <b/>
            <sz val="10"/>
            <color indexed="81"/>
            <rFont val="Tahoma"/>
            <family val="2"/>
          </rPr>
          <t>Percentual ponderado considerando Interesse, Poder, Influência e Impacto.</t>
        </r>
        <r>
          <rPr>
            <sz val="10"/>
            <color indexed="81"/>
            <rFont val="Tahoma"/>
            <family val="2"/>
          </rPr>
          <t xml:space="preserve">
</t>
        </r>
      </text>
    </comment>
  </commentList>
</comments>
</file>

<file path=xl/comments9.xml><?xml version="1.0" encoding="utf-8"?>
<comments xmlns="http://schemas.openxmlformats.org/spreadsheetml/2006/main">
  <authors>
    <author>Andre Ricardi, PMP</author>
  </authors>
  <commentList>
    <comment ref="B4" authorId="0" shapeId="0">
      <text>
        <r>
          <rPr>
            <b/>
            <sz val="9"/>
            <color indexed="81"/>
            <rFont val="Tahoma"/>
            <family val="2"/>
          </rPr>
          <t>Processo que gera este documento</t>
        </r>
        <r>
          <rPr>
            <sz val="9"/>
            <color indexed="81"/>
            <rFont val="Tahoma"/>
            <family val="2"/>
          </rPr>
          <t xml:space="preserve">
</t>
        </r>
      </text>
    </comment>
    <comment ref="B6" authorId="0" shapeId="0">
      <text>
        <r>
          <rPr>
            <b/>
            <sz val="9"/>
            <color indexed="81"/>
            <rFont val="Tahoma"/>
            <family val="2"/>
          </rPr>
          <t>Instruções Gerais</t>
        </r>
        <r>
          <rPr>
            <sz val="9"/>
            <color indexed="81"/>
            <rFont val="Tahoma"/>
            <family val="2"/>
          </rPr>
          <t xml:space="preserve">
</t>
        </r>
      </text>
    </comment>
  </commentList>
</comments>
</file>

<file path=xl/sharedStrings.xml><?xml version="1.0" encoding="utf-8"?>
<sst xmlns="http://schemas.openxmlformats.org/spreadsheetml/2006/main" count="8986" uniqueCount="2206">
  <si>
    <t>Versão</t>
  </si>
  <si>
    <t>Alteração efetuada</t>
  </si>
  <si>
    <t xml:space="preserve">Responsável </t>
  </si>
  <si>
    <t xml:space="preserve">Data </t>
  </si>
  <si>
    <t>Versão inicial</t>
  </si>
  <si>
    <t xml:space="preserve">Consulte outros modelos de documentos em www.easybok.com.br </t>
  </si>
  <si>
    <t>www.easybok.com.br</t>
  </si>
  <si>
    <t>Tipo</t>
  </si>
  <si>
    <t>1_00</t>
  </si>
  <si>
    <t xml:space="preserve">Projeto: </t>
  </si>
  <si>
    <t>[PITCH do Projeto]</t>
  </si>
  <si>
    <t>Desenvolver o Termo de Abertura do Projeto</t>
  </si>
  <si>
    <t>Autor:</t>
  </si>
  <si>
    <t>André Ricardi</t>
  </si>
  <si>
    <t>Processo</t>
  </si>
  <si>
    <t>Grupo de Processos</t>
  </si>
  <si>
    <t>Incluído na 5ª edição</t>
  </si>
  <si>
    <t>S</t>
  </si>
  <si>
    <t>N</t>
  </si>
  <si>
    <t>Integração</t>
  </si>
  <si>
    <t>Entrada</t>
  </si>
  <si>
    <t>4.1.1.1</t>
  </si>
  <si>
    <t>Iniciação</t>
  </si>
  <si>
    <t>Business case</t>
  </si>
  <si>
    <t>4.1.1.2</t>
  </si>
  <si>
    <t>Contratos / Acordos</t>
  </si>
  <si>
    <t>4.1.1.3</t>
  </si>
  <si>
    <t>Fatores ambientais da empresa</t>
  </si>
  <si>
    <t>4.1.1.4</t>
  </si>
  <si>
    <t>Ativos de processos organizacionais</t>
  </si>
  <si>
    <t>4.1.1.5</t>
  </si>
  <si>
    <t>Opinião especializada</t>
  </si>
  <si>
    <t>4.1.2.1</t>
  </si>
  <si>
    <t>Técnicas de Facilitação</t>
  </si>
  <si>
    <t>4.1.2.2</t>
  </si>
  <si>
    <t>Saída</t>
  </si>
  <si>
    <t>4.1.3.1</t>
  </si>
  <si>
    <t>Desenvolver o plano de gerenciamento do projeto</t>
  </si>
  <si>
    <t>4.2.1.1</t>
  </si>
  <si>
    <t>Planejamento</t>
  </si>
  <si>
    <t>Saídas dos outros processos</t>
  </si>
  <si>
    <t>4.2.1.2</t>
  </si>
  <si>
    <t>4.2.1.3</t>
  </si>
  <si>
    <t>4.2.1.4</t>
  </si>
  <si>
    <t xml:space="preserve">Opinião especializada </t>
  </si>
  <si>
    <t>4.2.2.1</t>
  </si>
  <si>
    <t>4.2.2.2</t>
  </si>
  <si>
    <t>4.2.3.1</t>
  </si>
  <si>
    <t>4.3.1.1</t>
  </si>
  <si>
    <t>Execução</t>
  </si>
  <si>
    <t>4.3.1.2</t>
  </si>
  <si>
    <t>4.3.1.3</t>
  </si>
  <si>
    <t>4.3.1.4</t>
  </si>
  <si>
    <t>4.3.2.1</t>
  </si>
  <si>
    <t>Sistema de informações do gerenciamento de projetos</t>
  </si>
  <si>
    <t>4.3.2.2</t>
  </si>
  <si>
    <t>Reuniões</t>
  </si>
  <si>
    <t>4.3.2.3</t>
  </si>
  <si>
    <t>Entregas</t>
  </si>
  <si>
    <t>4.3.3.1</t>
  </si>
  <si>
    <t>Dados sobre o desempenho do trabalho</t>
  </si>
  <si>
    <t>4.3.3.2</t>
  </si>
  <si>
    <t>4.3.3.3</t>
  </si>
  <si>
    <t>4.3.3.4</t>
  </si>
  <si>
    <t>4.3.3.5</t>
  </si>
  <si>
    <t>Monitorar e controlar o trabalho do projeto</t>
  </si>
  <si>
    <t>4.4.1.1</t>
  </si>
  <si>
    <t>Monit. Controle</t>
  </si>
  <si>
    <t>4.4.1.2</t>
  </si>
  <si>
    <t>4.4.1.3</t>
  </si>
  <si>
    <t>4.4.1.4</t>
  </si>
  <si>
    <t>4.4.1.5</t>
  </si>
  <si>
    <t>4.4.1.6</t>
  </si>
  <si>
    <t>4.4.1.7</t>
  </si>
  <si>
    <t>4.4.2.1</t>
  </si>
  <si>
    <t>Técnicas analíticas</t>
  </si>
  <si>
    <t>4.4.2.2</t>
  </si>
  <si>
    <t>4.4.2.3</t>
  </si>
  <si>
    <t>4.4.2.4</t>
  </si>
  <si>
    <t>4.4.3.1</t>
  </si>
  <si>
    <t>4.4.3.2</t>
  </si>
  <si>
    <t>4.4.3.3</t>
  </si>
  <si>
    <t>4.4.3.4</t>
  </si>
  <si>
    <t>Realizar o controle integrado de mudanças</t>
  </si>
  <si>
    <t>4.5.1.1</t>
  </si>
  <si>
    <t>4.5.1.2</t>
  </si>
  <si>
    <t>4.5.1.3</t>
  </si>
  <si>
    <t>4.5.1.4</t>
  </si>
  <si>
    <t>4.5.1.5</t>
  </si>
  <si>
    <t>4.5.2.1</t>
  </si>
  <si>
    <t>4.5.2.2</t>
  </si>
  <si>
    <t>4.5.2.3</t>
  </si>
  <si>
    <t>4.5.3.1</t>
  </si>
  <si>
    <t>4.5.3.2</t>
  </si>
  <si>
    <t>4.5.3.3</t>
  </si>
  <si>
    <t>4.5.3.4</t>
  </si>
  <si>
    <t>4.6.1.1</t>
  </si>
  <si>
    <t>Encerramento</t>
  </si>
  <si>
    <t>Entregas aceitas</t>
  </si>
  <si>
    <t>4.6.1.2</t>
  </si>
  <si>
    <t>4.6.1.3</t>
  </si>
  <si>
    <t>4.6.2.1</t>
  </si>
  <si>
    <t>4.6.2.2</t>
  </si>
  <si>
    <t>4.6.2.3</t>
  </si>
  <si>
    <t>Transição de produto, serviço ou resultado final</t>
  </si>
  <si>
    <t>4.6.3.1</t>
  </si>
  <si>
    <t>4.6.3.2</t>
  </si>
  <si>
    <t>Escopo</t>
  </si>
  <si>
    <t>Planejar o gerenciamento do escopo</t>
  </si>
  <si>
    <t>5.1.1.1</t>
  </si>
  <si>
    <t>5.1.1.2</t>
  </si>
  <si>
    <t>5.1.1.3</t>
  </si>
  <si>
    <t>5.1.1.4</t>
  </si>
  <si>
    <t>5.1.2.1</t>
  </si>
  <si>
    <t>5.1.2.2</t>
  </si>
  <si>
    <t>5.1.3.1</t>
  </si>
  <si>
    <t>5.1.3.2</t>
  </si>
  <si>
    <t>Coletar os requisitos</t>
  </si>
  <si>
    <t>5.2.1.1</t>
  </si>
  <si>
    <t>5.2.1.2</t>
  </si>
  <si>
    <t>5.2.1.3</t>
  </si>
  <si>
    <t>5.2.1.4</t>
  </si>
  <si>
    <t>5.2.1.5</t>
  </si>
  <si>
    <t>Entrevistas</t>
  </si>
  <si>
    <t>5.2.2.1</t>
  </si>
  <si>
    <t>Dinâmicas de grupo</t>
  </si>
  <si>
    <t>5.2.2.2</t>
  </si>
  <si>
    <t>Oficinas</t>
  </si>
  <si>
    <t>5.2.2.3</t>
  </si>
  <si>
    <t>Técnicas de criatividade em grupo</t>
  </si>
  <si>
    <t>5.2.2.4</t>
  </si>
  <si>
    <t>Técnicas de tomada de decisão em grupo</t>
  </si>
  <si>
    <t>5.2.2.5</t>
  </si>
  <si>
    <t>Questionários e pesquisas</t>
  </si>
  <si>
    <t>5.2.2.6</t>
  </si>
  <si>
    <t>Observações</t>
  </si>
  <si>
    <t>5.2.2.7</t>
  </si>
  <si>
    <t>Protótipos</t>
  </si>
  <si>
    <t>5.2.2.8</t>
  </si>
  <si>
    <t>Benchmarking</t>
  </si>
  <si>
    <t>5.2.2.9</t>
  </si>
  <si>
    <t>Diagramas de contexto</t>
  </si>
  <si>
    <t>5.2.2.10</t>
  </si>
  <si>
    <t>Análise de documentos</t>
  </si>
  <si>
    <t>5.2.2.11</t>
  </si>
  <si>
    <t>5.2.3.1</t>
  </si>
  <si>
    <t>5.2.3.2</t>
  </si>
  <si>
    <t>Definir o escopo</t>
  </si>
  <si>
    <t>5.3.1.1</t>
  </si>
  <si>
    <t>5.3.1.2</t>
  </si>
  <si>
    <t>5.3.1.3</t>
  </si>
  <si>
    <t>5.3.1.4</t>
  </si>
  <si>
    <t>5.3.2.1</t>
  </si>
  <si>
    <t>Análise do produto</t>
  </si>
  <si>
    <t>5.3.2.2</t>
  </si>
  <si>
    <t>5.3.2.3</t>
  </si>
  <si>
    <t>5.3.2.4</t>
  </si>
  <si>
    <t>5.3.3.1</t>
  </si>
  <si>
    <t>5.3.3.2</t>
  </si>
  <si>
    <t>Criar a EAP</t>
  </si>
  <si>
    <t>5.4.1.1</t>
  </si>
  <si>
    <t>5.4.1.2</t>
  </si>
  <si>
    <t>5.4.1.3</t>
  </si>
  <si>
    <t>5.4.1.4</t>
  </si>
  <si>
    <t>5.4.1.5</t>
  </si>
  <si>
    <t>Decomposição</t>
  </si>
  <si>
    <t>5.4.2.1</t>
  </si>
  <si>
    <t>5.4.2.2</t>
  </si>
  <si>
    <t>5.4.3.1</t>
  </si>
  <si>
    <t>5.4.3.2</t>
  </si>
  <si>
    <t>5.5.1.1</t>
  </si>
  <si>
    <t>5.5.1.2</t>
  </si>
  <si>
    <t>5.5.1.3</t>
  </si>
  <si>
    <t>Entregas validadas</t>
  </si>
  <si>
    <t>5.5.1.4</t>
  </si>
  <si>
    <t>5.5.1.5</t>
  </si>
  <si>
    <t>Inspeção</t>
  </si>
  <si>
    <t>5.5.2.1</t>
  </si>
  <si>
    <t>Técnicas de decisão em grupo</t>
  </si>
  <si>
    <t>5.5.2.2</t>
  </si>
  <si>
    <t>5.5.3.1</t>
  </si>
  <si>
    <t>5.5.3.2</t>
  </si>
  <si>
    <t>5.5.3.3</t>
  </si>
  <si>
    <t>5.5.3.4</t>
  </si>
  <si>
    <t>Controlar o escopo</t>
  </si>
  <si>
    <t>5.6.1.1</t>
  </si>
  <si>
    <t>5.6.1.2</t>
  </si>
  <si>
    <t>5.6.1.3</t>
  </si>
  <si>
    <t>5.6.1.4</t>
  </si>
  <si>
    <t>5.6.1.5</t>
  </si>
  <si>
    <t>Análise de variação</t>
  </si>
  <si>
    <t>5.6.2.1</t>
  </si>
  <si>
    <t>5.6.3.1</t>
  </si>
  <si>
    <t>5.6.3.2</t>
  </si>
  <si>
    <t>5.6.3.3</t>
  </si>
  <si>
    <t>5.6.3.4</t>
  </si>
  <si>
    <t>5.6.3.5</t>
  </si>
  <si>
    <t>Tempo</t>
  </si>
  <si>
    <t>Planejar o gerenciamento do cronograma</t>
  </si>
  <si>
    <t>6.1.1.1</t>
  </si>
  <si>
    <t>6.1.1.2</t>
  </si>
  <si>
    <t>6.1.1.3</t>
  </si>
  <si>
    <t>6.1.1.4</t>
  </si>
  <si>
    <t>6.1.2.1</t>
  </si>
  <si>
    <t>6.1.2.2</t>
  </si>
  <si>
    <t>6.1.2.3</t>
  </si>
  <si>
    <t>6.1.3.1</t>
  </si>
  <si>
    <t>Definir as atividades</t>
  </si>
  <si>
    <t>6.2.1.1</t>
  </si>
  <si>
    <t>6.2.1.2</t>
  </si>
  <si>
    <t>6.2.1.3</t>
  </si>
  <si>
    <t>6.2.1.4</t>
  </si>
  <si>
    <t xml:space="preserve">Decomposição </t>
  </si>
  <si>
    <t>6.2.2.1</t>
  </si>
  <si>
    <t xml:space="preserve">Planejamento em ondas sucessivas </t>
  </si>
  <si>
    <t>6.2.2.2</t>
  </si>
  <si>
    <t>6.2.2.3</t>
  </si>
  <si>
    <t>6.2.3.1</t>
  </si>
  <si>
    <t>6.2.3.2</t>
  </si>
  <si>
    <t>6.2.3.3</t>
  </si>
  <si>
    <t>Sequenciar as atividades</t>
  </si>
  <si>
    <t>6.3.1.1</t>
  </si>
  <si>
    <t>6.3.1.2</t>
  </si>
  <si>
    <t>6.3.1.3</t>
  </si>
  <si>
    <t>6.3.1.4</t>
  </si>
  <si>
    <t>6.3.1.5</t>
  </si>
  <si>
    <t>6.3.1.6</t>
  </si>
  <si>
    <t>6.3.1.7</t>
  </si>
  <si>
    <t>Método do diagrama de precedência (MDP)</t>
  </si>
  <si>
    <t>6.3.2.1</t>
  </si>
  <si>
    <t>Determinação de dependência</t>
  </si>
  <si>
    <t>6.3.2.2</t>
  </si>
  <si>
    <t>Aplicação de antecipações e esperas</t>
  </si>
  <si>
    <t>6.3.2.3</t>
  </si>
  <si>
    <t>6.3.3.1</t>
  </si>
  <si>
    <t>6.3.3.2</t>
  </si>
  <si>
    <t>6.4.1.1</t>
  </si>
  <si>
    <t>6.4.1.2</t>
  </si>
  <si>
    <t>6.4.1.3</t>
  </si>
  <si>
    <t>6.4.1.4</t>
  </si>
  <si>
    <t>6.4.1.5</t>
  </si>
  <si>
    <t>6.4.1.6</t>
  </si>
  <si>
    <t>6.4.1.7</t>
  </si>
  <si>
    <t xml:space="preserve">Ativos de processos organizacionais </t>
  </si>
  <si>
    <t>6.4.1.8</t>
  </si>
  <si>
    <t>6.4.2.1</t>
  </si>
  <si>
    <t xml:space="preserve">Análise de alternativas </t>
  </si>
  <si>
    <t>6.4.2.2</t>
  </si>
  <si>
    <t>Dados publicados para auxílio a estimativas</t>
  </si>
  <si>
    <t>6.4.2.3</t>
  </si>
  <si>
    <t>6.4.2.4</t>
  </si>
  <si>
    <t xml:space="preserve">Software de gerenciamento de projetos </t>
  </si>
  <si>
    <t>6.4.2.5</t>
  </si>
  <si>
    <t>6.4.3.1</t>
  </si>
  <si>
    <t>6.4.3.2</t>
  </si>
  <si>
    <t>6.4.3.3</t>
  </si>
  <si>
    <t>6.5.1.1</t>
  </si>
  <si>
    <t>6.5.1.2</t>
  </si>
  <si>
    <t>6.5.1.3</t>
  </si>
  <si>
    <t>6.5.1.4</t>
  </si>
  <si>
    <t>6.5.1.5</t>
  </si>
  <si>
    <t>6.5.1.6</t>
  </si>
  <si>
    <t>6.5.1.7</t>
  </si>
  <si>
    <t>6.5.1.8</t>
  </si>
  <si>
    <t>6.5.1.9</t>
  </si>
  <si>
    <t>6.5.1.10</t>
  </si>
  <si>
    <t>6.5.2.1</t>
  </si>
  <si>
    <t xml:space="preserve">Estimativa análoga </t>
  </si>
  <si>
    <t>6.5.2.2</t>
  </si>
  <si>
    <t xml:space="preserve">Estimativa paramétrica </t>
  </si>
  <si>
    <t>6.5.2.3</t>
  </si>
  <si>
    <t xml:space="preserve">Estimativas de três pontos </t>
  </si>
  <si>
    <t>6.5.2.4</t>
  </si>
  <si>
    <t>6.5.2.5</t>
  </si>
  <si>
    <t xml:space="preserve">Análise de reservas </t>
  </si>
  <si>
    <t>6.5.2.6</t>
  </si>
  <si>
    <t>6.5.3.1</t>
  </si>
  <si>
    <t>6.5.3.2</t>
  </si>
  <si>
    <t>Desenvolver o cronograma</t>
  </si>
  <si>
    <t>6.6.1.1</t>
  </si>
  <si>
    <t>6.6.1.2</t>
  </si>
  <si>
    <t>6.6.1.3</t>
  </si>
  <si>
    <t>6.6.1.4</t>
  </si>
  <si>
    <t>6.6.1.5</t>
  </si>
  <si>
    <t>6.6.1.6</t>
  </si>
  <si>
    <t>6.6.1.7</t>
  </si>
  <si>
    <t>6.6.1.8</t>
  </si>
  <si>
    <t>6.6.1.9</t>
  </si>
  <si>
    <t>6.6.1.10</t>
  </si>
  <si>
    <t>6.6.1.11</t>
  </si>
  <si>
    <t>6.6.1.12</t>
  </si>
  <si>
    <t>6.6.1.13</t>
  </si>
  <si>
    <t>Análise de rede do cronograma</t>
  </si>
  <si>
    <t>6.6.2.1</t>
  </si>
  <si>
    <t>Método do caminho crítico</t>
  </si>
  <si>
    <t>6.6.2.2</t>
  </si>
  <si>
    <t>Método da corrente crítica</t>
  </si>
  <si>
    <t>6.6.2.3</t>
  </si>
  <si>
    <t>Técnicas de otimização de recursos</t>
  </si>
  <si>
    <t>6.6.2.4</t>
  </si>
  <si>
    <t>Técnicas de modelagem</t>
  </si>
  <si>
    <t>6.6.2.5</t>
  </si>
  <si>
    <t>6.6.2.6</t>
  </si>
  <si>
    <t xml:space="preserve">Compressão do cronograma </t>
  </si>
  <si>
    <t>6.6.2.7</t>
  </si>
  <si>
    <t>Ferramenta para desenvolvimento do cronograma</t>
  </si>
  <si>
    <t>6.6.2.8</t>
  </si>
  <si>
    <t>Linha de base do cronograma</t>
  </si>
  <si>
    <t>6.6.3.1</t>
  </si>
  <si>
    <t>6.6.3.2</t>
  </si>
  <si>
    <t>6.6.3.3</t>
  </si>
  <si>
    <t>6.6.3.4</t>
  </si>
  <si>
    <t>6.6.3.5</t>
  </si>
  <si>
    <t>6.6.3.6</t>
  </si>
  <si>
    <t>Controlar o cronograma</t>
  </si>
  <si>
    <t>6.7.1.1</t>
  </si>
  <si>
    <t>6.7.1.2</t>
  </si>
  <si>
    <t>6.7.1.3</t>
  </si>
  <si>
    <t>6.7.1.4</t>
  </si>
  <si>
    <t>6.7.1.5</t>
  </si>
  <si>
    <t>6.7.1.6</t>
  </si>
  <si>
    <t>Análise de desempenho</t>
  </si>
  <si>
    <t>6.7.2.1</t>
  </si>
  <si>
    <t>6.7.2.2</t>
  </si>
  <si>
    <t xml:space="preserve">Técnicas de otimização de recursos </t>
  </si>
  <si>
    <t>6.7.2.3</t>
  </si>
  <si>
    <t>6.7.2.4</t>
  </si>
  <si>
    <t>Ajuste de antecipações e esperas</t>
  </si>
  <si>
    <t>6.7.2.5</t>
  </si>
  <si>
    <t xml:space="preserve">Compressão de cronograma </t>
  </si>
  <si>
    <t>6.7.2.6</t>
  </si>
  <si>
    <t>Ferramenta de elaboração de cronograma</t>
  </si>
  <si>
    <t>6.7.2.7</t>
  </si>
  <si>
    <t>6.7.3.1</t>
  </si>
  <si>
    <t>6.7.3.2</t>
  </si>
  <si>
    <t>6.7.3.3</t>
  </si>
  <si>
    <t>6.7.3.4</t>
  </si>
  <si>
    <t>6.7.3.5</t>
  </si>
  <si>
    <t>6.7.3.6</t>
  </si>
  <si>
    <t>Custos</t>
  </si>
  <si>
    <t>7.1.1.1</t>
  </si>
  <si>
    <t>7.1.1.2</t>
  </si>
  <si>
    <t>7.1.1.3</t>
  </si>
  <si>
    <t>7.1.1.4</t>
  </si>
  <si>
    <t>7.1.2.1</t>
  </si>
  <si>
    <t>7.1.2.2</t>
  </si>
  <si>
    <t>7.1.2.3</t>
  </si>
  <si>
    <t>7.1.3.1</t>
  </si>
  <si>
    <t>Estimar os custos</t>
  </si>
  <si>
    <t>7.2.1.1</t>
  </si>
  <si>
    <t>7.2.1.2</t>
  </si>
  <si>
    <t>7.2.1.3</t>
  </si>
  <si>
    <t>7.2.1.4</t>
  </si>
  <si>
    <t>7.2.1.5</t>
  </si>
  <si>
    <t>7.2.1.6</t>
  </si>
  <si>
    <t>7.2.1.7</t>
  </si>
  <si>
    <t>7.2.2.1</t>
  </si>
  <si>
    <t>7.2.2.2</t>
  </si>
  <si>
    <t>Estimativa paramétrica</t>
  </si>
  <si>
    <t>7.2.2.3</t>
  </si>
  <si>
    <t xml:space="preserve">Estimativa “bottom-up” </t>
  </si>
  <si>
    <t>7.2.2.4</t>
  </si>
  <si>
    <t>Estimativa de três pontos</t>
  </si>
  <si>
    <t>7.2.2.5</t>
  </si>
  <si>
    <t>Análise das reservas</t>
  </si>
  <si>
    <t>7.2.2.6</t>
  </si>
  <si>
    <t>Custo da qualidade</t>
  </si>
  <si>
    <t>7.2.2.7</t>
  </si>
  <si>
    <t>Software de gerenciamento de projetos</t>
  </si>
  <si>
    <t>7.2.2.8</t>
  </si>
  <si>
    <t xml:space="preserve">Análise de proposta de fornecedor </t>
  </si>
  <si>
    <t>7.2.2.9</t>
  </si>
  <si>
    <t>7.2.2.10</t>
  </si>
  <si>
    <t>7.2.3.1</t>
  </si>
  <si>
    <t>Bases de estimativas</t>
  </si>
  <si>
    <t>7.2.3.2</t>
  </si>
  <si>
    <t>7.2.3.3</t>
  </si>
  <si>
    <t>Determinar o orçamento</t>
  </si>
  <si>
    <t>7.3.1.1</t>
  </si>
  <si>
    <t>7.3.1.2</t>
  </si>
  <si>
    <t>7.3.1.3</t>
  </si>
  <si>
    <t>7.3.1.4</t>
  </si>
  <si>
    <t>7.3.1.5</t>
  </si>
  <si>
    <t>7.3.1.6</t>
  </si>
  <si>
    <t>7.3.1.7</t>
  </si>
  <si>
    <t>7.3.1.8</t>
  </si>
  <si>
    <t>7.3.1.9</t>
  </si>
  <si>
    <t>Agregação de custos</t>
  </si>
  <si>
    <t>7.3.2.1</t>
  </si>
  <si>
    <t>Análise de reservas</t>
  </si>
  <si>
    <t>7.3.2.2</t>
  </si>
  <si>
    <t>7.3.2.3</t>
  </si>
  <si>
    <t>Relações históricas</t>
  </si>
  <si>
    <t>7.3.2.4</t>
  </si>
  <si>
    <t>Reconciliação dos limites de recursos financeiros</t>
  </si>
  <si>
    <t>7.3.2.5</t>
  </si>
  <si>
    <t>Linha de base dos custos</t>
  </si>
  <si>
    <t>7.3.3.1</t>
  </si>
  <si>
    <t>7.3.3.2</t>
  </si>
  <si>
    <t>7.3.3.3</t>
  </si>
  <si>
    <t>Controlar os custos</t>
  </si>
  <si>
    <t>7.4.1.1</t>
  </si>
  <si>
    <t>7.4.1.2</t>
  </si>
  <si>
    <t>7.4.1.3</t>
  </si>
  <si>
    <t>7.4.1.4</t>
  </si>
  <si>
    <t>Gerenciamento do valor agregado</t>
  </si>
  <si>
    <t>7.4.2.1</t>
  </si>
  <si>
    <t>Previsão</t>
  </si>
  <si>
    <t>7.4.2.2</t>
  </si>
  <si>
    <t>Índice de desempenho para término (IDPT)</t>
  </si>
  <si>
    <t>7.4.2.3</t>
  </si>
  <si>
    <t>7.4.2.4</t>
  </si>
  <si>
    <t>7.4.2.5</t>
  </si>
  <si>
    <t>7.4.2.6</t>
  </si>
  <si>
    <t>7.4.3.1</t>
  </si>
  <si>
    <t>7.4.3.2</t>
  </si>
  <si>
    <t>7.4.3.3</t>
  </si>
  <si>
    <t>7.4.3.4</t>
  </si>
  <si>
    <t>7.4.3.5</t>
  </si>
  <si>
    <t>7.4.3.6</t>
  </si>
  <si>
    <t>Qualidade</t>
  </si>
  <si>
    <t>8.1.1.1</t>
  </si>
  <si>
    <t>8.1.1.2</t>
  </si>
  <si>
    <t>8.1.1.3</t>
  </si>
  <si>
    <t>8.1.1.4</t>
  </si>
  <si>
    <t>8.1.1.5</t>
  </si>
  <si>
    <t>8.1.1.6</t>
  </si>
  <si>
    <t>Análise de custo-benefício</t>
  </si>
  <si>
    <t>8.1.2.1</t>
  </si>
  <si>
    <t>8.1.2.2</t>
  </si>
  <si>
    <t>As sete ferramentas básicas da qualidade</t>
  </si>
  <si>
    <t>8.1.2.3</t>
  </si>
  <si>
    <t>8.1.2.4</t>
  </si>
  <si>
    <t xml:space="preserve">Projeto de experimentos </t>
  </si>
  <si>
    <t>8.1.2.5</t>
  </si>
  <si>
    <t xml:space="preserve">Amostragem estatística </t>
  </si>
  <si>
    <t>8.1.2.6</t>
  </si>
  <si>
    <t>Ferramentas adicionais de planejamento da qualidade</t>
  </si>
  <si>
    <t>8.1.2.7</t>
  </si>
  <si>
    <t>8.1.2.8</t>
  </si>
  <si>
    <t>8.1.3.1</t>
  </si>
  <si>
    <t>8.1.3.2</t>
  </si>
  <si>
    <t>8.1.3.3</t>
  </si>
  <si>
    <t>8.1.3.4</t>
  </si>
  <si>
    <t>8.1.3.5</t>
  </si>
  <si>
    <t>Realizar a garantia da qualidade</t>
  </si>
  <si>
    <t>8.2.1.1</t>
  </si>
  <si>
    <t>8.2.1.2</t>
  </si>
  <si>
    <t>8.2.1.3</t>
  </si>
  <si>
    <t>8.2.1.4</t>
  </si>
  <si>
    <t>Documentos do projeto</t>
  </si>
  <si>
    <t>8.2.1.5</t>
  </si>
  <si>
    <t>Ferramentas para controle e gerenciamento da qualidade</t>
  </si>
  <si>
    <t>8.2.2.1</t>
  </si>
  <si>
    <t>Auditorias de qualidade</t>
  </si>
  <si>
    <t>8.2.2.2</t>
  </si>
  <si>
    <t>Análise de processos</t>
  </si>
  <si>
    <t>8.2.2.3</t>
  </si>
  <si>
    <t>8.2.3.1</t>
  </si>
  <si>
    <t>8.2.3.2</t>
  </si>
  <si>
    <t>8.2.3.3</t>
  </si>
  <si>
    <t>8.2.3.4</t>
  </si>
  <si>
    <t>Controlar a qualidade</t>
  </si>
  <si>
    <t>8.3.1.1</t>
  </si>
  <si>
    <t>8.3.1.2</t>
  </si>
  <si>
    <t>8.3.1.3</t>
  </si>
  <si>
    <t>8.3.1.4</t>
  </si>
  <si>
    <t>8.3.1.5</t>
  </si>
  <si>
    <t>8.3.1.6</t>
  </si>
  <si>
    <t>8.3.1.7</t>
  </si>
  <si>
    <t>8.3.1.8</t>
  </si>
  <si>
    <t>8.3.2.1</t>
  </si>
  <si>
    <t>8.3.2.2</t>
  </si>
  <si>
    <t>8.3.2.3</t>
  </si>
  <si>
    <t>Revisão de solicitações de mudança aprovadas</t>
  </si>
  <si>
    <t>8.3.2.4</t>
  </si>
  <si>
    <t>8.3.3.1</t>
  </si>
  <si>
    <t>8.3.3.2</t>
  </si>
  <si>
    <t>8.3.3.3</t>
  </si>
  <si>
    <t>8.3.3.4</t>
  </si>
  <si>
    <t>8.3.3.5</t>
  </si>
  <si>
    <t>8.3.3.6</t>
  </si>
  <si>
    <t>8.3.3.7</t>
  </si>
  <si>
    <t>8.3.3.8</t>
  </si>
  <si>
    <t>Recursos Humanos</t>
  </si>
  <si>
    <t>9.1.1.1</t>
  </si>
  <si>
    <t>9.1.1.2</t>
  </si>
  <si>
    <t>9.1.1.3</t>
  </si>
  <si>
    <t>9.1.1.4</t>
  </si>
  <si>
    <t>Organogramas e descrições de cargos</t>
  </si>
  <si>
    <t>9.1.2.1</t>
  </si>
  <si>
    <t>Rede de relacionamentos</t>
  </si>
  <si>
    <t>9.1.2.2</t>
  </si>
  <si>
    <t>Teoria organizacional</t>
  </si>
  <si>
    <t>9.1.2.3</t>
  </si>
  <si>
    <t>9.1.2.4</t>
  </si>
  <si>
    <t>9.1.2.5</t>
  </si>
  <si>
    <t>9.1.3.1</t>
  </si>
  <si>
    <t>Mobilizar a equipe do projeto</t>
  </si>
  <si>
    <t>9.2.1.1</t>
  </si>
  <si>
    <t>9.2.1.2</t>
  </si>
  <si>
    <t>9.2.1.3</t>
  </si>
  <si>
    <t>Pré-designação</t>
  </si>
  <si>
    <t>9.2.2.1</t>
  </si>
  <si>
    <t>Negociação</t>
  </si>
  <si>
    <t>9.2.2.2</t>
  </si>
  <si>
    <t>Contratação</t>
  </si>
  <si>
    <t>9.2.2.3</t>
  </si>
  <si>
    <t>Equipes virtuais</t>
  </si>
  <si>
    <t>9.2.2.4</t>
  </si>
  <si>
    <t>Análise de decisão baseada em multi-critérios</t>
  </si>
  <si>
    <t>9.2.2.5</t>
  </si>
  <si>
    <t>9.2.3.1</t>
  </si>
  <si>
    <t>9.2.3.2</t>
  </si>
  <si>
    <t>9.2.3.3</t>
  </si>
  <si>
    <t>Desenvolver a equipe do projeto</t>
  </si>
  <si>
    <t>9.3.1.1</t>
  </si>
  <si>
    <t>9.3.1.2</t>
  </si>
  <si>
    <t>9.3.1.3</t>
  </si>
  <si>
    <t>Habilidades interpessoais</t>
  </si>
  <si>
    <t>9.3.2.1</t>
  </si>
  <si>
    <t>Treinamento</t>
  </si>
  <si>
    <t>9.3.2.2</t>
  </si>
  <si>
    <t>Atividades de construção da equipe</t>
  </si>
  <si>
    <t>9.3.2.3</t>
  </si>
  <si>
    <t xml:space="preserve">Regras básicas </t>
  </si>
  <si>
    <t>9.3.2.4</t>
  </si>
  <si>
    <t>Agrupamento</t>
  </si>
  <si>
    <t>9.3.2.5</t>
  </si>
  <si>
    <t>Reconhecimento e recompensas</t>
  </si>
  <si>
    <t>9.3.2.6</t>
  </si>
  <si>
    <t>Ferramentas de avaliação de pessoal</t>
  </si>
  <si>
    <t>9.3.2.7</t>
  </si>
  <si>
    <t>9.3.3.1</t>
  </si>
  <si>
    <t>Atualizações dos fatores ambientais da empresa</t>
  </si>
  <si>
    <t>9.3.3.2</t>
  </si>
  <si>
    <t>Gerenciar a equipe do projeto</t>
  </si>
  <si>
    <t>9.4.1.1</t>
  </si>
  <si>
    <t>9.4.1.2</t>
  </si>
  <si>
    <t>9.4.1.3</t>
  </si>
  <si>
    <t>9.4.1.4</t>
  </si>
  <si>
    <t>9.4.1.5</t>
  </si>
  <si>
    <t>9.4.1.6</t>
  </si>
  <si>
    <t>Observação e conversas</t>
  </si>
  <si>
    <t>9.4.2.1</t>
  </si>
  <si>
    <t>Avaliações de desempenho do projeto</t>
  </si>
  <si>
    <t>9.4.2.2</t>
  </si>
  <si>
    <t>Gerenciamento de conflitos</t>
  </si>
  <si>
    <t>9.4.2.3</t>
  </si>
  <si>
    <t>9.4.2.4</t>
  </si>
  <si>
    <t>9.4.3.1</t>
  </si>
  <si>
    <t>9.4.3.2</t>
  </si>
  <si>
    <t>9.4.3.3</t>
  </si>
  <si>
    <t>9.4.3.4</t>
  </si>
  <si>
    <t>9.4.3.5</t>
  </si>
  <si>
    <t>Comunicações</t>
  </si>
  <si>
    <t>10.1.1.1</t>
  </si>
  <si>
    <t>10.1.1.2</t>
  </si>
  <si>
    <t>10.1.1.3</t>
  </si>
  <si>
    <t>10.1.1.4</t>
  </si>
  <si>
    <t>Análise de requisitos da comunicação</t>
  </si>
  <si>
    <t>10.1.2.1</t>
  </si>
  <si>
    <t>Tecnologia das comunicações</t>
  </si>
  <si>
    <t>10.1.2.2</t>
  </si>
  <si>
    <t>Modelos de comunicações</t>
  </si>
  <si>
    <t>10.1.2.3</t>
  </si>
  <si>
    <t xml:space="preserve">Métodos de comunicação </t>
  </si>
  <si>
    <t>10.1.2.4</t>
  </si>
  <si>
    <t>10.1.2.5</t>
  </si>
  <si>
    <t>10.1.3.1</t>
  </si>
  <si>
    <t>10.1.3.2</t>
  </si>
  <si>
    <t>Gerenciar as comunicações</t>
  </si>
  <si>
    <t>10.2.1.1</t>
  </si>
  <si>
    <t>10.2.1.2</t>
  </si>
  <si>
    <t>10.2.1.3</t>
  </si>
  <si>
    <t>10.2.1.4</t>
  </si>
  <si>
    <t xml:space="preserve">Tecnologia de comunicação </t>
  </si>
  <si>
    <t>10.2.2.1</t>
  </si>
  <si>
    <t xml:space="preserve">Modelos de comunicação </t>
  </si>
  <si>
    <t>10.2.2.2</t>
  </si>
  <si>
    <t>10.2.2.3</t>
  </si>
  <si>
    <t>Sistemas de gerenciamento da informação</t>
  </si>
  <si>
    <t>10.2.2.4</t>
  </si>
  <si>
    <t>Relatórios de desempenho</t>
  </si>
  <si>
    <t>10.2.2.5</t>
  </si>
  <si>
    <t>Comunicações do projeto</t>
  </si>
  <si>
    <t>10.2.3.1</t>
  </si>
  <si>
    <t>10.2.3.2</t>
  </si>
  <si>
    <t>10.2.3.3</t>
  </si>
  <si>
    <t>10.2.3.4</t>
  </si>
  <si>
    <t>Controlar as comunicações</t>
  </si>
  <si>
    <t>10.3.1.1</t>
  </si>
  <si>
    <t>10.3.1.2</t>
  </si>
  <si>
    <t>10.3.1.3</t>
  </si>
  <si>
    <t>10.3.1.4</t>
  </si>
  <si>
    <t>10.3.1.5</t>
  </si>
  <si>
    <t>10.3.2.1</t>
  </si>
  <si>
    <t>10.3.2.2</t>
  </si>
  <si>
    <t>10.3.2.3</t>
  </si>
  <si>
    <t>10.3.3.1</t>
  </si>
  <si>
    <t>10.3.3.2</t>
  </si>
  <si>
    <t>10.3.3.3</t>
  </si>
  <si>
    <t>10.3.3.4</t>
  </si>
  <si>
    <t>10.3.3.5</t>
  </si>
  <si>
    <t>Riscos</t>
  </si>
  <si>
    <t>11.1.1.1</t>
  </si>
  <si>
    <t>11.1.1.2</t>
  </si>
  <si>
    <t>11.1.1.3</t>
  </si>
  <si>
    <t xml:space="preserve">Fatores ambientais da empresa </t>
  </si>
  <si>
    <t>11.1.1.4</t>
  </si>
  <si>
    <t>11.1.1.5</t>
  </si>
  <si>
    <t>11.1.2.1</t>
  </si>
  <si>
    <t>11.1.2.2</t>
  </si>
  <si>
    <t>11.1.2.3</t>
  </si>
  <si>
    <t>11.1.3.1</t>
  </si>
  <si>
    <t>Identificar os riscos</t>
  </si>
  <si>
    <t>11.2.1.1</t>
  </si>
  <si>
    <t>11.2.1.2</t>
  </si>
  <si>
    <t>11.2.1.3</t>
  </si>
  <si>
    <t>11.2.1.4</t>
  </si>
  <si>
    <t>11.2.1.5</t>
  </si>
  <si>
    <t>Linha de base do escopo</t>
  </si>
  <si>
    <t>11.2.1.6</t>
  </si>
  <si>
    <t>11.2.1.7</t>
  </si>
  <si>
    <t>11.2.1.8</t>
  </si>
  <si>
    <t>11.2.1.9</t>
  </si>
  <si>
    <t>11.2.1.10</t>
  </si>
  <si>
    <t>11.2.1.11</t>
  </si>
  <si>
    <t>11.2.1.12</t>
  </si>
  <si>
    <t>11.2.1.13</t>
  </si>
  <si>
    <t>Revisões de documentação</t>
  </si>
  <si>
    <t>11.2.2.1</t>
  </si>
  <si>
    <t>Técnicas de coleta de informações</t>
  </si>
  <si>
    <t>11.2.2.2</t>
  </si>
  <si>
    <t xml:space="preserve">Análise de listas de verificação </t>
  </si>
  <si>
    <t>11.2.2.3</t>
  </si>
  <si>
    <t xml:space="preserve">Análise das premissas </t>
  </si>
  <si>
    <t>11.2.2.4</t>
  </si>
  <si>
    <t xml:space="preserve">Técnicas de diagramas </t>
  </si>
  <si>
    <t>11.2.2.5</t>
  </si>
  <si>
    <t>Análise das forças, fraquezas, oportunidades e ameaças (SWOT)</t>
  </si>
  <si>
    <t>11.2.2.6</t>
  </si>
  <si>
    <t>11.2.2.7</t>
  </si>
  <si>
    <t>11.2.3.1</t>
  </si>
  <si>
    <t>11.3.1.1</t>
  </si>
  <si>
    <t>11.3.1.2</t>
  </si>
  <si>
    <t>11.3.1.3</t>
  </si>
  <si>
    <t>11.3.1.4</t>
  </si>
  <si>
    <t>11.3.1.5</t>
  </si>
  <si>
    <t>Avaliação de probabilidade e impacto dos riscos</t>
  </si>
  <si>
    <t>11.3.2.1</t>
  </si>
  <si>
    <t>Matriz de probabilidade e impacto</t>
  </si>
  <si>
    <t>11.3.2.2</t>
  </si>
  <si>
    <t>Avaliação de qualidade dos dados sobre riscos</t>
  </si>
  <si>
    <t>11.3.2.3</t>
  </si>
  <si>
    <t>Categorização de riscos</t>
  </si>
  <si>
    <t>11.3.2.4</t>
  </si>
  <si>
    <t>Avaliação da urgência dos riscos</t>
  </si>
  <si>
    <t>11.3.2.5</t>
  </si>
  <si>
    <t>11.3.2.6</t>
  </si>
  <si>
    <t>11.3.3.1</t>
  </si>
  <si>
    <t>11.4.1.1</t>
  </si>
  <si>
    <t>11.4.1.2</t>
  </si>
  <si>
    <t>11.4.1.3</t>
  </si>
  <si>
    <t>11.4.1.4</t>
  </si>
  <si>
    <t>11.4.1.5</t>
  </si>
  <si>
    <t>11.4.1.6</t>
  </si>
  <si>
    <t>Técnicas de coleta e apresentação de dados</t>
  </si>
  <si>
    <t>11.4.2.1</t>
  </si>
  <si>
    <t>Técnicas de modelagem e análise quantitativa de riscos</t>
  </si>
  <si>
    <t>11.4.2.2</t>
  </si>
  <si>
    <t>11.4.2.3</t>
  </si>
  <si>
    <t>11.4.3.1</t>
  </si>
  <si>
    <t>Planejar as respostas aos riscos</t>
  </si>
  <si>
    <t>11.5.1.1</t>
  </si>
  <si>
    <t>11.5.1.2</t>
  </si>
  <si>
    <t>Estratégias para riscos negativos ou ameaças</t>
  </si>
  <si>
    <t>11.5.2.1</t>
  </si>
  <si>
    <t>Estratégias para riscos positivos ou oportunidades</t>
  </si>
  <si>
    <t>11.5.2.2</t>
  </si>
  <si>
    <t>Estratégia de respostas de contingência</t>
  </si>
  <si>
    <t>11.5.2.3</t>
  </si>
  <si>
    <t>11.5.2.4</t>
  </si>
  <si>
    <t>11.5.3.1</t>
  </si>
  <si>
    <t>11.5.3.2</t>
  </si>
  <si>
    <t>Controlar os riscos</t>
  </si>
  <si>
    <t>11.6.1.1</t>
  </si>
  <si>
    <t>11.6.1.2</t>
  </si>
  <si>
    <t>11.6.1.3</t>
  </si>
  <si>
    <t>11.6.1.4</t>
  </si>
  <si>
    <t>Reavaliação de riscos</t>
  </si>
  <si>
    <t>11.6.2.1</t>
  </si>
  <si>
    <t>Auditorias de riscos</t>
  </si>
  <si>
    <t>11.6.2.2</t>
  </si>
  <si>
    <t>Análise da variação e tendências</t>
  </si>
  <si>
    <t>11.6.2.3</t>
  </si>
  <si>
    <t>Medição do desempenho técnico</t>
  </si>
  <si>
    <t>11.6.2.4</t>
  </si>
  <si>
    <t>11.6.2.5</t>
  </si>
  <si>
    <t>11.6.2.6</t>
  </si>
  <si>
    <t>11.6.3.1</t>
  </si>
  <si>
    <t>11.6.3.2</t>
  </si>
  <si>
    <t>11.6.3.3</t>
  </si>
  <si>
    <t>11.6.3.4</t>
  </si>
  <si>
    <t>11.6.3.5</t>
  </si>
  <si>
    <t>Aquisições</t>
  </si>
  <si>
    <t>12.1.1.1</t>
  </si>
  <si>
    <t>12.1.1.2</t>
  </si>
  <si>
    <t>12.1.1.3</t>
  </si>
  <si>
    <t>12.1.1.4</t>
  </si>
  <si>
    <t>12.1.1.5</t>
  </si>
  <si>
    <t>12.1.1.6</t>
  </si>
  <si>
    <t>12.1.1.7</t>
  </si>
  <si>
    <t>12.1.1.8</t>
  </si>
  <si>
    <t>12.1.1.9</t>
  </si>
  <si>
    <t>Análise de fazer ou comprar</t>
  </si>
  <si>
    <t>12.1.2.1</t>
  </si>
  <si>
    <t>12.1.2.2</t>
  </si>
  <si>
    <t>Pesquisa de mercado</t>
  </si>
  <si>
    <t>12.1.2.3</t>
  </si>
  <si>
    <t>12.1.2.4</t>
  </si>
  <si>
    <t>12.1.3.1</t>
  </si>
  <si>
    <t>12.1.3.2</t>
  </si>
  <si>
    <t>12.1.3.3</t>
  </si>
  <si>
    <t>12.1.3.4</t>
  </si>
  <si>
    <t>12.1.3.5</t>
  </si>
  <si>
    <t>12.1.3.6</t>
  </si>
  <si>
    <t>12.1.3.7</t>
  </si>
  <si>
    <t>Conduzir as aquisições</t>
  </si>
  <si>
    <t>12.2.1.1</t>
  </si>
  <si>
    <t>12.2.1.2</t>
  </si>
  <si>
    <t>12.2.1.3</t>
  </si>
  <si>
    <t>Propostas de fornecedores</t>
  </si>
  <si>
    <t>12.2.1.4</t>
  </si>
  <si>
    <t>12.2.1.5</t>
  </si>
  <si>
    <t>12.2.1.6</t>
  </si>
  <si>
    <t>12.2.1.7</t>
  </si>
  <si>
    <t>12.2.1.8</t>
  </si>
  <si>
    <t xml:space="preserve">Reuniões com licitantes </t>
  </si>
  <si>
    <t>12.2.2.1</t>
  </si>
  <si>
    <t>Técnicas de avaliação de propostas</t>
  </si>
  <si>
    <t>12.2.2.2</t>
  </si>
  <si>
    <t>Estimativas independentes</t>
  </si>
  <si>
    <t>12.2.2.3</t>
  </si>
  <si>
    <t xml:space="preserve">Opinião especializada   </t>
  </si>
  <si>
    <t>12.2.2.4</t>
  </si>
  <si>
    <t>Publicidade</t>
  </si>
  <si>
    <t>12.2.2.5</t>
  </si>
  <si>
    <t>12.2.2.6</t>
  </si>
  <si>
    <t>Negociações das aquisições</t>
  </si>
  <si>
    <t>12.2.2.7</t>
  </si>
  <si>
    <t xml:space="preserve">Fornecedores selecionados </t>
  </si>
  <si>
    <t>12.2.3.1</t>
  </si>
  <si>
    <t>12.2.3.2</t>
  </si>
  <si>
    <t>12.2.3.3</t>
  </si>
  <si>
    <t>12.2.3.4</t>
  </si>
  <si>
    <t>12.2.3.5</t>
  </si>
  <si>
    <t>12.2.3.6</t>
  </si>
  <si>
    <t>12.3.1.1</t>
  </si>
  <si>
    <t>12.3.1.2</t>
  </si>
  <si>
    <t>12.3.1.3</t>
  </si>
  <si>
    <t>12.3.1.4</t>
  </si>
  <si>
    <t>12.3.1.5</t>
  </si>
  <si>
    <t>12.3.1.6</t>
  </si>
  <si>
    <t>Sistema de controle de mudanças nos contratos</t>
  </si>
  <si>
    <t>12.3.2.1</t>
  </si>
  <si>
    <t>Análise de desempenho das aquisições</t>
  </si>
  <si>
    <t>12.3.2.2</t>
  </si>
  <si>
    <t>Inspeções e auditorias</t>
  </si>
  <si>
    <t>12.3.2.3</t>
  </si>
  <si>
    <t xml:space="preserve">Relatórios de desempenho </t>
  </si>
  <si>
    <t>12.3.2.4</t>
  </si>
  <si>
    <t xml:space="preserve">Sistemas de pagamento </t>
  </si>
  <si>
    <t>12.3.2.5</t>
  </si>
  <si>
    <t>Administração de reivindicações</t>
  </si>
  <si>
    <t>12.3.2.6</t>
  </si>
  <si>
    <t xml:space="preserve">Sistema de gerenciamento de registros </t>
  </si>
  <si>
    <t>12.3.2.7</t>
  </si>
  <si>
    <t>12.3.3.1</t>
  </si>
  <si>
    <t>12.3.3.2</t>
  </si>
  <si>
    <t>12.3.3.3</t>
  </si>
  <si>
    <t>12.3.3.4</t>
  </si>
  <si>
    <t>12.3.3.5</t>
  </si>
  <si>
    <t>Encerrar as aquisições</t>
  </si>
  <si>
    <t>12.4.1.1</t>
  </si>
  <si>
    <t>12.4.1.2</t>
  </si>
  <si>
    <t xml:space="preserve">Auditorias de aquisições </t>
  </si>
  <si>
    <t>12.4.2.1</t>
  </si>
  <si>
    <t>12.4.2.2</t>
  </si>
  <si>
    <t>12.4.2.3</t>
  </si>
  <si>
    <t>12.4.3.1</t>
  </si>
  <si>
    <t>12.4.3.2</t>
  </si>
  <si>
    <t>Partes Interessadas</t>
  </si>
  <si>
    <t>Identificar as partes interessadas</t>
  </si>
  <si>
    <t>13.1.1.1</t>
  </si>
  <si>
    <t>13.1.1.2</t>
  </si>
  <si>
    <t>13.1.1.3</t>
  </si>
  <si>
    <t>13.1.1.4</t>
  </si>
  <si>
    <t>Análise de partes interessadas</t>
  </si>
  <si>
    <t>13.1.2.1</t>
  </si>
  <si>
    <t>13.1.2.2</t>
  </si>
  <si>
    <t>13.1.2.3</t>
  </si>
  <si>
    <t>13.1.3.1</t>
  </si>
  <si>
    <t>Planejar o gerenciamento das partes interessadas</t>
  </si>
  <si>
    <t>13.2.1.1</t>
  </si>
  <si>
    <t>13.2.1.2</t>
  </si>
  <si>
    <t>13.2.1.3</t>
  </si>
  <si>
    <t>13.2.1.4</t>
  </si>
  <si>
    <t>13.2.2.1</t>
  </si>
  <si>
    <t>13.2.2.2</t>
  </si>
  <si>
    <t>13.2.2.3</t>
  </si>
  <si>
    <t>13.2.3.1</t>
  </si>
  <si>
    <t>13.2.3.2</t>
  </si>
  <si>
    <t>13.3.1.1</t>
  </si>
  <si>
    <t>13.3.1.2</t>
  </si>
  <si>
    <t>13.3.1.3</t>
  </si>
  <si>
    <t>13.3.1.4</t>
  </si>
  <si>
    <t>13.3.2.1</t>
  </si>
  <si>
    <t>13.3.2.2</t>
  </si>
  <si>
    <t>Habilidades de gerenciamento</t>
  </si>
  <si>
    <t>13.3.2.3</t>
  </si>
  <si>
    <t>13.3.3.1</t>
  </si>
  <si>
    <t>13.3.3.2</t>
  </si>
  <si>
    <t>13.3.3.3</t>
  </si>
  <si>
    <t>13.3.3.4</t>
  </si>
  <si>
    <t>13.3.3.5</t>
  </si>
  <si>
    <t>Controlar o engajamento das partes interessadas</t>
  </si>
  <si>
    <t>13.4.1.1</t>
  </si>
  <si>
    <t>13.4.1.2</t>
  </si>
  <si>
    <t>13.4.1.3</t>
  </si>
  <si>
    <t>13.4.1.4</t>
  </si>
  <si>
    <t>13.4.2.1</t>
  </si>
  <si>
    <t>13.4.2.2</t>
  </si>
  <si>
    <t>13.4.2.3</t>
  </si>
  <si>
    <t>13.4.3.1</t>
  </si>
  <si>
    <t>13.4.3.2</t>
  </si>
  <si>
    <t>13.4.3.3</t>
  </si>
  <si>
    <t>13.4.3.4</t>
  </si>
  <si>
    <t>13.4.3.5</t>
  </si>
  <si>
    <t>Versão:</t>
  </si>
  <si>
    <t>5_02</t>
  </si>
  <si>
    <t>Junho 2013</t>
  </si>
  <si>
    <t>Ferram./Téc.</t>
  </si>
  <si>
    <t>EasyPMDOC</t>
  </si>
  <si>
    <t>Última Alteração:</t>
  </si>
  <si>
    <t xml:space="preserve">www.easybok.com.br </t>
  </si>
  <si>
    <t>DOC - nome do documento</t>
  </si>
  <si>
    <t>Crie seus próprios documentos aproveitando o cabeçalho padronizado</t>
  </si>
  <si>
    <t>TAP - Termo de Abertura do Projeto</t>
  </si>
  <si>
    <t>Planejar o gerenciamento dos recursos humanos</t>
  </si>
  <si>
    <t>Necessidade a ser Atendida pelo Projeto</t>
  </si>
  <si>
    <t>1.</t>
  </si>
  <si>
    <t>2.</t>
  </si>
  <si>
    <t>Descrição do Escopo do Projeto</t>
  </si>
  <si>
    <t>3.</t>
  </si>
  <si>
    <t>Plano Estratégico</t>
  </si>
  <si>
    <t>Componentes / Elementos de processos de 
Gerenciamento de Projetos com base no Guia PMBOK® 5ª Edição</t>
  </si>
  <si>
    <t>Processo 4.1</t>
  </si>
  <si>
    <t>4.1 - Desenvolver o TAP - Termo de Abertura do Projeto</t>
  </si>
  <si>
    <t>13.1 - Identificar as Partes Interessadas</t>
  </si>
  <si>
    <t>Propósito ou justificativa do Projeto</t>
  </si>
  <si>
    <t>Objetivos do Projeto</t>
  </si>
  <si>
    <t>Requisitos de alto nível</t>
  </si>
  <si>
    <t>4.</t>
  </si>
  <si>
    <t>5.</t>
  </si>
  <si>
    <t>6.</t>
  </si>
  <si>
    <t>3.1</t>
  </si>
  <si>
    <t>3.2</t>
  </si>
  <si>
    <t>3.3</t>
  </si>
  <si>
    <t>5.1</t>
  </si>
  <si>
    <t>5.2</t>
  </si>
  <si>
    <t>5.3</t>
  </si>
  <si>
    <t>6.1</t>
  </si>
  <si>
    <t>6.2</t>
  </si>
  <si>
    <t>6.3</t>
  </si>
  <si>
    <t>Descrição do Projeto em alto nível</t>
  </si>
  <si>
    <t>Benefícios</t>
  </si>
  <si>
    <t>7.</t>
  </si>
  <si>
    <t>7.1</t>
  </si>
  <si>
    <t>7.2</t>
  </si>
  <si>
    <t>7.3</t>
  </si>
  <si>
    <t>8.</t>
  </si>
  <si>
    <t>Premissas iniciais</t>
  </si>
  <si>
    <t>Restrições iniciais</t>
  </si>
  <si>
    <t>Limites do Projeto</t>
  </si>
  <si>
    <r>
      <t>TAP - Termo de Abertura do Projeto
(</t>
    </r>
    <r>
      <rPr>
        <b/>
        <i/>
        <sz val="10"/>
        <color indexed="9"/>
        <rFont val="Arial"/>
        <family val="2"/>
      </rPr>
      <t>Project Charter</t>
    </r>
    <r>
      <rPr>
        <b/>
        <sz val="10"/>
        <color indexed="9"/>
        <rFont val="Arial"/>
        <family val="2"/>
      </rPr>
      <t>)</t>
    </r>
  </si>
  <si>
    <t>9.</t>
  </si>
  <si>
    <t>Riscos de alto nível</t>
  </si>
  <si>
    <t>9.1</t>
  </si>
  <si>
    <t>9.2</t>
  </si>
  <si>
    <t>9.3</t>
  </si>
  <si>
    <t>Resumo do cronograma de marcos</t>
  </si>
  <si>
    <t>10.</t>
  </si>
  <si>
    <t>10.1</t>
  </si>
  <si>
    <t>10.2</t>
  </si>
  <si>
    <t>10.3</t>
  </si>
  <si>
    <t>11.</t>
  </si>
  <si>
    <t>Resumo do orçamento</t>
  </si>
  <si>
    <t>Lista das partes interessadas</t>
  </si>
  <si>
    <t>12.</t>
  </si>
  <si>
    <t>12.1</t>
  </si>
  <si>
    <t>12.2</t>
  </si>
  <si>
    <t>12.3</t>
  </si>
  <si>
    <t>13.</t>
  </si>
  <si>
    <t>Requisitos para aprovação do Projeto</t>
  </si>
  <si>
    <t>14.</t>
  </si>
  <si>
    <t>Gerente do Projeto</t>
  </si>
  <si>
    <t>15.</t>
  </si>
  <si>
    <t>Patrocinador</t>
  </si>
  <si>
    <t>Assinatura do responsável pela autorização do início do Projeto</t>
  </si>
  <si>
    <t>Nome do responsável pela autorização do início do Projeto</t>
  </si>
  <si>
    <t>©2013 Project Management Institute, Inc. Todos os direitos reservados.</t>
  </si>
  <si>
    <t>"PMI", é logotipo do PMI, "Tornado o Gerenciamento de Projetos indispensável para os resultados do negócio", "PMI Today", "PM Network", "Project Management Journal", "PMBOK", "CAPM", "Certified Associate in Project Management (CAPM)", "PMP", "Project Management Professional (PMP)", e logotipo PMP, "PgMP", "Program Management Professional (PgMP)", "PMI-SP", "PMI Scheduling Professional (PMI-SP)", "PMI-RMP", "PMI Risk Management Professional (PMI-RMP)" e "OPM3", "PMI-ACP", "PMI Agile Certified Practitioner (PMI-ACP)", o logotipo da Fundação de Educação do PMI e "Empowering the future of project management" são marcas registradas do Project Management Institute, Inc. </t>
  </si>
  <si>
    <t>Não se esqueça de sempre consultar o Guia PMBOK® 5ª edição e outras publicações para maior detalhamento, e para aumentar as chances de atingir resultados consistentes em seus projetos.</t>
  </si>
  <si>
    <t>RPI - Registro das Partes Interessadas</t>
  </si>
  <si>
    <t>Legenda</t>
  </si>
  <si>
    <t>Papel</t>
  </si>
  <si>
    <t>Engajamento</t>
  </si>
  <si>
    <t>Percentuais</t>
  </si>
  <si>
    <t>Cliente</t>
  </si>
  <si>
    <t>Apoiador</t>
  </si>
  <si>
    <t>90%</t>
  </si>
  <si>
    <t>Interna</t>
  </si>
  <si>
    <t>Equipe</t>
  </si>
  <si>
    <t>Externa</t>
  </si>
  <si>
    <t>Fornecedor</t>
  </si>
  <si>
    <t>Engajado</t>
  </si>
  <si>
    <t>Neutro</t>
  </si>
  <si>
    <t>Análise e Avaliação</t>
  </si>
  <si>
    <t>Resistente</t>
  </si>
  <si>
    <t>ID</t>
  </si>
  <si>
    <t>Nome</t>
  </si>
  <si>
    <t>Organização</t>
  </si>
  <si>
    <t>Posição na Organização</t>
  </si>
  <si>
    <t>Principal papel no Projeto</t>
  </si>
  <si>
    <t>Principal Responsabilidade no Projeto</t>
  </si>
  <si>
    <t>e-mail</t>
  </si>
  <si>
    <t>Fone</t>
  </si>
  <si>
    <t>Local de Trabalho</t>
  </si>
  <si>
    <t>Interesse</t>
  </si>
  <si>
    <t>Poder</t>
  </si>
  <si>
    <t>Influência</t>
  </si>
  <si>
    <t>Impacto</t>
  </si>
  <si>
    <t>Importância Ponderada</t>
  </si>
  <si>
    <t>Requisitos Essenciais</t>
  </si>
  <si>
    <t>Principais Expectativas</t>
  </si>
  <si>
    <t>Fase de Maior Interesse</t>
  </si>
  <si>
    <t>Outros</t>
  </si>
  <si>
    <t>4.2 - Desenvolver o Plano de Gerenciamento do Projeto</t>
  </si>
  <si>
    <t>PGE - Plano de Gerenciamento do Escopo</t>
  </si>
  <si>
    <t>PGCR - Plano de Gerenciamento do Cronograma</t>
  </si>
  <si>
    <t>PGCS - Plano de Gerenciamento de Custos</t>
  </si>
  <si>
    <t>PGQ - Plano de Gerenciamento da Qualidade</t>
  </si>
  <si>
    <t>PGRE - Plano de Gerenciamento dos Requisitos</t>
  </si>
  <si>
    <t>PGRH - Plano de Gerrenciamento dos Recursos Humanos</t>
  </si>
  <si>
    <t>PGCO - Plano de Gerenciamento das Comunicações</t>
  </si>
  <si>
    <t>PGRI - Plano de Gerenciamento dos Riscos</t>
  </si>
  <si>
    <t>PGA - Plano de Gerenciamento das Aquisições</t>
  </si>
  <si>
    <t>PGPI - Plano de Gerenciamento das Partes Interessadas</t>
  </si>
  <si>
    <t>PMPR - Plano de Melhorias no Processo</t>
  </si>
  <si>
    <t xml:space="preserve">PGP - Plano de </t>
  </si>
  <si>
    <t>Gerenciamento do Projeto</t>
  </si>
  <si>
    <t>PGP - Plano de Gerenciamento do Projeto</t>
  </si>
  <si>
    <t>Processo 4.2</t>
  </si>
  <si>
    <t>Ciclo de Vida do Projeto</t>
  </si>
  <si>
    <t>Última alteração:</t>
  </si>
  <si>
    <t>Adequações do modelo proposto pelo Guia PMBOK® e que serão aplicadas a este Projeto</t>
  </si>
  <si>
    <t>Diretrizes para a execução do Projeto</t>
  </si>
  <si>
    <t>Plano de Gerenciamento de Mudanças</t>
  </si>
  <si>
    <t>Plano de Gerenciamento de Configuração</t>
  </si>
  <si>
    <t>Manutenção da integridade das linhas de base de medição do desempenho</t>
  </si>
  <si>
    <t>Necessidades e técnicas para comunicação entre as partes interessadas</t>
  </si>
  <si>
    <t>EAP</t>
  </si>
  <si>
    <t>Dicionário da EAP</t>
  </si>
  <si>
    <t>13.2 - Planejar o Gerenciamento das Partes Interessadas</t>
  </si>
  <si>
    <t>Processo 13.2</t>
  </si>
  <si>
    <t>Processo 13.1</t>
  </si>
  <si>
    <t>Engajamento
Atual</t>
  </si>
  <si>
    <t>Engajamento
Desejado</t>
  </si>
  <si>
    <t>Alheio</t>
  </si>
  <si>
    <t>Estratégia para Engajamento / Gerenciamento</t>
  </si>
  <si>
    <t>Observações / Interrelações com outras PI</t>
  </si>
  <si>
    <t>Escopo e Impacto das Mudanças para a PI</t>
  </si>
  <si>
    <t>10.1 - Planejar o Gerenciamento das Comunicações</t>
  </si>
  <si>
    <t>CANAL</t>
  </si>
  <si>
    <t>FORMATO</t>
  </si>
  <si>
    <t>MÉTODO</t>
  </si>
  <si>
    <t>A</t>
  </si>
  <si>
    <t>Audita / Revisa</t>
  </si>
  <si>
    <t>Audioconferência</t>
  </si>
  <si>
    <t>Ata de Reunião</t>
  </si>
  <si>
    <t>Ativa</t>
  </si>
  <si>
    <t>D</t>
  </si>
  <si>
    <t>Distribui</t>
  </si>
  <si>
    <t>Banco de Dados</t>
  </si>
  <si>
    <t>Documento</t>
  </si>
  <si>
    <t>Interativa</t>
  </si>
  <si>
    <t>G</t>
  </si>
  <si>
    <t>Gera</t>
  </si>
  <si>
    <t>Mensagem</t>
  </si>
  <si>
    <t>Passiva</t>
  </si>
  <si>
    <t>L</t>
  </si>
  <si>
    <t>Libera (Autoriza Distribuição)</t>
  </si>
  <si>
    <t>Intranet</t>
  </si>
  <si>
    <t>Relatório</t>
  </si>
  <si>
    <t>M</t>
  </si>
  <si>
    <t>arMazena</t>
  </si>
  <si>
    <t>Registro Questões</t>
  </si>
  <si>
    <t>Sistema</t>
  </si>
  <si>
    <t>R</t>
  </si>
  <si>
    <t>Recebe</t>
  </si>
  <si>
    <t>Reunião</t>
  </si>
  <si>
    <t>ARMAZENAMENTO</t>
  </si>
  <si>
    <t>Videoconferência</t>
  </si>
  <si>
    <t>Descrição</t>
  </si>
  <si>
    <t>Conteúdo</t>
  </si>
  <si>
    <t>Motivo da Distribuição</t>
  </si>
  <si>
    <t>Idioma</t>
  </si>
  <si>
    <t>Canal</t>
  </si>
  <si>
    <t>Formato</t>
  </si>
  <si>
    <t>Método</t>
  </si>
  <si>
    <t>Periodicidade</t>
  </si>
  <si>
    <t>Recursos Alocados</t>
  </si>
  <si>
    <t>Local</t>
  </si>
  <si>
    <t>Processo 10.1</t>
  </si>
  <si>
    <t>Descrição do Componente / Elemento
do Processo
(Entradas, Ferramentas e Técnicas, e Saídas)</t>
  </si>
  <si>
    <t>5.1 - Planejar o Gerenciamento do Escopo</t>
  </si>
  <si>
    <t>Planejar o gerenciamento das comunicações</t>
  </si>
  <si>
    <t>Processo 5.1</t>
  </si>
  <si>
    <t>Processos para criação, aprovação e manutenção da EAP</t>
  </si>
  <si>
    <t>Processos de aceitação das entregas</t>
  </si>
  <si>
    <t>Plano de gerenciamento de mudanças de escopo</t>
  </si>
  <si>
    <t>Processo de coleta e documentação dos requisitos</t>
  </si>
  <si>
    <t>Gerenciamento de priorização e configuração dos requisitos</t>
  </si>
  <si>
    <t>Métricas do produto</t>
  </si>
  <si>
    <t>Estrutura de rastreabilidade dos requisitos</t>
  </si>
  <si>
    <t>5.2 - Coletar os Requisitos</t>
  </si>
  <si>
    <t>DMRR - Documentação e</t>
  </si>
  <si>
    <t>Matriz de Rastreabilidade</t>
  </si>
  <si>
    <t>dos Requisitos</t>
  </si>
  <si>
    <t>Legal</t>
  </si>
  <si>
    <t>Negócio</t>
  </si>
  <si>
    <t>Parte Interessada</t>
  </si>
  <si>
    <t>Produto</t>
  </si>
  <si>
    <t>Projeto</t>
  </si>
  <si>
    <t>Rastreabilidade</t>
  </si>
  <si>
    <t>ID 
Associada</t>
  </si>
  <si>
    <t>Descrição do Requisito</t>
  </si>
  <si>
    <t>Objetivo / Estratégia de Negócio</t>
  </si>
  <si>
    <t>Prioridade</t>
  </si>
  <si>
    <t>Versão do Requisito</t>
  </si>
  <si>
    <t>Fase do Projeto</t>
  </si>
  <si>
    <t>Entrega associada
EAP</t>
  </si>
  <si>
    <t xml:space="preserve">Tipo Requisito </t>
  </si>
  <si>
    <t>Comple-xidade</t>
  </si>
  <si>
    <t>Solicitante</t>
  </si>
  <si>
    <t>Responsável</t>
  </si>
  <si>
    <t>Validador</t>
  </si>
  <si>
    <t>Critérios de Aceitação</t>
  </si>
  <si>
    <t>Dependência entre Requisitos do Projeto</t>
  </si>
  <si>
    <t>Dependências Externas</t>
  </si>
  <si>
    <t>Data da Criação</t>
  </si>
  <si>
    <t>Data Última Alteração</t>
  </si>
  <si>
    <t>Responsável pela última alteração</t>
  </si>
  <si>
    <t>Motivo Última Alteração</t>
  </si>
  <si>
    <t>Documentação de Apoio</t>
  </si>
  <si>
    <t>Situação do Requisito</t>
  </si>
  <si>
    <t>1.1</t>
  </si>
  <si>
    <t>Proposto</t>
  </si>
  <si>
    <t>1.2.1</t>
  </si>
  <si>
    <t>1.3</t>
  </si>
  <si>
    <t>Processo 5.2</t>
  </si>
  <si>
    <t>DMMR - Documentação e Matriz de Rastreabilidade dos Requisitos</t>
  </si>
  <si>
    <t>1.2</t>
  </si>
  <si>
    <t>DMRR - Documentação dos Requisitos</t>
  </si>
  <si>
    <t>Escopo do Projeto</t>
  </si>
  <si>
    <t>Descrição do escopo do Produto</t>
  </si>
  <si>
    <t>Critérios de aceitação do Produto</t>
  </si>
  <si>
    <t>Entregas do Projeto</t>
  </si>
  <si>
    <t>Exclusões do Projeto</t>
  </si>
  <si>
    <t>Restrições do Projeto</t>
  </si>
  <si>
    <t>Premissas do Projeto</t>
  </si>
  <si>
    <t>Processo 5.3</t>
  </si>
  <si>
    <t>5.3 - Definir o Escopo</t>
  </si>
  <si>
    <t>5.4 - Criar a EAP</t>
  </si>
  <si>
    <t>Processo 5.4</t>
  </si>
  <si>
    <t>EAP - Estrutura Analítica do Projeto</t>
  </si>
  <si>
    <t>EAP - Estrutura Analítica</t>
  </si>
  <si>
    <t>do Projeto</t>
  </si>
  <si>
    <t>6.1 - Planejar o Gerenciamento do Cronograma</t>
  </si>
  <si>
    <t xml:space="preserve">PGCR - Plano de </t>
  </si>
  <si>
    <t>Gerenciamento do Cronograma</t>
  </si>
  <si>
    <t>Processo 6.1</t>
  </si>
  <si>
    <t>[Apelido do Projeto]</t>
  </si>
  <si>
    <t>Modelo para desenvolvimento do Cronograma do Projeto</t>
  </si>
  <si>
    <t>Nível de precisão necessário e unidades de medida que serão utilizadas</t>
  </si>
  <si>
    <t>Procedimentos organizacionais relacionados</t>
  </si>
  <si>
    <t>Processos para definição e manutenção do cronograma</t>
  </si>
  <si>
    <t>Regras para medição de desempenho</t>
  </si>
  <si>
    <t>Formato de relatórios</t>
  </si>
  <si>
    <t>6.2 - Definir as Atividades</t>
  </si>
  <si>
    <t>(com seus atributos e lista de Marcos)</t>
  </si>
  <si>
    <t>6.3 - Sequenciar as Atividades</t>
  </si>
  <si>
    <t>Estimar os recursos das atividades</t>
  </si>
  <si>
    <t>Estimar as durações das atividades</t>
  </si>
  <si>
    <t>Planejar o gerenciamento dos custos</t>
  </si>
  <si>
    <t>Planejar o gerenciamento dos riscos</t>
  </si>
  <si>
    <t>Realizar a análise qualitativa dos riscos</t>
  </si>
  <si>
    <t>Realizar a análise quantitativa dos riscos</t>
  </si>
  <si>
    <t>do Cronograma do Projeto</t>
  </si>
  <si>
    <t>7.1 - Planejar o Gerenciamento dos Custos</t>
  </si>
  <si>
    <t xml:space="preserve">PGCS - Plano de </t>
  </si>
  <si>
    <t>Gerenciamento dos Custos</t>
  </si>
  <si>
    <t>PGCS - Plano de Gerenciamento dos Custos</t>
  </si>
  <si>
    <t>Processo 7.1</t>
  </si>
  <si>
    <t>Processos para gerenciamento dos custos do Projeto</t>
  </si>
  <si>
    <t>Nível de precisão necessário, limites e unidades de medida que serão utilizadas</t>
  </si>
  <si>
    <t>8.1 - Planejar o Gerenciamento da Qualidade</t>
  </si>
  <si>
    <t xml:space="preserve">PGQ - Plano de </t>
  </si>
  <si>
    <t>Gerenciamento da Qualidade</t>
  </si>
  <si>
    <t>Processo 11.1</t>
  </si>
  <si>
    <t>Metodologia</t>
  </si>
  <si>
    <t>Papéis e responsabilidades</t>
  </si>
  <si>
    <t>Orçamento</t>
  </si>
  <si>
    <t>Prazos associados</t>
  </si>
  <si>
    <t>Processos relacionados à estratégia para gerenciamento dos riscos</t>
  </si>
  <si>
    <t>Categorias de riscos</t>
  </si>
  <si>
    <t>Definições de probabilidade e impacto de riscos</t>
  </si>
  <si>
    <t>Tolerâncias revisadas das Partes Interessadas</t>
  </si>
  <si>
    <t>Auditoria e rastreabilidade</t>
  </si>
  <si>
    <t>11.1 - Planejar o Gerenciamento dos Riscos</t>
  </si>
  <si>
    <t xml:space="preserve">PGRI - Plano de </t>
  </si>
  <si>
    <t>Gerenciamento dos Riscos</t>
  </si>
  <si>
    <t>6.4 - Estimar os Recursos das Atividades</t>
  </si>
  <si>
    <t>Recursos das atividades</t>
  </si>
  <si>
    <t>RR - Registro dos Riscos</t>
  </si>
  <si>
    <t>9.1 - Planejar o Gerenciamento dos Recursos Humanos</t>
  </si>
  <si>
    <t>PGRH - Plano de Gerenciamento</t>
  </si>
  <si>
    <t>dos Recursos Humanos</t>
  </si>
  <si>
    <t>PGRH - Plano de Gerenciamento dos Recursos Humanos</t>
  </si>
  <si>
    <t>Processo 9.1</t>
  </si>
  <si>
    <t>Organogramas do Projeto</t>
  </si>
  <si>
    <t>Plano de Gerenciamento de Pessoal</t>
  </si>
  <si>
    <t>6.5 - Estimar as Durações das Atividades</t>
  </si>
  <si>
    <t>CRO - Calendários dos recursos</t>
  </si>
  <si>
    <t>CRO - Estimativas de Duração</t>
  </si>
  <si>
    <t>das Atividades</t>
  </si>
  <si>
    <t>6.6 - Desenvolver o Cronograma</t>
  </si>
  <si>
    <t>CRO - Cronograma do Projeto</t>
  </si>
  <si>
    <t>Processo 6.6</t>
  </si>
  <si>
    <t>Data Início Replanejada</t>
  </si>
  <si>
    <t>Data Término Replanejada</t>
  </si>
  <si>
    <t xml:space="preserve">Custo Estimado </t>
  </si>
  <si>
    <t>Custo Real</t>
  </si>
  <si>
    <t>Atividade Predecessora</t>
  </si>
  <si>
    <t>7.2 - Estimar os Custos</t>
  </si>
  <si>
    <t>CRO - Estimativas dos Custos</t>
  </si>
  <si>
    <t>PGA- Plano de Gerenciamento</t>
  </si>
  <si>
    <t>das Aquisições</t>
  </si>
  <si>
    <t>Processo 12.1</t>
  </si>
  <si>
    <t>Ações que a equipe de gerenciamento do projeto pode adotar unilateralmente</t>
  </si>
  <si>
    <t>Padrões de documentos a utilizar nas Aquisições</t>
  </si>
  <si>
    <t>Métricas de desempenho de fornecedores a serem utilizadas</t>
  </si>
  <si>
    <t>Gerenciamento de mudanças</t>
  </si>
  <si>
    <t>Gerenciamento de configuração</t>
  </si>
  <si>
    <t>Gerenciamento da aquisição</t>
  </si>
  <si>
    <t>EARE - Estrutura Analítica</t>
  </si>
  <si>
    <t>dos Recursos (EAR)</t>
  </si>
  <si>
    <t>11.2 - Identificar os Riscos</t>
  </si>
  <si>
    <t>Plano de Resposta ao Risco</t>
  </si>
  <si>
    <t>Objetivo Impactado</t>
  </si>
  <si>
    <t>Categoria
do risco</t>
  </si>
  <si>
    <t>Data da Identificação</t>
  </si>
  <si>
    <t>Identificador</t>
  </si>
  <si>
    <t>Tipo de Risco</t>
  </si>
  <si>
    <t>Evento</t>
  </si>
  <si>
    <t>Proba-
bilidade</t>
  </si>
  <si>
    <t>Grau do 
Risco</t>
  </si>
  <si>
    <t>Efeito</t>
  </si>
  <si>
    <t>Estratégia</t>
  </si>
  <si>
    <t>Causas Raiz</t>
  </si>
  <si>
    <t>Gatilhos</t>
  </si>
  <si>
    <t>Ação de 
resposta ao risco</t>
  </si>
  <si>
    <t xml:space="preserve">Data limite </t>
  </si>
  <si>
    <t>Riscos Residuais</t>
  </si>
  <si>
    <t>Riscos Secundários</t>
  </si>
  <si>
    <t>Ação de contingência ao risco</t>
  </si>
  <si>
    <t>Responsável pela contingência</t>
  </si>
  <si>
    <t>Reserva para contingência ($)</t>
  </si>
  <si>
    <t>Status do risco</t>
  </si>
  <si>
    <t>Processo 11.2</t>
  </si>
  <si>
    <t>11.3 - Realizar a Análise Qualitativa dos Riscos</t>
  </si>
  <si>
    <t>Atualizações dos Documentos</t>
  </si>
  <si>
    <t>11.4 - Realizar a Análise Quantitativa dos Riscos</t>
  </si>
  <si>
    <t>Priori-
dade</t>
  </si>
  <si>
    <t>PGP - Plano de Gerenciamento</t>
  </si>
  <si>
    <t>PMPR - Plano de Melhorias</t>
  </si>
  <si>
    <t>no Processo</t>
  </si>
  <si>
    <t>7.3 - Determinar o Orçamento</t>
  </si>
  <si>
    <t>LBCS - Linha de Base dos Custos</t>
  </si>
  <si>
    <t>GP</t>
  </si>
  <si>
    <t>www.pmcanvas.com.br</t>
  </si>
  <si>
    <t>PMC - Project Model Canvas
Elaborado por José Finocchio Jr
www.projectmodelcanvas.com</t>
  </si>
  <si>
    <t>Já foi utilizado neste Projeto?</t>
  </si>
  <si>
    <t>Histórico de alterações da EasyPMDOC</t>
  </si>
  <si>
    <t>Processo 8.1</t>
  </si>
  <si>
    <t>Processos relacionados ao gerenciamento da qualidade do Projeto</t>
  </si>
  <si>
    <t>Expectativas e tolerâncias revisadas das partes interessadas</t>
  </si>
  <si>
    <t>Aplica-se ao Projeto?</t>
  </si>
  <si>
    <t>Histórico</t>
  </si>
  <si>
    <t>Nome da Atividade</t>
  </si>
  <si>
    <t>Marco</t>
  </si>
  <si>
    <t>Tipo de Dependência</t>
  </si>
  <si>
    <t>Espera</t>
  </si>
  <si>
    <t>Descrição do Recurso</t>
  </si>
  <si>
    <t>Quantidade Necessária do Recurso</t>
  </si>
  <si>
    <t>Custo do Recurso por Unidade</t>
  </si>
  <si>
    <t>EARE - Estrutura Analítica dos Recursos</t>
  </si>
  <si>
    <t>Processo 6.4</t>
  </si>
  <si>
    <t>Limites do processo</t>
  </si>
  <si>
    <t>Configuração do processo</t>
  </si>
  <si>
    <t>Métricas do processo</t>
  </si>
  <si>
    <t>Metas para melhoria do desempenho</t>
  </si>
  <si>
    <t>Custo Estimado Acumulado</t>
  </si>
  <si>
    <t>Custo Real Acumulado</t>
  </si>
  <si>
    <t>4.3 - Orientar e Gerenciar o Trabalho do Projeto</t>
  </si>
  <si>
    <t>Atualizações no</t>
  </si>
  <si>
    <t>SM - Solicitação</t>
  </si>
  <si>
    <t>de Mudança</t>
  </si>
  <si>
    <t>Aprovada</t>
  </si>
  <si>
    <t>desempenho do trabalho</t>
  </si>
  <si>
    <t>SM - Solicitações</t>
  </si>
  <si>
    <t>de Mudanças</t>
  </si>
  <si>
    <t>RM - Registro de Mudanças</t>
  </si>
  <si>
    <t>PGCO - Plano de</t>
  </si>
  <si>
    <t>Gerenciamento das Comunicações</t>
  </si>
  <si>
    <t>PGPI - Plano de</t>
  </si>
  <si>
    <t>Gerenciamento das</t>
  </si>
  <si>
    <t>RG - Registro</t>
  </si>
  <si>
    <t>de Questões</t>
  </si>
  <si>
    <t>13.3 - Gerenciar o Engajamento das Partes Interessadas</t>
  </si>
  <si>
    <t>13.4 - Controlar o Engajamento das Partes Interessadas</t>
  </si>
  <si>
    <t>Desempenho do Trabalho</t>
  </si>
  <si>
    <t>CRO - Informações sobre o</t>
  </si>
  <si>
    <t>CRO - Dados sobre o</t>
  </si>
  <si>
    <t>PGP - Plano de</t>
  </si>
  <si>
    <t>10.2 - Gerenciar as Comunicações</t>
  </si>
  <si>
    <t>RDAP - Relatório de Desempenho e Acompanhamento do Projeto</t>
  </si>
  <si>
    <t>e Acompanhamento do Projeto</t>
  </si>
  <si>
    <t>RDAP - Relatórios de Desempenho</t>
  </si>
  <si>
    <t>10.3 - Controlar as Comunicações</t>
  </si>
  <si>
    <t>4.5 - Realizar o Controle Integrado de Mudanças</t>
  </si>
  <si>
    <t>RM - Registro de</t>
  </si>
  <si>
    <t>Mudanças</t>
  </si>
  <si>
    <t>9.2 - Mobilizar a Equipe do Projeto</t>
  </si>
  <si>
    <t>CRO - Calendários</t>
  </si>
  <si>
    <t xml:space="preserve"> dos Recursos</t>
  </si>
  <si>
    <t>CRO - Designações</t>
  </si>
  <si>
    <t>de pessoal do projeto</t>
  </si>
  <si>
    <t>ADE - Avaliações</t>
  </si>
  <si>
    <t>de Desempenho da Equipe</t>
  </si>
  <si>
    <t>9.3 - Desenvolver a Equipe do Projeto</t>
  </si>
  <si>
    <t>9.4 - Gerenciar a Equipe do Projeto</t>
  </si>
  <si>
    <t>4.4 - Monitorar e Controlar o Trabalho do Projeto</t>
  </si>
  <si>
    <t>CRO - Previsões</t>
  </si>
  <si>
    <t>do Cronograma</t>
  </si>
  <si>
    <t>de Custos</t>
  </si>
  <si>
    <t>Validada</t>
  </si>
  <si>
    <t>8.2 - Realizar a Garantia da Qualidade</t>
  </si>
  <si>
    <t>LVQ - Medições de</t>
  </si>
  <si>
    <t>Controle da Qualidade</t>
  </si>
  <si>
    <t>5.6 - Controlar o Escopo</t>
  </si>
  <si>
    <t>CRO - Cronograma</t>
  </si>
  <si>
    <t>6.7 - Controlar o Cronograma</t>
  </si>
  <si>
    <t>7.4 - Controlar os Custos</t>
  </si>
  <si>
    <t>LBCS - Requisitos de</t>
  </si>
  <si>
    <t>Recursos Financeiros</t>
  </si>
  <si>
    <t>8.3 - Controlar a Qualidade</t>
  </si>
  <si>
    <t>EAP - Entregas</t>
  </si>
  <si>
    <t>LVQ - Listas de</t>
  </si>
  <si>
    <t>Verificação da Qualidade</t>
  </si>
  <si>
    <t>RM - Mudanças Validadas</t>
  </si>
  <si>
    <t>CRO - Entregas</t>
  </si>
  <si>
    <t>Verificadas</t>
  </si>
  <si>
    <t>Aceitas</t>
  </si>
  <si>
    <t>5.5 - Validar o Escopo</t>
  </si>
  <si>
    <t>11.6 - Controlar os Riscos</t>
  </si>
  <si>
    <t>12.2 - Conduzir as Aquisições</t>
  </si>
  <si>
    <t>dos recursos</t>
  </si>
  <si>
    <t>CA - Contratos</t>
  </si>
  <si>
    <t>Propostas</t>
  </si>
  <si>
    <t>DA - Documentos</t>
  </si>
  <si>
    <t>das Aquisições (Acordos)</t>
  </si>
  <si>
    <t>Trabalho das Aquisições</t>
  </si>
  <si>
    <t>12.3 - Controlar as Aquisições</t>
  </si>
  <si>
    <t>12.4 - Encerrar as Aquisições</t>
  </si>
  <si>
    <t>Esta relação não</t>
  </si>
  <si>
    <t>existe no Guia PMBOK</t>
  </si>
  <si>
    <t>TEP - Termo de</t>
  </si>
  <si>
    <t>Encerramento do Projeto</t>
  </si>
  <si>
    <t>TEF - Termo de</t>
  </si>
  <si>
    <t>Encerramento da Fase</t>
  </si>
  <si>
    <t>4.6 - Encerrar o Projeto ou Fase</t>
  </si>
  <si>
    <t>A EasyBOK não se responsabiliza pelos resultados de seus projetos com o uso desta planilha.</t>
  </si>
  <si>
    <t>É muito importante que você analise as necessidades de cada projeto que irá participar ou</t>
  </si>
  <si>
    <t>conduzir, e adapte as propostas de gestão de acordo com o cenário que se apresenta.</t>
  </si>
  <si>
    <t>Não confie em ferramentas como a solução definitiva. É preciso ter conhecimento, habilidades,</t>
  </si>
  <si>
    <t>e atitude para atingir resultados consistentes.</t>
  </si>
  <si>
    <t>Os processos estão apresentados em uma ordem "mais provável" de início. Todas as abas estão apresentadas nesta mesma ordem. Mude esta ordem de acordo com as necessidades de cada projeto, e lembre-se de que um processo não necessariamente precisa terminar para o próximo começar, e os processos podem ser executados mais de uma vez.</t>
  </si>
  <si>
    <t>ETP - Especificação do Trabalho do Projeto</t>
  </si>
  <si>
    <t>Não confie em ferramentas como a solução definitiva. É preciso ter conhecimento, habilidade,</t>
  </si>
  <si>
    <t>Tipo de Recurso</t>
  </si>
  <si>
    <t>Anteci-
pação</t>
  </si>
  <si>
    <t>% Concluído
Estimado</t>
  </si>
  <si>
    <t>% Concluído
Replanejado</t>
  </si>
  <si>
    <t>% Concluído
Real</t>
  </si>
  <si>
    <t>Duração
Estimada</t>
  </si>
  <si>
    <t>Duração
Replanejada</t>
  </si>
  <si>
    <t>Duração
Realizada</t>
  </si>
  <si>
    <t>Duração</t>
  </si>
  <si>
    <t>Data Início Estimada</t>
  </si>
  <si>
    <t>Custo Replanejado</t>
  </si>
  <si>
    <t>Custo Replanejado Acumulado</t>
  </si>
  <si>
    <t>4.1 - Desenvolver o Termo de Abertura do Projeto</t>
  </si>
  <si>
    <t>TAP</t>
  </si>
  <si>
    <t>RPI</t>
  </si>
  <si>
    <t>13.1 - Identificar as partes interessadas</t>
  </si>
  <si>
    <t>2.1</t>
  </si>
  <si>
    <t>4.2 - Desenvolver o plano de gerenciamento do projeto</t>
  </si>
  <si>
    <t>PGP</t>
  </si>
  <si>
    <t>2.1.1</t>
  </si>
  <si>
    <t>PGPI</t>
  </si>
  <si>
    <t>PGCO</t>
  </si>
  <si>
    <t>10.1 - Planejar o gerenciamento das comunicações</t>
  </si>
  <si>
    <t>2.1.2</t>
  </si>
  <si>
    <t>PGE</t>
  </si>
  <si>
    <t>5.1 - Planejar o gerenciamento do escopo</t>
  </si>
  <si>
    <t>PGRE</t>
  </si>
  <si>
    <t>Planejar o gerenciamento dos requisitos (5.1)</t>
  </si>
  <si>
    <t>6.1 - Planejar o gerenciamento do cronograma</t>
  </si>
  <si>
    <t>PGCR</t>
  </si>
  <si>
    <t>PGCS</t>
  </si>
  <si>
    <t>7.1 - Planejar o gerenciamento dos custos</t>
  </si>
  <si>
    <t>PGRI</t>
  </si>
  <si>
    <t>11.1 - Planejar o gerenciamento dos riscos</t>
  </si>
  <si>
    <t>2.1.3</t>
  </si>
  <si>
    <t>2.1.4</t>
  </si>
  <si>
    <t>2.1.5</t>
  </si>
  <si>
    <t>2.1.6</t>
  </si>
  <si>
    <t>2.1.7</t>
  </si>
  <si>
    <t>5.2 - Coletar os requisitos</t>
  </si>
  <si>
    <t>DMRR</t>
  </si>
  <si>
    <t>5.3 - Definir o escopo</t>
  </si>
  <si>
    <t>EEP</t>
  </si>
  <si>
    <t>6.2 - Definir as atividades</t>
  </si>
  <si>
    <t>6.3 - Sequenciar as atividades</t>
  </si>
  <si>
    <t>6.4 - Estimar os recursos das atividades</t>
  </si>
  <si>
    <t>9.1 - Planejar o gerenciamento dos recursos humanos</t>
  </si>
  <si>
    <t>6.5 - Estimar as durações das atividades</t>
  </si>
  <si>
    <t>6.6 - Desenvolver o cronograma</t>
  </si>
  <si>
    <t>7.2 - Estimar os custos</t>
  </si>
  <si>
    <t xml:space="preserve">12.1 - Planejar o gerenciamento das aquisições </t>
  </si>
  <si>
    <t>11.2 - Identificar os riscos</t>
  </si>
  <si>
    <t>11.3 - Realizar a análise qualitativa dos riscos</t>
  </si>
  <si>
    <t>11.4 - Realizar a análise quantitativa dos riscos</t>
  </si>
  <si>
    <t>11.5 - Planejar as respostas aos riscos</t>
  </si>
  <si>
    <t>8.1 - Planejar o gerenciamento da qualidade</t>
  </si>
  <si>
    <t>7.3 - Determinar o orçamento</t>
  </si>
  <si>
    <t>EEP - Especificação do Escopo do Projeto</t>
  </si>
  <si>
    <t>EEP - Especificação do</t>
  </si>
  <si>
    <t>12.1 - Planejar o Gerenciamento das Aquisições</t>
  </si>
  <si>
    <t>ETA - Especificação do</t>
  </si>
  <si>
    <t>de Aquisição</t>
  </si>
  <si>
    <t>11.5 - Planejar as Respostas aos Riscos</t>
  </si>
  <si>
    <t>Planos Auxiliares</t>
  </si>
  <si>
    <t>Plano Auxiliar do Plano de Gerenciamento do Projeto</t>
  </si>
  <si>
    <t>"PMI", é logotipo do PMI, "Tornando o Gerenciamento de Projetos indispensável para os resultados do negócio", "PMI Today", "PM Network", "Project Management Journal", "PMBOK", "CAPM", "Certified Associate in Project Management (CAPM)", "PMP", "Project Management Professional (PMP)", e logotipo PMP, "PgMP", "Program Management Professional (PgMP)", "PMI-SP", "PMI Scheduling Professional (PMI-SP)", "PMI-RMP", "PMI Risk Management Professional (PMI-RMP)" e "OPM3", "PMI-ACP", "PMI Agile Certified Practitioner (PMI-ACP)", o logotipo da Fundação de Educação do PMI e "Empowering the future of project management" são marcas registradas do Project Management Institute, Inc. </t>
  </si>
  <si>
    <t>CRO-LA - Lista de Atividades</t>
  </si>
  <si>
    <t>DA - Documentos de Aquisições</t>
  </si>
  <si>
    <t>CRO-DR - Diagramas de Rede</t>
  </si>
  <si>
    <t>CRO-CR - Calendários dos recursos</t>
  </si>
  <si>
    <t>CRO-RRA - Requisitos de</t>
  </si>
  <si>
    <t>CRO-RRA - Requisitos de Recursos das Atividades</t>
  </si>
  <si>
    <t>CRO-EDA - Estimativas de Duração</t>
  </si>
  <si>
    <t>CRO-DR - Diagramas de Rede (Sequência)</t>
  </si>
  <si>
    <t>CRO-EDA</t>
  </si>
  <si>
    <t>CRO-DP - Designações de Pessoal
CRO-CR - Calendário dos Recursos</t>
  </si>
  <si>
    <t>Nome / Descrição</t>
  </si>
  <si>
    <t>Função</t>
  </si>
  <si>
    <t>Início Disponibilidade</t>
  </si>
  <si>
    <t>Término Disponibilidade</t>
  </si>
  <si>
    <t>Início Alocação</t>
  </si>
  <si>
    <t>Término Alocação</t>
  </si>
  <si>
    <t>CRO-LA</t>
  </si>
  <si>
    <t>CRO-DR</t>
  </si>
  <si>
    <t>CRO-RRA</t>
  </si>
  <si>
    <t>PGRH</t>
  </si>
  <si>
    <t>PGA</t>
  </si>
  <si>
    <t>CRO</t>
  </si>
  <si>
    <t>CRO-ECA</t>
  </si>
  <si>
    <t>RR</t>
  </si>
  <si>
    <t>PGQ</t>
  </si>
  <si>
    <t>LBCS</t>
  </si>
  <si>
    <t>2.1.8</t>
  </si>
  <si>
    <t>2.1.9</t>
  </si>
  <si>
    <t>2.1.10</t>
  </si>
  <si>
    <t>ID Associada</t>
  </si>
  <si>
    <t>2.2.1</t>
  </si>
  <si>
    <t>2.2.2</t>
  </si>
  <si>
    <t>2.2.3</t>
  </si>
  <si>
    <t>2.3</t>
  </si>
  <si>
    <t>2.3.1</t>
  </si>
  <si>
    <t>2.3.2</t>
  </si>
  <si>
    <t>2.3.3</t>
  </si>
  <si>
    <t>2.3.4</t>
  </si>
  <si>
    <t>2.3.5</t>
  </si>
  <si>
    <t>2.4</t>
  </si>
  <si>
    <t>2.3.6</t>
  </si>
  <si>
    <t>RDAP</t>
  </si>
  <si>
    <t>RQ</t>
  </si>
  <si>
    <t>13.3 - Gerenciar o engajamento das partes interessadas</t>
  </si>
  <si>
    <t>10.2 - Gerenciar as comunicações</t>
  </si>
  <si>
    <t>SM</t>
  </si>
  <si>
    <t>8.2 - Realizar a garantia da qualidade</t>
  </si>
  <si>
    <t>CRO-DP</t>
  </si>
  <si>
    <t>9.2 - Mobilizar a equipe do projeto</t>
  </si>
  <si>
    <t>CRO-CR</t>
  </si>
  <si>
    <t>Atualizar calendários de recursos no cronograma (9.2)</t>
  </si>
  <si>
    <t>ADE</t>
  </si>
  <si>
    <t>9.3 - Desenvolver a equipe do projeto</t>
  </si>
  <si>
    <t>9.4 - Gerenciar a equipe do projeto</t>
  </si>
  <si>
    <t>4.3 - Orientar e gerenciar o trabalho do projeto</t>
  </si>
  <si>
    <t>CA</t>
  </si>
  <si>
    <t>12.2 - Conduzir as aquisições</t>
  </si>
  <si>
    <t>Monitoramento e Controle</t>
  </si>
  <si>
    <t>4.4 - Monitorar e controlar o trabalho do projeto</t>
  </si>
  <si>
    <t>RM</t>
  </si>
  <si>
    <t>4.5 - Realizar o controle integrado de mudanças</t>
  </si>
  <si>
    <t>5.6 - Controlar o escopo</t>
  </si>
  <si>
    <t>6.7 - Controlar o cronograma</t>
  </si>
  <si>
    <t>CRO-IDC</t>
  </si>
  <si>
    <t>7.4 - Controlar os custos</t>
  </si>
  <si>
    <t>CRO-IDP</t>
  </si>
  <si>
    <t>10.3 - Controlar as comunicações</t>
  </si>
  <si>
    <t>13.4 - Controlar o engajamento das partes interessadas</t>
  </si>
  <si>
    <t>Entregas Validadas</t>
  </si>
  <si>
    <t>8.3 - Controlar a qualidade</t>
  </si>
  <si>
    <t>Validar solicitações de mudanças implementadas (8.3)</t>
  </si>
  <si>
    <t>11.6 - Controlar os riscos</t>
  </si>
  <si>
    <t>DAA</t>
  </si>
  <si>
    <t>12.3 - Controlar as aquisições</t>
  </si>
  <si>
    <t>5.5 - Validar o escopo</t>
  </si>
  <si>
    <t>DEA</t>
  </si>
  <si>
    <t>12.4 - Encerrar as aquisições</t>
  </si>
  <si>
    <t>TEP</t>
  </si>
  <si>
    <t>4.6 - Encerrar o projeto ou fase</t>
  </si>
  <si>
    <t>Reserva de Contingência da Atividade</t>
  </si>
  <si>
    <t>Reserva de Contingência do Pacote</t>
  </si>
  <si>
    <t>Somatório dos Pacotes de Trabalho</t>
  </si>
  <si>
    <t>LBCS Linha de Base dos Custos</t>
  </si>
  <si>
    <t>Reservas Gerenciais</t>
  </si>
  <si>
    <t>CRO-ECA - Estimativas de Custos das Atividades</t>
  </si>
  <si>
    <t>Descrição do item a ser adquirido</t>
  </si>
  <si>
    <t>Tipos de contrato associados</t>
  </si>
  <si>
    <t>Critérios para seleção do fornecedor</t>
  </si>
  <si>
    <t>Restrições e premissas</t>
  </si>
  <si>
    <t>Cronograma das principais entregas</t>
  </si>
  <si>
    <t>Informações complementares</t>
  </si>
  <si>
    <t>Identificação do Risco</t>
  </si>
  <si>
    <t>Análise Qualitativa</t>
  </si>
  <si>
    <t>Pessimista</t>
  </si>
  <si>
    <t>Mais Provável</t>
  </si>
  <si>
    <t>Otimista</t>
  </si>
  <si>
    <t>Estimada Beta</t>
  </si>
  <si>
    <t>Estimada Triangular</t>
  </si>
  <si>
    <t>$ Pessimista</t>
  </si>
  <si>
    <t>$ Mais Provável</t>
  </si>
  <si>
    <t>$ Otimista</t>
  </si>
  <si>
    <t>$ Estimado Beta</t>
  </si>
  <si>
    <t>$ Estimado Triangular</t>
  </si>
  <si>
    <t>Análise Quantitativa de Riscos</t>
  </si>
  <si>
    <t>RRF - Requisitos de Recursos Financeiros do Projeto</t>
  </si>
  <si>
    <t>Processo 7.3</t>
  </si>
  <si>
    <r>
      <t xml:space="preserve">Utilize este painel </t>
    </r>
    <r>
      <rPr>
        <b/>
        <u/>
        <sz val="11"/>
        <color rgb="FFFF0000"/>
        <rFont val="Arial"/>
        <family val="2"/>
      </rPr>
      <t>para registrar o resultado de seu Canvas</t>
    </r>
    <r>
      <rPr>
        <b/>
        <sz val="11"/>
        <color rgb="FFFF0000"/>
        <rFont val="Arial"/>
        <family val="2"/>
      </rPr>
      <t>, e integrar com as demais informações de seu projeto.</t>
    </r>
  </si>
  <si>
    <t>RQ - Registro das Questões</t>
  </si>
  <si>
    <t>SM - Solicitação de Mudança</t>
  </si>
  <si>
    <t>Processo 4.3</t>
  </si>
  <si>
    <t>Data da solicitação</t>
  </si>
  <si>
    <t>Número de identificação da SM</t>
  </si>
  <si>
    <t>.4</t>
  </si>
  <si>
    <t>Tipo de mudança</t>
  </si>
  <si>
    <t>Tipo SM</t>
  </si>
  <si>
    <t>Reparo de Defeito</t>
  </si>
  <si>
    <t>Ação Corretiva</t>
  </si>
  <si>
    <t>Ação Preventiva</t>
  </si>
  <si>
    <t>Atualizações</t>
  </si>
  <si>
    <t>Áreas impactadas</t>
  </si>
  <si>
    <t>Justificativa</t>
  </si>
  <si>
    <t>Comentários adicionais</t>
  </si>
  <si>
    <t>Parecer do gerente do projeto</t>
  </si>
  <si>
    <t>Status / Situação</t>
  </si>
  <si>
    <t>Data do parecer do CCM</t>
  </si>
  <si>
    <t>Assinatura do Gerente do Projeto</t>
  </si>
  <si>
    <t>Assinatura dos Membros do CCM</t>
  </si>
  <si>
    <t>Parecer CCM - Comitê de Controle de Mudanças</t>
  </si>
  <si>
    <t>Descrição da Mudança</t>
  </si>
  <si>
    <t>Entregas / Documentos impactados</t>
  </si>
  <si>
    <t>Status SM</t>
  </si>
  <si>
    <t>Em análise</t>
  </si>
  <si>
    <t>Rejeitada</t>
  </si>
  <si>
    <t>Cancelada</t>
  </si>
  <si>
    <t>Suspensa</t>
  </si>
  <si>
    <t>Registrada</t>
  </si>
  <si>
    <t>RM - Registro das Mudanças</t>
  </si>
  <si>
    <t>Número de Identificação</t>
  </si>
  <si>
    <t>Data da Solicitação</t>
  </si>
  <si>
    <t>Data do Parecer do CCM</t>
  </si>
  <si>
    <t>Parecer do Gerente do Projeto</t>
  </si>
  <si>
    <t>Parecer do CCM</t>
  </si>
  <si>
    <t>Tipo de 
Mudança</t>
  </si>
  <si>
    <t>Comentários</t>
  </si>
  <si>
    <t>Processo 13.3</t>
  </si>
  <si>
    <t>Processo 4.5</t>
  </si>
  <si>
    <t>Assinatura do Solicitante</t>
  </si>
  <si>
    <t>Tipo de 
Questão</t>
  </si>
  <si>
    <t>Descrição da Questão</t>
  </si>
  <si>
    <t>Parte Interessada Responsável</t>
  </si>
  <si>
    <t>Ação Requerida</t>
  </si>
  <si>
    <t>Data de Resolução Planejada</t>
  </si>
  <si>
    <t>Data de Resolução Replanejada</t>
  </si>
  <si>
    <t>Parte que Identificou</t>
  </si>
  <si>
    <t>Comentários / Histórico</t>
  </si>
  <si>
    <t>ADE - Avaliação de Desempenho da Equipe</t>
  </si>
  <si>
    <t>Assinatura do Avaliador</t>
  </si>
  <si>
    <t>Assinatura do Membro da Equipe</t>
  </si>
  <si>
    <t>Tabelas de Referência Utilizadas pela planilha EasyPMDOC.
Você pode customizar de acordo com a sua necessídade.</t>
  </si>
  <si>
    <t>Trabalho concluído durante o período</t>
  </si>
  <si>
    <t>Trabalho a ser concluído no próximo período</t>
  </si>
  <si>
    <t>Situação atual dos riscos</t>
  </si>
  <si>
    <t>Situação atual das questões</t>
  </si>
  <si>
    <t>Resumo das mudanças aprovadas no período</t>
  </si>
  <si>
    <t>Análise do desempenho até o momento</t>
  </si>
  <si>
    <t>Gerenciamento de Valor Agregado</t>
  </si>
  <si>
    <t>Outras informações relevantes</t>
  </si>
  <si>
    <t>Previsões conforme planejado</t>
  </si>
  <si>
    <t>Previsões considerando desempenho até o momento</t>
  </si>
  <si>
    <t xml:space="preserve">Data base: </t>
  </si>
  <si>
    <t>RDT - Relatório de Desempenho do Trabalho</t>
  </si>
  <si>
    <t>DEAP - Dicionário da EAP</t>
  </si>
  <si>
    <t>Vide CRO - Cronograma do Projeto</t>
  </si>
  <si>
    <t>Processo 4.4</t>
  </si>
  <si>
    <t>Lições Aprendidas</t>
  </si>
  <si>
    <t>ETA - Especificação do Trabalho da Aquisição</t>
  </si>
  <si>
    <t>- Easy Project Management Documentation - Versão 5_13</t>
  </si>
  <si>
    <t>5_13</t>
  </si>
  <si>
    <t>Use as técnicas propostas pelo Prof. Finocchio para chegar a este resultado, ou seja, envolva todos os participantes e monte seu PMC primeiro no papel.</t>
  </si>
  <si>
    <t>Acordos</t>
  </si>
  <si>
    <t>Atualizações nos documentos do projeto</t>
  </si>
  <si>
    <t>Previsões de cronograma</t>
  </si>
  <si>
    <t>Ferramentas de controle de mudanças</t>
  </si>
  <si>
    <t>Encerrar o projeto ou a fase</t>
  </si>
  <si>
    <t>Atualizações nos ativos de processos organizacionais</t>
  </si>
  <si>
    <t>Março/2014</t>
  </si>
  <si>
    <t>Fase 1</t>
  </si>
  <si>
    <t>CRO-EDA - Estimativas das Durações</t>
  </si>
  <si>
    <t>CRO-EDA - Estimativas das Durações das Atividades</t>
  </si>
  <si>
    <t>Data Término Estimada</t>
  </si>
  <si>
    <t>Data Início Realizada</t>
  </si>
  <si>
    <t>Data Término Realizada</t>
  </si>
  <si>
    <t>CRO-ECA - Estimativas dos Custos</t>
  </si>
  <si>
    <t>Produtos, serviços ou resultados que serão obtidos externamente à organização executora</t>
  </si>
  <si>
    <t>Março/14</t>
  </si>
  <si>
    <t>ETA - Especificações do</t>
  </si>
  <si>
    <t>EEP - Especificação de Escopo do Projeto</t>
  </si>
  <si>
    <t>CRO-IDT - Informações sobre o Desempenho do Trabalho (Avanço-Prazo)</t>
  </si>
  <si>
    <t>Quadro de Avisos</t>
  </si>
  <si>
    <t>Março 2014</t>
  </si>
  <si>
    <t>Principais atividades em execução</t>
  </si>
  <si>
    <t>Próximas atividades importantes</t>
  </si>
  <si>
    <t>Principais questões em aberto</t>
  </si>
  <si>
    <t>Principais mudanças em aprovação</t>
  </si>
  <si>
    <t>Avisos gerais</t>
  </si>
  <si>
    <t>CRO-CR - Calendários</t>
  </si>
  <si>
    <t>CRO-DP - Designações</t>
  </si>
  <si>
    <t>Nome do membro da equipe</t>
  </si>
  <si>
    <t>Cargo</t>
  </si>
  <si>
    <t>Função no projeto</t>
  </si>
  <si>
    <t>Data da avaliação</t>
  </si>
  <si>
    <t>Pontos fortes</t>
  </si>
  <si>
    <t>Oportunidades de melhoria</t>
  </si>
  <si>
    <t>Plano de desenvolvimento</t>
  </si>
  <si>
    <t>Já desenvolvido</t>
  </si>
  <si>
    <t>Comentários externos à equipe do projeto</t>
  </si>
  <si>
    <t>Comentários dos colegas de equipe</t>
  </si>
  <si>
    <t>Comentários do avaliador</t>
  </si>
  <si>
    <t>Comentários do membro da equipe avaliado</t>
  </si>
  <si>
    <t>RQ - Registro</t>
  </si>
  <si>
    <t>CRO-IDT - Informações sobre o</t>
  </si>
  <si>
    <t>Data base do relatório</t>
  </si>
  <si>
    <t>Próximas atividades a executar</t>
  </si>
  <si>
    <t>Comentários gerais</t>
  </si>
  <si>
    <t>Assinatura do Responsável</t>
  </si>
  <si>
    <t>Principais atividades em execução (com %)</t>
  </si>
  <si>
    <t>Questões</t>
  </si>
  <si>
    <t>CRO-GVA - Gerenciamento de Valor Agregado</t>
  </si>
  <si>
    <t>VA - Valor Agregado</t>
  </si>
  <si>
    <t>VPR - Variação de Prazos</t>
  </si>
  <si>
    <t>IDC - Índice de Desempenho dos Custos</t>
  </si>
  <si>
    <t>VP - Valor Planejado</t>
  </si>
  <si>
    <t>CR - Custo Real</t>
  </si>
  <si>
    <t>VC = Variação de Custos</t>
  </si>
  <si>
    <t>VNT - Variação no Término</t>
  </si>
  <si>
    <t>IDP - Índice de Desempenho de Prazos</t>
  </si>
  <si>
    <t>ENT - Estimativa no Término</t>
  </si>
  <si>
    <t>EPT - Estimativa para Término</t>
  </si>
  <si>
    <t>ONT - Orçamento no Término Acumulado</t>
  </si>
  <si>
    <t>LVQ - Lista de Verificação da Qualidade (Checklist)</t>
  </si>
  <si>
    <t>Produto, processo ou atividade verificado</t>
  </si>
  <si>
    <t>Data da verificação</t>
  </si>
  <si>
    <t>Documentos associados</t>
  </si>
  <si>
    <t>Responsável pela verificação</t>
  </si>
  <si>
    <t>Itens a verificar</t>
  </si>
  <si>
    <t>OK</t>
  </si>
  <si>
    <t>Assinatura do responsável pela verificação</t>
  </si>
  <si>
    <t>Assinatura do Gerente da Qualidade</t>
  </si>
  <si>
    <t xml:space="preserve"> </t>
  </si>
  <si>
    <t>Orientações / Comentários</t>
  </si>
  <si>
    <t>Processo 8.3</t>
  </si>
  <si>
    <t>TAE - Termo de Aceite da Entrega</t>
  </si>
  <si>
    <t>Nome do validador</t>
  </si>
  <si>
    <t>Data da validação</t>
  </si>
  <si>
    <t>Comentários do validador</t>
  </si>
  <si>
    <t>Assinatura do validador</t>
  </si>
  <si>
    <t>Assinatura do controle de qualidade</t>
  </si>
  <si>
    <t>DEA - Documentação de Encerramento das Aquisições</t>
  </si>
  <si>
    <t>Nome do fornecedor</t>
  </si>
  <si>
    <t>Representante do fornecedor</t>
  </si>
  <si>
    <t>Principais entregas deste projeto</t>
  </si>
  <si>
    <t>Data do encerramento</t>
  </si>
  <si>
    <t>TEF - Termo de Encerramento da Fase</t>
  </si>
  <si>
    <t>Nome da fase</t>
  </si>
  <si>
    <t>Principal responsável pela fase</t>
  </si>
  <si>
    <t>Principais entregas desta fase</t>
  </si>
  <si>
    <t>Data do encerramento da fase</t>
  </si>
  <si>
    <t>TEP - Termo de Encerramento do Projeto</t>
  </si>
  <si>
    <t>Data de encerramento do projeto</t>
  </si>
  <si>
    <t>Principais desvios</t>
  </si>
  <si>
    <t>Principais mudanças aprovadas</t>
  </si>
  <si>
    <t>Principais lições aprendidas</t>
  </si>
  <si>
    <t>Comentários do Cliente</t>
  </si>
  <si>
    <t>Comentários do Patrocinador</t>
  </si>
  <si>
    <t>Assinatura do Patrocinador</t>
  </si>
  <si>
    <t>Assinatura do Cliente</t>
  </si>
  <si>
    <t>Assinatura do controle da qualidade</t>
  </si>
  <si>
    <t>Peso</t>
  </si>
  <si>
    <t>CRGP - Checklist de Risco Geral do Projeto</t>
  </si>
  <si>
    <t>Aspectos a verificar</t>
  </si>
  <si>
    <t>Os objetivos do projeto foram validados com o cliente?</t>
  </si>
  <si>
    <t>Existe clareza sobre o que será produzido pelo projeto, e todas as principais partes interessadas estão cientes e concordam?</t>
  </si>
  <si>
    <t>Existe comprometimento das principais partes interessadas com o sucesso do projeto?</t>
  </si>
  <si>
    <t>O cliente tem experiência com este tipo de projeto?</t>
  </si>
  <si>
    <t>O gerente do projeto tem experiência e competência para conduzir um projeto com estas características?</t>
  </si>
  <si>
    <t>Pontuação Total</t>
  </si>
  <si>
    <t>A organização tem capacidade financeira para suportar um desvio significativo no orçamento do projeto?</t>
  </si>
  <si>
    <t>O projeto tem prioridade tanto para o cliente quanto para a organização executora?</t>
  </si>
  <si>
    <t>O projeto envolve o uso de tecnologia inovadora?</t>
  </si>
  <si>
    <t>Grau</t>
  </si>
  <si>
    <t>Result.</t>
  </si>
  <si>
    <t>Existem dependências externas?</t>
  </si>
  <si>
    <t>O ambiente utiliza gestão profissional de projetos? Existe maturidade organizacional com relação ao assunto?</t>
  </si>
  <si>
    <t>Os prazos são realistas?</t>
  </si>
  <si>
    <t>O ambiente externo onde o projeto será realizado é estável? (País, cidade, bairro)</t>
  </si>
  <si>
    <t>Existe histórico positivo com relação ao cliente que será atendido?</t>
  </si>
  <si>
    <t>Assinatura do responsável pela pontuação</t>
  </si>
  <si>
    <t>Especificação do Escopo do Projeto</t>
  </si>
  <si>
    <t>Processo de definição da EEP - Especificação do Escopo do Projeto</t>
  </si>
  <si>
    <t>Revisões-chave para gerenciamento de conteúdo, prorrogações, prazos para tratamento, questões abertas e decisões pendentes</t>
  </si>
  <si>
    <t xml:space="preserve">RM - Solicitações de mudança aprovadas </t>
  </si>
  <si>
    <t xml:space="preserve">Planejar o gerenciamento das aquisições </t>
  </si>
  <si>
    <t>Planejar o gerenciamento da qualidade</t>
  </si>
  <si>
    <t>Orientar e gerenciar o trabalho do projeto</t>
  </si>
  <si>
    <t>Gerenciar o engajamento das partes interessadas</t>
  </si>
  <si>
    <t>Validar o escopo</t>
  </si>
  <si>
    <t>Controlar as aquisições</t>
  </si>
  <si>
    <t>Especificação do Trabalho do Projeto (ETP)</t>
  </si>
  <si>
    <t>Termo de abertura do projeto (TAP)</t>
  </si>
  <si>
    <t>Documentos das aquisições (DA)</t>
  </si>
  <si>
    <t>Registro das partes interessadas (RPI)</t>
  </si>
  <si>
    <t>Plano de gerenciamento do projeto (PGP)</t>
  </si>
  <si>
    <t>Atualizações do Plano de gerenciamento do projeto (PGP)</t>
  </si>
  <si>
    <t>Plano de gerenciamento das partes interessadas (PGPI)</t>
  </si>
  <si>
    <t>Plano de gerenciamento das comunicações (PGCO)</t>
  </si>
  <si>
    <t>Plano de gerenciamento do escopo (PGE)</t>
  </si>
  <si>
    <t>Documentação dos requisitos (DMMR)</t>
  </si>
  <si>
    <t>Plano de gerenciamento dos requisitos (PGRE)</t>
  </si>
  <si>
    <t>Matriz de rastreabilidade de requisitos (DMMR)</t>
  </si>
  <si>
    <t>Especificação do escopo do projeto (EEP)</t>
  </si>
  <si>
    <t xml:space="preserve">Linha de base do escopo (LBE) </t>
  </si>
  <si>
    <t>Plano de gerenciamento do cronograma (PGCR)</t>
  </si>
  <si>
    <t>Plano de gerenciamento dos custos (PGCS)</t>
  </si>
  <si>
    <t xml:space="preserve">Plano de gerenciamento dos riscos (PGRI) </t>
  </si>
  <si>
    <t>Lista das atividades (CRO-LA)</t>
  </si>
  <si>
    <t>Atributos das atividades (CRO)</t>
  </si>
  <si>
    <t>Lista dos marcos (CRO)</t>
  </si>
  <si>
    <t xml:space="preserve">Diagramas de rede do cronograma do projeto (CRO) </t>
  </si>
  <si>
    <t>Calendários dos recursos (CRO)</t>
  </si>
  <si>
    <t xml:space="preserve">Calendários dos recursos (CRO) </t>
  </si>
  <si>
    <t>Registro dos riscos (RR)</t>
  </si>
  <si>
    <t xml:space="preserve">Registro dos riscos (RR) </t>
  </si>
  <si>
    <t>Estimativas de custos das atividades (CRO)</t>
  </si>
  <si>
    <t xml:space="preserve">Requisitos de recursos das atividades (CRO) </t>
  </si>
  <si>
    <t>Estrutura analítica dos recursos (EARe)</t>
  </si>
  <si>
    <t>Plano de gerenciamento dos recursos humanos (PGRH)</t>
  </si>
  <si>
    <t xml:space="preserve">Estimativas de duração das atividades (CRO) </t>
  </si>
  <si>
    <t>Lista das atividades (CRO-LA))</t>
  </si>
  <si>
    <t>Designações do pessoal do projeto (CRO)</t>
  </si>
  <si>
    <t>Linha de base do cronograma (CRO)</t>
  </si>
  <si>
    <t>Cronograma do projeto (CRO)</t>
  </si>
  <si>
    <t>Dados do cronograma (CRO)</t>
  </si>
  <si>
    <t>Calendários do projeto (CRO)</t>
  </si>
  <si>
    <t>Estimativas de Custos das Atividades (CRO-ECA)</t>
  </si>
  <si>
    <t xml:space="preserve">Plano de gerenciamento das aquisições (PGA) </t>
  </si>
  <si>
    <t>Especificação do trabalho das aquisições (ETA)</t>
  </si>
  <si>
    <t>Critérios para seleção de fontes (PGA)</t>
  </si>
  <si>
    <t>Decisões de fazer ou comprar (PGA)</t>
  </si>
  <si>
    <t>Solicitações de mudança (SM)</t>
  </si>
  <si>
    <t>Plano de gerenciamento da qualidade (PGQ)</t>
  </si>
  <si>
    <t xml:space="preserve">Plano de gerenciamento da qualidade (PGQ) </t>
  </si>
  <si>
    <t>Plano de melhorias no processo (PMPR)</t>
  </si>
  <si>
    <t xml:space="preserve">Métricas da qualidade (PGQ) </t>
  </si>
  <si>
    <t>Métricas da qualidade (PGQ)</t>
  </si>
  <si>
    <t xml:space="preserve">Listas de verificação da qualidade (LVQ) </t>
  </si>
  <si>
    <t>Contratos de Aquisições (CA)</t>
  </si>
  <si>
    <t>Linha de base dos custos (CRO-ECA-LBCS)</t>
  </si>
  <si>
    <t>Requisitos de recursos financeiros do projeto (RRF)</t>
  </si>
  <si>
    <t>Atualizações no plano de gerenciamento do projeto (PGP)</t>
  </si>
  <si>
    <t>Registro das mudanças (RM)</t>
  </si>
  <si>
    <t>Registro das questões (RQ)</t>
  </si>
  <si>
    <t>Dados sobre o desempenho do trabalho (CRO)</t>
  </si>
  <si>
    <t xml:space="preserve">Dados sobre o desempenho do trabalho (CRO) </t>
  </si>
  <si>
    <t>Informações sobre o desempenho do trabalho (CRO-IDT)</t>
  </si>
  <si>
    <t>Relatório de Desempenho e Acompanhamento do Projeto (RDAP)</t>
  </si>
  <si>
    <t>Relatórios de Desempenho do Trabalho (RDT)</t>
  </si>
  <si>
    <t>Atualizações no Plano de Gerenciamento do Projeto (PGP)</t>
  </si>
  <si>
    <t>Designações do pessoal do projeto (CRO-DP)</t>
  </si>
  <si>
    <t>Calendários dos recursos (CRO-CR)</t>
  </si>
  <si>
    <t>Avaliações do desempenho da equipe (ADE)</t>
  </si>
  <si>
    <t>Medições de controle da qualidade (LVQ)</t>
  </si>
  <si>
    <t>Matriz de rastreabilidade dos requisitos (DMMR)</t>
  </si>
  <si>
    <t>Previsões do cronograma (CRO)</t>
  </si>
  <si>
    <t>Previsões de custos (CRO)</t>
  </si>
  <si>
    <t>Solicitações de mudança aprovadas (RM)</t>
  </si>
  <si>
    <t>Mudanças validadas (RM)</t>
  </si>
  <si>
    <t>Documentos de aquisições (DA)</t>
  </si>
  <si>
    <t>Aquisições encerradas (DEA)</t>
  </si>
  <si>
    <r>
      <t>Estimativa “</t>
    </r>
    <r>
      <rPr>
        <i/>
        <sz val="8"/>
        <color indexed="8"/>
        <rFont val="Arial"/>
        <family val="2"/>
      </rPr>
      <t>bottom-up</t>
    </r>
    <r>
      <rPr>
        <sz val="8"/>
        <color indexed="8"/>
        <rFont val="Arial"/>
        <family val="2"/>
      </rPr>
      <t>”</t>
    </r>
  </si>
  <si>
    <r>
      <rPr>
        <sz val="8"/>
        <color indexed="8"/>
        <rFont val="Arial"/>
        <family val="2"/>
      </rPr>
      <t>Geração de alternativas</t>
    </r>
  </si>
  <si>
    <r>
      <rPr>
        <sz val="8"/>
        <color indexed="8"/>
        <rFont val="Arial"/>
        <family val="2"/>
      </rPr>
      <t>Revisões de desempenho</t>
    </r>
  </si>
  <si>
    <t>Entregas (EAP)</t>
  </si>
  <si>
    <t>Código
do
Compo- nente</t>
  </si>
  <si>
    <t>Área de Conhecimento</t>
  </si>
  <si>
    <t>Instruções detalhadas para uso desta planilha estão no livro:
(Clique sobre a imagem do livro para acessar a página da editora)</t>
  </si>
  <si>
    <t>Para controlar as alterações feitas por você em cada projeto</t>
  </si>
  <si>
    <t>3.4</t>
  </si>
  <si>
    <t>3.5</t>
  </si>
  <si>
    <t>3.6</t>
  </si>
  <si>
    <t>3.7</t>
  </si>
  <si>
    <t>3.8</t>
  </si>
  <si>
    <t>4.1</t>
  </si>
  <si>
    <t>4.2</t>
  </si>
  <si>
    <t>4.3</t>
  </si>
  <si>
    <t>4.4</t>
  </si>
  <si>
    <t>4.5</t>
  </si>
  <si>
    <t>4.6</t>
  </si>
  <si>
    <t>4.7</t>
  </si>
  <si>
    <t>4.8</t>
  </si>
  <si>
    <t>4.9</t>
  </si>
  <si>
    <t>4.10</t>
  </si>
  <si>
    <t>4.11</t>
  </si>
  <si>
    <t>Consulte o livro "Gerenciamento das Aquisições em Projetos", da Coleção Grandes Especialistas Brasileiros em Gerenciamento de Projetos</t>
  </si>
  <si>
    <t>Autor: Francisco Zuccato Junior</t>
  </si>
  <si>
    <t>DEA - Documentação de Encerramento</t>
  </si>
  <si>
    <t>Clique na imagem dos livros para acessá-los no site da editora.</t>
  </si>
  <si>
    <t>Documentos</t>
  </si>
  <si>
    <t>Processos</t>
  </si>
  <si>
    <t>Todos os relatórios serão tratados no Plano de Gerenciamento das Comunicações.</t>
  </si>
  <si>
    <t>A unidade de medida básica utilizado nesse projeto para realizar a análise do tempo gasto com cada atividade será baseada em horas ou dias. A medida de dias define o prazo no qual as atividades deverão ser desenvolvidas, ou seja, a sua duração. Dessa forma, será definido uma data de início e uma de término para cada tarefa. A medida de hora tem como finalidade, monitorar o tempo gasto por cada indivíduo do grupo nas tarefas especificadas. Os
calendários de recursos deverão considerar a restrição de horário para a execução das atividades.</t>
  </si>
  <si>
    <t>O processo de definição e manutenção do cronograma está relacionado a diversas outras áreas de gerenciamento do projeto. Serão utilizados, portanto, alguns documentos do Plano de Gerenciamento do Projeto como base, são eles: Plano de gerenciamento do Escopo (incluindo EAP), o próprio cronograma, e dados baseados na produtividade da equipe de desenvolvimento.</t>
  </si>
  <si>
    <t>O processo de definição do Cronograma é feito de forma iterativa, visto que o cronograma não é um documento imutável ao longo do projeto. A definição e manutenção do mesmo serão responsabilidade da equipe de gerenciamento do projeto. Para a definição do cronograma, o seguinte processo será utilizado: 
1- Definir as Atividades;
 2- Sequenciar as Atividades; 
3- Estimar os recursos  das atividades;
 4- Identificar o caminho crítico; 
5- Desenvolver o Cronograma. 
 Para a manutenção do cronograma, o seguinte processo será utilizado: 
1- Análise da necessidade da mudança; 
2-Análise do impacto da mudança; 
3- Análise e registro do motivo da mudança; 
4- Análise da viabilidade da mudança; 
5- Replanejamento das atividades;
 6- Atualização do cronograma.</t>
  </si>
  <si>
    <t>As decisões dos Gerentes de Projeto devem ser auditadas pelos patrocinadores João Pablo Silva da Silva e Cristiano Tolfo, para após serem registradas e armazenadas.</t>
  </si>
  <si>
    <t xml:space="preserve">Deve ser garantido o cumprimento total dos padrões e indicadores de qualidade definidos neste plano, bem como o atingimento dos objetivos de escopo, tempo, custo, etc. </t>
  </si>
  <si>
    <t>Análise</t>
  </si>
  <si>
    <t>Analisar US01</t>
  </si>
  <si>
    <t>Projetar US01</t>
  </si>
  <si>
    <t>Testar US01</t>
  </si>
  <si>
    <t>Analisar US02</t>
  </si>
  <si>
    <t>Analisar US03</t>
  </si>
  <si>
    <t>Analisar US04</t>
  </si>
  <si>
    <t>Analisar US05</t>
  </si>
  <si>
    <t>Analisar US06</t>
  </si>
  <si>
    <t>Fase 2</t>
  </si>
  <si>
    <t>Projetar US02</t>
  </si>
  <si>
    <t>Projetar US03</t>
  </si>
  <si>
    <t>Projetar US04</t>
  </si>
  <si>
    <t>Projetar US05</t>
  </si>
  <si>
    <t>Projetar US06</t>
  </si>
  <si>
    <t>8.1</t>
  </si>
  <si>
    <t>Fase 3</t>
  </si>
  <si>
    <t>Codificar US01</t>
  </si>
  <si>
    <t>Codificar US02</t>
  </si>
  <si>
    <t>Codificar US03</t>
  </si>
  <si>
    <t>Codificar US04</t>
  </si>
  <si>
    <t>Codificar US05</t>
  </si>
  <si>
    <t>Codificar US06</t>
  </si>
  <si>
    <t>Fase 4</t>
  </si>
  <si>
    <t>Testar US02</t>
  </si>
  <si>
    <t>Testar US03</t>
  </si>
  <si>
    <t>Testar US04</t>
  </si>
  <si>
    <t>Testar US05</t>
  </si>
  <si>
    <t>Testar US06</t>
  </si>
  <si>
    <t>6.4</t>
  </si>
  <si>
    <t>6.5</t>
  </si>
  <si>
    <t>6.6</t>
  </si>
  <si>
    <t>7.4</t>
  </si>
  <si>
    <t>7.5</t>
  </si>
  <si>
    <t>7.6</t>
  </si>
  <si>
    <t>8.2</t>
  </si>
  <si>
    <t>8.3</t>
  </si>
  <si>
    <t>8.4</t>
  </si>
  <si>
    <t>8.5</t>
  </si>
  <si>
    <t>8.6</t>
  </si>
  <si>
    <t>9.4</t>
  </si>
  <si>
    <t>9.5</t>
  </si>
  <si>
    <t>9.6</t>
  </si>
  <si>
    <t>Gerente de Projetos</t>
  </si>
  <si>
    <t>Recurso 1</t>
  </si>
  <si>
    <t>Recurso 2</t>
  </si>
  <si>
    <t>Adriel Herter, Adriel Rodrigues, Guilherme Legramante</t>
  </si>
  <si>
    <t>Guilherme Legramante</t>
  </si>
  <si>
    <t>Adriel Herter</t>
  </si>
  <si>
    <t>Adriel Rodrigues</t>
  </si>
  <si>
    <t>Para desenvolvimento do Cronograma faz-se necessária a estimativa das durações das atividade. Para tal foi utilizada a tecnica delphi, onde foi definido o tempo de cada US. Ao possuir este tempo, o mesmo foi dividido pelas 4 atividades que haverão para cada US, Análise, Projeto, Codificação e Teste. 
 O registro e controle do Cronograma serão realizados na tabela de Cronograma do Projeto (CRO).</t>
  </si>
  <si>
    <t>1.1.5. Mobilização do Pessoal
Os recursos serão integrados ao projeto, por meio de escolha ou sorteio realizado pelos patrocinadores. Eles realizarão o trabalho parte em sala de aula parte fora da mesma.
1.1.6. Calendário dos Recursos
Os recursos estaram disponíveis para o projeto entre 30/09/2017 até 09/12/2017.
1.1.7. Plano de Liberação de Pessoal
Os profissionais serão liberados após 09/12/2017, data de entrega do projeto, salvo de algum motivo maior, por exemplo, desistência do projeto.
1.1.8. Necessidades de Treinamento
Os recursos receberão treinamento de JSF.
1.1.9. Reconhecimento e Recompensas
Ao final de cada entrega, a equipe receberá gratuitamente os parabéns pelo cumprimento do trabalho.
1.1.10. Conformidade
O projeto deverá seguir toda a legislação vigente.
1.1.11. Segurança
Os membros da equipe serão protegidos por riscos de segurança pela própria instituição onde estarão realizando o trabalho.</t>
  </si>
  <si>
    <t>Analista</t>
  </si>
  <si>
    <t>Projetista</t>
  </si>
  <si>
    <t>Desenvolvedor</t>
  </si>
  <si>
    <t>Testador</t>
  </si>
  <si>
    <t>João Pablo Silva da Silva</t>
  </si>
  <si>
    <t>UNIPAMPA</t>
  </si>
  <si>
    <t>Docente</t>
  </si>
  <si>
    <t>Fornecer requisitos, suporte e informações sobre o projeto</t>
  </si>
  <si>
    <t>joaosilva@unipampa.edu.br</t>
  </si>
  <si>
    <t>-</t>
  </si>
  <si>
    <t>Planejamento seja bem elaborado e executado</t>
  </si>
  <si>
    <t>Melhorar a comunicação entre almoxarifados e o controle dos mesmos</t>
  </si>
  <si>
    <t>Todo o projeto</t>
  </si>
  <si>
    <t>Cristiano Tolfo</t>
  </si>
  <si>
    <t>cristianotolfo@unipampa.edu.br</t>
  </si>
  <si>
    <t>Guilherme Legramante Martins</t>
  </si>
  <si>
    <t>G2A</t>
  </si>
  <si>
    <t>Colaborador</t>
  </si>
  <si>
    <t>Atingir os objetivos do projeto</t>
  </si>
  <si>
    <t>guilhermelegramante@gmail.com</t>
  </si>
  <si>
    <t>(55) 999181805</t>
  </si>
  <si>
    <t>Gerenciar toda a execução de acordo com o planejamento</t>
  </si>
  <si>
    <t>Projeto atingir todos os objetivos propostos</t>
  </si>
  <si>
    <t>adriel.rodrigues07@hotmail.com</t>
  </si>
  <si>
    <t>(55) 996088979</t>
  </si>
  <si>
    <t>Adriel Herter Seffrin</t>
  </si>
  <si>
    <t>adriel.herter@gmail.com</t>
  </si>
  <si>
    <t>(55) 981219092</t>
  </si>
  <si>
    <t>Almoxarife</t>
  </si>
  <si>
    <t>Servidor</t>
  </si>
  <si>
    <t>Melhorar a eficiência de seu trabalho</t>
  </si>
  <si>
    <t>Integrante 1</t>
  </si>
  <si>
    <t>Executar o projeto</t>
  </si>
  <si>
    <t>Sistema desenvolvido</t>
  </si>
  <si>
    <t>Integrante 2</t>
  </si>
  <si>
    <t>Integrante 3</t>
  </si>
  <si>
    <t>Deve avaliar todas as decisões tomadas</t>
  </si>
  <si>
    <t>Deve participar de todas as decisões e manter a equipe engajada</t>
  </si>
  <si>
    <t>Pode auxiliar caso seja necessário</t>
  </si>
  <si>
    <t>Deve manter-se engajado no projeto</t>
  </si>
  <si>
    <t>Relatório de acompanhamento semanal</t>
  </si>
  <si>
    <t>Informações do trabalho semanal e possíveis riscos identificados</t>
  </si>
  <si>
    <t>Monitoramento e controle</t>
  </si>
  <si>
    <t>Português</t>
  </si>
  <si>
    <t>Semanal</t>
  </si>
  <si>
    <t>Editor de texto</t>
  </si>
  <si>
    <t>DOC/PDF</t>
  </si>
  <si>
    <t>Pasta na WEB</t>
  </si>
  <si>
    <t>Solicitação de mudança</t>
  </si>
  <si>
    <t>Informações sobre uma mudança no projeto</t>
  </si>
  <si>
    <t>Informar os interessados sobre a mudança, e então tomar uma decisão</t>
  </si>
  <si>
    <t>Conforme necessário</t>
  </si>
  <si>
    <t>Mesa de reunião</t>
  </si>
  <si>
    <t>Presencial</t>
  </si>
  <si>
    <t>Reunião para auditar risco concretizado</t>
  </si>
  <si>
    <t>Informações sobre algum risco previsto/imprevisto que tornou-se ou se tornará real</t>
  </si>
  <si>
    <t>Informar as partes interessadas sobre a ameaça</t>
  </si>
  <si>
    <t>Reunião convocada com equipe</t>
  </si>
  <si>
    <t>Informações sobre um determinado assunto</t>
  </si>
  <si>
    <t xml:space="preserve">Discutir um determinado assunto </t>
  </si>
  <si>
    <t>Reunião para cancelamento do projeto</t>
  </si>
  <si>
    <t>Discussão sobre o cancelamento do projeto</t>
  </si>
  <si>
    <t>Discutir sobre a inviabilidade do prosseguimento do projeto</t>
  </si>
  <si>
    <t>Apenas se necessário</t>
  </si>
  <si>
    <t>As partes interessadas Adriel Herter Seffrin, Adriel Rodrigues e Guilherme Legramante, como gerentes de projeto devem ser a principal fonte de informações sobre riscos, devido a suas capacidades como gerente de projeto, e também devido a responsabilidade pelo projeto planejado.</t>
  </si>
  <si>
    <t>Não foi elaborado um orçamento específico para os riscos.</t>
  </si>
  <si>
    <t>Os prazos associados serão tratados através do cronograma.</t>
  </si>
  <si>
    <t>Os riscos do projeto se dividem nas categorias de EQUIPE, de PROJETO e de INFRAESTRUTURA, como demonstrado a seguir:</t>
  </si>
  <si>
    <t>As probabilidades serão tratadas em um intervalo entre 10% e 90%, com intervalos de 20% entre elas. O impacto será representado como 10%, 20%, 40% e 80%.</t>
  </si>
  <si>
    <t>Os relatórios e reuniões estão definidas no PGCO (Plano de Gerenciamento de Comunicações).</t>
  </si>
  <si>
    <t>As decisões dos gerentes de projeto devem ser auditadas pelos patrocinadores João Pablo Silva e Cristiano Tolfo, para após serem registradas e armazenadas.</t>
  </si>
  <si>
    <t xml:space="preserve">Treinamentos sobre as tecnologias Java, JSF, Postgre, controle de versão ou até mesmo lógica de programação devem ser realizados caso algum integrante da equipe de desenvolvimento precise. O treinamento pode ser dado por um dos gerentes de projeto (caso o mesmo possua conhecimentos suficientes para tal) ou por alguma outra pessoa qualificada escolhida pelos gerentes. Os gerentes de projeto são também os responsáveis por identificar a necessidade e garantir que o treinamento seja realizado. </t>
  </si>
  <si>
    <t>Qualquer integrante da equipe pode realizar a assinatura do software Microsoft Project, no valor mensal de R$116,20 diretamente pelo site oficial da Microsoft.</t>
  </si>
  <si>
    <t>Não será utilizado nenhum padrão de documento nas aquisições.</t>
  </si>
  <si>
    <t xml:space="preserve">Com a exceção do responsável pelo treinamento de tecnologias, não haverão outros fornecedores. O treinador deve possuir uma boa didática e um bom conhecimento sobre o tema a ser abordado. O integrante com dificuldades deve conseguir absorver as informações do treinamento e então conseguir progredir em seu trabalho. </t>
  </si>
  <si>
    <t>Podem ser adicionados produtos ou serviços nas aquisições não previstos incialmente, passando previamente pelo item de gerenciamento de mudanças no plano de gerenciamento de projetos.</t>
  </si>
  <si>
    <t>O gerenciamento de configuração não se aplica a aquisições, pois não serão gerados documentos.</t>
  </si>
  <si>
    <t>Como não haverão contratos com outras partes, não será necessário relatórios de desempenho da aquisição.</t>
  </si>
  <si>
    <t>Desistência de algum integrante da equipe de desenvolvimento</t>
  </si>
  <si>
    <t>Identificado</t>
  </si>
  <si>
    <t>Gerente de projeto</t>
  </si>
  <si>
    <t>Ameaça</t>
  </si>
  <si>
    <t>Impacto no cronograma e capacidade de produção da equipe</t>
  </si>
  <si>
    <t>Aceitar</t>
  </si>
  <si>
    <t>Causa desconhecida</t>
  </si>
  <si>
    <t>Integrante com dificuldade ou desinteressado</t>
  </si>
  <si>
    <t xml:space="preserve">Replanejar o cronograma </t>
  </si>
  <si>
    <t>Não há</t>
  </si>
  <si>
    <t>Cronograma ficar muito apertado para o tempo disponível do projeto</t>
  </si>
  <si>
    <t>Influência negativa na equipe</t>
  </si>
  <si>
    <t>Não se aplica</t>
  </si>
  <si>
    <t>Desistência de algum integrante da equipe de gerentes de projeto</t>
  </si>
  <si>
    <t>Impacto no gerenciamento do projeto</t>
  </si>
  <si>
    <t>Problemas com a máquina utilizada por um desenvolvedor</t>
  </si>
  <si>
    <t>Atraso na produção do desenvolvedor</t>
  </si>
  <si>
    <t>Mitigar</t>
  </si>
  <si>
    <t>Problema de software ou hardware</t>
  </si>
  <si>
    <t>Sintomas de falha de software/hardware na máquina</t>
  </si>
  <si>
    <t>Tentar solucionar o problema</t>
  </si>
  <si>
    <t xml:space="preserve">Máquina com problema não poder mais ser utilizada </t>
  </si>
  <si>
    <t>Perca de interesse do integrante afetado</t>
  </si>
  <si>
    <t>Infraestrutura</t>
  </si>
  <si>
    <t>Problemas de conexão com a internet</t>
  </si>
  <si>
    <t>Impossibilidade de realizar pesquisas para sanar dúvidas e também acessar repositório</t>
  </si>
  <si>
    <t>Internet sem sinal ou extremamente lenta (inutilizável)</t>
  </si>
  <si>
    <t>Internet não ser reestabelecida em tempo hábil</t>
  </si>
  <si>
    <t>Problemas com falta de energia elétrica</t>
  </si>
  <si>
    <t>Impossibilidade de realizar o trabalho até que a energia elétrica seja reestabelecida</t>
  </si>
  <si>
    <t>Luzes se apagam</t>
  </si>
  <si>
    <t>Energia elétrica não ser reestabelecida em tempo hábil</t>
  </si>
  <si>
    <t>Algum integrante da equipe trabalhar menos do que 6 horas por semana</t>
  </si>
  <si>
    <t>Possível atraso no cronograma</t>
  </si>
  <si>
    <t>Integrante possui outras tarefas para realizar</t>
  </si>
  <si>
    <t>Conversar com o integrante para que recupere as horas desperdiçadas em horário alternativo</t>
  </si>
  <si>
    <t>Integrante não cumprir com o cronograma semanal</t>
  </si>
  <si>
    <t>Atraso no projeto</t>
  </si>
  <si>
    <t>Agendar reunião com integrante</t>
  </si>
  <si>
    <t>Custo</t>
  </si>
  <si>
    <t>Os gastos superarem 5% do valor do orçamento previsto</t>
  </si>
  <si>
    <t>Necessidade de provisionar mais recursos financeiros</t>
  </si>
  <si>
    <t>Prevenir</t>
  </si>
  <si>
    <t>Escopo e/ou cronograma mal elaborado(s)</t>
  </si>
  <si>
    <t>Comparação com estimativa de custo</t>
  </si>
  <si>
    <t>Caso for identificado antes do final do projeto, é necessário o agendamento de uma reunião para negociação de escopo</t>
  </si>
  <si>
    <t>Antes do final do projeto</t>
  </si>
  <si>
    <t>Escopo não ser negociado</t>
  </si>
  <si>
    <t>Falha no projeto</t>
  </si>
  <si>
    <t>5% do valor previsto</t>
  </si>
  <si>
    <t>Os gastos ficarem mais de 5% abaixo do orçamento previsto</t>
  </si>
  <si>
    <t>Recurso financeiro provisionado poderia ter sido investido em outro projeto</t>
  </si>
  <si>
    <t>Inexperiência de integrante com Java, JSF, Postgre ou controle de versão</t>
  </si>
  <si>
    <t>Atraso no cronograma por dificuldades tecnológicas</t>
  </si>
  <si>
    <t>Integrante nunca trabalhou com as tecnologias</t>
  </si>
  <si>
    <t>Integrante com dificuldades</t>
  </si>
  <si>
    <t>Realizar treinamentos ao integrante ou toda a equipe, se for necessário</t>
  </si>
  <si>
    <t>Integrante permanecer com dificuldades mesmo após treinamento</t>
  </si>
  <si>
    <t>Designifcar as tarefas mais difíceis para integrantes com maior capacidade de resolução</t>
  </si>
  <si>
    <t>Dificuldade do integrante com lógica de programação</t>
  </si>
  <si>
    <t>Atraso no cronograma por dificuldades</t>
  </si>
  <si>
    <t>Integrante possui pouca experiência em programação</t>
  </si>
  <si>
    <t>Prover treinamentos ao integrante ou toda a equipe, se for necessário</t>
  </si>
  <si>
    <t>Dia de trabalho ser feriado</t>
  </si>
  <si>
    <t>Equipe não poderá trabalhar no dia</t>
  </si>
  <si>
    <t>Terça ou sábado ser feriado</t>
  </si>
  <si>
    <t>Calendário</t>
  </si>
  <si>
    <t>Integrante da equipe de desenvolvimento</t>
  </si>
  <si>
    <t>O dia de trabalho não ser recuperado</t>
  </si>
  <si>
    <t>Indisponibilidade de stakeholders</t>
  </si>
  <si>
    <t>Dificuldade na engenharia de requisitos</t>
  </si>
  <si>
    <t>Falta de tempo dos stakeholders</t>
  </si>
  <si>
    <t>Dificuldade para comunicar-se</t>
  </si>
  <si>
    <t>Tentar outro meio de comunicação</t>
  </si>
  <si>
    <t>Não conseguir sanar a necessidade</t>
  </si>
  <si>
    <t>Mudança de escopo</t>
  </si>
  <si>
    <t>Replanejamento de acordo com a mudança solicitada</t>
  </si>
  <si>
    <t>Escopo foi mal definido ou há novos requisitos</t>
  </si>
  <si>
    <t>Stakeholder com novos requisitos ou mudança de ideia</t>
  </si>
  <si>
    <t>Agendar reuniões</t>
  </si>
  <si>
    <t>Alterações não previstas</t>
  </si>
  <si>
    <t>Comunicar-se através de outro meio de comunicação</t>
  </si>
  <si>
    <t>Problemas de saúde de algum integrante da equipe</t>
  </si>
  <si>
    <t>Atraso no cronograma por falta de integrante</t>
  </si>
  <si>
    <t>Problema físico de algum integrante</t>
  </si>
  <si>
    <t>Integrante comunica problema de saúde</t>
  </si>
  <si>
    <t>Dependendo de quanto tempo o integrante for ficar afastado, pode-se fazer necessário um reajuste no cronograma</t>
  </si>
  <si>
    <t>O integrante pode perder interesse no projeto</t>
  </si>
  <si>
    <t>Problemas pessoais de um integrante da equipe</t>
  </si>
  <si>
    <t>Problema emocional de algum integrante</t>
  </si>
  <si>
    <t>Integrante comunica falta de condição emocional para trabalhar</t>
  </si>
  <si>
    <t>Conflito entre integrantes da equipe de desenvolvimento</t>
  </si>
  <si>
    <t>Atraso no cronograma por desentendimento</t>
  </si>
  <si>
    <t>Desentendimento entre a equipe</t>
  </si>
  <si>
    <t>Discussão entre as partes</t>
  </si>
  <si>
    <t xml:space="preserve">Utilizar de técnicas de resolução de conflitos </t>
  </si>
  <si>
    <t>O conflito pode não ser resolvido</t>
  </si>
  <si>
    <t>Pode acarretar a falha do projeto</t>
  </si>
  <si>
    <t>Tentar a solução ideal para todas as partes</t>
  </si>
  <si>
    <t>Conflito entre integrantes da equipe de gerentes de projeto</t>
  </si>
  <si>
    <t>Atraso no cronograma e possível falha no gerenciamento do projeto</t>
  </si>
  <si>
    <t>Falta de interesse de algum integrante da equipe</t>
  </si>
  <si>
    <t>Atraso no cronograma</t>
  </si>
  <si>
    <t>Falta de interesse</t>
  </si>
  <si>
    <t>Identificação que a produção do integrante não atinge o esperado</t>
  </si>
  <si>
    <t>Tentar motivar o integrante</t>
  </si>
  <si>
    <t>O trabalho de motivação não funcionar</t>
  </si>
  <si>
    <t>Realocar integrante em outra função</t>
  </si>
  <si>
    <t>Falha na elaboração do cronograma</t>
  </si>
  <si>
    <t>Custo e tempo podem ser extrapolados</t>
  </si>
  <si>
    <t>Inexperiência dos gerentes de projeto</t>
  </si>
  <si>
    <t>Divergências entre o planejado e a execução</t>
  </si>
  <si>
    <t>Se identificado a tempo, é necessário realizar um reajuste no cronograma</t>
  </si>
  <si>
    <t>O cronograma não caber no tempo previsto</t>
  </si>
  <si>
    <t>Falha na definição do escopo</t>
  </si>
  <si>
    <t>Pouco tempo demandado para análise</t>
  </si>
  <si>
    <t>Falta de informações no desenvolvimento</t>
  </si>
  <si>
    <t>Definir o escopo o máximo possível na etapa de análise de cada história de usuário</t>
  </si>
  <si>
    <t>O indefinição do escopo pode causar atrasos</t>
  </si>
  <si>
    <t>Cumprimento do escopo antes do prazo previsto</t>
  </si>
  <si>
    <t>Oportunidade</t>
  </si>
  <si>
    <t>Cumprimento do escopo antes do tempo previsto</t>
  </si>
  <si>
    <t>Inexperiência dos gerentes de projeto ao estimar o produto ou equipe engajada</t>
  </si>
  <si>
    <t>Escopo cumprido antes do prazo previsto</t>
  </si>
  <si>
    <t>Início do projeto - Organização e preparação - Execução do trabalho do projeto - Encerramento do projeto</t>
  </si>
  <si>
    <t>Será utilizada a documentação de apoio presente na planilha EasyBok</t>
  </si>
  <si>
    <t>O projeto deverá ser gerenciado utilizando as melhores práticas preconizadas pelo PMI</t>
  </si>
  <si>
    <t>O projeto não exige dedicação exclusiva por parte dos colaboradores</t>
  </si>
  <si>
    <t>O projeto deverá contemplar padrões mínimos de usabilidade</t>
  </si>
  <si>
    <t>O Gerente de Projeto deverá receber a solicitação de mudança e analisar o impacto da mesma. Caso a mudança seja viável o Gerente de Projeto deverá atualizar o planejamento e os demais documentos de acordo com a necessidade.</t>
  </si>
  <si>
    <t>O Gerente do Projeto é responsável pelo controle e integridade de todas as linhas de base do Projeto, bem como de todas as versões das entregas e dos documentos do Projeto. Também é responsável pela implementação das solicitações de mudanças aprovadas.</t>
  </si>
  <si>
    <t>As linhas de base de cronograma e desempenho de custos serão mantidas com os recursos do software de gerenciamento de projetos escolhido. A linha de base de escopo será controlada pelas versões dos documentos associados ao Escopo, citados no item 9 deste documento, e sua manutenção será de responsabilidade do Gerente do Projeto.</t>
  </si>
  <si>
    <t>Serão utilizadas redes sociais, e-mails, conversas pessoais ou telefônicas e reuniões para tratar de assuntos específicos que deverão ser registrados em atas. Detalhes deverão ser planejados no plano de gerenciamento das comunicações.</t>
  </si>
  <si>
    <t>As questões tratadas no item 8 deste documento deverão ser feitas através de reuniões com o Gerente do Projeto e os Patrocinadores. Dado o caráter do projeto, é recomendado que um representante da equipe de desenvolvimento também participe das revisões chave. Serão realizadas reuniões semanais, ou quando solicitado. Deverão ser realizadas preferencialmente na UNIPAMPA.</t>
  </si>
  <si>
    <t>LCBS - Linha de Base dos Custos</t>
  </si>
  <si>
    <t>O escopo será definido a partir das 06 histórias de usuário, requisitos não-funcionais e restrições técnicas disponibilizadas pelos patrocinadores.</t>
  </si>
  <si>
    <t>A EAP será criada e mantida pelo Gerente de Projeto com base no escopo definido. Modificações na EAP deverão levar em consideração o impacto no projeto, sendo responsabilidade do GP a atualização do projeto de acordo com a mudança efetuada.</t>
  </si>
  <si>
    <t>O colaborador (recurso) responsável pela tarefa informa o Gerente de Projeto sobre a finalização da entrega. O Gerente de Projeto deve analisar a entrega. Caso esteja OK o mesmo deverá atualizar a documentação do projeto sobre a entrega realizada.</t>
  </si>
  <si>
    <t>O Gerente de Projeto recebe a mudança aprovada, direciona ao responsável, gerencia a mudança e atualiza os documentos do projeto.</t>
  </si>
  <si>
    <t>No momento inicial, quando do processo de coleta e documentação dos requisitos, será tratado conforme o processo anterior. Durante a execução do projeto será tratado nas reuniões de acompanhamento e gestão do projeto.</t>
  </si>
  <si>
    <t>O produto será medido de acordo com métricas dinâmicas e estáticas.</t>
  </si>
  <si>
    <t>Será tratada e gerenciada no documento DMMR</t>
  </si>
  <si>
    <t>Os custos deverão ser estimados conforme as informações disponibilizadas pelos patrocinadores através da tabela de custos padrão. O Gerente de Projeto é o responsável por aprovar o uso dos recursos. Alterações nas estimativas dos custos, por parte dos patrocinadores, deverão ser informadas ao GP.</t>
  </si>
  <si>
    <t>Os valores dos custos do projeto deverão utilizar como referência Reais sem necessidade dos centavos. Qualquer alteração de custos que ultrapassar 5% da estimativa da linha de base deverá ser avaliada pelo Gerente de Projeto.</t>
  </si>
  <si>
    <t>Não se aplica.</t>
  </si>
  <si>
    <t>Serão utilizadas técnicas de gerenciamento de valor agregado, tais como IDC - índice de desempenho de custos e VC - variação de custos.</t>
  </si>
  <si>
    <t>Todos os relatórios serão tratados no Plano de Gerenciamento de Comunicações.</t>
  </si>
  <si>
    <t>US-01</t>
  </si>
  <si>
    <t>Como Almoxarife do almoxarifado central eu quero atender os pedidos mensais de reposição de estoque dos almoxarifados locais</t>
  </si>
  <si>
    <t>Alta</t>
  </si>
  <si>
    <t>Todas</t>
  </si>
  <si>
    <t>1.2.1 e sub-entregas</t>
  </si>
  <si>
    <t>Média</t>
  </si>
  <si>
    <t>Recursos</t>
  </si>
  <si>
    <t>Gerente de Projeto</t>
  </si>
  <si>
    <t>Requisito implementado e coberto por testes</t>
  </si>
  <si>
    <t xml:space="preserve">RNF-01, RNF-02, RNF-03, RNF-04, </t>
  </si>
  <si>
    <t>Escopo do produto disponibilizado pelos patrocinadores</t>
  </si>
  <si>
    <t>US-02</t>
  </si>
  <si>
    <t>Como Almoxarife do almoxarifado local eu quero solicitar itens de produto de outros almoxarifados</t>
  </si>
  <si>
    <t>1.2.2 e sub-entregas</t>
  </si>
  <si>
    <t>RNF-01, RNF-02, RNF-03, RNF-04</t>
  </si>
  <si>
    <t>US-03</t>
  </si>
  <si>
    <t>Como Almoxarife do almoxarifado local eu quero receber itens de produto de outros almoxarifados</t>
  </si>
  <si>
    <t>1.2.3 e sub-entregas</t>
  </si>
  <si>
    <t>RNF-01, RNF-02, RNF-03, RNF-04, US-05</t>
  </si>
  <si>
    <t>US-04</t>
  </si>
  <si>
    <t>Como Almoxarife eu quero analisar solicitações de itens de produto de almoxarifados locais</t>
  </si>
  <si>
    <t>1.2.4 e sub-entregas</t>
  </si>
  <si>
    <t>RNF-01, RNF-02, RNF-03, RNF-04, US-02</t>
  </si>
  <si>
    <t>US-05</t>
  </si>
  <si>
    <t>Como Almoxarife eu quero autorizar a transferência de itens de produto para outros almoxarifados locais</t>
  </si>
  <si>
    <t>1.2.5 e sub-entregas</t>
  </si>
  <si>
    <t>RNF-01, RNF-02, RNF-03, RNF-04, US-04</t>
  </si>
  <si>
    <t>US-06</t>
  </si>
  <si>
    <t>Como Almoxarife eu quero realizar uma consulta de estoque de produtos disponíveis em todos os campos</t>
  </si>
  <si>
    <t>1.2.6 e sub-entregas</t>
  </si>
  <si>
    <t>RNF-01</t>
  </si>
  <si>
    <t>Todas as operações devem ser realizadas mediante autenticação</t>
  </si>
  <si>
    <t>1.2 e sub-entregas</t>
  </si>
  <si>
    <t>Todas as operações cobertas por autenticação</t>
  </si>
  <si>
    <t>RNF-02</t>
  </si>
  <si>
    <t>A interface deve ser respeitar as boas práticas de usabilidade</t>
  </si>
  <si>
    <t>Produto implementado com padrões mínimos de usabilidade</t>
  </si>
  <si>
    <t>RNF-03</t>
  </si>
  <si>
    <t>Implementação com o framework JSF</t>
  </si>
  <si>
    <t>Muito alta</t>
  </si>
  <si>
    <t>Implementação com JSF, podendo utilizando ou não componentes adicionais do framework</t>
  </si>
  <si>
    <t>RNF-04</t>
  </si>
  <si>
    <t>Utilização do SGBD requisitado</t>
  </si>
  <si>
    <t>Deverá ser utilizado o SGBD PostgreSQL</t>
  </si>
  <si>
    <t>Ao final do projeto será entregue um software com as 06 histórias de usuário e os 4 requisitos não-funcionais especificados implementados em sua totalidade e cobertos por testes.</t>
  </si>
  <si>
    <t>O produto deverá ser entregue dentro do prazo estipulado, alterações de prazo e escopo deverão ser analisadas e aprovadas previamente. O produto será aceito após uma revisão, por parte dos patrocinadores, dos requisitos que estarão documentados e validadaos.  Ao final da revisão será emitido um termo de aceite final.</t>
  </si>
  <si>
    <t>Software em funcionamento de acordo com os requisitos solicitados</t>
  </si>
  <si>
    <t>Artefatos gerados durante o ciclo de vida do projeto e software</t>
  </si>
  <si>
    <t>Manuais e documentação de apoio ao produto</t>
  </si>
  <si>
    <t>O projeto contempla apenas as histórias de usuário especificadas.</t>
  </si>
  <si>
    <t>Não está prevista a implantação do sistema.</t>
  </si>
  <si>
    <t>Não está prevista a manutenção do sistema.</t>
  </si>
  <si>
    <t xml:space="preserve">Desenvolvimento do software com o framework JSF </t>
  </si>
  <si>
    <t>SGBD PostgrSQL</t>
  </si>
  <si>
    <t>A equipe de desenvolvimento será composta por 3 recursos (colaboradores) com conhecimentos em engenharia de software.</t>
  </si>
  <si>
    <t>A equipe de desenvolvimento será responsável pela realização de todas as atividades do ciclo de vida do software, não havendo segregação de papéis.</t>
  </si>
  <si>
    <t xml:space="preserve">A equipe de desenvolvimento deverá ter conhecimento de controle de versão. </t>
  </si>
  <si>
    <t>A equipe trabalhará nas terças-feiras e sábado em uma carga horária aproximada de 4 horas, podendo trabalhar mais 2 horas em ambiente domiciliar. Totalizando uma carga horária de 6 horas/semana.</t>
  </si>
  <si>
    <t>A UNIPAMPA disponibilizará a estrutura para trabalho nas terças-feiras, sábado e para as 2 horas adicionais caso o recurso necessite.</t>
  </si>
  <si>
    <t>Solicitar que o integrante arrume outra máquina para trabalhar</t>
  </si>
  <si>
    <t>Se o integrante for ficar afastado, deve ser feito um reajuste no cronograma</t>
  </si>
  <si>
    <t>Os gerentes de projeto são os maiores responsáveis pelos riscos do projeto. Estes devem ser responsáveis pelo identificação, análise, planejamento e resposta aos riscos. Além disso, a equipe toda pode ser corresponsável na identificação de riscos.</t>
  </si>
  <si>
    <t>Reunião para discutir produtividade de integrante</t>
  </si>
  <si>
    <t>Discussão sobre a produtividade de algum integrante que possa não estar atingindo os objetivos</t>
  </si>
  <si>
    <t>Identificar o problema e mitigá-lo</t>
  </si>
  <si>
    <t>O projeto visa o desenvolvimento de um sistema para o controle do estoque e transações entre almoxarifados da Universidade Federal do Pampa (UNIPAMPA).</t>
  </si>
  <si>
    <t>Na UNIPAMPA a divisão de almoxarifado é responsável pelo controle e movimentação de
bens de consumo. A Unipampa conta com um almoxarifado central que atende à solicitação
de materiais de consumo de cada unidade da Unipampa (Campus ou Pró-reitoria). Cada
unidade da UNIPAMPA possui um almoxarifado local e um respectivo responsável pelo
controle do estoque e por fazer requisições de materiais de consumo.
A inexistência de um sistema para o controle do estoque de almoxarifado da UNIPAMPA
implica em diversos problemas relacionados à eficiência dos procedimentos do setor em
questão. A criação de um software que atenda esta demanda impactará diretamente na
melhoria dos processos em questão.</t>
  </si>
  <si>
    <t>Implantar um sistema para gerenciamento e automação de algumas atividades dos
almoxarifados da UNIPAMPA.</t>
  </si>
  <si>
    <t>Melhoria geral dos processos que serão automatizados através do sistema que será
desenvolvido. Possibilidade de um controle efetivo do material de consumo sob responsabilidade do setor
de almoxarifado.</t>
  </si>
  <si>
    <t>Adriel Herter Seffrin, Adriel Rodrigues e Guilherme Legramante Martins.</t>
  </si>
  <si>
    <t>João Pablo Silva da Silva e Cristiano Tolfo.</t>
  </si>
  <si>
    <t>O escopo será cumprido dentro do prazo e orçamento especificados contendo as
funcionalidades requisitadas em funcionamento.
O software será entregue em condições de ser implantado, porém não está prevista a
implantação e manutenção do mesmo.
Todos os requisitos deverão estar cobertos por testes.</t>
  </si>
  <si>
    <t>O orçamento do projeto é estimado em R$ 23.174,06</t>
  </si>
  <si>
    <t>Inexperiência da equipe com JSF e PostGreSQL, o que será mitigado através de treinamentos.
Algum integrante da equipe de gerência ou desenvolvimento abandonar o projeto.
Problemas inerentes à infraestrutura.
Indisponibilidade dos stakeholders para levantamento de informações.
Mudanças no escopo por parte dos patrocinadores.</t>
  </si>
  <si>
    <t>O projeto iniciou-se dia 05 de agosto de 2017, e possui previsão de entrega até 09 de
dezembro de 2017.</t>
  </si>
  <si>
    <t>O sistema não contemplará atividades relacionadas à aquisição de materiais como por
exemplo, processos licitatórios.
O sistema se resume às funcionalidades solicitadas, alterações de escopo deverão ser
acordadas com a equipe.</t>
  </si>
  <si>
    <t>O sistema deverá ser desenvolvido na linguagem JAVA com o framework JSF (Java Server
Faces) e para a base de dados o banco PostGreSQL.
Os gastos não podem superar e nem ficar 5% abaixo do orçamento previsto.
O prazo limite para entrega do software é 09 de dezembro de 2017.</t>
  </si>
  <si>
    <t>A equipe deve trabalhar junto, ao menos 8 horas semanais durante todo o decorrer do
projeto.
A equipe de recurso (desenvolvedores) será formada por três integrantes.
3 colaboradores farão o papel de gerência do projeto.
3 colaboradores serão responsáveis pelo desenvolvimento do sistema, trabalhando como
engenheiros de software nas tarefas de análise, projeto, desenvolvimento e testes.
Os colaboradores deverão conhecer ferramentas para controle de versão.
A infraestrutura básica para trabalho, internet, salas, energia, etc., será disponibilizada pela
UNIPAMPA.
A equipe deverá trabalhar uma carga horária mínima semanal de 12 horas.</t>
  </si>
  <si>
    <t>Permitir que as unidades de almoxarifado locais solicitem materiais ao Almoxarifado Central,
entre as mesmas e tenham o retorno desta solicitação.
Possibilitar a transferência de materiais entre almoxarifados.
Permitir o controle de estoque dos almoxarifados locais a fim de dar baixa do mesmo em
materiais retirados por seções do campus.
Permitir a inserção no estoque de materiais adquiridos.
Permitir a realização de balanço patrimonial das unidades de almoxarifado incluindo o
Almoxarifado Central.
Gerar relatórios relacionados às principais funcionalidades do sistema.</t>
  </si>
  <si>
    <t>Disponível no RPI (Registro de Partes Interessadas)</t>
  </si>
  <si>
    <t>1.2.2.1.1</t>
  </si>
  <si>
    <t>1.2.1.1.1</t>
  </si>
  <si>
    <t>1.2.3.1.1</t>
  </si>
  <si>
    <t>1.2.4.1.1</t>
  </si>
  <si>
    <t>1.2.5.1.1</t>
  </si>
  <si>
    <t>1.2.6.1.1</t>
  </si>
  <si>
    <t>1.2.1.2.1</t>
  </si>
  <si>
    <t>1.2.2.2.1</t>
  </si>
  <si>
    <t>1.2.3.2.1</t>
  </si>
  <si>
    <t>1.2.4.2.1</t>
  </si>
  <si>
    <t>1.2.5.2.1</t>
  </si>
  <si>
    <t>1.2.6.2.1</t>
  </si>
  <si>
    <t>1.2.1.3.1</t>
  </si>
  <si>
    <t>1.2.2.3.1</t>
  </si>
  <si>
    <t>1.2.1.4.1</t>
  </si>
  <si>
    <t>1.2.2.4.1</t>
  </si>
  <si>
    <t>1.2.3.4.1</t>
  </si>
  <si>
    <t>1.2.4.4.1</t>
  </si>
  <si>
    <t>1.2.5.4.1</t>
  </si>
  <si>
    <t>1.2.6.4.1</t>
  </si>
  <si>
    <t>Desenvolvimento</t>
  </si>
  <si>
    <t>Testes</t>
  </si>
  <si>
    <t>Reunião de identificação de novo risco</t>
  </si>
  <si>
    <t>Discussão sobre um novo risco identificado que possa afetar o projeto</t>
  </si>
  <si>
    <t>Gerenciar o risco</t>
  </si>
  <si>
    <t>Excel</t>
  </si>
  <si>
    <t xml:space="preserve">A forma de garantia de qualidade será dada a partir do processo definido pelo PMBoK. As fases do processo de qualidade serão dados nas etapas de Planejamento, Execução e Monitoramento e Controle do projeto.
</t>
  </si>
  <si>
    <t>Serão utilizadas técnicas de Gerenciamento de Valor Agregado (GVA).  Ele baseia-se na Variação do Cronograma e no Índice de Desempenho de Prazos. 
O Índice de Desempenho de Prazos (Schedule Performance Index ou SPI) é calculado pela razão entre o Valor Agregado (Earned Value ou EV) e o Valor Planejado (Planned Value ou PV).
IDP = VA / VP
O resultado obtido indica a eficácia do planejamento, e pode ser interpretada como:
IDP &lt; 1 - Sinal de atraso no projeto.
IDP = 1 - Eficácia plena no planejamento
IDP &gt; 1 - Sinal de adiantamento no projeto.</t>
  </si>
  <si>
    <r>
      <rPr>
        <b/>
        <i/>
        <sz val="8"/>
        <rFont val="Arial"/>
        <family val="2"/>
      </rPr>
      <t xml:space="preserve">Fase de Planejamento -  Planejamento da gerencia de qualidade: </t>
    </r>
    <r>
      <rPr>
        <sz val="8"/>
        <rFont val="Arial"/>
        <family val="2"/>
      </rPr>
      <t xml:space="preserve">
Quanto à organização da execução, será utilizado o Kanban, com a ferramenta kanbanflow, onde serão inseridas todas as atividades e definindo o recurso responsável pela mesma. 
Para os testes, haverá uma cobertura de 75% com testes unitários. O recurso responsável pelo teste de uma US não será o mesmo que a codificou.
O desenvolvimento de uma US deve passar pela avaliação heurística de usabilidade. Deve ser preenchido o checklist (a ser disponibilizado pelos gerentes do projeto) ao fim de cada desenvolvimento.
Os Gerentes do Projeto deverão realizar uma reunião para discutir o andamento do projeto, entre si, entre os recursos e entre os patrocinadores, caso haja necessidade pode ser feita uma reunião com o apoiador.
Os Gerentes do Projeto deverão realizar avaliações de desempenho dos recursos, levando em consideração, desempenho, atividades completas, proatividade, eficiência e trabalho em equipe.
A cada entrega feita pelos recursos, os gerentes irão avaliar a mesma.
</t>
    </r>
    <r>
      <rPr>
        <b/>
        <i/>
        <sz val="8"/>
        <rFont val="Arial"/>
        <family val="2"/>
      </rPr>
      <t>Fase de Execução - Planejar o processo para realizar a garantia da qualidade:</t>
    </r>
    <r>
      <rPr>
        <sz val="8"/>
        <rFont val="Arial"/>
        <family val="2"/>
      </rPr>
      <t xml:space="preserve">
Os gerentes do projeto irão analisar o kanbanflow a cada dia de trabalho, a fim de verificar se os recursos estão trabalhando de forma correta e comparando com o cronograma para verificar se está de acordo com o prazo. 
Os gerentes deverão analisar as entregas de cada atividade, além do resultado das avaliações de usabilidade efetuadas com o checklist de usabilidade.
Os gerentes poderão realizar reuniões quando acharem pertinente.
As reuniões entre Gerentes e Recursos e verificações de andamento pelo kanbanflow servirão para auxiliar no preenchimento da avaliação dos recursos.
As reuniões entre Gerentes do Projeto e Patrocinadores servirão para verificar a adequação do desenvolvimento do projeto com o que foi solicitado.
Após os gerentes avaliarem as entregas feitas pelos recursos, os mesmos deverão definir se a entrega é aceita ou deve-se haver um retrabalho para poder ser entrega.
</t>
    </r>
    <r>
      <rPr>
        <b/>
        <sz val="8"/>
        <rFont val="Arial"/>
        <family val="2"/>
      </rPr>
      <t>Fase de Monitoramento e</t>
    </r>
    <r>
      <rPr>
        <b/>
        <i/>
        <sz val="8"/>
        <rFont val="Arial"/>
        <family val="2"/>
      </rPr>
      <t xml:space="preserve"> Controle - Monitorar e controlar a qualidade do projeto:</t>
    </r>
    <r>
      <rPr>
        <sz val="8"/>
        <rFont val="Arial"/>
        <family val="2"/>
      </rPr>
      <t xml:space="preserve">
Com as reuniões será possível discutir assuntos relevantes ao andamento do projeto, além de importantes tomadas de decisões para que o mesmo não seja comprometido. Juntamente com a avaliação dos recursos, poderão ser tomadas decisões mais justas quanto à alocação dos mesmos nas atividades.
Caso as reuniões reflitam em necessidade de alguma mudança, necessidade de correção de trabalho pelos recursos ou alteração do projeto, um documento contendo informações sobre o mesmo deve ser preenchido, para verificar a possibilidade do mesmo.
Após os Gerentes de Projeto avaliarem as entregas feitas pelos recursos e os mesmos decidirem que necessita de retrabalho, a alteração de cronograma deverá ser efetuada, para possibilitar que o mesmo seja possível.
</t>
    </r>
  </si>
  <si>
    <t>Recurso se atrasar mais do que 15 minutos em dia de trabalho</t>
  </si>
  <si>
    <t>Motivo justificável ou falta de interesse</t>
  </si>
  <si>
    <t>Recurso chega mais do que 15 minutos atrasado</t>
  </si>
  <si>
    <t>Deve-se extrair do recurso o motivo do atraso.</t>
  </si>
  <si>
    <t>Conflitos na equipe</t>
  </si>
  <si>
    <t>Integrante trabalhar menos que o previsto</t>
  </si>
  <si>
    <t>Caso o atraso não for justificável, deve ser relatado no plano de ação do projeto</t>
  </si>
  <si>
    <t>Dienefer</t>
  </si>
  <si>
    <t>Gabriela</t>
  </si>
  <si>
    <t>Jonnathan Riquelmo</t>
  </si>
  <si>
    <t>Gabriela Medeiros</t>
  </si>
  <si>
    <t>Dienefer Fialho</t>
  </si>
  <si>
    <t>Desistiu da disciplina</t>
  </si>
  <si>
    <t>1.1. Adriel Herter
1.1.1. Papel
Gerente do Projeto. 
1.1.2. Autoridade
Pode definir todas as estratégias relacionadas ao gerenciamento do projeto.
1.1.3. Responsabilidade
Responsável pelo resultado geral do projeto, gerenciando as atividades previstas e manter a equipe engajada.
1.1.4. Competência
Conhecimento em Gestão de Projetos
2.1. Adriel Rodrigues
2.1.1. Papel
Gerente do Projeto. 
2.1.2. Autoridade
Pode definir todas as estratégias relacionadas ao gerenciamento do projeto.
2.1.3. Responsabilidade
Responsável pelo resultado geral do projeto, gerenciando as atividades previstas e manter a equipe engajada.
2.1.4. Competência
Conhecimento em Gestão de Projetos
3.1. Guilherme Legramante
3.1.1. Papel
Gerente do Projeto. 
3.1.2. Autoridade
Pode definir todas as estratégias relacionadas ao gerenciamento do projeto.
3.1.3. Responsabilidade
Responsável pelo resultado geral do projeto, gerenciando as atividades previstas e manter a equipe engajada.
3.1.4. Competência
Conhecimento em Gestão de Projetos
4.1 Recurso 1
4.1.1. Papel
Analista, Projetista, Desenvolvedor e Testador
4.1.2 Autoridade
Pode definir estratégias relacionadas ao desenvolvimento das atividades que foram lhe direcionadas.
4.1.3 Responsabilidade
Responsável pelo cumprimento de todas atividades destinadas.
4.1.4 Competência
Conhecimento em Análise, Projeto, Codificação e Teste
5.1 Recurso 2
5.1.1. Papel
Analista, Projetista, Desenvolvedor e Testador
5.1.2 Autoridade
Pode definir estratégias relacionadas ao desenvolvimento das atividades que foram lhe direcionadas.
5.1.3 Responsabilidade
Responsável pelo cumprimento de todas atividades destinadas.
5.1.4 Competência
Conhecimento em Análise, Projeto, Codificação e Teste
6.1 João Pablo Silva da Silva
6.1.1. Papel
Patrocinador
6.1.2 Autoridade
Pode definir estratégias e decisões relacionadas ao realização do projeto como um todo.
6.1.3 Responsabilidade
Responsável por garantir recursos necessários ao projeto, acompanhar o andamento do projeto e prover meios para a realização do mesmo.
6.1.4 Competência
Conhecimento e visão do negócio em que o projeto está inserido
7.1 Cristiano Tolfo
7.1.1. Papel
Patrocinador
7.1.2 Autoridade
Pode definir estratégias e decisões relacionadas ao realização do projeto como um todo.
7.1.3 Responsabilidade
Responsável por garantir recursos necessários ao projeto, acompanhar o andamento do projeto e prover meios para a realização do mesmo.
7.1.4 Competência
Conhecimento e visão do negócio em que o projeto está inserido
8.1 Almoxarife
8.1.1. Papel
Apoiador
8.1.2 Autoridade
N/A
8.1.3 Responsabilidade
Responsável por prover informações importantes sobre o real cenário (almoxarifado da unipampa)
8.1.4 Competência
Conhecimento e visão do real cenário onde se insere.</t>
  </si>
  <si>
    <t>Gerentes de projeto desenvolverem junto dos recursos</t>
  </si>
  <si>
    <t>Entrega no tempo máximo</t>
  </si>
  <si>
    <t>Identificação que o tempo previsto para entrega é maior que o tempo máximo de entrega</t>
  </si>
  <si>
    <t>Dificuldade na compreensão de código</t>
  </si>
  <si>
    <t>Deve ser realizado um esforço por partes dos gerentes para concluir o projeto</t>
  </si>
  <si>
    <t>Recuperar o dia de trabalho em casa</t>
  </si>
  <si>
    <t>KanbanFlow</t>
  </si>
  <si>
    <t>Monitoramento e controle das atividades através do KanbanFlow</t>
  </si>
  <si>
    <t>Controle da execução das tarefas</t>
  </si>
  <si>
    <t>Site</t>
  </si>
  <si>
    <t>Messenger</t>
  </si>
  <si>
    <t xml:space="preserve">Informações rápidas </t>
  </si>
  <si>
    <t>Fácil uso e grande utilização pelas partes envolvidas</t>
  </si>
  <si>
    <t>Como definido no Plano de Gerenciamento de Comunicações, os riscos previstos ou imprevistos devem ser relatados no relatório semanal de acompanhamento, no plano de ação e na planilha de riscos ocorridos, caso haja a necessidade, é realizada uma reunião com as partes interessadas.</t>
  </si>
  <si>
    <t>Os três gerentes de projeto devem se preocupar em toda a área de conhecimento de riscos.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</si>
</sst>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R$&quot;\ #,##0.00;[Red]\-&quot;R$&quot;\ #,##0.00"/>
    <numFmt numFmtId="44" formatCode="_-&quot;R$&quot;\ * #,##0.00_-;\-&quot;R$&quot;\ * #,##0.00_-;_-&quot;R$&quot;\ * &quot;-&quot;??_-;_-@_-"/>
  </numFmts>
  <fonts count="74" x14ac:knownFonts="1">
    <font>
      <sz val="10"/>
      <name val="Arial"/>
    </font>
    <font>
      <b/>
      <sz val="10"/>
      <name val="Arial"/>
      <family val="2"/>
    </font>
    <font>
      <sz val="10"/>
      <name val="Arial"/>
      <family val="2"/>
    </font>
    <font>
      <sz val="8"/>
      <name val="Arial"/>
      <family val="2"/>
    </font>
    <font>
      <b/>
      <sz val="10"/>
      <color indexed="9"/>
      <name val="Arial"/>
      <family val="2"/>
    </font>
    <font>
      <u/>
      <sz val="10"/>
      <color theme="10"/>
      <name val="Arial"/>
      <family val="2"/>
    </font>
    <font>
      <b/>
      <sz val="14"/>
      <color rgb="FF9D3511"/>
      <name val="Calibri"/>
      <family val="2"/>
    </font>
    <font>
      <b/>
      <i/>
      <sz val="11"/>
      <color rgb="FF000000"/>
      <name val="Calibri"/>
      <family val="2"/>
    </font>
    <font>
      <sz val="11"/>
      <color rgb="FF000000"/>
      <name val="Calibri"/>
      <family val="2"/>
    </font>
    <font>
      <sz val="10"/>
      <name val="Calibri"/>
      <family val="2"/>
    </font>
    <font>
      <sz val="10"/>
      <color theme="1"/>
      <name val="Arial"/>
      <family val="2"/>
    </font>
    <font>
      <sz val="16"/>
      <color theme="1" tint="0.249977111117893"/>
      <name val="Arial Black"/>
      <family val="2"/>
    </font>
    <font>
      <b/>
      <sz val="18"/>
      <color theme="1" tint="0.249977111117893"/>
      <name val="Calibri"/>
      <family val="2"/>
    </font>
    <font>
      <b/>
      <i/>
      <sz val="20"/>
      <color theme="1" tint="0.249977111117893"/>
      <name val="Calibri"/>
      <family val="2"/>
    </font>
    <font>
      <b/>
      <sz val="20"/>
      <name val="Calibri"/>
      <family val="2"/>
    </font>
    <font>
      <b/>
      <sz val="8"/>
      <name val="Arial"/>
      <family val="2"/>
    </font>
    <font>
      <sz val="8"/>
      <color indexed="8"/>
      <name val="Arial"/>
      <family val="2"/>
    </font>
    <font>
      <sz val="8"/>
      <color theme="1"/>
      <name val="Arial"/>
      <family val="2"/>
    </font>
    <font>
      <b/>
      <sz val="10"/>
      <color theme="1"/>
      <name val="Arial"/>
      <family val="2"/>
    </font>
    <font>
      <sz val="7"/>
      <color theme="1"/>
      <name val="Arial"/>
      <family val="2"/>
    </font>
    <font>
      <sz val="7"/>
      <name val="Arial"/>
      <family val="2"/>
    </font>
    <font>
      <u/>
      <sz val="8"/>
      <color theme="10"/>
      <name val="Arial"/>
      <family val="2"/>
    </font>
    <font>
      <sz val="9"/>
      <color indexed="81"/>
      <name val="Tahoma"/>
      <family val="2"/>
    </font>
    <font>
      <b/>
      <sz val="9"/>
      <color indexed="81"/>
      <name val="Tahoma"/>
      <family val="2"/>
    </font>
    <font>
      <b/>
      <sz val="9"/>
      <color theme="0"/>
      <name val="Arial"/>
      <family val="2"/>
    </font>
    <font>
      <i/>
      <sz val="9"/>
      <color indexed="81"/>
      <name val="Tahoma"/>
      <family val="2"/>
    </font>
    <font>
      <b/>
      <sz val="11"/>
      <color rgb="FF9D3511"/>
      <name val="Calibri"/>
      <family val="2"/>
    </font>
    <font>
      <u/>
      <sz val="7"/>
      <color theme="10"/>
      <name val="Arial"/>
      <family val="2"/>
    </font>
    <font>
      <b/>
      <i/>
      <sz val="10"/>
      <color indexed="9"/>
      <name val="Arial"/>
      <family val="2"/>
    </font>
    <font>
      <b/>
      <sz val="6"/>
      <name val="Calibri"/>
      <family val="2"/>
    </font>
    <font>
      <b/>
      <sz val="11"/>
      <name val="Arial"/>
      <family val="2"/>
    </font>
    <font>
      <sz val="10"/>
      <name val="Arial"/>
      <family val="2"/>
    </font>
    <font>
      <b/>
      <sz val="11"/>
      <color indexed="9"/>
      <name val="Arial"/>
      <family val="2"/>
    </font>
    <font>
      <b/>
      <sz val="16"/>
      <color indexed="9"/>
      <name val="Arial"/>
      <family val="2"/>
    </font>
    <font>
      <sz val="10"/>
      <color indexed="8"/>
      <name val="Georgia"/>
      <family val="1"/>
    </font>
    <font>
      <b/>
      <sz val="10"/>
      <color indexed="81"/>
      <name val="Tahoma"/>
      <family val="2"/>
    </font>
    <font>
      <sz val="10"/>
      <color indexed="81"/>
      <name val="Tahoma"/>
      <family val="2"/>
    </font>
    <font>
      <b/>
      <sz val="5"/>
      <name val="Calibri"/>
      <family val="2"/>
    </font>
    <font>
      <b/>
      <sz val="9"/>
      <color indexed="9"/>
      <name val="Arial"/>
      <family val="2"/>
    </font>
    <font>
      <u/>
      <sz val="16"/>
      <color theme="10"/>
      <name val="Arial"/>
      <family val="2"/>
    </font>
    <font>
      <b/>
      <sz val="10"/>
      <color indexed="8"/>
      <name val="Georgia"/>
      <family val="1"/>
    </font>
    <font>
      <b/>
      <sz val="10"/>
      <color rgb="FF000000"/>
      <name val="Georgia"/>
      <family val="1"/>
    </font>
    <font>
      <b/>
      <u/>
      <sz val="10"/>
      <color indexed="81"/>
      <name val="Tahoma"/>
      <family val="2"/>
    </font>
    <font>
      <sz val="11"/>
      <color theme="1"/>
      <name val="Trebuchet MS"/>
      <family val="2"/>
    </font>
    <font>
      <sz val="10"/>
      <color theme="1"/>
      <name val="Trebuchet MS"/>
      <family val="2"/>
    </font>
    <font>
      <u/>
      <sz val="11"/>
      <color theme="0"/>
      <name val="Calibri"/>
      <family val="2"/>
      <scheme val="minor"/>
    </font>
    <font>
      <sz val="9"/>
      <color theme="0"/>
      <name val="Calibri"/>
      <family val="2"/>
      <scheme val="minor"/>
    </font>
    <font>
      <b/>
      <sz val="14"/>
      <name val="Arial"/>
      <family val="2"/>
    </font>
    <font>
      <b/>
      <sz val="7"/>
      <color rgb="FFFF0000"/>
      <name val="Arial"/>
      <family val="2"/>
    </font>
    <font>
      <b/>
      <sz val="9"/>
      <color rgb="FFFF0000"/>
      <name val="Arial"/>
      <family val="2"/>
    </font>
    <font>
      <sz val="9"/>
      <name val="Arial"/>
      <family val="2"/>
    </font>
    <font>
      <b/>
      <sz val="10"/>
      <color rgb="FFFFFF00"/>
      <name val="Arial"/>
      <family val="2"/>
    </font>
    <font>
      <b/>
      <sz val="12"/>
      <color indexed="9"/>
      <name val="Arial"/>
      <family val="2"/>
    </font>
    <font>
      <b/>
      <sz val="14"/>
      <color indexed="9"/>
      <name val="Arial"/>
      <family val="2"/>
    </font>
    <font>
      <sz val="12"/>
      <name val="Arial"/>
      <family val="2"/>
    </font>
    <font>
      <u/>
      <sz val="12"/>
      <color theme="10"/>
      <name val="Arial"/>
      <family val="2"/>
    </font>
    <font>
      <b/>
      <sz val="12"/>
      <name val="Arial"/>
      <family val="2"/>
    </font>
    <font>
      <b/>
      <sz val="11"/>
      <color rgb="FFFF0000"/>
      <name val="Arial"/>
      <family val="2"/>
    </font>
    <font>
      <b/>
      <sz val="11"/>
      <color rgb="FFFF0000"/>
      <name val="Trebuchet MS"/>
      <family val="2"/>
    </font>
    <font>
      <b/>
      <u/>
      <sz val="11"/>
      <color rgb="FFFF0000"/>
      <name val="Arial"/>
      <family val="2"/>
    </font>
    <font>
      <sz val="11"/>
      <name val="Arial"/>
      <family val="2"/>
    </font>
    <font>
      <sz val="10"/>
      <name val="Arial"/>
      <family val="2"/>
    </font>
    <font>
      <sz val="10"/>
      <color rgb="FFFF0000"/>
      <name val="Arial"/>
      <family val="2"/>
    </font>
    <font>
      <b/>
      <sz val="12"/>
      <color rgb="FF9D3511"/>
      <name val="Calibri"/>
      <family val="2"/>
    </font>
    <font>
      <b/>
      <sz val="10"/>
      <color rgb="FFFF0000"/>
      <name val="Arial"/>
      <family val="2"/>
    </font>
    <font>
      <i/>
      <sz val="8"/>
      <color indexed="8"/>
      <name val="Arial"/>
      <family val="2"/>
    </font>
    <font>
      <sz val="8"/>
      <color theme="6" tint="-0.499984740745262"/>
      <name val="Arial"/>
      <family val="2"/>
    </font>
    <font>
      <sz val="8"/>
      <color indexed="10"/>
      <name val="Arial"/>
      <family val="2"/>
    </font>
    <font>
      <sz val="8"/>
      <color indexed="48"/>
      <name val="Arial"/>
      <family val="2"/>
    </font>
    <font>
      <i/>
      <sz val="8"/>
      <color theme="1"/>
      <name val="Arial"/>
      <family val="2"/>
    </font>
    <font>
      <sz val="8"/>
      <color indexed="17"/>
      <name val="Arial"/>
      <family val="2"/>
    </font>
    <font>
      <b/>
      <sz val="18"/>
      <name val="Arial"/>
      <family val="2"/>
    </font>
    <font>
      <u/>
      <sz val="10"/>
      <color theme="1"/>
      <name val="Arial"/>
      <family val="2"/>
    </font>
    <font>
      <b/>
      <i/>
      <sz val="8"/>
      <name val="Arial"/>
      <family val="2"/>
    </font>
  </fonts>
  <fills count="16">
    <fill>
      <patternFill patternType="none"/>
    </fill>
    <fill>
      <patternFill patternType="gray125"/>
    </fill>
    <fill>
      <patternFill patternType="solid">
        <fgColor rgb="FFF19F82"/>
        <bgColor indexed="64"/>
      </patternFill>
    </fill>
    <fill>
      <patternFill patternType="solid">
        <fgColor rgb="FFF9D8CD"/>
        <bgColor indexed="64"/>
      </patternFill>
    </fill>
    <fill>
      <patternFill patternType="solid">
        <fgColor theme="0"/>
        <bgColor indexed="64"/>
      </patternFill>
    </fill>
    <fill>
      <patternFill patternType="solid">
        <fgColor theme="1" tint="0.249977111117893"/>
        <bgColor indexed="64"/>
      </patternFill>
    </fill>
    <fill>
      <patternFill patternType="solid">
        <fgColor theme="3" tint="0.59999389629810485"/>
        <bgColor indexed="64"/>
      </patternFill>
    </fill>
    <fill>
      <patternFill patternType="solid">
        <fgColor indexed="44"/>
        <bgColor indexed="64"/>
      </patternFill>
    </fill>
    <fill>
      <patternFill patternType="solid">
        <fgColor theme="6"/>
        <bgColor indexed="64"/>
      </patternFill>
    </fill>
    <fill>
      <patternFill patternType="solid">
        <fgColor rgb="FF92D050"/>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tint="-0.14999847407452621"/>
        <bgColor theme="0" tint="-0.34998626667073579"/>
      </patternFill>
    </fill>
    <fill>
      <patternFill patternType="solid">
        <fgColor theme="0" tint="-0.34998626667073579"/>
        <bgColor theme="0" tint="-0.14999847407452621"/>
      </patternFill>
    </fill>
  </fills>
  <borders count="127">
    <border>
      <left/>
      <right/>
      <top/>
      <bottom/>
      <diagonal/>
    </border>
    <border>
      <left/>
      <right/>
      <top/>
      <bottom style="medium">
        <color rgb="FFFFFFFF"/>
      </bottom>
      <diagonal/>
    </border>
    <border>
      <left/>
      <right/>
      <top/>
      <bottom style="thin">
        <color auto="1"/>
      </bottom>
      <diagonal/>
    </border>
    <border>
      <left/>
      <right/>
      <top style="thin">
        <color theme="5"/>
      </top>
      <bottom/>
      <diagonal/>
    </border>
    <border>
      <left style="thin">
        <color theme="5"/>
      </left>
      <right/>
      <top/>
      <bottom/>
      <diagonal/>
    </border>
    <border>
      <left style="thin">
        <color theme="5"/>
      </left>
      <right style="thin">
        <color theme="5"/>
      </right>
      <top style="thin">
        <color theme="5"/>
      </top>
      <bottom style="thin">
        <color theme="5"/>
      </bottom>
      <diagonal/>
    </border>
    <border>
      <left style="thin">
        <color auto="1"/>
      </left>
      <right/>
      <top style="thin">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thin">
        <color auto="1"/>
      </top>
      <bottom/>
      <diagonal/>
    </border>
    <border>
      <left/>
      <right style="medium">
        <color auto="1"/>
      </right>
      <top style="medium">
        <color auto="1"/>
      </top>
      <bottom/>
      <diagonal/>
    </border>
    <border>
      <left style="medium">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style="thin">
        <color auto="1"/>
      </right>
      <top style="medium">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diagonal/>
    </border>
    <border>
      <left/>
      <right style="thin">
        <color auto="1"/>
      </right>
      <top style="medium">
        <color auto="1"/>
      </top>
      <bottom style="medium">
        <color auto="1"/>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auto="1"/>
      </left>
      <right style="medium">
        <color auto="1"/>
      </right>
      <top/>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medium">
        <color auto="1"/>
      </left>
      <right style="medium">
        <color auto="1"/>
      </right>
      <top/>
      <bottom style="medium">
        <color auto="1"/>
      </bottom>
      <diagonal/>
    </border>
    <border>
      <left/>
      <right style="thin">
        <color auto="1"/>
      </right>
      <top style="thin">
        <color auto="1"/>
      </top>
      <bottom/>
      <diagonal/>
    </border>
    <border>
      <left style="medium">
        <color auto="1"/>
      </left>
      <right style="thin">
        <color theme="0"/>
      </right>
      <top style="medium">
        <color auto="1"/>
      </top>
      <bottom style="thin">
        <color theme="0"/>
      </bottom>
      <diagonal/>
    </border>
    <border>
      <left style="thin">
        <color theme="0"/>
      </left>
      <right style="thin">
        <color theme="0"/>
      </right>
      <top style="medium">
        <color auto="1"/>
      </top>
      <bottom style="thin">
        <color theme="0"/>
      </bottom>
      <diagonal/>
    </border>
    <border>
      <left style="medium">
        <color auto="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auto="1"/>
      </left>
      <right style="medium">
        <color auto="1"/>
      </right>
      <top style="medium">
        <color auto="1"/>
      </top>
      <bottom style="thin">
        <color theme="0"/>
      </bottom>
      <diagonal/>
    </border>
    <border>
      <left style="medium">
        <color auto="1"/>
      </left>
      <right style="medium">
        <color auto="1"/>
      </right>
      <top style="thin">
        <color theme="0"/>
      </top>
      <bottom style="thin">
        <color theme="0"/>
      </bottom>
      <diagonal/>
    </border>
    <border>
      <left style="medium">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right/>
      <top style="medium">
        <color auto="1"/>
      </top>
      <bottom style="medium">
        <color auto="1"/>
      </bottom>
      <diagonal/>
    </border>
    <border>
      <left style="medium">
        <color auto="1"/>
      </left>
      <right style="medium">
        <color auto="1"/>
      </right>
      <top style="thin">
        <color theme="0"/>
      </top>
      <bottom style="medium">
        <color auto="1"/>
      </bottom>
      <diagonal/>
    </border>
    <border>
      <left/>
      <right style="thin">
        <color auto="1"/>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bottom style="thin">
        <color theme="0"/>
      </bottom>
      <diagonal/>
    </border>
    <border>
      <left/>
      <right/>
      <top style="thin">
        <color theme="0"/>
      </top>
      <bottom style="thin">
        <color theme="0"/>
      </bottom>
      <diagonal/>
    </border>
    <border>
      <left style="medium">
        <color auto="1"/>
      </left>
      <right style="thin">
        <color theme="0"/>
      </right>
      <top style="medium">
        <color auto="1"/>
      </top>
      <bottom/>
      <diagonal/>
    </border>
    <border>
      <left style="medium">
        <color auto="1"/>
      </left>
      <right style="thin">
        <color theme="0"/>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theme="0"/>
      </top>
      <bottom style="thin">
        <color theme="0"/>
      </bottom>
      <diagonal/>
    </border>
    <border>
      <left style="medium">
        <color theme="1"/>
      </left>
      <right/>
      <top/>
      <bottom/>
      <diagonal/>
    </border>
    <border>
      <left/>
      <right style="medium">
        <color theme="1"/>
      </right>
      <top/>
      <bottom/>
      <diagonal/>
    </border>
    <border>
      <left/>
      <right/>
      <top style="thin">
        <color auto="1"/>
      </top>
      <bottom style="thin">
        <color auto="1"/>
      </bottom>
      <diagonal/>
    </border>
    <border>
      <left style="medium">
        <color theme="1"/>
      </left>
      <right style="thin">
        <color theme="0"/>
      </right>
      <top/>
      <bottom/>
      <diagonal/>
    </border>
    <border>
      <left/>
      <right style="thin">
        <color theme="0"/>
      </right>
      <top/>
      <bottom/>
      <diagonal/>
    </border>
    <border>
      <left style="thin">
        <color theme="5"/>
      </left>
      <right/>
      <top style="thin">
        <color theme="5"/>
      </top>
      <bottom style="thin">
        <color theme="5"/>
      </bottom>
      <diagonal/>
    </border>
    <border>
      <left/>
      <right/>
      <top style="thin">
        <color theme="5"/>
      </top>
      <bottom style="thin">
        <color theme="5"/>
      </bottom>
      <diagonal/>
    </border>
    <border>
      <left/>
      <right/>
      <top/>
      <bottom style="thin">
        <color theme="5"/>
      </bottom>
      <diagonal/>
    </border>
    <border>
      <left style="medium">
        <color theme="5"/>
      </left>
      <right/>
      <top style="medium">
        <color theme="5"/>
      </top>
      <bottom/>
      <diagonal/>
    </border>
    <border>
      <left/>
      <right/>
      <top style="medium">
        <color theme="5"/>
      </top>
      <bottom/>
      <diagonal/>
    </border>
    <border>
      <left style="thin">
        <color theme="5"/>
      </left>
      <right style="thin">
        <color theme="5"/>
      </right>
      <top style="medium">
        <color theme="5"/>
      </top>
      <bottom style="thin">
        <color theme="5"/>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right style="thin">
        <color theme="5"/>
      </right>
      <top style="thin">
        <color theme="5"/>
      </top>
      <bottom style="thin">
        <color theme="5"/>
      </bottom>
      <diagonal/>
    </border>
    <border>
      <left style="thin">
        <color theme="0"/>
      </left>
      <right style="medium">
        <color auto="1"/>
      </right>
      <top style="medium">
        <color auto="1"/>
      </top>
      <bottom style="thin">
        <color theme="0"/>
      </bottom>
      <diagonal/>
    </border>
    <border>
      <left style="thin">
        <color theme="0"/>
      </left>
      <right style="medium">
        <color auto="1"/>
      </right>
      <top style="thin">
        <color theme="0"/>
      </top>
      <bottom style="thin">
        <color theme="0"/>
      </bottom>
      <diagonal/>
    </border>
    <border>
      <left style="medium">
        <color auto="1"/>
      </left>
      <right style="thin">
        <color theme="0"/>
      </right>
      <top style="thin">
        <color theme="0"/>
      </top>
      <bottom style="medium">
        <color auto="1"/>
      </bottom>
      <diagonal/>
    </border>
    <border>
      <left style="thin">
        <color theme="0"/>
      </left>
      <right style="medium">
        <color auto="1"/>
      </right>
      <top style="thin">
        <color theme="0"/>
      </top>
      <bottom style="medium">
        <color auto="1"/>
      </bottom>
      <diagonal/>
    </border>
    <border>
      <left style="medium">
        <color auto="1"/>
      </left>
      <right style="thin">
        <color theme="0"/>
      </right>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theme="1"/>
      </right>
      <top style="medium">
        <color auto="1"/>
      </top>
      <bottom style="thin">
        <color theme="0"/>
      </bottom>
      <diagonal/>
    </border>
    <border>
      <left/>
      <right/>
      <top style="medium">
        <color auto="1"/>
      </top>
      <bottom style="thin">
        <color theme="0"/>
      </bottom>
      <diagonal/>
    </border>
    <border>
      <left style="medium">
        <color theme="1"/>
      </left>
      <right/>
      <top style="medium">
        <color auto="1"/>
      </top>
      <bottom/>
      <diagonal/>
    </border>
    <border>
      <left/>
      <right style="medium">
        <color theme="1"/>
      </right>
      <top style="medium">
        <color auto="1"/>
      </top>
      <bottom/>
      <diagonal/>
    </border>
    <border>
      <left style="thin">
        <color theme="0"/>
      </left>
      <right style="thin">
        <color theme="0"/>
      </right>
      <top style="medium">
        <color auto="1"/>
      </top>
      <bottom/>
      <diagonal/>
    </border>
    <border>
      <left style="medium">
        <color theme="1"/>
      </left>
      <right style="thin">
        <color theme="0"/>
      </right>
      <top style="medium">
        <color auto="1"/>
      </top>
      <bottom/>
      <diagonal/>
    </border>
    <border>
      <left/>
      <right style="thin">
        <color theme="0"/>
      </right>
      <top style="medium">
        <color auto="1"/>
      </top>
      <bottom/>
      <diagonal/>
    </border>
    <border>
      <left style="thin">
        <color theme="0"/>
      </left>
      <right style="medium">
        <color theme="1"/>
      </right>
      <top style="thin">
        <color theme="0"/>
      </top>
      <bottom style="medium">
        <color auto="1"/>
      </bottom>
      <diagonal/>
    </border>
    <border>
      <left/>
      <right/>
      <top style="thin">
        <color theme="0"/>
      </top>
      <bottom style="medium">
        <color auto="1"/>
      </bottom>
      <diagonal/>
    </border>
    <border>
      <left style="medium">
        <color theme="1"/>
      </left>
      <right/>
      <top/>
      <bottom style="medium">
        <color auto="1"/>
      </bottom>
      <diagonal/>
    </border>
    <border>
      <left/>
      <right style="medium">
        <color theme="1"/>
      </right>
      <top/>
      <bottom style="medium">
        <color auto="1"/>
      </bottom>
      <diagonal/>
    </border>
    <border>
      <left style="thin">
        <color theme="0"/>
      </left>
      <right style="thin">
        <color theme="0"/>
      </right>
      <top/>
      <bottom style="medium">
        <color auto="1"/>
      </bottom>
      <diagonal/>
    </border>
    <border>
      <left style="medium">
        <color theme="1"/>
      </left>
      <right style="thin">
        <color theme="0"/>
      </right>
      <top/>
      <bottom style="medium">
        <color auto="1"/>
      </bottom>
      <diagonal/>
    </border>
    <border>
      <left/>
      <right style="thin">
        <color theme="0"/>
      </right>
      <top/>
      <bottom style="medium">
        <color auto="1"/>
      </bottom>
      <diagonal/>
    </border>
    <border>
      <left style="thin">
        <color auto="1"/>
      </left>
      <right style="thin">
        <color auto="1"/>
      </right>
      <top/>
      <bottom style="thin">
        <color auto="1"/>
      </bottom>
      <diagonal/>
    </border>
  </borders>
  <cellStyleXfs count="4">
    <xf numFmtId="0" fontId="0" fillId="0" borderId="0"/>
    <xf numFmtId="0" fontId="5" fillId="0" borderId="0" applyNumberFormat="0" applyFill="0" applyBorder="0" applyAlignment="0" applyProtection="0"/>
    <xf numFmtId="9" fontId="31" fillId="0" borderId="0" applyFont="0" applyFill="0" applyBorder="0" applyAlignment="0" applyProtection="0"/>
    <xf numFmtId="44" fontId="61" fillId="0" borderId="0" applyFont="0" applyFill="0" applyBorder="0" applyAlignment="0" applyProtection="0"/>
  </cellStyleXfs>
  <cellXfs count="575">
    <xf numFmtId="0" fontId="0" fillId="0" borderId="0" xfId="0"/>
    <xf numFmtId="0" fontId="2" fillId="0" borderId="0" xfId="0" applyFont="1"/>
    <xf numFmtId="0" fontId="6" fillId="0" borderId="0" xfId="0" applyFont="1" applyAlignment="1">
      <alignment horizontal="right"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8" fillId="2" borderId="1" xfId="0" applyFont="1" applyFill="1" applyBorder="1" applyAlignment="1">
      <alignment vertical="center" wrapText="1"/>
    </xf>
    <xf numFmtId="15" fontId="9" fillId="0" borderId="0" xfId="0" applyNumberFormat="1" applyFont="1" applyAlignment="1">
      <alignment vertical="center"/>
    </xf>
    <xf numFmtId="0" fontId="11" fillId="0" borderId="0" xfId="0" applyFont="1"/>
    <xf numFmtId="0" fontId="12" fillId="0" borderId="0" xfId="0" applyFont="1"/>
    <xf numFmtId="0" fontId="13" fillId="0" borderId="0" xfId="0" applyFont="1"/>
    <xf numFmtId="0" fontId="14" fillId="0" borderId="0" xfId="0" applyFont="1"/>
    <xf numFmtId="0" fontId="2" fillId="4" borderId="0" xfId="0" applyFont="1" applyFill="1"/>
    <xf numFmtId="0" fontId="0" fillId="4" borderId="0" xfId="0" applyFill="1"/>
    <xf numFmtId="0" fontId="5" fillId="0" borderId="0" xfId="1" applyBorder="1" applyAlignment="1" applyProtection="1">
      <alignment horizontal="center" vertical="center"/>
    </xf>
    <xf numFmtId="0" fontId="15" fillId="4" borderId="0" xfId="0" applyFont="1" applyFill="1" applyBorder="1"/>
    <xf numFmtId="0" fontId="2" fillId="4" borderId="0" xfId="0" applyFont="1" applyFill="1" applyBorder="1" applyAlignment="1">
      <alignment horizontal="center"/>
    </xf>
    <xf numFmtId="0" fontId="1" fillId="4" borderId="0" xfId="0" applyFont="1" applyFill="1" applyAlignment="1" applyProtection="1">
      <alignment horizontal="center"/>
      <protection locked="0"/>
    </xf>
    <xf numFmtId="0" fontId="1" fillId="0" borderId="0" xfId="0" applyFont="1" applyAlignment="1" applyProtection="1">
      <alignment horizontal="center"/>
      <protection locked="0"/>
    </xf>
    <xf numFmtId="0" fontId="3" fillId="4" borderId="0" xfId="0" applyFont="1" applyFill="1"/>
    <xf numFmtId="0" fontId="3" fillId="0" borderId="0" xfId="0" applyFont="1"/>
    <xf numFmtId="0" fontId="17" fillId="4" borderId="0" xfId="0" applyFont="1" applyFill="1"/>
    <xf numFmtId="0" fontId="17" fillId="9" borderId="0" xfId="0" applyFont="1" applyFill="1"/>
    <xf numFmtId="0" fontId="1" fillId="0" borderId="0" xfId="0" applyFont="1"/>
    <xf numFmtId="0" fontId="3" fillId="4" borderId="0" xfId="0" applyFont="1" applyFill="1" applyAlignment="1">
      <alignment horizontal="center"/>
    </xf>
    <xf numFmtId="0" fontId="16"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wrapText="1"/>
    </xf>
    <xf numFmtId="2" fontId="3" fillId="0" borderId="0" xfId="0" applyNumberFormat="1" applyFont="1" applyAlignment="1">
      <alignment horizontal="center"/>
    </xf>
    <xf numFmtId="0" fontId="9" fillId="0" borderId="0" xfId="0" quotePrefix="1" applyFont="1" applyAlignment="1">
      <alignment vertical="center"/>
    </xf>
    <xf numFmtId="0" fontId="2" fillId="4" borderId="0" xfId="0" applyFont="1" applyFill="1" applyBorder="1" applyAlignment="1">
      <alignment horizontal="center"/>
    </xf>
    <xf numFmtId="0" fontId="24" fillId="5" borderId="2" xfId="0" applyFont="1" applyFill="1" applyBorder="1" applyAlignment="1" applyProtection="1">
      <alignment horizontal="center" vertical="center" wrapText="1"/>
      <protection locked="0"/>
    </xf>
    <xf numFmtId="0" fontId="24" fillId="5" borderId="2" xfId="0" applyFont="1" applyFill="1" applyBorder="1" applyAlignment="1" applyProtection="1">
      <alignment horizontal="center" vertical="center"/>
      <protection locked="0"/>
    </xf>
    <xf numFmtId="2" fontId="24" fillId="5" borderId="2" xfId="0" applyNumberFormat="1" applyFont="1" applyFill="1" applyBorder="1" applyAlignment="1" applyProtection="1">
      <alignment horizontal="center" vertical="center" wrapText="1"/>
      <protection locked="0"/>
    </xf>
    <xf numFmtId="0" fontId="20" fillId="0" borderId="0" xfId="0" applyFont="1" applyBorder="1" applyAlignment="1">
      <alignment horizontal="center"/>
    </xf>
    <xf numFmtId="15" fontId="20" fillId="0" borderId="0" xfId="0" quotePrefix="1" applyNumberFormat="1" applyFont="1" applyBorder="1" applyAlignment="1">
      <alignment horizontal="center" vertical="center"/>
    </xf>
    <xf numFmtId="0" fontId="5" fillId="0" borderId="0" xfId="1" applyBorder="1" applyAlignment="1">
      <alignment horizontal="right" vertical="center"/>
    </xf>
    <xf numFmtId="0" fontId="5" fillId="0" borderId="0" xfId="1"/>
    <xf numFmtId="0" fontId="21" fillId="0" borderId="0" xfId="1" applyFont="1" applyBorder="1" applyAlignment="1">
      <alignment horizontal="right"/>
    </xf>
    <xf numFmtId="0" fontId="21" fillId="0" borderId="0" xfId="1" applyFont="1" applyBorder="1" applyAlignment="1">
      <alignment horizontal="right" vertical="center" wrapText="1"/>
    </xf>
    <xf numFmtId="0" fontId="5" fillId="0" borderId="0" xfId="1" applyAlignment="1">
      <alignment horizontal="center"/>
    </xf>
    <xf numFmtId="0" fontId="5" fillId="0" borderId="0" xfId="1" applyAlignment="1">
      <alignment vertical="center"/>
    </xf>
    <xf numFmtId="0" fontId="21" fillId="0" borderId="0" xfId="1" applyFont="1" applyAlignment="1">
      <alignment vertical="center"/>
    </xf>
    <xf numFmtId="0" fontId="2" fillId="4" borderId="0" xfId="0" applyFont="1" applyFill="1" applyBorder="1" applyAlignment="1">
      <alignment horizontal="center"/>
    </xf>
    <xf numFmtId="0" fontId="26" fillId="0" borderId="0" xfId="0" applyFont="1" applyAlignment="1">
      <alignment horizontal="left" vertical="center"/>
    </xf>
    <xf numFmtId="0" fontId="3" fillId="0" borderId="3" xfId="0" applyFont="1" applyBorder="1" applyAlignment="1">
      <alignment horizontal="center"/>
    </xf>
    <xf numFmtId="0" fontId="3" fillId="0" borderId="4" xfId="0" applyFont="1" applyBorder="1" applyAlignment="1">
      <alignment horizontal="center"/>
    </xf>
    <xf numFmtId="0" fontId="26" fillId="0" borderId="0" xfId="0" applyFont="1" applyAlignment="1">
      <alignment horizontal="right" vertical="center"/>
    </xf>
    <xf numFmtId="0" fontId="26" fillId="0" borderId="0" xfId="0" applyFont="1" applyAlignment="1">
      <alignment horizontal="center" vertical="center"/>
    </xf>
    <xf numFmtId="0" fontId="27" fillId="6" borderId="0" xfId="1" applyFont="1" applyFill="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right"/>
    </xf>
    <xf numFmtId="0" fontId="5" fillId="0" borderId="0" xfId="1" applyAlignment="1">
      <alignment horizontal="right"/>
    </xf>
    <xf numFmtId="0" fontId="0" fillId="0" borderId="0" xfId="0" applyAlignment="1">
      <alignment horizontal="right"/>
    </xf>
    <xf numFmtId="0" fontId="26" fillId="0" borderId="3" xfId="0" applyFont="1" applyBorder="1" applyAlignment="1">
      <alignment horizontal="center" vertical="center"/>
    </xf>
    <xf numFmtId="0" fontId="26" fillId="0" borderId="0" xfId="0" applyFont="1" applyBorder="1" applyAlignment="1">
      <alignment horizontal="center" vertical="center"/>
    </xf>
    <xf numFmtId="0" fontId="5" fillId="0" borderId="0" xfId="1" applyAlignment="1">
      <alignment horizontal="left" vertical="center"/>
    </xf>
    <xf numFmtId="0" fontId="3" fillId="0" borderId="5" xfId="0" applyFont="1" applyBorder="1" applyAlignment="1">
      <alignment horizontal="center" vertical="center" wrapText="1"/>
    </xf>
    <xf numFmtId="0" fontId="0" fillId="0" borderId="0" xfId="0" applyBorder="1"/>
    <xf numFmtId="0" fontId="0" fillId="0" borderId="0" xfId="0" applyBorder="1" applyAlignment="1">
      <alignment horizontal="center"/>
    </xf>
    <xf numFmtId="0" fontId="30" fillId="0" borderId="0" xfId="0" applyFont="1" applyBorder="1" applyAlignment="1">
      <alignment vertical="center"/>
    </xf>
    <xf numFmtId="0" fontId="32" fillId="11" borderId="6" xfId="0" applyFont="1" applyFill="1" applyBorder="1" applyAlignment="1">
      <alignment horizontal="center" vertical="center" wrapText="1"/>
    </xf>
    <xf numFmtId="0" fontId="1" fillId="0" borderId="7" xfId="0" applyFont="1" applyBorder="1" applyAlignment="1">
      <alignment horizontal="center"/>
    </xf>
    <xf numFmtId="0" fontId="30" fillId="0" borderId="0" xfId="0" applyFont="1" applyBorder="1" applyAlignment="1">
      <alignment horizontal="center" vertical="center"/>
    </xf>
    <xf numFmtId="0" fontId="1" fillId="0" borderId="9" xfId="0" applyFont="1" applyBorder="1" applyAlignment="1">
      <alignment horizontal="center"/>
    </xf>
    <xf numFmtId="0" fontId="2" fillId="0" borderId="10" xfId="0" applyFont="1" applyBorder="1" applyAlignment="1">
      <alignment horizontal="center" vertical="center"/>
    </xf>
    <xf numFmtId="9" fontId="1" fillId="0" borderId="10" xfId="2" applyFont="1" applyBorder="1" applyAlignment="1">
      <alignment horizontal="center" vertical="center"/>
    </xf>
    <xf numFmtId="0" fontId="2" fillId="0" borderId="12" xfId="0" applyFont="1" applyBorder="1" applyAlignment="1">
      <alignment horizontal="center" vertical="center"/>
    </xf>
    <xf numFmtId="9" fontId="1" fillId="0" borderId="12" xfId="2" applyFont="1" applyBorder="1" applyAlignment="1">
      <alignment horizontal="center" vertical="center"/>
    </xf>
    <xf numFmtId="0" fontId="2" fillId="0" borderId="16" xfId="0" applyFont="1" applyBorder="1" applyAlignment="1">
      <alignment horizontal="center" vertical="center"/>
    </xf>
    <xf numFmtId="9" fontId="1" fillId="0" borderId="13" xfId="2" applyFont="1" applyBorder="1" applyAlignment="1">
      <alignment horizontal="center" vertical="center"/>
    </xf>
    <xf numFmtId="0" fontId="2" fillId="0" borderId="12" xfId="0" applyFont="1" applyFill="1" applyBorder="1" applyAlignment="1">
      <alignment horizontal="center" vertical="center"/>
    </xf>
    <xf numFmtId="0" fontId="0" fillId="0" borderId="23" xfId="0" applyBorder="1"/>
    <xf numFmtId="0" fontId="32" fillId="11" borderId="0" xfId="0" applyFont="1" applyFill="1" applyBorder="1" applyAlignment="1">
      <alignment horizontal="center" vertical="center" wrapText="1"/>
    </xf>
    <xf numFmtId="0" fontId="32" fillId="11" borderId="24" xfId="0" applyFont="1" applyFill="1" applyBorder="1" applyAlignment="1">
      <alignment horizontal="center" vertical="center" wrapText="1"/>
    </xf>
    <xf numFmtId="0" fontId="32" fillId="11" borderId="25" xfId="0" applyFont="1" applyFill="1" applyBorder="1" applyAlignment="1">
      <alignment horizontal="center" vertical="center" wrapText="1"/>
    </xf>
    <xf numFmtId="0" fontId="32" fillId="11" borderId="26" xfId="0" applyFont="1" applyFill="1" applyBorder="1" applyAlignment="1">
      <alignment horizontal="center" vertical="center" wrapText="1"/>
    </xf>
    <xf numFmtId="0" fontId="32" fillId="11" borderId="9" xfId="0" applyFont="1" applyFill="1" applyBorder="1" applyAlignment="1">
      <alignment horizontal="center" vertical="center" wrapText="1"/>
    </xf>
    <xf numFmtId="0" fontId="1" fillId="0" borderId="0" xfId="0" applyFont="1" applyBorder="1" applyAlignment="1">
      <alignment horizontal="center" vertical="center"/>
    </xf>
    <xf numFmtId="9" fontId="1" fillId="0" borderId="27" xfId="2" applyFont="1" applyBorder="1" applyAlignment="1">
      <alignment horizontal="center" vertical="center"/>
    </xf>
    <xf numFmtId="0" fontId="2" fillId="0" borderId="23" xfId="0" applyFont="1" applyBorder="1" applyAlignment="1">
      <alignment horizontal="center" vertical="center"/>
    </xf>
    <xf numFmtId="0" fontId="32" fillId="11" borderId="0" xfId="0" applyFont="1" applyFill="1" applyBorder="1" applyAlignment="1">
      <alignment horizontal="center" wrapText="1"/>
    </xf>
    <xf numFmtId="0" fontId="0" fillId="0" borderId="14" xfId="0" applyBorder="1" applyAlignment="1">
      <alignment horizontal="center" vertical="center" wrapText="1"/>
    </xf>
    <xf numFmtId="49" fontId="2" fillId="0" borderId="15" xfId="0" applyNumberFormat="1" applyFont="1" applyBorder="1" applyAlignment="1">
      <alignment horizontal="center" vertical="center" wrapText="1"/>
    </xf>
    <xf numFmtId="0" fontId="2" fillId="0" borderId="15" xfId="0" applyFont="1" applyBorder="1" applyAlignment="1">
      <alignment horizontal="center" vertical="center" wrapText="1"/>
    </xf>
    <xf numFmtId="0" fontId="0" fillId="0" borderId="15" xfId="0" applyBorder="1" applyAlignment="1">
      <alignment horizontal="center" vertical="center" wrapText="1"/>
    </xf>
    <xf numFmtId="0" fontId="10" fillId="0" borderId="15" xfId="0" applyFont="1" applyBorder="1" applyAlignment="1">
      <alignment horizontal="center" vertical="center" wrapText="1"/>
    </xf>
    <xf numFmtId="0" fontId="5" fillId="0" borderId="15" xfId="1" applyBorder="1" applyAlignment="1" applyProtection="1">
      <alignment horizontal="center" vertical="center" wrapText="1"/>
    </xf>
    <xf numFmtId="0" fontId="10" fillId="0" borderId="28" xfId="0" applyFont="1" applyBorder="1" applyAlignment="1">
      <alignment horizontal="center" vertical="center" wrapText="1"/>
    </xf>
    <xf numFmtId="0" fontId="10" fillId="12" borderId="1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28" xfId="0" applyFont="1" applyFill="1" applyBorder="1" applyAlignment="1">
      <alignment horizontal="center" vertical="center" wrapText="1"/>
    </xf>
    <xf numFmtId="0" fontId="2" fillId="0" borderId="29" xfId="0" applyFont="1" applyBorder="1" applyAlignment="1">
      <alignment horizontal="center" vertical="center" wrapText="1"/>
    </xf>
    <xf numFmtId="49" fontId="2" fillId="0" borderId="0" xfId="0" applyNumberFormat="1" applyFont="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center" vertical="center" wrapText="1"/>
    </xf>
    <xf numFmtId="0" fontId="10" fillId="0" borderId="0" xfId="0" applyFont="1" applyBorder="1" applyAlignment="1">
      <alignment horizontal="center" vertical="center" wrapText="1"/>
    </xf>
    <xf numFmtId="0" fontId="5" fillId="0" borderId="0" xfId="1" applyFont="1" applyBorder="1" applyAlignment="1" applyProtection="1">
      <alignment horizontal="center" vertical="center" wrapText="1"/>
    </xf>
    <xf numFmtId="0" fontId="10" fillId="0" borderId="20"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9" xfId="0" applyBorder="1" applyAlignment="1">
      <alignment horizontal="center" vertical="center" wrapText="1"/>
    </xf>
    <xf numFmtId="0" fontId="5" fillId="0" borderId="0" xfId="1" applyBorder="1" applyAlignment="1" applyProtection="1">
      <alignment horizontal="center" vertical="center" wrapText="1"/>
    </xf>
    <xf numFmtId="0" fontId="10" fillId="12" borderId="0" xfId="0" applyFont="1" applyFill="1" applyBorder="1" applyAlignment="1">
      <alignment horizontal="center" vertical="center" wrapText="1"/>
    </xf>
    <xf numFmtId="0" fontId="18" fillId="12" borderId="29" xfId="0" applyFont="1" applyFill="1" applyBorder="1" applyAlignment="1">
      <alignment horizontal="center" vertical="center" wrapText="1"/>
    </xf>
    <xf numFmtId="0" fontId="10" fillId="12" borderId="20" xfId="0" applyFont="1" applyFill="1" applyBorder="1" applyAlignment="1">
      <alignment horizontal="center" vertical="center" wrapText="1"/>
    </xf>
    <xf numFmtId="15" fontId="2" fillId="0" borderId="0" xfId="0" applyNumberFormat="1" applyFont="1" applyBorder="1" applyAlignment="1">
      <alignment horizontal="center" vertical="center" wrapText="1"/>
    </xf>
    <xf numFmtId="15" fontId="10" fillId="12" borderId="0" xfId="0" applyNumberFormat="1" applyFont="1" applyFill="1" applyBorder="1" applyAlignment="1">
      <alignment horizontal="center" vertical="center" wrapText="1"/>
    </xf>
    <xf numFmtId="15" fontId="10" fillId="0" borderId="0" xfId="0" applyNumberFormat="1" applyFont="1" applyBorder="1" applyAlignment="1">
      <alignment horizontal="center" vertical="center" wrapText="1"/>
    </xf>
    <xf numFmtId="49" fontId="0" fillId="0" borderId="0" xfId="0" applyNumberFormat="1" applyBorder="1" applyAlignment="1">
      <alignment horizontal="center" vertical="center" wrapText="1"/>
    </xf>
    <xf numFmtId="15" fontId="0" fillId="0" borderId="0" xfId="0" applyNumberFormat="1" applyBorder="1" applyAlignment="1">
      <alignment horizontal="center" vertical="center" wrapText="1"/>
    </xf>
    <xf numFmtId="0" fontId="0" fillId="0" borderId="17" xfId="0" applyBorder="1" applyAlignment="1">
      <alignment horizontal="center" vertical="center" wrapText="1"/>
    </xf>
    <xf numFmtId="49" fontId="0" fillId="0" borderId="18" xfId="0" applyNumberFormat="1" applyBorder="1" applyAlignment="1">
      <alignment horizontal="center" vertical="center" wrapText="1"/>
    </xf>
    <xf numFmtId="0" fontId="0" fillId="0" borderId="18" xfId="0"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12" borderId="18" xfId="0" applyFont="1" applyFill="1" applyBorder="1" applyAlignment="1">
      <alignment horizontal="center" vertical="center" wrapText="1"/>
    </xf>
    <xf numFmtId="0" fontId="18" fillId="12" borderId="17" xfId="0" applyFont="1" applyFill="1" applyBorder="1" applyAlignment="1">
      <alignment horizontal="center" vertical="center" wrapText="1"/>
    </xf>
    <xf numFmtId="0" fontId="10" fillId="12" borderId="19" xfId="0" applyFont="1" applyFill="1" applyBorder="1" applyAlignment="1">
      <alignment horizontal="center" vertical="center" wrapText="1"/>
    </xf>
    <xf numFmtId="0" fontId="2" fillId="4" borderId="0" xfId="0" applyFont="1" applyFill="1" applyBorder="1" applyAlignment="1">
      <alignment horizontal="center"/>
    </xf>
    <xf numFmtId="0" fontId="5" fillId="0" borderId="0" xfId="1" applyAlignment="1">
      <alignment horizontal="center"/>
    </xf>
    <xf numFmtId="0" fontId="37" fillId="0" borderId="0" xfId="0" applyFont="1" applyAlignment="1"/>
    <xf numFmtId="0" fontId="5" fillId="0" borderId="0" xfId="1" applyAlignment="1">
      <alignment horizontal="center" vertical="center"/>
    </xf>
    <xf numFmtId="0" fontId="0" fillId="0" borderId="0" xfId="0" applyBorder="1" applyAlignment="1">
      <alignment horizontal="center"/>
    </xf>
    <xf numFmtId="0" fontId="5" fillId="0" borderId="0" xfId="1" applyAlignment="1">
      <alignment horizontal="right" vertical="center"/>
    </xf>
    <xf numFmtId="0" fontId="26" fillId="0" borderId="0" xfId="0" applyFont="1" applyAlignment="1">
      <alignment horizontal="left" vertical="center" wrapText="1"/>
    </xf>
    <xf numFmtId="0" fontId="26" fillId="0" borderId="0" xfId="0" applyFont="1" applyAlignment="1">
      <alignment horizontal="right" vertical="top"/>
    </xf>
    <xf numFmtId="0" fontId="10" fillId="0" borderId="29" xfId="0" applyFont="1" applyBorder="1" applyAlignment="1">
      <alignment horizontal="center" vertical="center" wrapText="1"/>
    </xf>
    <xf numFmtId="0" fontId="0" fillId="0" borderId="0" xfId="0" applyAlignment="1">
      <alignment horizontal="center"/>
    </xf>
    <xf numFmtId="0" fontId="0" fillId="0" borderId="0" xfId="0" applyBorder="1" applyAlignment="1"/>
    <xf numFmtId="9" fontId="10" fillId="12" borderId="15" xfId="2" applyFont="1" applyFill="1" applyBorder="1" applyAlignment="1">
      <alignment horizontal="center" vertical="center" wrapText="1"/>
    </xf>
    <xf numFmtId="9" fontId="10" fillId="12" borderId="14" xfId="2" applyFont="1" applyFill="1" applyBorder="1" applyAlignment="1">
      <alignment horizontal="center" vertical="center" wrapText="1"/>
    </xf>
    <xf numFmtId="0" fontId="18" fillId="0" borderId="20" xfId="0" applyFont="1" applyBorder="1" applyAlignment="1">
      <alignment horizontal="center" vertical="center" wrapText="1"/>
    </xf>
    <xf numFmtId="0" fontId="10" fillId="12" borderId="29" xfId="0" applyFont="1" applyFill="1" applyBorder="1" applyAlignment="1">
      <alignment horizontal="center" vertical="center" wrapText="1"/>
    </xf>
    <xf numFmtId="15" fontId="10" fillId="12" borderId="29" xfId="0" applyNumberFormat="1" applyFont="1" applyFill="1" applyBorder="1" applyAlignment="1">
      <alignment horizontal="center" vertical="center" wrapText="1"/>
    </xf>
    <xf numFmtId="15" fontId="10" fillId="0" borderId="29" xfId="0" applyNumberFormat="1" applyFont="1" applyBorder="1" applyAlignment="1">
      <alignment horizontal="center" vertical="center" wrapText="1"/>
    </xf>
    <xf numFmtId="0" fontId="10" fillId="12" borderId="17" xfId="0" applyFont="1" applyFill="1" applyBorder="1" applyAlignment="1">
      <alignment horizontal="center" vertical="center" wrapText="1"/>
    </xf>
    <xf numFmtId="0" fontId="5" fillId="0" borderId="0" xfId="1" applyFont="1" applyBorder="1" applyAlignment="1" applyProtection="1">
      <alignment horizontal="center" vertical="center"/>
    </xf>
    <xf numFmtId="9" fontId="18" fillId="12" borderId="29" xfId="2" applyFont="1" applyFill="1" applyBorder="1" applyAlignment="1">
      <alignment horizontal="center" vertical="center" wrapText="1"/>
    </xf>
    <xf numFmtId="9" fontId="18" fillId="12" borderId="17" xfId="2" applyFont="1" applyFill="1" applyBorder="1" applyAlignment="1">
      <alignment horizontal="center" vertical="center" wrapText="1"/>
    </xf>
    <xf numFmtId="0" fontId="18" fillId="12" borderId="28" xfId="0" applyFont="1" applyFill="1" applyBorder="1" applyAlignment="1">
      <alignment horizontal="center" vertical="center" wrapText="1"/>
    </xf>
    <xf numFmtId="0" fontId="18" fillId="12" borderId="20" xfId="0" applyFont="1" applyFill="1" applyBorder="1" applyAlignment="1">
      <alignment horizontal="center" vertical="center" wrapText="1"/>
    </xf>
    <xf numFmtId="0" fontId="18" fillId="12" borderId="19" xfId="0" applyFont="1" applyFill="1" applyBorder="1" applyAlignment="1">
      <alignment horizontal="center" vertical="center" wrapText="1"/>
    </xf>
    <xf numFmtId="0" fontId="0" fillId="0" borderId="0" xfId="0" applyBorder="1" applyAlignment="1">
      <alignment horizontal="right"/>
    </xf>
    <xf numFmtId="0" fontId="5" fillId="4" borderId="8" xfId="1" applyFill="1" applyBorder="1" applyAlignment="1">
      <alignment horizontal="right" vertical="top" wrapText="1"/>
    </xf>
    <xf numFmtId="0" fontId="2" fillId="0" borderId="8" xfId="0" applyFont="1" applyBorder="1" applyAlignment="1">
      <alignment horizontal="center" vertical="center"/>
    </xf>
    <xf numFmtId="17" fontId="0" fillId="0" borderId="8" xfId="0" applyNumberFormat="1" applyBorder="1" applyAlignment="1">
      <alignment horizontal="center" vertical="center"/>
    </xf>
    <xf numFmtId="0" fontId="5" fillId="4" borderId="8" xfId="1" applyFill="1" applyBorder="1" applyAlignment="1">
      <alignment horizontal="right" vertical="center" wrapText="1"/>
    </xf>
    <xf numFmtId="0" fontId="32" fillId="11" borderId="33" xfId="0" applyFont="1" applyFill="1" applyBorder="1" applyAlignment="1">
      <alignment horizontal="center" vertical="center" wrapText="1"/>
    </xf>
    <xf numFmtId="0" fontId="32" fillId="11" borderId="34" xfId="0" applyFont="1" applyFill="1" applyBorder="1" applyAlignment="1">
      <alignment horizontal="center" vertical="center" wrapText="1"/>
    </xf>
    <xf numFmtId="0" fontId="5" fillId="4" borderId="31" xfId="1" applyFill="1" applyBorder="1" applyAlignment="1">
      <alignment horizontal="right" vertical="center" wrapText="1"/>
    </xf>
    <xf numFmtId="0" fontId="34" fillId="0" borderId="32" xfId="0" applyFont="1" applyBorder="1" applyAlignment="1">
      <alignment vertical="top" wrapText="1"/>
    </xf>
    <xf numFmtId="0" fontId="2" fillId="0" borderId="11" xfId="0" applyFont="1" applyFill="1" applyBorder="1"/>
    <xf numFmtId="0" fontId="2" fillId="0" borderId="13" xfId="0" applyFont="1" applyFill="1" applyBorder="1"/>
    <xf numFmtId="0" fontId="2" fillId="0" borderId="13" xfId="0" applyFont="1" applyBorder="1"/>
    <xf numFmtId="0" fontId="4" fillId="11" borderId="25"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32" fillId="11" borderId="30"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8" xfId="0" applyFont="1" applyBorder="1" applyAlignment="1">
      <alignment horizontal="center"/>
    </xf>
    <xf numFmtId="0" fontId="2" fillId="0" borderId="0" xfId="0" applyFont="1" applyAlignment="1">
      <alignment horizontal="center"/>
    </xf>
    <xf numFmtId="0" fontId="1" fillId="0" borderId="8" xfId="0" applyFont="1" applyFill="1" applyBorder="1" applyAlignment="1">
      <alignment horizontal="center"/>
    </xf>
    <xf numFmtId="0" fontId="1" fillId="0" borderId="0" xfId="0" applyFont="1" applyFill="1" applyBorder="1"/>
    <xf numFmtId="0" fontId="39" fillId="0" borderId="0" xfId="1" applyFont="1" applyBorder="1" applyAlignment="1" applyProtection="1">
      <alignment horizontal="center"/>
    </xf>
    <xf numFmtId="0" fontId="15" fillId="0" borderId="0" xfId="0" applyFont="1" applyBorder="1"/>
    <xf numFmtId="0" fontId="32" fillId="11" borderId="36" xfId="0" applyFont="1" applyFill="1" applyBorder="1" applyAlignment="1">
      <alignment horizontal="center" vertical="center" wrapText="1"/>
    </xf>
    <xf numFmtId="0" fontId="32" fillId="11" borderId="37" xfId="0" applyFont="1" applyFill="1" applyBorder="1" applyAlignment="1">
      <alignment horizontal="center" vertical="center" wrapText="1"/>
    </xf>
    <xf numFmtId="0" fontId="32" fillId="11" borderId="38" xfId="0" applyFont="1" applyFill="1" applyBorder="1" applyAlignment="1">
      <alignment horizontal="center" vertical="center" wrapText="1"/>
    </xf>
    <xf numFmtId="0" fontId="32" fillId="11" borderId="39" xfId="0" applyFont="1" applyFill="1" applyBorder="1" applyAlignment="1">
      <alignment horizontal="center" vertical="center" wrapText="1"/>
    </xf>
    <xf numFmtId="0" fontId="32" fillId="11" borderId="40" xfId="0" applyFont="1" applyFill="1" applyBorder="1" applyAlignment="1">
      <alignment horizontal="center" vertical="center" wrapText="1"/>
    </xf>
    <xf numFmtId="0" fontId="1" fillId="0" borderId="0" xfId="0" applyFont="1" applyAlignment="1">
      <alignment horizontal="center" vertical="center"/>
    </xf>
    <xf numFmtId="0" fontId="32" fillId="11" borderId="12" xfId="0" applyFont="1" applyFill="1" applyBorder="1" applyAlignment="1">
      <alignment horizontal="center" wrapText="1"/>
    </xf>
    <xf numFmtId="0" fontId="0" fillId="0" borderId="36" xfId="0" applyBorder="1" applyAlignment="1">
      <alignment horizontal="center"/>
    </xf>
    <xf numFmtId="0" fontId="0" fillId="0" borderId="41" xfId="0" applyBorder="1"/>
    <xf numFmtId="0" fontId="0" fillId="0" borderId="41" xfId="0" applyBorder="1" applyAlignment="1">
      <alignment horizontal="center" vertical="center"/>
    </xf>
    <xf numFmtId="0" fontId="0" fillId="0" borderId="42" xfId="0" applyBorder="1"/>
    <xf numFmtId="0" fontId="0" fillId="0" borderId="43" xfId="2" applyNumberFormat="1" applyFont="1" applyBorder="1" applyAlignment="1">
      <alignment horizontal="center"/>
    </xf>
    <xf numFmtId="0" fontId="0" fillId="0" borderId="44" xfId="2" applyNumberFormat="1" applyFont="1" applyBorder="1" applyAlignment="1">
      <alignment horizontal="center"/>
    </xf>
    <xf numFmtId="0" fontId="0" fillId="0" borderId="36" xfId="0" applyBorder="1" applyAlignment="1">
      <alignment horizontal="center" vertical="center"/>
    </xf>
    <xf numFmtId="0" fontId="0" fillId="0" borderId="42" xfId="0" applyBorder="1" applyAlignment="1">
      <alignment horizontal="center" vertical="center"/>
    </xf>
    <xf numFmtId="0" fontId="0" fillId="0" borderId="45" xfId="0" applyBorder="1" applyAlignment="1">
      <alignment horizontal="center"/>
    </xf>
    <xf numFmtId="0" fontId="0" fillId="0" borderId="8" xfId="0" applyBorder="1"/>
    <xf numFmtId="0" fontId="0" fillId="0" borderId="8" xfId="0" applyBorder="1" applyAlignment="1">
      <alignment horizontal="center" vertical="center"/>
    </xf>
    <xf numFmtId="0" fontId="0" fillId="0" borderId="46" xfId="0" applyBorder="1"/>
    <xf numFmtId="0" fontId="0" fillId="0" borderId="31" xfId="2" applyNumberFormat="1" applyFont="1" applyBorder="1" applyAlignment="1">
      <alignment horizontal="center"/>
    </xf>
    <xf numFmtId="0" fontId="0" fillId="0" borderId="30" xfId="2" applyNumberFormat="1" applyFont="1" applyBorder="1" applyAlignment="1">
      <alignment horizont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8" xfId="0" applyBorder="1" applyAlignment="1">
      <alignment horizontal="center" vertical="center" wrapText="1"/>
    </xf>
    <xf numFmtId="0" fontId="0" fillId="0" borderId="46" xfId="0" applyBorder="1" applyAlignment="1">
      <alignment horizontal="center" vertical="center" wrapText="1"/>
    </xf>
    <xf numFmtId="0" fontId="32" fillId="11" borderId="16" xfId="0" applyFont="1" applyFill="1" applyBorder="1" applyAlignment="1">
      <alignment horizontal="center" wrapText="1"/>
    </xf>
    <xf numFmtId="0" fontId="0" fillId="0" borderId="47" xfId="0" applyBorder="1" applyAlignment="1">
      <alignment horizontal="center"/>
    </xf>
    <xf numFmtId="0" fontId="0" fillId="0" borderId="48" xfId="0" applyBorder="1"/>
    <xf numFmtId="0" fontId="0" fillId="0" borderId="48" xfId="0" applyBorder="1" applyAlignment="1">
      <alignment horizontal="center" vertical="center"/>
    </xf>
    <xf numFmtId="0" fontId="0" fillId="0" borderId="49" xfId="0" applyBorder="1"/>
    <xf numFmtId="0" fontId="0" fillId="0" borderId="50" xfId="2" applyNumberFormat="1" applyFont="1" applyBorder="1" applyAlignment="1">
      <alignment horizontal="center"/>
    </xf>
    <xf numFmtId="0" fontId="0" fillId="0" borderId="51" xfId="2" applyNumberFormat="1" applyFont="1" applyBorder="1" applyAlignment="1">
      <alignment horizontal="center"/>
    </xf>
    <xf numFmtId="0" fontId="0" fillId="0" borderId="47" xfId="0" applyBorder="1" applyAlignment="1">
      <alignment horizontal="center" vertical="center"/>
    </xf>
    <xf numFmtId="0" fontId="0" fillId="0" borderId="49" xfId="0" applyBorder="1" applyAlignment="1">
      <alignment horizontal="center" vertical="center"/>
    </xf>
    <xf numFmtId="49" fontId="32" fillId="11" borderId="38" xfId="0" applyNumberFormat="1" applyFont="1" applyFill="1" applyBorder="1" applyAlignment="1">
      <alignment horizontal="center" textRotation="71"/>
    </xf>
    <xf numFmtId="49" fontId="32" fillId="11" borderId="25" xfId="0" applyNumberFormat="1" applyFont="1" applyFill="1" applyBorder="1" applyAlignment="1">
      <alignment horizontal="center" textRotation="71"/>
    </xf>
    <xf numFmtId="49" fontId="1" fillId="0" borderId="0" xfId="0" applyNumberFormat="1" applyFont="1" applyAlignment="1">
      <alignment horizontal="center" vertical="center"/>
    </xf>
    <xf numFmtId="49" fontId="2" fillId="0" borderId="0" xfId="0" applyNumberFormat="1" applyFont="1" applyAlignment="1">
      <alignment horizontal="center"/>
    </xf>
    <xf numFmtId="0" fontId="2" fillId="0" borderId="0" xfId="0" applyFont="1" applyBorder="1" applyAlignment="1">
      <alignment horizontal="center"/>
    </xf>
    <xf numFmtId="0" fontId="2" fillId="4" borderId="0" xfId="0" applyFont="1" applyFill="1" applyBorder="1" applyAlignment="1">
      <alignment horizontal="center"/>
    </xf>
    <xf numFmtId="0" fontId="5" fillId="0" borderId="0" xfId="1" applyAlignment="1">
      <alignment horizontal="center"/>
    </xf>
    <xf numFmtId="0" fontId="5" fillId="0" borderId="0" xfId="1" applyAlignment="1">
      <alignment horizontal="center"/>
    </xf>
    <xf numFmtId="0" fontId="0" fillId="0" borderId="0" xfId="0" applyAlignment="1"/>
    <xf numFmtId="0" fontId="5" fillId="0" borderId="0" xfId="1" applyAlignment="1"/>
    <xf numFmtId="0" fontId="40" fillId="0" borderId="52" xfId="0" applyFont="1" applyBorder="1" applyAlignment="1">
      <alignment vertical="top" wrapText="1"/>
    </xf>
    <xf numFmtId="0" fontId="4" fillId="11" borderId="14" xfId="0" applyFont="1" applyFill="1" applyBorder="1" applyAlignment="1">
      <alignment horizontal="center" vertical="center" wrapText="1"/>
    </xf>
    <xf numFmtId="0" fontId="2" fillId="0" borderId="11" xfId="0" applyFont="1" applyBorder="1"/>
    <xf numFmtId="0" fontId="2" fillId="0" borderId="0" xfId="0" applyFont="1" applyBorder="1"/>
    <xf numFmtId="0" fontId="2" fillId="0" borderId="13" xfId="0" applyFont="1" applyBorder="1" applyAlignment="1"/>
    <xf numFmtId="0" fontId="2" fillId="0" borderId="0" xfId="0" applyFont="1" applyBorder="1" applyAlignment="1"/>
    <xf numFmtId="0" fontId="1" fillId="0" borderId="0" xfId="0" applyFont="1" applyBorder="1" applyAlignment="1"/>
    <xf numFmtId="0" fontId="2" fillId="0" borderId="0" xfId="0" applyFont="1" applyAlignment="1">
      <alignment vertical="center"/>
    </xf>
    <xf numFmtId="0" fontId="2" fillId="0" borderId="0" xfId="0" applyFont="1" applyBorder="1" applyAlignment="1">
      <alignment vertical="center"/>
    </xf>
    <xf numFmtId="0" fontId="38" fillId="11" borderId="14"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29"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1" fillId="0" borderId="0" xfId="0" applyFont="1" applyAlignment="1">
      <alignment horizontal="center" vertical="center" wrapText="1"/>
    </xf>
    <xf numFmtId="0" fontId="32" fillId="11" borderId="54" xfId="0" applyFont="1" applyFill="1" applyBorder="1" applyAlignment="1">
      <alignment horizontal="center" wrapText="1"/>
    </xf>
    <xf numFmtId="0" fontId="32" fillId="11" borderId="55" xfId="0" applyFont="1" applyFill="1" applyBorder="1" applyAlignment="1">
      <alignment horizontal="center" wrapText="1"/>
    </xf>
    <xf numFmtId="0" fontId="2" fillId="0" borderId="28" xfId="0" applyFont="1" applyBorder="1" applyAlignment="1">
      <alignment horizontal="center" vertical="center" wrapText="1"/>
    </xf>
    <xf numFmtId="0" fontId="2" fillId="0" borderId="14" xfId="0" applyFont="1" applyBorder="1" applyAlignment="1">
      <alignment horizontal="center" vertical="center" wrapText="1"/>
    </xf>
    <xf numFmtId="14" fontId="2" fillId="0" borderId="15"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wrapText="1"/>
    </xf>
    <xf numFmtId="0" fontId="32" fillId="11" borderId="56" xfId="0" applyFont="1" applyFill="1" applyBorder="1" applyAlignment="1">
      <alignment horizontal="center" wrapText="1"/>
    </xf>
    <xf numFmtId="0" fontId="32" fillId="11" borderId="57" xfId="0" applyFont="1" applyFill="1" applyBorder="1" applyAlignment="1">
      <alignment horizontal="center" wrapText="1"/>
    </xf>
    <xf numFmtId="0" fontId="2" fillId="0" borderId="20" xfId="0" applyFont="1" applyBorder="1" applyAlignment="1">
      <alignment horizontal="center" vertical="center" wrapText="1"/>
    </xf>
    <xf numFmtId="14" fontId="2" fillId="0" borderId="0" xfId="0" applyNumberFormat="1" applyFont="1" applyBorder="1" applyAlignment="1">
      <alignment horizontal="center" vertical="center" wrapText="1"/>
    </xf>
    <xf numFmtId="0" fontId="2" fillId="0" borderId="58" xfId="0" applyFont="1" applyBorder="1" applyAlignment="1">
      <alignment horizontal="center" vertical="center" wrapText="1"/>
    </xf>
    <xf numFmtId="0" fontId="32" fillId="11" borderId="59" xfId="0" applyFont="1" applyFill="1" applyBorder="1" applyAlignment="1">
      <alignment horizontal="center" wrapText="1"/>
    </xf>
    <xf numFmtId="0" fontId="32" fillId="11" borderId="60" xfId="0" applyFont="1" applyFill="1" applyBorder="1" applyAlignment="1">
      <alignment horizontal="center" wrapText="1"/>
    </xf>
    <xf numFmtId="0" fontId="2" fillId="0" borderId="19"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14" fontId="2" fillId="0" borderId="18" xfId="0" applyNumberFormat="1" applyFont="1" applyBorder="1" applyAlignment="1">
      <alignment horizontal="center" vertical="center" wrapText="1"/>
    </xf>
    <xf numFmtId="0" fontId="2" fillId="0" borderId="61" xfId="0" applyFont="1" applyBorder="1" applyAlignment="1">
      <alignment horizontal="center" vertical="center" wrapText="1"/>
    </xf>
    <xf numFmtId="0" fontId="4" fillId="11" borderId="21" xfId="0" applyFont="1" applyFill="1" applyBorder="1" applyAlignment="1">
      <alignment horizontal="center" vertical="center" wrapText="1"/>
    </xf>
    <xf numFmtId="0" fontId="40" fillId="0" borderId="0" xfId="0" applyFont="1" applyBorder="1" applyAlignment="1">
      <alignment vertical="top" wrapText="1"/>
    </xf>
    <xf numFmtId="0" fontId="1" fillId="0" borderId="18" xfId="0" applyFont="1" applyBorder="1" applyAlignment="1">
      <alignment vertical="center" wrapText="1"/>
    </xf>
    <xf numFmtId="0" fontId="1" fillId="0" borderId="19" xfId="0" applyFont="1" applyBorder="1" applyAlignment="1">
      <alignment vertical="center" wrapText="1"/>
    </xf>
    <xf numFmtId="0" fontId="1" fillId="0" borderId="0" xfId="0" applyFont="1" applyBorder="1" applyAlignment="1">
      <alignment vertical="center" wrapText="1"/>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0" borderId="0" xfId="0" applyFont="1" applyBorder="1" applyAlignment="1">
      <alignment horizontal="center"/>
    </xf>
    <xf numFmtId="0" fontId="2" fillId="4" borderId="0" xfId="0" applyFont="1" applyFill="1" applyBorder="1" applyAlignment="1">
      <alignment horizontal="center"/>
    </xf>
    <xf numFmtId="0" fontId="32" fillId="11" borderId="14" xfId="0" applyFont="1" applyFill="1" applyBorder="1" applyAlignment="1">
      <alignment horizontal="center" vertical="center"/>
    </xf>
    <xf numFmtId="0" fontId="3" fillId="0" borderId="5" xfId="0" applyFont="1" applyBorder="1" applyAlignment="1">
      <alignment horizontal="left" vertical="center" wrapText="1"/>
    </xf>
    <xf numFmtId="0" fontId="30" fillId="0" borderId="0" xfId="0" applyFont="1" applyAlignment="1"/>
    <xf numFmtId="0" fontId="30" fillId="0" borderId="0" xfId="0" applyFont="1"/>
    <xf numFmtId="0" fontId="10" fillId="13" borderId="63" xfId="0" applyFont="1" applyFill="1" applyBorder="1" applyAlignment="1">
      <alignment horizontal="center" vertical="center" wrapText="1"/>
    </xf>
    <xf numFmtId="0" fontId="10" fillId="13" borderId="64"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10" fillId="12" borderId="66" xfId="0" applyFont="1" applyFill="1" applyBorder="1" applyAlignment="1">
      <alignment horizontal="center" vertical="center" wrapText="1"/>
    </xf>
    <xf numFmtId="0" fontId="10" fillId="13" borderId="65" xfId="0" applyFont="1" applyFill="1" applyBorder="1" applyAlignment="1">
      <alignment horizontal="center" vertical="center" wrapText="1"/>
    </xf>
    <xf numFmtId="0" fontId="10" fillId="13" borderId="66"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10" fillId="12" borderId="70" xfId="0" applyFont="1" applyFill="1" applyBorder="1" applyAlignment="1">
      <alignment horizontal="center" vertical="center" wrapText="1"/>
    </xf>
    <xf numFmtId="0" fontId="5" fillId="0" borderId="0" xfId="1" applyFont="1" applyBorder="1" applyAlignment="1" applyProtection="1">
      <alignment vertical="center"/>
    </xf>
    <xf numFmtId="0" fontId="41" fillId="0" borderId="0" xfId="0" applyFont="1"/>
    <xf numFmtId="0" fontId="32" fillId="11" borderId="14" xfId="0" applyFont="1" applyFill="1" applyBorder="1" applyAlignment="1">
      <alignment horizontal="center" vertical="center" wrapText="1"/>
    </xf>
    <xf numFmtId="0" fontId="32" fillId="11" borderId="67" xfId="0" applyFont="1" applyFill="1" applyBorder="1" applyAlignment="1">
      <alignment horizontal="center" wrapText="1"/>
    </xf>
    <xf numFmtId="0" fontId="32" fillId="11" borderId="68" xfId="0" applyFont="1" applyFill="1" applyBorder="1" applyAlignment="1">
      <alignment horizontal="center" wrapText="1"/>
    </xf>
    <xf numFmtId="0" fontId="32" fillId="11" borderId="72" xfId="0" applyFont="1" applyFill="1" applyBorder="1" applyAlignment="1">
      <alignment horizontal="center" wrapText="1"/>
    </xf>
    <xf numFmtId="0" fontId="0" fillId="0" borderId="0" xfId="0" applyAlignment="1">
      <alignment horizontal="left"/>
    </xf>
    <xf numFmtId="0" fontId="0" fillId="0" borderId="74" xfId="0" applyBorder="1"/>
    <xf numFmtId="0" fontId="0" fillId="0" borderId="75" xfId="0" applyBorder="1"/>
    <xf numFmtId="0" fontId="0" fillId="0" borderId="76" xfId="0" applyBorder="1"/>
    <xf numFmtId="0" fontId="43" fillId="0" borderId="0" xfId="0" applyFont="1"/>
    <xf numFmtId="0" fontId="44" fillId="0" borderId="0" xfId="0" applyFont="1"/>
    <xf numFmtId="0" fontId="43" fillId="0" borderId="0" xfId="0" applyFont="1" applyAlignment="1">
      <alignment vertical="center"/>
    </xf>
    <xf numFmtId="0" fontId="5" fillId="0" borderId="76" xfId="1" applyBorder="1" applyAlignment="1">
      <alignment horizontal="center" vertical="center"/>
    </xf>
    <xf numFmtId="0" fontId="5" fillId="0" borderId="5" xfId="1" applyBorder="1" applyAlignment="1">
      <alignment horizontal="center" vertical="center" wrapText="1"/>
    </xf>
    <xf numFmtId="0" fontId="2" fillId="4" borderId="0" xfId="0" applyFont="1" applyFill="1" applyBorder="1" applyAlignment="1">
      <alignment horizontal="center"/>
    </xf>
    <xf numFmtId="0" fontId="2" fillId="0" borderId="0" xfId="0" applyFont="1" applyBorder="1" applyAlignment="1">
      <alignment horizontal="center"/>
    </xf>
    <xf numFmtId="0" fontId="30" fillId="0" borderId="0" xfId="0" applyFont="1" applyBorder="1" applyAlignment="1">
      <alignment horizontal="center" vertical="center"/>
    </xf>
    <xf numFmtId="0" fontId="5" fillId="4" borderId="0" xfId="1" applyFill="1" applyBorder="1" applyAlignment="1">
      <alignment horizontal="right" vertical="top" wrapText="1"/>
    </xf>
    <xf numFmtId="17" fontId="0" fillId="0" borderId="0" xfId="0" applyNumberFormat="1" applyBorder="1" applyAlignment="1">
      <alignment horizontal="center" vertical="center"/>
    </xf>
    <xf numFmtId="0" fontId="4" fillId="11" borderId="58" xfId="0" applyFont="1" applyFill="1" applyBorder="1" applyAlignment="1">
      <alignment horizontal="center" vertical="center" wrapText="1"/>
    </xf>
    <xf numFmtId="0" fontId="5" fillId="0" borderId="0" xfId="1" applyAlignment="1">
      <alignment horizontal="center"/>
    </xf>
    <xf numFmtId="0" fontId="2" fillId="4" borderId="0" xfId="0" applyFont="1" applyFill="1" applyBorder="1" applyAlignment="1">
      <alignment horizontal="center"/>
    </xf>
    <xf numFmtId="0" fontId="5" fillId="0" borderId="0" xfId="1" applyAlignment="1">
      <alignment horizontal="center"/>
    </xf>
    <xf numFmtId="0" fontId="0" fillId="0" borderId="0" xfId="0" applyAlignment="1">
      <alignment vertical="center"/>
    </xf>
    <xf numFmtId="0" fontId="2" fillId="0" borderId="0" xfId="0" applyFont="1" applyBorder="1" applyAlignment="1">
      <alignment horizontal="center"/>
    </xf>
    <xf numFmtId="0" fontId="2" fillId="0" borderId="82" xfId="0" applyFont="1" applyBorder="1" applyAlignment="1">
      <alignment horizontal="center" vertical="center" wrapText="1"/>
    </xf>
    <xf numFmtId="0" fontId="2" fillId="0" borderId="83" xfId="0" applyFont="1" applyBorder="1" applyAlignment="1">
      <alignment horizontal="center" vertical="center" wrapText="1"/>
    </xf>
    <xf numFmtId="0" fontId="30" fillId="0" borderId="0" xfId="0" applyFont="1" applyBorder="1" applyAlignment="1">
      <alignment vertical="center" wrapText="1"/>
    </xf>
    <xf numFmtId="14" fontId="2" fillId="0" borderId="28" xfId="0" applyNumberFormat="1" applyFont="1" applyBorder="1" applyAlignment="1">
      <alignment horizontal="center" vertical="center" wrapText="1"/>
    </xf>
    <xf numFmtId="14" fontId="2" fillId="0" borderId="20" xfId="0" applyNumberFormat="1" applyFont="1" applyBorder="1" applyAlignment="1">
      <alignment horizontal="center" vertical="center" wrapText="1"/>
    </xf>
    <xf numFmtId="0" fontId="2" fillId="0" borderId="0" xfId="0" applyNumberFormat="1" applyFont="1" applyBorder="1" applyAlignment="1">
      <alignment horizontal="center" vertical="center" wrapText="1"/>
    </xf>
    <xf numFmtId="0" fontId="2" fillId="0" borderId="84" xfId="0" applyFont="1" applyBorder="1" applyAlignment="1">
      <alignment horizontal="center" vertical="center" wrapText="1"/>
    </xf>
    <xf numFmtId="14" fontId="2" fillId="0" borderId="85" xfId="0" applyNumberFormat="1" applyFont="1" applyBorder="1" applyAlignment="1">
      <alignment horizontal="center" vertical="center" wrapText="1"/>
    </xf>
    <xf numFmtId="14" fontId="2" fillId="0" borderId="86" xfId="0" applyNumberFormat="1" applyFont="1" applyBorder="1" applyAlignment="1">
      <alignment horizontal="center" vertical="center" wrapText="1"/>
    </xf>
    <xf numFmtId="0" fontId="10" fillId="13" borderId="87" xfId="0" applyFont="1" applyFill="1" applyBorder="1" applyAlignment="1">
      <alignment horizontal="center" vertical="center" wrapText="1"/>
    </xf>
    <xf numFmtId="0" fontId="10" fillId="12" borderId="78" xfId="0" applyFont="1" applyFill="1" applyBorder="1" applyAlignment="1">
      <alignment horizontal="center" vertical="center" wrapText="1"/>
    </xf>
    <xf numFmtId="0" fontId="4" fillId="11" borderId="0" xfId="0" applyFont="1" applyFill="1" applyBorder="1" applyAlignment="1">
      <alignment horizontal="right" vertical="center" wrapText="1"/>
    </xf>
    <xf numFmtId="0" fontId="2" fillId="0" borderId="0" xfId="0" applyFont="1" applyAlignment="1">
      <alignment vertical="center" wrapText="1"/>
    </xf>
    <xf numFmtId="0" fontId="32" fillId="11" borderId="57" xfId="0" applyFont="1" applyFill="1" applyBorder="1" applyAlignment="1">
      <alignment horizontal="center" vertical="center" wrapText="1"/>
    </xf>
    <xf numFmtId="0" fontId="32" fillId="11" borderId="81" xfId="0" applyFont="1" applyFill="1" applyBorder="1" applyAlignment="1">
      <alignment horizontal="center" vertical="center" wrapText="1"/>
    </xf>
    <xf numFmtId="0" fontId="2" fillId="4" borderId="0" xfId="0" applyFont="1" applyFill="1" applyBorder="1" applyAlignment="1">
      <alignment horizontal="center"/>
    </xf>
    <xf numFmtId="0" fontId="5" fillId="0" borderId="0" xfId="1" applyBorder="1" applyAlignment="1" applyProtection="1">
      <alignment horizontal="center" vertical="center"/>
    </xf>
    <xf numFmtId="0" fontId="5" fillId="0" borderId="0" xfId="1" applyBorder="1" applyAlignment="1" applyProtection="1">
      <alignment vertical="center"/>
    </xf>
    <xf numFmtId="0" fontId="0" fillId="0" borderId="77" xfId="0" applyBorder="1" applyAlignment="1">
      <alignment vertical="center"/>
    </xf>
    <xf numFmtId="0" fontId="44" fillId="0" borderId="0" xfId="0" applyFont="1" applyAlignment="1">
      <alignment vertical="center"/>
    </xf>
    <xf numFmtId="0" fontId="51" fillId="11" borderId="14" xfId="0" applyFont="1" applyFill="1" applyBorder="1" applyAlignment="1">
      <alignment horizontal="center" vertical="center" wrapText="1"/>
    </xf>
    <xf numFmtId="0" fontId="2" fillId="0" borderId="88" xfId="0" applyFont="1" applyBorder="1" applyAlignment="1">
      <alignment horizontal="center" vertical="center" wrapText="1"/>
    </xf>
    <xf numFmtId="0" fontId="2" fillId="0" borderId="89" xfId="0" applyFont="1" applyBorder="1" applyAlignment="1">
      <alignment horizontal="center" vertical="center" wrapText="1"/>
    </xf>
    <xf numFmtId="0" fontId="2" fillId="0" borderId="88" xfId="0" applyNumberFormat="1" applyFont="1" applyBorder="1" applyAlignment="1">
      <alignment horizontal="center" vertical="center" wrapText="1"/>
    </xf>
    <xf numFmtId="0" fontId="2" fillId="0" borderId="89" xfId="0" applyNumberFormat="1" applyFont="1" applyBorder="1" applyAlignment="1">
      <alignment horizontal="center" vertical="center" wrapText="1"/>
    </xf>
    <xf numFmtId="0" fontId="32" fillId="11" borderId="29" xfId="0" applyFont="1" applyFill="1" applyBorder="1" applyAlignment="1">
      <alignment horizontal="center" vertical="center" wrapText="1"/>
    </xf>
    <xf numFmtId="0" fontId="54" fillId="0" borderId="0" xfId="0" applyFont="1" applyBorder="1" applyAlignment="1">
      <alignment horizontal="center"/>
    </xf>
    <xf numFmtId="0" fontId="55" fillId="0" borderId="0" xfId="1" applyFont="1" applyAlignment="1">
      <alignment vertical="center"/>
    </xf>
    <xf numFmtId="0" fontId="52" fillId="11" borderId="9" xfId="0" applyFont="1" applyFill="1" applyBorder="1" applyAlignment="1">
      <alignment horizontal="center" vertical="center" wrapText="1"/>
    </xf>
    <xf numFmtId="0" fontId="54" fillId="0" borderId="0" xfId="0" applyFont="1" applyAlignment="1">
      <alignment vertical="center"/>
    </xf>
    <xf numFmtId="14" fontId="2" fillId="0" borderId="83" xfId="0" applyNumberFormat="1" applyFont="1" applyBorder="1" applyAlignment="1">
      <alignment horizontal="center" vertical="center" wrapText="1"/>
    </xf>
    <xf numFmtId="14" fontId="2" fillId="0" borderId="79" xfId="0" applyNumberFormat="1" applyFont="1" applyBorder="1" applyAlignment="1">
      <alignment horizontal="center" vertical="center" wrapText="1"/>
    </xf>
    <xf numFmtId="14" fontId="2" fillId="0" borderId="91" xfId="0" applyNumberFormat="1" applyFont="1" applyBorder="1" applyAlignment="1">
      <alignment horizontal="center" vertical="center" wrapText="1"/>
    </xf>
    <xf numFmtId="0" fontId="56" fillId="0" borderId="0" xfId="0" applyFont="1" applyAlignment="1">
      <alignment horizontal="center"/>
    </xf>
    <xf numFmtId="0" fontId="2" fillId="4" borderId="0" xfId="0" applyFont="1" applyFill="1" applyBorder="1" applyAlignment="1">
      <alignment horizontal="center"/>
    </xf>
    <xf numFmtId="0" fontId="5" fillId="0" borderId="0" xfId="1" applyBorder="1" applyAlignment="1" applyProtection="1">
      <alignment horizontal="center" vertical="center"/>
    </xf>
    <xf numFmtId="0" fontId="32" fillId="11" borderId="14" xfId="0" applyFont="1" applyFill="1" applyBorder="1" applyAlignment="1">
      <alignment horizontal="center" vertical="center"/>
    </xf>
    <xf numFmtId="0" fontId="57" fillId="0" borderId="0" xfId="0" applyFont="1" applyAlignment="1">
      <alignment vertical="center"/>
    </xf>
    <xf numFmtId="0" fontId="58" fillId="0" borderId="0" xfId="0" applyFont="1" applyAlignment="1">
      <alignment vertical="center"/>
    </xf>
    <xf numFmtId="0" fontId="32" fillId="11" borderId="14"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0" xfId="0" applyFont="1" applyBorder="1" applyAlignment="1">
      <alignment horizontal="center"/>
    </xf>
    <xf numFmtId="0" fontId="5" fillId="0" borderId="0" xfId="1" applyBorder="1" applyAlignment="1" applyProtection="1">
      <alignment horizontal="right" vertical="center"/>
    </xf>
    <xf numFmtId="0" fontId="3" fillId="0" borderId="0" xfId="0" applyFont="1" applyBorder="1" applyAlignment="1">
      <alignment horizontal="right"/>
    </xf>
    <xf numFmtId="0" fontId="3" fillId="0" borderId="0" xfId="0" applyFont="1" applyAlignment="1">
      <alignment horizontal="right"/>
    </xf>
    <xf numFmtId="0" fontId="3" fillId="0" borderId="0" xfId="0" applyFont="1" applyBorder="1" applyAlignment="1">
      <alignment horizontal="right" vertical="center" wrapText="1"/>
    </xf>
    <xf numFmtId="0" fontId="26" fillId="0" borderId="0" xfId="0" applyFont="1" applyBorder="1" applyAlignment="1">
      <alignment horizontal="right" vertical="center"/>
    </xf>
    <xf numFmtId="0" fontId="3" fillId="0" borderId="0" xfId="0" applyFont="1" applyBorder="1" applyAlignment="1">
      <alignment horizontal="center" vertical="center" wrapText="1"/>
    </xf>
    <xf numFmtId="0" fontId="3" fillId="0" borderId="95" xfId="0" applyFont="1" applyBorder="1" applyAlignment="1">
      <alignment horizontal="center" vertical="center" wrapText="1"/>
    </xf>
    <xf numFmtId="0" fontId="60" fillId="0" borderId="0" xfId="0" applyFont="1"/>
    <xf numFmtId="0" fontId="2" fillId="0" borderId="96" xfId="0" applyFont="1" applyBorder="1" applyAlignment="1">
      <alignment horizontal="center" vertical="center" wrapText="1"/>
    </xf>
    <xf numFmtId="0" fontId="2" fillId="0" borderId="97" xfId="0" applyFont="1" applyBorder="1" applyAlignment="1">
      <alignment horizontal="center" vertical="center" wrapText="1"/>
    </xf>
    <xf numFmtId="0" fontId="3" fillId="0" borderId="98" xfId="0" applyFont="1" applyBorder="1" applyAlignment="1">
      <alignment horizontal="center" vertical="center" wrapText="1"/>
    </xf>
    <xf numFmtId="0" fontId="0" fillId="0" borderId="99" xfId="0" applyBorder="1"/>
    <xf numFmtId="0" fontId="2" fillId="0" borderId="100" xfId="0" applyFont="1" applyBorder="1" applyAlignment="1">
      <alignment horizontal="center" vertical="center" wrapText="1"/>
    </xf>
    <xf numFmtId="0" fontId="0" fillId="0" borderId="101" xfId="0" applyBorder="1"/>
    <xf numFmtId="0" fontId="2" fillId="0" borderId="102" xfId="0" applyFont="1" applyBorder="1" applyAlignment="1">
      <alignment horizontal="center" vertical="center" wrapText="1"/>
    </xf>
    <xf numFmtId="0" fontId="2" fillId="0" borderId="103" xfId="0" applyFont="1" applyBorder="1" applyAlignment="1">
      <alignment horizontal="center" vertical="center" wrapText="1"/>
    </xf>
    <xf numFmtId="0" fontId="0" fillId="0" borderId="104" xfId="0" applyBorder="1"/>
    <xf numFmtId="0" fontId="2" fillId="4" borderId="0" xfId="0" applyFont="1" applyFill="1" applyBorder="1" applyAlignment="1">
      <alignment horizontal="center"/>
    </xf>
    <xf numFmtId="0" fontId="5" fillId="0" borderId="0" xfId="1" applyBorder="1" applyAlignment="1" applyProtection="1">
      <alignment horizontal="center" vertical="center"/>
    </xf>
    <xf numFmtId="0" fontId="2" fillId="4" borderId="0" xfId="0" applyFont="1" applyFill="1" applyBorder="1" applyAlignment="1">
      <alignment horizontal="center"/>
    </xf>
    <xf numFmtId="0" fontId="5" fillId="0" borderId="0" xfId="1" applyBorder="1" applyAlignment="1" applyProtection="1">
      <alignment horizontal="center" vertical="center"/>
    </xf>
    <xf numFmtId="0" fontId="49" fillId="0" borderId="0" xfId="0" applyFont="1" applyBorder="1"/>
    <xf numFmtId="0" fontId="50" fillId="0" borderId="0" xfId="0" applyFont="1" applyBorder="1"/>
    <xf numFmtId="14" fontId="2" fillId="0" borderId="15" xfId="0" quotePrefix="1" applyNumberFormat="1" applyFont="1" applyBorder="1" applyAlignment="1">
      <alignment horizontal="center" vertical="center" wrapText="1"/>
    </xf>
    <xf numFmtId="14" fontId="2" fillId="0" borderId="0" xfId="0" quotePrefix="1" applyNumberFormat="1" applyFont="1" applyBorder="1" applyAlignment="1">
      <alignment horizontal="center" vertical="center" wrapText="1"/>
    </xf>
    <xf numFmtId="8" fontId="2" fillId="0" borderId="0" xfId="0" applyNumberFormat="1" applyFont="1" applyBorder="1" applyAlignment="1">
      <alignment horizontal="center" vertical="center" wrapText="1"/>
    </xf>
    <xf numFmtId="8" fontId="2" fillId="0" borderId="15" xfId="0" quotePrefix="1" applyNumberFormat="1" applyFont="1" applyBorder="1" applyAlignment="1">
      <alignment horizontal="center" vertical="center" wrapText="1"/>
    </xf>
    <xf numFmtId="44" fontId="2" fillId="0" borderId="0" xfId="3" applyFont="1" applyBorder="1" applyAlignment="1">
      <alignment horizontal="center" vertical="center" wrapText="1"/>
    </xf>
    <xf numFmtId="8" fontId="2" fillId="0" borderId="0" xfId="0" quotePrefix="1" applyNumberFormat="1" applyFont="1" applyBorder="1" applyAlignment="1">
      <alignment horizontal="center" vertical="center" wrapText="1"/>
    </xf>
    <xf numFmtId="8" fontId="2" fillId="0" borderId="80" xfId="0" applyNumberFormat="1" applyFont="1" applyBorder="1" applyAlignment="1">
      <alignment horizontal="center" vertical="center" wrapText="1"/>
    </xf>
    <xf numFmtId="14" fontId="2" fillId="0" borderId="14" xfId="0" applyNumberFormat="1" applyFont="1" applyBorder="1" applyAlignment="1">
      <alignment horizontal="center" vertical="center" wrapText="1"/>
    </xf>
    <xf numFmtId="14" fontId="2" fillId="0" borderId="29" xfId="0" applyNumberFormat="1" applyFont="1" applyBorder="1" applyAlignment="1">
      <alignment horizontal="center" vertical="center" wrapText="1"/>
    </xf>
    <xf numFmtId="44" fontId="2" fillId="0" borderId="29" xfId="3" applyFont="1" applyBorder="1" applyAlignment="1">
      <alignment horizontal="center" vertical="center" wrapText="1"/>
    </xf>
    <xf numFmtId="44" fontId="2" fillId="0" borderId="88" xfId="3" applyFont="1" applyBorder="1" applyAlignment="1">
      <alignment horizontal="center" vertical="center" wrapText="1"/>
    </xf>
    <xf numFmtId="44" fontId="2" fillId="0" borderId="89" xfId="3" applyFont="1" applyBorder="1" applyAlignment="1">
      <alignment horizontal="center" vertical="center" wrapText="1"/>
    </xf>
    <xf numFmtId="44" fontId="2" fillId="0" borderId="20" xfId="3" applyFont="1" applyBorder="1" applyAlignment="1">
      <alignment horizontal="center" vertical="center" wrapText="1"/>
    </xf>
    <xf numFmtId="0" fontId="2" fillId="4" borderId="0" xfId="0" applyFont="1" applyFill="1" applyBorder="1" applyAlignment="1">
      <alignment horizontal="center"/>
    </xf>
    <xf numFmtId="0" fontId="5" fillId="0" borderId="0" xfId="1" applyBorder="1" applyAlignment="1" applyProtection="1">
      <alignment horizontal="center" vertical="center"/>
    </xf>
    <xf numFmtId="17" fontId="0" fillId="0" borderId="8" xfId="0" quotePrefix="1" applyNumberFormat="1" applyBorder="1" applyAlignment="1">
      <alignment horizontal="center" vertical="center"/>
    </xf>
    <xf numFmtId="14" fontId="10" fillId="13" borderId="64" xfId="0" applyNumberFormat="1" applyFont="1" applyFill="1" applyBorder="1" applyAlignment="1">
      <alignment horizontal="center" vertical="center" wrapText="1"/>
    </xf>
    <xf numFmtId="9" fontId="10" fillId="13" borderId="64" xfId="0" applyNumberFormat="1" applyFont="1" applyFill="1" applyBorder="1" applyAlignment="1">
      <alignment horizontal="center" vertical="center" wrapText="1"/>
    </xf>
    <xf numFmtId="14" fontId="10" fillId="12" borderId="66" xfId="0" applyNumberFormat="1" applyFont="1" applyFill="1" applyBorder="1" applyAlignment="1">
      <alignment horizontal="center" vertical="center" wrapText="1"/>
    </xf>
    <xf numFmtId="9" fontId="10" fillId="12" borderId="66" xfId="0" applyNumberFormat="1" applyFont="1" applyFill="1" applyBorder="1" applyAlignment="1">
      <alignment horizontal="center" vertical="center" wrapText="1"/>
    </xf>
    <xf numFmtId="14" fontId="10" fillId="13" borderId="66" xfId="0" applyNumberFormat="1" applyFont="1" applyFill="1" applyBorder="1" applyAlignment="1">
      <alignment horizontal="center" vertical="center" wrapText="1"/>
    </xf>
    <xf numFmtId="9" fontId="10" fillId="13" borderId="66" xfId="0" applyNumberFormat="1" applyFont="1" applyFill="1" applyBorder="1" applyAlignment="1">
      <alignment horizontal="center" vertical="center" wrapText="1"/>
    </xf>
    <xf numFmtId="17" fontId="2" fillId="0" borderId="8" xfId="0" quotePrefix="1" applyNumberFormat="1" applyFont="1" applyBorder="1" applyAlignment="1">
      <alignment horizontal="center" vertical="center"/>
    </xf>
    <xf numFmtId="0" fontId="2" fillId="4" borderId="0" xfId="0" applyFont="1" applyFill="1" applyBorder="1" applyAlignment="1">
      <alignment horizontal="center"/>
    </xf>
    <xf numFmtId="0" fontId="5" fillId="0" borderId="0" xfId="1" applyBorder="1" applyAlignment="1" applyProtection="1">
      <alignment horizontal="center" vertical="center"/>
    </xf>
    <xf numFmtId="9" fontId="2" fillId="0" borderId="29" xfId="0" applyNumberFormat="1" applyFont="1" applyBorder="1" applyAlignment="1">
      <alignment horizontal="center" vertical="center" wrapText="1"/>
    </xf>
    <xf numFmtId="0" fontId="10" fillId="13" borderId="107" xfId="0" applyFont="1" applyFill="1" applyBorder="1" applyAlignment="1">
      <alignment horizontal="center" vertical="center" wrapText="1"/>
    </xf>
    <xf numFmtId="0" fontId="10" fillId="12" borderId="107" xfId="0" applyFont="1" applyFill="1" applyBorder="1" applyAlignment="1">
      <alignment horizontal="center" vertical="center" wrapText="1"/>
    </xf>
    <xf numFmtId="0" fontId="10" fillId="13" borderId="106" xfId="0" applyFont="1" applyFill="1" applyBorder="1" applyAlignment="1">
      <alignment horizontal="center" vertical="center" wrapText="1"/>
    </xf>
    <xf numFmtId="2" fontId="2" fillId="0" borderId="0" xfId="0" applyNumberFormat="1" applyFont="1" applyBorder="1" applyAlignment="1">
      <alignment horizontal="center" vertical="center" wrapText="1"/>
    </xf>
    <xf numFmtId="2" fontId="62" fillId="0" borderId="0" xfId="3" applyNumberFormat="1" applyFont="1" applyBorder="1" applyAlignment="1">
      <alignment horizontal="center" vertical="center" wrapText="1"/>
    </xf>
    <xf numFmtId="44" fontId="2" fillId="0" borderId="0" xfId="0" applyNumberFormat="1" applyFont="1" applyBorder="1" applyAlignment="1">
      <alignment horizontal="center" vertical="center" wrapText="1"/>
    </xf>
    <xf numFmtId="14" fontId="3" fillId="0" borderId="5" xfId="0" applyNumberFormat="1" applyFont="1" applyBorder="1" applyAlignment="1">
      <alignment horizontal="center" vertical="center" wrapText="1"/>
    </xf>
    <xf numFmtId="0" fontId="10" fillId="12" borderId="108" xfId="0" applyFont="1" applyFill="1" applyBorder="1" applyAlignment="1">
      <alignment horizontal="center" vertical="center" wrapText="1"/>
    </xf>
    <xf numFmtId="0" fontId="10" fillId="12" borderId="109" xfId="0" applyFont="1" applyFill="1" applyBorder="1" applyAlignment="1">
      <alignment horizontal="center" vertical="center" wrapText="1"/>
    </xf>
    <xf numFmtId="0" fontId="2" fillId="4" borderId="0" xfId="0" applyFont="1" applyFill="1" applyBorder="1" applyAlignment="1">
      <alignment horizontal="center"/>
    </xf>
    <xf numFmtId="0" fontId="5" fillId="0" borderId="0" xfId="1" applyBorder="1" applyAlignment="1" applyProtection="1">
      <alignment horizontal="center" vertical="center"/>
    </xf>
    <xf numFmtId="9" fontId="3" fillId="0" borderId="5" xfId="2" applyFont="1" applyBorder="1" applyAlignment="1">
      <alignment horizontal="center" vertical="center" wrapText="1"/>
    </xf>
    <xf numFmtId="9" fontId="3" fillId="0" borderId="0" xfId="2" applyFont="1" applyBorder="1" applyAlignment="1">
      <alignment horizontal="center" vertical="center" wrapText="1"/>
    </xf>
    <xf numFmtId="0" fontId="63" fillId="0" borderId="0" xfId="0" applyFont="1" applyAlignment="1">
      <alignment horizontal="right" vertical="center"/>
    </xf>
    <xf numFmtId="0" fontId="57" fillId="0" borderId="0" xfId="0" applyFont="1" applyBorder="1"/>
    <xf numFmtId="0" fontId="16" fillId="6" borderId="0" xfId="0" applyFont="1" applyFill="1" applyAlignment="1">
      <alignment horizontal="center" vertical="center"/>
    </xf>
    <xf numFmtId="0" fontId="21" fillId="6" borderId="0" xfId="1" applyFont="1" applyFill="1" applyAlignment="1">
      <alignment horizontal="center"/>
    </xf>
    <xf numFmtId="2" fontId="16" fillId="6" borderId="0" xfId="0" applyNumberFormat="1" applyFont="1" applyFill="1" applyAlignment="1">
      <alignment horizontal="center" vertical="center"/>
    </xf>
    <xf numFmtId="0" fontId="16" fillId="6" borderId="0" xfId="0" applyFont="1" applyFill="1" applyAlignment="1">
      <alignment horizontal="center"/>
    </xf>
    <xf numFmtId="0" fontId="17" fillId="8" borderId="0" xfId="0" applyFont="1" applyFill="1" applyAlignment="1">
      <alignment horizontal="center" vertical="center"/>
    </xf>
    <xf numFmtId="0" fontId="21" fillId="8" borderId="0" xfId="1" applyFont="1" applyFill="1" applyAlignment="1">
      <alignment horizontal="center"/>
    </xf>
    <xf numFmtId="0" fontId="17" fillId="8" borderId="0" xfId="0" applyFont="1" applyFill="1" applyAlignment="1">
      <alignment horizontal="center"/>
    </xf>
    <xf numFmtId="2" fontId="17" fillId="8" borderId="0" xfId="0" applyNumberFormat="1" applyFont="1" applyFill="1" applyAlignment="1">
      <alignment horizontal="center" vertical="center"/>
    </xf>
    <xf numFmtId="0" fontId="16" fillId="10" borderId="0" xfId="0" applyFont="1" applyFill="1" applyAlignment="1">
      <alignment horizontal="center" vertical="center"/>
    </xf>
    <xf numFmtId="0" fontId="21" fillId="10" borderId="0" xfId="1" applyFont="1" applyFill="1" applyAlignment="1">
      <alignment horizontal="center"/>
    </xf>
    <xf numFmtId="2" fontId="3" fillId="10" borderId="0" xfId="0" applyNumberFormat="1" applyFont="1" applyFill="1" applyAlignment="1">
      <alignment horizontal="center" vertical="center"/>
    </xf>
    <xf numFmtId="0" fontId="3" fillId="10" borderId="0" xfId="0" applyFont="1" applyFill="1" applyAlignment="1">
      <alignment horizontal="center" vertical="center"/>
    </xf>
    <xf numFmtId="0" fontId="3" fillId="10" borderId="0" xfId="0" applyFont="1" applyFill="1" applyAlignment="1">
      <alignment horizontal="center"/>
    </xf>
    <xf numFmtId="0" fontId="16" fillId="10" borderId="0" xfId="0" applyFont="1" applyFill="1" applyAlignment="1">
      <alignment horizontal="center"/>
    </xf>
    <xf numFmtId="0" fontId="21" fillId="8" borderId="0" xfId="1" applyFont="1" applyFill="1" applyAlignment="1">
      <alignment horizontal="center" vertical="center"/>
    </xf>
    <xf numFmtId="0" fontId="21" fillId="10" borderId="0" xfId="1" applyFont="1" applyFill="1" applyAlignment="1">
      <alignment horizontal="center" vertical="center"/>
    </xf>
    <xf numFmtId="2" fontId="16" fillId="6" borderId="0" xfId="0" applyNumberFormat="1" applyFont="1" applyFill="1" applyAlignment="1">
      <alignment horizontal="center"/>
    </xf>
    <xf numFmtId="2" fontId="3" fillId="10" borderId="0" xfId="0" applyNumberFormat="1" applyFont="1" applyFill="1" applyAlignment="1">
      <alignment horizontal="center"/>
    </xf>
    <xf numFmtId="2" fontId="17" fillId="8" borderId="0" xfId="0" applyNumberFormat="1" applyFont="1" applyFill="1" applyAlignment="1">
      <alignment horizontal="center"/>
    </xf>
    <xf numFmtId="0" fontId="3" fillId="8" borderId="0" xfId="0" applyFont="1" applyFill="1" applyAlignment="1">
      <alignment horizontal="center"/>
    </xf>
    <xf numFmtId="2" fontId="3" fillId="8" borderId="0" xfId="0" applyNumberFormat="1" applyFont="1" applyFill="1" applyAlignment="1">
      <alignment horizontal="center"/>
    </xf>
    <xf numFmtId="0" fontId="3" fillId="9" borderId="0" xfId="0" applyFont="1" applyFill="1"/>
    <xf numFmtId="0" fontId="16" fillId="6" borderId="0" xfId="0" applyFont="1" applyFill="1" applyAlignment="1">
      <alignment horizontal="center" vertical="center" wrapText="1"/>
    </xf>
    <xf numFmtId="0" fontId="16" fillId="7" borderId="0" xfId="0" applyFont="1" applyFill="1" applyAlignment="1">
      <alignment horizontal="center" vertical="center" wrapText="1"/>
    </xf>
    <xf numFmtId="0" fontId="66" fillId="8" borderId="0" xfId="0" applyFont="1" applyFill="1" applyAlignment="1">
      <alignment horizontal="center" vertical="center"/>
    </xf>
    <xf numFmtId="0" fontId="16" fillId="8" borderId="0" xfId="0" applyFont="1" applyFill="1" applyAlignment="1">
      <alignment horizontal="center" vertical="center" wrapText="1"/>
    </xf>
    <xf numFmtId="0" fontId="67" fillId="10" borderId="0" xfId="0" applyFont="1" applyFill="1" applyAlignment="1">
      <alignment horizontal="center" vertical="center"/>
    </xf>
    <xf numFmtId="0" fontId="16" fillId="10" borderId="0" xfId="0" applyFont="1" applyFill="1" applyAlignment="1">
      <alignment horizontal="center" vertical="center" wrapText="1"/>
    </xf>
    <xf numFmtId="0" fontId="68" fillId="10" borderId="0" xfId="0" applyFont="1" applyFill="1" applyAlignment="1">
      <alignment horizontal="center" vertical="center"/>
    </xf>
    <xf numFmtId="0" fontId="69" fillId="8" borderId="0" xfId="0" applyFont="1" applyFill="1" applyAlignment="1">
      <alignment horizontal="center"/>
    </xf>
    <xf numFmtId="0" fontId="70" fillId="10" borderId="0" xfId="0" applyFont="1" applyFill="1" applyAlignment="1">
      <alignment horizontal="center" vertical="center"/>
    </xf>
    <xf numFmtId="14" fontId="2" fillId="0" borderId="82" xfId="0" applyNumberFormat="1" applyFont="1" applyBorder="1" applyAlignment="1">
      <alignment horizontal="center" vertical="center" wrapText="1"/>
    </xf>
    <xf numFmtId="14" fontId="2" fillId="0" borderId="110" xfId="0" applyNumberFormat="1" applyFont="1" applyBorder="1" applyAlignment="1">
      <alignment horizontal="center" vertical="center" wrapText="1"/>
    </xf>
    <xf numFmtId="14" fontId="2" fillId="0" borderId="19" xfId="0" applyNumberFormat="1" applyFont="1" applyBorder="1" applyAlignment="1">
      <alignment horizontal="center" vertical="center" wrapText="1"/>
    </xf>
    <xf numFmtId="0" fontId="10" fillId="12" borderId="111" xfId="0" applyFont="1" applyFill="1" applyBorder="1" applyAlignment="1">
      <alignment horizontal="center" vertical="center" wrapText="1"/>
    </xf>
    <xf numFmtId="0" fontId="38" fillId="11" borderId="7" xfId="0" applyFont="1" applyFill="1" applyBorder="1" applyAlignment="1">
      <alignment horizontal="center" vertical="center" wrapText="1"/>
    </xf>
    <xf numFmtId="0" fontId="4" fillId="11" borderId="82" xfId="0" applyFont="1" applyFill="1" applyBorder="1" applyAlignment="1">
      <alignment horizontal="center" vertical="center" wrapText="1"/>
    </xf>
    <xf numFmtId="0" fontId="32" fillId="11" borderId="63" xfId="0" applyFont="1" applyFill="1" applyBorder="1" applyAlignment="1">
      <alignment horizontal="center" vertical="center" wrapText="1"/>
    </xf>
    <xf numFmtId="0" fontId="32" fillId="11" borderId="112" xfId="0" applyFont="1" applyFill="1" applyBorder="1" applyAlignment="1">
      <alignment horizontal="center" vertical="center" wrapText="1"/>
    </xf>
    <xf numFmtId="0" fontId="32" fillId="11" borderId="113" xfId="0" applyFont="1" applyFill="1" applyBorder="1" applyAlignment="1">
      <alignment horizontal="center" vertical="center" wrapText="1"/>
    </xf>
    <xf numFmtId="0" fontId="2" fillId="0" borderId="114" xfId="0" applyNumberFormat="1" applyFont="1" applyBorder="1" applyAlignment="1">
      <alignment horizontal="center" vertical="center" wrapText="1"/>
    </xf>
    <xf numFmtId="0" fontId="2" fillId="0" borderId="15" xfId="0" applyNumberFormat="1" applyFont="1" applyBorder="1" applyAlignment="1">
      <alignment horizontal="center" vertical="center" wrapText="1"/>
    </xf>
    <xf numFmtId="0" fontId="2" fillId="0" borderId="115" xfId="0" applyNumberFormat="1" applyFont="1" applyBorder="1" applyAlignment="1">
      <alignment horizontal="center" vertical="center" wrapText="1"/>
    </xf>
    <xf numFmtId="0" fontId="2" fillId="0" borderId="114" xfId="0" applyFont="1" applyBorder="1" applyAlignment="1">
      <alignment horizontal="center" vertical="center" wrapText="1"/>
    </xf>
    <xf numFmtId="0" fontId="2" fillId="0" borderId="115" xfId="0" applyFont="1" applyBorder="1" applyAlignment="1">
      <alignment horizontal="center" vertical="center" wrapText="1"/>
    </xf>
    <xf numFmtId="2" fontId="2" fillId="0" borderId="15" xfId="0" applyNumberFormat="1" applyFont="1" applyBorder="1" applyAlignment="1">
      <alignment horizontal="center" vertical="center" wrapText="1"/>
    </xf>
    <xf numFmtId="44" fontId="2" fillId="0" borderId="15" xfId="3" applyFont="1" applyBorder="1" applyAlignment="1">
      <alignment horizontal="center" vertical="center" wrapText="1"/>
    </xf>
    <xf numFmtId="14" fontId="2" fillId="0" borderId="116" xfId="0" applyNumberFormat="1" applyFont="1" applyBorder="1" applyAlignment="1">
      <alignment horizontal="center" vertical="center" wrapText="1"/>
    </xf>
    <xf numFmtId="14" fontId="2" fillId="0" borderId="117" xfId="0" applyNumberFormat="1" applyFont="1" applyBorder="1" applyAlignment="1">
      <alignment horizontal="center" vertical="center" wrapText="1"/>
    </xf>
    <xf numFmtId="0" fontId="32" fillId="11" borderId="65" xfId="0" applyFont="1" applyFill="1" applyBorder="1" applyAlignment="1">
      <alignment horizontal="center" vertical="center" wrapText="1"/>
    </xf>
    <xf numFmtId="0" fontId="32" fillId="11" borderId="108" xfId="0" applyFont="1" applyFill="1" applyBorder="1" applyAlignment="1">
      <alignment horizontal="center" vertical="center" wrapText="1"/>
    </xf>
    <xf numFmtId="0" fontId="32" fillId="11" borderId="119" xfId="0" applyFont="1" applyFill="1" applyBorder="1" applyAlignment="1">
      <alignment horizontal="center" vertical="center" wrapText="1"/>
    </xf>
    <xf numFmtId="0" fontId="32" fillId="11" borderId="120" xfId="0" applyFont="1" applyFill="1" applyBorder="1" applyAlignment="1">
      <alignment horizontal="center" vertical="center" wrapText="1"/>
    </xf>
    <xf numFmtId="0" fontId="2" fillId="0" borderId="110" xfId="0" applyFont="1" applyBorder="1" applyAlignment="1">
      <alignment horizontal="center" vertical="center" wrapText="1"/>
    </xf>
    <xf numFmtId="0" fontId="2" fillId="0" borderId="121" xfId="0" applyNumberFormat="1" applyFont="1" applyBorder="1" applyAlignment="1">
      <alignment horizontal="center" vertical="center" wrapText="1"/>
    </xf>
    <xf numFmtId="0" fontId="2" fillId="0" borderId="18" xfId="0" applyNumberFormat="1" applyFont="1" applyBorder="1" applyAlignment="1">
      <alignment horizontal="center" vertical="center" wrapText="1"/>
    </xf>
    <xf numFmtId="0" fontId="2" fillId="0" borderId="122" xfId="0" applyNumberFormat="1" applyFont="1" applyBorder="1" applyAlignment="1">
      <alignment horizontal="center" vertical="center" wrapText="1"/>
    </xf>
    <xf numFmtId="0" fontId="2" fillId="0" borderId="121" xfId="0" applyFont="1" applyBorder="1" applyAlignment="1">
      <alignment horizontal="center" vertical="center" wrapText="1"/>
    </xf>
    <xf numFmtId="0" fontId="2" fillId="0" borderId="122" xfId="0" applyFont="1" applyBorder="1" applyAlignment="1">
      <alignment horizontal="center" vertical="center" wrapText="1"/>
    </xf>
    <xf numFmtId="2" fontId="2" fillId="0" borderId="18" xfId="0" applyNumberFormat="1" applyFont="1" applyBorder="1" applyAlignment="1">
      <alignment horizontal="center" vertical="center" wrapText="1"/>
    </xf>
    <xf numFmtId="44" fontId="2" fillId="0" borderId="18" xfId="3" applyFont="1" applyBorder="1" applyAlignment="1">
      <alignment horizontal="center" vertical="center" wrapText="1"/>
    </xf>
    <xf numFmtId="14" fontId="2" fillId="0" borderId="123" xfId="0" applyNumberFormat="1" applyFont="1" applyBorder="1" applyAlignment="1">
      <alignment horizontal="center" vertical="center" wrapText="1"/>
    </xf>
    <xf numFmtId="14" fontId="2" fillId="0" borderId="124" xfId="0" applyNumberFormat="1" applyFont="1" applyBorder="1" applyAlignment="1">
      <alignment horizontal="center" vertical="center" wrapText="1"/>
    </xf>
    <xf numFmtId="0" fontId="47" fillId="0" borderId="0" xfId="0" applyFont="1"/>
    <xf numFmtId="0" fontId="21" fillId="4" borderId="8" xfId="1" applyFont="1" applyFill="1" applyBorder="1" applyAlignment="1">
      <alignment horizontal="left"/>
    </xf>
    <xf numFmtId="0" fontId="27" fillId="4" borderId="8" xfId="1" applyFont="1" applyFill="1" applyBorder="1" applyAlignment="1">
      <alignment horizontal="left"/>
    </xf>
    <xf numFmtId="0" fontId="21" fillId="4" borderId="8" xfId="1" applyFont="1" applyFill="1" applyBorder="1" applyAlignment="1">
      <alignment horizontal="center"/>
    </xf>
    <xf numFmtId="0" fontId="21" fillId="4" borderId="0" xfId="1" applyFont="1" applyFill="1" applyBorder="1" applyAlignment="1">
      <alignment horizontal="left"/>
    </xf>
    <xf numFmtId="0" fontId="21" fillId="4" borderId="126" xfId="1" applyFont="1" applyFill="1" applyBorder="1" applyAlignment="1">
      <alignment horizontal="left"/>
    </xf>
    <xf numFmtId="0" fontId="71" fillId="0" borderId="9" xfId="0" applyFont="1" applyBorder="1" applyAlignment="1">
      <alignment horizontal="center" vertical="center"/>
    </xf>
    <xf numFmtId="0" fontId="21" fillId="4" borderId="126" xfId="1" applyFont="1" applyFill="1" applyBorder="1" applyAlignment="1">
      <alignment horizontal="center"/>
    </xf>
    <xf numFmtId="9" fontId="2" fillId="0" borderId="14" xfId="0" applyNumberFormat="1" applyFont="1" applyBorder="1" applyAlignment="1">
      <alignment horizontal="center" vertical="center" wrapText="1"/>
    </xf>
    <xf numFmtId="20" fontId="2" fillId="0" borderId="88" xfId="0" applyNumberFormat="1" applyFont="1" applyBorder="1" applyAlignment="1">
      <alignment horizontal="center" vertical="center" wrapText="1"/>
    </xf>
    <xf numFmtId="0" fontId="32" fillId="11" borderId="14" xfId="0" applyFont="1" applyFill="1" applyBorder="1" applyAlignment="1">
      <alignment horizontal="center" vertical="center"/>
    </xf>
    <xf numFmtId="0" fontId="10" fillId="0" borderId="0" xfId="0" applyFont="1" applyFill="1" applyBorder="1" applyAlignment="1">
      <alignment horizontal="center" vertical="center" wrapText="1"/>
    </xf>
    <xf numFmtId="9" fontId="10" fillId="12" borderId="15" xfId="2" applyNumberFormat="1" applyFont="1" applyFill="1" applyBorder="1" applyAlignment="1">
      <alignment horizontal="center" vertical="center" wrapText="1"/>
    </xf>
    <xf numFmtId="9" fontId="18" fillId="0" borderId="29" xfId="0" applyNumberFormat="1" applyFont="1" applyBorder="1" applyAlignment="1">
      <alignment horizontal="center" vertical="center" wrapText="1"/>
    </xf>
    <xf numFmtId="0" fontId="72" fillId="12" borderId="66" xfId="0" applyFont="1" applyFill="1" applyBorder="1" applyAlignment="1">
      <alignment horizontal="center" vertical="center" wrapText="1"/>
    </xf>
    <xf numFmtId="0" fontId="10" fillId="14" borderId="65" xfId="0" applyFont="1" applyFill="1" applyBorder="1" applyAlignment="1">
      <alignment horizontal="center" vertical="center" wrapText="1"/>
    </xf>
    <xf numFmtId="0" fontId="10" fillId="14" borderId="66" xfId="0" applyFont="1" applyFill="1" applyBorder="1" applyAlignment="1">
      <alignment horizontal="center" vertical="center" wrapText="1"/>
    </xf>
    <xf numFmtId="14" fontId="10" fillId="14" borderId="66" xfId="0" applyNumberFormat="1" applyFont="1" applyFill="1" applyBorder="1" applyAlignment="1">
      <alignment horizontal="center" vertical="center" wrapText="1"/>
    </xf>
    <xf numFmtId="9" fontId="10" fillId="14" borderId="66" xfId="0" applyNumberFormat="1" applyFont="1" applyFill="1" applyBorder="1" applyAlignment="1">
      <alignment horizontal="center" vertical="center" wrapText="1"/>
    </xf>
    <xf numFmtId="0" fontId="10" fillId="15" borderId="65" xfId="0" applyFont="1" applyFill="1" applyBorder="1" applyAlignment="1">
      <alignment horizontal="center" vertical="center" wrapText="1"/>
    </xf>
    <xf numFmtId="0" fontId="10" fillId="15" borderId="66" xfId="0" applyFont="1" applyFill="1" applyBorder="1" applyAlignment="1">
      <alignment horizontal="center" vertical="center" wrapText="1"/>
    </xf>
    <xf numFmtId="14" fontId="10" fillId="15" borderId="66" xfId="0" applyNumberFormat="1" applyFont="1" applyFill="1" applyBorder="1" applyAlignment="1">
      <alignment horizontal="center" vertical="center" wrapText="1"/>
    </xf>
    <xf numFmtId="9" fontId="10" fillId="15" borderId="66" xfId="0" applyNumberFormat="1" applyFont="1" applyFill="1" applyBorder="1" applyAlignment="1">
      <alignment horizontal="center" vertical="center" wrapText="1"/>
    </xf>
    <xf numFmtId="20" fontId="2" fillId="0" borderId="83" xfId="0" applyNumberFormat="1" applyFont="1" applyBorder="1" applyAlignment="1">
      <alignment horizontal="center" vertical="center" wrapText="1"/>
    </xf>
    <xf numFmtId="20" fontId="2" fillId="0" borderId="79" xfId="0" applyNumberFormat="1" applyFont="1" applyBorder="1" applyAlignment="1">
      <alignment horizontal="center" vertical="center" wrapText="1"/>
    </xf>
    <xf numFmtId="20" fontId="2" fillId="0" borderId="0" xfId="0" applyNumberFormat="1" applyFont="1" applyBorder="1" applyAlignment="1">
      <alignment horizontal="center" vertical="center" wrapText="1"/>
    </xf>
    <xf numFmtId="21" fontId="2" fillId="0" borderId="83" xfId="0" applyNumberFormat="1" applyFont="1" applyBorder="1" applyAlignment="1">
      <alignment horizontal="center" vertical="center" wrapText="1"/>
    </xf>
    <xf numFmtId="21" fontId="2" fillId="0" borderId="79" xfId="0" applyNumberFormat="1" applyFont="1" applyBorder="1" applyAlignment="1">
      <alignment horizontal="center" vertical="center" wrapText="1"/>
    </xf>
    <xf numFmtId="21" fontId="2" fillId="0" borderId="0" xfId="0" applyNumberFormat="1" applyFont="1" applyBorder="1" applyAlignment="1">
      <alignment horizontal="center" vertical="center" wrapText="1"/>
    </xf>
    <xf numFmtId="44" fontId="2" fillId="0" borderId="91" xfId="3" applyFont="1" applyBorder="1" applyAlignment="1">
      <alignment horizontal="center" vertical="center" wrapText="1"/>
    </xf>
    <xf numFmtId="44" fontId="0" fillId="0" borderId="0" xfId="3" applyFont="1"/>
    <xf numFmtId="44" fontId="0" fillId="0" borderId="0" xfId="3" applyFont="1" applyBorder="1"/>
    <xf numFmtId="44" fontId="1" fillId="0" borderId="0" xfId="3" applyFont="1" applyBorder="1" applyAlignment="1"/>
    <xf numFmtId="44" fontId="4" fillId="11" borderId="7" xfId="3" applyFont="1" applyFill="1" applyBorder="1" applyAlignment="1">
      <alignment horizontal="center" vertical="center" wrapText="1"/>
    </xf>
    <xf numFmtId="44" fontId="2" fillId="0" borderId="117" xfId="3" applyFont="1" applyBorder="1" applyAlignment="1">
      <alignment horizontal="center" vertical="center" wrapText="1"/>
    </xf>
    <xf numFmtId="44" fontId="2" fillId="0" borderId="124" xfId="3" applyFont="1" applyBorder="1" applyAlignment="1">
      <alignment horizontal="center" vertical="center" wrapText="1"/>
    </xf>
    <xf numFmtId="44" fontId="2" fillId="0" borderId="0" xfId="3" applyFont="1" applyAlignment="1">
      <alignment horizontal="center"/>
    </xf>
    <xf numFmtId="44" fontId="2" fillId="0" borderId="118" xfId="3" applyFont="1" applyBorder="1" applyAlignment="1">
      <alignment horizontal="center" vertical="center" wrapText="1"/>
    </xf>
    <xf numFmtId="44" fontId="2" fillId="0" borderId="92" xfId="3" applyFont="1" applyBorder="1" applyAlignment="1">
      <alignment horizontal="center" vertical="center" wrapText="1"/>
    </xf>
    <xf numFmtId="44" fontId="2" fillId="0" borderId="125" xfId="3" applyFont="1" applyBorder="1" applyAlignment="1">
      <alignment horizontal="center" vertical="center" wrapText="1"/>
    </xf>
    <xf numFmtId="44" fontId="40" fillId="0" borderId="0" xfId="3" applyFont="1" applyBorder="1" applyAlignment="1">
      <alignment vertical="top" wrapText="1"/>
    </xf>
    <xf numFmtId="44" fontId="4" fillId="11" borderId="14" xfId="3" applyFont="1" applyFill="1" applyBorder="1" applyAlignment="1">
      <alignment horizontal="center" vertical="center" wrapText="1"/>
    </xf>
    <xf numFmtId="44" fontId="2" fillId="0" borderId="28" xfId="3" applyFont="1" applyBorder="1" applyAlignment="1">
      <alignment horizontal="center" vertical="center" wrapText="1"/>
    </xf>
    <xf numFmtId="44" fontId="2" fillId="0" borderId="19" xfId="3" applyFont="1" applyBorder="1" applyAlignment="1">
      <alignment horizontal="center" vertical="center" wrapText="1"/>
    </xf>
    <xf numFmtId="0" fontId="19" fillId="0" borderId="0" xfId="0" applyFont="1" applyAlignment="1">
      <alignment horizontal="center" vertical="center" wrapText="1"/>
    </xf>
    <xf numFmtId="0" fontId="64" fillId="0" borderId="21" xfId="0" applyFont="1" applyBorder="1" applyAlignment="1">
      <alignment horizontal="center"/>
    </xf>
    <xf numFmtId="0" fontId="64" fillId="0" borderId="71" xfId="0" applyFont="1" applyBorder="1" applyAlignment="1">
      <alignment horizontal="center"/>
    </xf>
    <xf numFmtId="0" fontId="64" fillId="0" borderId="22" xfId="0" applyFont="1" applyBorder="1" applyAlignment="1">
      <alignment horizontal="center"/>
    </xf>
    <xf numFmtId="0" fontId="47" fillId="0" borderId="21" xfId="0" applyFont="1" applyBorder="1" applyAlignment="1">
      <alignment horizontal="center" vertical="center" wrapText="1"/>
    </xf>
    <xf numFmtId="0" fontId="47" fillId="0" borderId="71" xfId="0" applyFont="1" applyBorder="1" applyAlignment="1">
      <alignment horizontal="center" vertical="center"/>
    </xf>
    <xf numFmtId="0" fontId="47" fillId="0" borderId="22" xfId="0" applyFont="1" applyBorder="1" applyAlignment="1">
      <alignment horizontal="center" vertical="center"/>
    </xf>
    <xf numFmtId="0" fontId="17" fillId="0" borderId="0" xfId="0" applyFont="1" applyAlignment="1">
      <alignment horizontal="center" vertical="center" wrapText="1"/>
    </xf>
    <xf numFmtId="0" fontId="48" fillId="0" borderId="0" xfId="0" applyFont="1" applyBorder="1" applyAlignment="1">
      <alignment horizontal="center" vertical="center" wrapText="1"/>
    </xf>
    <xf numFmtId="0" fontId="2" fillId="0" borderId="0" xfId="0" applyFont="1" applyBorder="1" applyAlignment="1">
      <alignment horizontal="center"/>
    </xf>
    <xf numFmtId="0" fontId="2" fillId="4" borderId="0" xfId="0" applyFont="1" applyFill="1" applyBorder="1" applyAlignment="1">
      <alignment horizontal="center"/>
    </xf>
    <xf numFmtId="0" fontId="4" fillId="5"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5" fillId="5" borderId="0" xfId="1" applyFont="1" applyFill="1" applyBorder="1" applyAlignment="1">
      <alignment horizontal="left" vertical="center"/>
    </xf>
    <xf numFmtId="0" fontId="46" fillId="5" borderId="0" xfId="0" applyFont="1" applyFill="1" applyBorder="1" applyAlignment="1">
      <alignment horizontal="left" vertical="center"/>
    </xf>
    <xf numFmtId="0" fontId="45" fillId="5" borderId="0" xfId="1" applyFont="1" applyFill="1" applyBorder="1" applyAlignment="1">
      <alignment horizontal="right" vertical="center" indent="1"/>
    </xf>
    <xf numFmtId="0" fontId="46" fillId="5" borderId="0" xfId="0" applyFont="1" applyFill="1" applyBorder="1" applyAlignment="1">
      <alignment horizontal="right" vertical="center" indent="1"/>
    </xf>
    <xf numFmtId="0" fontId="30" fillId="0" borderId="0" xfId="0" applyFont="1" applyAlignment="1">
      <alignment horizontal="center"/>
    </xf>
    <xf numFmtId="0" fontId="29" fillId="0" borderId="0" xfId="0" applyFont="1" applyAlignment="1">
      <alignment horizontal="center"/>
    </xf>
    <xf numFmtId="0" fontId="5" fillId="0" borderId="0" xfId="1" applyAlignment="1">
      <alignment horizontal="center"/>
    </xf>
    <xf numFmtId="0" fontId="5" fillId="0" borderId="0" xfId="1" applyFont="1" applyAlignment="1">
      <alignment horizontal="center"/>
    </xf>
    <xf numFmtId="0" fontId="5" fillId="0" borderId="15" xfId="1" applyFont="1" applyBorder="1" applyAlignment="1" applyProtection="1">
      <alignment horizontal="center" vertical="center"/>
    </xf>
    <xf numFmtId="0" fontId="5" fillId="0" borderId="28" xfId="1" applyFont="1" applyBorder="1" applyAlignment="1" applyProtection="1">
      <alignment horizontal="center" vertical="center"/>
    </xf>
    <xf numFmtId="0" fontId="33" fillId="11" borderId="14" xfId="0" applyFont="1" applyFill="1" applyBorder="1" applyAlignment="1">
      <alignment horizontal="center" vertical="center"/>
    </xf>
    <xf numFmtId="0" fontId="33" fillId="11" borderId="15" xfId="0" applyFont="1" applyFill="1" applyBorder="1" applyAlignment="1">
      <alignment horizontal="center" vertical="center"/>
    </xf>
    <xf numFmtId="0" fontId="33" fillId="11" borderId="28" xfId="0" applyFont="1" applyFill="1" applyBorder="1" applyAlignment="1">
      <alignment horizontal="center" vertical="center"/>
    </xf>
    <xf numFmtId="0" fontId="33" fillId="11" borderId="17" xfId="0" applyFont="1" applyFill="1" applyBorder="1" applyAlignment="1">
      <alignment horizontal="center" vertical="center"/>
    </xf>
    <xf numFmtId="0" fontId="33" fillId="11" borderId="18" xfId="0" applyFont="1" applyFill="1" applyBorder="1" applyAlignment="1">
      <alignment horizontal="center"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7" xfId="0" applyFont="1" applyBorder="1" applyAlignment="1">
      <alignment horizontal="center" vertical="center"/>
    </xf>
    <xf numFmtId="0" fontId="30" fillId="0" borderId="18" xfId="0" applyFont="1" applyBorder="1" applyAlignment="1">
      <alignment horizontal="center" vertical="center"/>
    </xf>
    <xf numFmtId="0" fontId="37" fillId="0" borderId="0" xfId="0" applyFont="1" applyAlignment="1">
      <alignment horizontal="center"/>
    </xf>
    <xf numFmtId="0" fontId="5" fillId="0" borderId="0" xfId="1" applyAlignment="1">
      <alignment horizontal="center" wrapText="1"/>
    </xf>
    <xf numFmtId="0" fontId="32" fillId="11" borderId="0" xfId="0" applyFont="1" applyFill="1" applyBorder="1" applyAlignment="1">
      <alignment horizontal="center" vertical="center" wrapText="1"/>
    </xf>
    <xf numFmtId="0" fontId="30" fillId="0" borderId="28" xfId="0" applyFont="1" applyBorder="1" applyAlignment="1">
      <alignment horizontal="center" vertical="center"/>
    </xf>
    <xf numFmtId="0" fontId="30" fillId="0" borderId="19" xfId="0" applyFont="1" applyBorder="1" applyAlignment="1">
      <alignment horizontal="center" vertical="center"/>
    </xf>
    <xf numFmtId="0" fontId="5" fillId="0" borderId="0" xfId="1" applyBorder="1" applyAlignment="1" applyProtection="1">
      <alignment horizontal="center" vertical="center"/>
    </xf>
    <xf numFmtId="0" fontId="32" fillId="11" borderId="14" xfId="0" applyFont="1" applyFill="1" applyBorder="1" applyAlignment="1">
      <alignment horizontal="center" vertical="center"/>
    </xf>
    <xf numFmtId="0" fontId="32" fillId="11" borderId="15" xfId="0"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8" xfId="0" applyFont="1" applyFill="1" applyBorder="1" applyAlignment="1">
      <alignment horizontal="center" vertical="center"/>
    </xf>
    <xf numFmtId="0" fontId="32" fillId="11" borderId="21" xfId="0" applyFont="1" applyFill="1" applyBorder="1" applyAlignment="1">
      <alignment horizontal="center" vertical="center" wrapText="1"/>
    </xf>
    <xf numFmtId="0" fontId="32" fillId="11" borderId="22" xfId="0" applyFont="1" applyFill="1" applyBorder="1" applyAlignment="1">
      <alignment horizontal="center" vertical="center" wrapText="1"/>
    </xf>
    <xf numFmtId="0" fontId="5" fillId="0" borderId="0" xfId="1" applyFont="1" applyBorder="1" applyAlignment="1" applyProtection="1">
      <alignment horizontal="center" vertical="center"/>
    </xf>
    <xf numFmtId="0" fontId="38" fillId="11" borderId="35" xfId="0" applyFont="1" applyFill="1" applyBorder="1" applyAlignment="1">
      <alignment horizontal="center" vertical="center" wrapText="1"/>
    </xf>
    <xf numFmtId="0" fontId="38" fillId="11" borderId="0" xfId="0" applyFont="1" applyFill="1" applyBorder="1" applyAlignment="1">
      <alignment horizontal="center" vertical="center" wrapText="1"/>
    </xf>
    <xf numFmtId="0" fontId="32" fillId="11" borderId="53" xfId="0" applyFont="1" applyFill="1" applyBorder="1" applyAlignment="1">
      <alignment horizontal="center" vertical="center" wrapText="1"/>
    </xf>
    <xf numFmtId="0" fontId="30" fillId="0" borderId="0" xfId="0" applyFont="1" applyBorder="1" applyAlignment="1">
      <alignment horizontal="center" vertical="center"/>
    </xf>
    <xf numFmtId="0" fontId="32" fillId="11" borderId="7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5" borderId="52" xfId="0" applyFont="1" applyFill="1" applyBorder="1" applyAlignment="1">
      <alignment horizontal="center" vertical="center" wrapText="1"/>
    </xf>
    <xf numFmtId="0" fontId="4" fillId="5" borderId="62"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73" xfId="0" applyFont="1" applyFill="1" applyBorder="1" applyAlignment="1">
      <alignment horizontal="center" vertical="center" wrapText="1"/>
    </xf>
    <xf numFmtId="0" fontId="53" fillId="11" borderId="17" xfId="0" applyFont="1" applyFill="1" applyBorder="1" applyAlignment="1">
      <alignment horizontal="center" vertical="center" wrapText="1"/>
    </xf>
    <xf numFmtId="0" fontId="53" fillId="11" borderId="18" xfId="0" applyFont="1" applyFill="1" applyBorder="1" applyAlignment="1">
      <alignment horizontal="center" vertical="center" wrapText="1"/>
    </xf>
    <xf numFmtId="0" fontId="33" fillId="11" borderId="19" xfId="0" applyFont="1" applyFill="1" applyBorder="1" applyAlignment="1">
      <alignment horizontal="center" vertical="center"/>
    </xf>
    <xf numFmtId="0" fontId="30" fillId="0" borderId="0" xfId="0" applyFont="1" applyBorder="1" applyAlignment="1">
      <alignment horizontal="center" vertical="center" wrapText="1"/>
    </xf>
    <xf numFmtId="0" fontId="52" fillId="11" borderId="21" xfId="0" applyFont="1" applyFill="1" applyBorder="1" applyAlignment="1">
      <alignment horizontal="center" vertical="center" wrapText="1"/>
    </xf>
    <xf numFmtId="0" fontId="52" fillId="11" borderId="71" xfId="0" applyFont="1" applyFill="1" applyBorder="1" applyAlignment="1">
      <alignment horizontal="center" vertical="center" wrapText="1"/>
    </xf>
    <xf numFmtId="0" fontId="52" fillId="11" borderId="22" xfId="0" applyFont="1" applyFill="1" applyBorder="1" applyAlignment="1">
      <alignment horizontal="center" vertical="center" wrapText="1"/>
    </xf>
    <xf numFmtId="0" fontId="4" fillId="11" borderId="0" xfId="0" applyFont="1" applyFill="1" applyBorder="1" applyAlignment="1">
      <alignment horizontal="left" vertical="center" wrapText="1"/>
    </xf>
    <xf numFmtId="14" fontId="4" fillId="11" borderId="0" xfId="0" quotePrefix="1" applyNumberFormat="1" applyFont="1" applyFill="1" applyBorder="1" applyAlignment="1">
      <alignment horizontal="left" vertical="center" wrapText="1"/>
    </xf>
    <xf numFmtId="14" fontId="4" fillId="11" borderId="0" xfId="0" applyNumberFormat="1" applyFont="1" applyFill="1" applyBorder="1" applyAlignment="1">
      <alignment horizontal="left" vertical="center" wrapText="1"/>
    </xf>
    <xf numFmtId="0" fontId="33" fillId="11" borderId="0" xfId="0" applyFont="1" applyFill="1" applyBorder="1" applyAlignment="1">
      <alignment horizontal="center" vertical="center"/>
    </xf>
    <xf numFmtId="0" fontId="52" fillId="11" borderId="30" xfId="0" applyFont="1" applyFill="1" applyBorder="1" applyAlignment="1">
      <alignment horizontal="center" vertical="center" wrapText="1"/>
    </xf>
    <xf numFmtId="0" fontId="52" fillId="11" borderId="90" xfId="0" applyFont="1" applyFill="1" applyBorder="1" applyAlignment="1">
      <alignment horizontal="center" vertical="center" wrapText="1"/>
    </xf>
    <xf numFmtId="0" fontId="52" fillId="11" borderId="31" xfId="0" applyFont="1" applyFill="1" applyBorder="1" applyAlignment="1">
      <alignment horizontal="center" vertical="center" wrapText="1"/>
    </xf>
    <xf numFmtId="0" fontId="3" fillId="0" borderId="93" xfId="0" applyFont="1" applyBorder="1" applyAlignment="1">
      <alignment horizontal="center" vertical="center" wrapText="1"/>
    </xf>
    <xf numFmtId="0" fontId="3" fillId="0" borderId="94" xfId="0" applyFont="1" applyBorder="1" applyAlignment="1">
      <alignment horizontal="center" vertical="center" wrapText="1"/>
    </xf>
    <xf numFmtId="0" fontId="3" fillId="0" borderId="105" xfId="0" applyFont="1" applyBorder="1" applyAlignment="1">
      <alignment horizontal="center" vertical="center" wrapText="1"/>
    </xf>
  </cellXfs>
  <cellStyles count="4">
    <cellStyle name="Hiperlink" xfId="1" builtinId="8"/>
    <cellStyle name="Moeda" xfId="3" builtinId="4"/>
    <cellStyle name="Normal" xfId="0" builtinId="0"/>
    <cellStyle name="Porcentagem" xfId="2" builtinId="5"/>
  </cellStyles>
  <dxfs count="1697">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medium">
          <color theme="5"/>
        </right>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medium">
          <color theme="5"/>
        </left>
        <right/>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medium">
          <color indexed="64"/>
        </left>
        <right style="medium">
          <color indexed="64"/>
        </right>
        <top/>
        <bottom/>
        <vertical/>
        <horizontal/>
      </border>
    </dxf>
    <dxf>
      <border outline="0">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i val="0"/>
        <strike val="0"/>
        <condense val="0"/>
        <extend val="0"/>
        <outline val="0"/>
        <shadow val="0"/>
        <u val="none"/>
        <vertAlign val="baseline"/>
        <sz val="10"/>
        <color indexed="9"/>
        <name val="Arial"/>
        <scheme val="none"/>
      </font>
      <fill>
        <patternFill patternType="solid">
          <fgColor indexed="64"/>
          <bgColor theme="1" tint="0.34998626667073579"/>
        </patternFill>
      </fill>
      <alignment horizontal="center" vertical="center" textRotation="0" wrapText="1" indent="0" justifyLastLine="0" shrinkToFit="0" readingOrder="0"/>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medium">
          <color theme="5"/>
        </right>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medium">
          <color theme="5"/>
        </left>
        <right/>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medium">
          <color indexed="64"/>
        </left>
        <right style="medium">
          <color indexed="64"/>
        </right>
        <top/>
        <bottom/>
        <vertical/>
        <horizontal/>
      </border>
    </dxf>
    <dxf>
      <border outline="0">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i val="0"/>
        <strike val="0"/>
        <condense val="0"/>
        <extend val="0"/>
        <outline val="0"/>
        <shadow val="0"/>
        <u val="none"/>
        <vertAlign val="baseline"/>
        <sz val="10"/>
        <color indexed="9"/>
        <name val="Arial"/>
        <scheme val="none"/>
      </font>
      <fill>
        <patternFill patternType="solid">
          <fgColor indexed="64"/>
          <bgColor theme="1" tint="0.34998626667073579"/>
        </patternFill>
      </fill>
      <alignment horizontal="center" vertical="center" textRotation="0" wrapText="1" indent="0" justifyLastLine="0" shrinkToFit="0" readingOrder="0"/>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34" formatCode="_-&quot;R$&quot;\ * #,##0.00_-;\-&quot;R$&quot;\ * #,##0.00_-;_-&quot;R$&quot;\ * &quot;-&quot;??_-;_-@_-"/>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34" formatCode="_-&quot;R$&quot;\ * #,##0.00_-;\-&quot;R$&quot;\ * #,##0.00_-;_-&quot;R$&quot;\ * &quot;-&quot;??_-;_-@_-"/>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34" formatCode="_-&quot;R$&quot;\ * #,##0.00_-;\-&quot;R$&quot;\ * #,##0.00_-;_-&quot;R$&quot;\ * &quot;-&quot;??_-;_-@_-"/>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34" formatCode="_-&quot;R$&quot;\ * #,##0.00_-;\-&quot;R$&quot;\ * #,##0.00_-;_-&quot;R$&quot;\ * &quot;-&quot;??_-;_-@_-"/>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i val="0"/>
        <strike val="0"/>
        <condense val="0"/>
        <extend val="0"/>
        <outline val="0"/>
        <shadow val="0"/>
        <u val="none"/>
        <vertAlign val="baseline"/>
        <sz val="10"/>
        <color indexed="9"/>
        <name val="Arial"/>
        <scheme val="none"/>
      </font>
      <fill>
        <patternFill patternType="solid">
          <fgColor indexed="64"/>
          <bgColor theme="1" tint="0.34998626667073579"/>
        </patternFill>
      </fill>
      <alignment horizontal="center" vertical="center" textRotation="0" wrapText="1" indent="0" justifyLastLine="0" shrinkToFit="0" readingOrder="0"/>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medium">
          <color indexed="64"/>
        </left>
        <right style="medium">
          <color indexed="64"/>
        </right>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numFmt numFmtId="19" formatCode="dd/mm/yyyy"/>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medium">
          <color indexed="64"/>
        </left>
        <right style="medium">
          <color indexed="64"/>
        </right>
        <top/>
        <bottom/>
        <vertical/>
        <horizontal/>
      </border>
    </dxf>
    <dxf>
      <border outline="0">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i val="0"/>
        <strike val="0"/>
        <condense val="0"/>
        <extend val="0"/>
        <outline val="0"/>
        <shadow val="0"/>
        <u val="none"/>
        <vertAlign val="baseline"/>
        <sz val="10"/>
        <color indexed="9"/>
        <name val="Arial"/>
        <scheme val="none"/>
      </font>
      <fill>
        <patternFill patternType="solid">
          <fgColor indexed="64"/>
          <bgColor theme="1" tint="0.34998626667073579"/>
        </patternFill>
      </fill>
      <alignment horizontal="center" vertical="center" textRotation="0" wrapText="1" indent="0" justifyLastLine="0" shrinkToFit="0" readingOrder="0"/>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0"/>
        <color theme="1"/>
        <name val="Arial"/>
        <scheme val="none"/>
      </font>
      <alignment horizontal="center" vertical="center" textRotation="0" wrapText="1" relativeIndent="0" justifyLastLine="0" shrinkToFit="0" readingOrder="0"/>
    </dxf>
    <dxf>
      <font>
        <b/>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right style="medium">
          <color indexed="64"/>
        </right>
        <top/>
        <bottom/>
        <vertical/>
        <horizontal/>
      </border>
    </dxf>
    <dxf>
      <font>
        <b/>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style="medium">
          <color indexed="64"/>
        </left>
        <right/>
        <top/>
        <bottom/>
        <vertical/>
        <horizontal/>
      </border>
    </dxf>
    <dxf>
      <font>
        <b/>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center" vertical="center" textRotation="0" wrapText="1" indent="0" justifyLastLine="0" shrinkToFit="0" readingOrder="0"/>
    </dxf>
    <dxf>
      <font>
        <color theme="1"/>
      </font>
      <fill>
        <patternFill patternType="solid">
          <fgColor theme="0" tint="-0.14999847407452621"/>
          <bgColor theme="0" tint="-0.14999847407452621"/>
        </patternFill>
      </fill>
      <alignment horizontal="center" vertical="center" textRotation="0" wrapText="1" indent="0" justifyLastLine="0" shrinkToFit="0" readingOrder="0"/>
    </dxf>
    <dxf>
      <font>
        <color theme="1"/>
      </font>
      <fill>
        <patternFill patternType="solid">
          <fgColor theme="0" tint="-0.14999847407452621"/>
          <bgColor theme="0" tint="-0.14999847407452621"/>
        </patternFill>
      </fill>
      <alignment horizontal="center" vertical="center" textRotation="0" wrapText="1" indent="0" justifyLastLine="0" shrinkToFit="0" readingOrder="0"/>
    </dxf>
    <dxf>
      <font>
        <color theme="1"/>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style="medium">
          <color indexed="64"/>
        </left>
        <right/>
        <top/>
        <bottom/>
        <vertical/>
        <horizontal/>
      </border>
    </dxf>
    <dxf>
      <font>
        <b/>
        <i val="0"/>
        <strike val="0"/>
        <condense val="0"/>
        <extend val="0"/>
        <outline val="0"/>
        <shadow val="0"/>
        <u val="none"/>
        <vertAlign val="baseline"/>
        <sz val="11"/>
        <color indexed="9"/>
        <name val="Arial"/>
        <scheme val="none"/>
      </font>
      <numFmt numFmtId="30" formatCode="@"/>
      <fill>
        <patternFill patternType="solid">
          <fgColor indexed="64"/>
          <bgColor theme="1" tint="0.34998626667073579"/>
        </patternFill>
      </fill>
      <alignment horizontal="center" vertical="center" textRotation="0" wrapText="1" indent="0" justifyLastLine="0" shrinkToFit="0" readingOrder="0"/>
    </dxf>
    <dxf>
      <font>
        <b/>
        <i val="0"/>
        <strike val="0"/>
        <condense val="0"/>
        <extend val="0"/>
        <outline val="0"/>
        <shadow val="0"/>
        <u val="none"/>
        <vertAlign val="baseline"/>
        <sz val="11"/>
        <color indexed="9"/>
        <name val="Arial"/>
        <scheme val="none"/>
      </font>
      <fill>
        <patternFill patternType="solid">
          <fgColor indexed="64"/>
          <bgColor theme="1" tint="0.34998626667073579"/>
        </patternFill>
      </fill>
      <alignment horizontal="center" vertical="bottom" textRotation="0" wrapText="1" relative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relativeIndent="0" justifyLastLine="0" shrinkToFit="0" readingOrder="0"/>
    </dxf>
    <dxf>
      <font>
        <b/>
        <i val="0"/>
        <strike val="0"/>
        <condense val="0"/>
        <extend val="0"/>
        <outline val="0"/>
        <shadow val="0"/>
        <u val="none"/>
        <vertAlign val="baseline"/>
        <sz val="11"/>
        <color indexed="9"/>
        <name val="Arial"/>
        <scheme val="none"/>
      </font>
      <fill>
        <patternFill patternType="solid">
          <fgColor indexed="64"/>
          <bgColor theme="1" tint="0.34998626667073579"/>
        </patternFill>
      </fill>
      <alignment horizontal="center" vertical="center" textRotation="0" wrapText="1" relativeIndent="0" justifyLastLine="0" shrinkToFit="0" readingOrder="0"/>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val="0"/>
        <i val="0"/>
        <strike val="0"/>
        <condense val="0"/>
        <extend val="0"/>
        <outline val="0"/>
        <shadow val="0"/>
        <u val="none"/>
        <vertAlign val="baseline"/>
        <sz val="10"/>
        <color theme="1"/>
        <name val="Arial"/>
        <scheme val="none"/>
      </font>
      <alignment horizontal="center" vertical="center" textRotation="0" wrapText="1" relative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0"/>
        <color theme="1"/>
        <name val="Arial"/>
        <scheme val="none"/>
      </font>
      <alignment horizontal="center" vertical="center" textRotation="0" wrapText="1" relative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relative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relativeIndent="0" justifyLastLine="0" shrinkToFit="0" readingOrder="0"/>
    </dxf>
    <dxf>
      <alignment horizontal="center" vertical="center" textRotation="0" wrapText="1" relativeIndent="0" justifyLastLine="0" shrinkToFit="0" readingOrder="0"/>
    </dxf>
    <dxf>
      <alignment horizontal="center" vertical="center" textRotation="0" wrapText="1" relativeIndent="0" justifyLastLine="0" shrinkToFit="0" readingOrder="0"/>
    </dxf>
    <dxf>
      <alignment horizontal="center" vertical="center" textRotation="0" wrapText="1" relativeIndent="0" justifyLastLine="0" shrinkToFit="0" readingOrder="0"/>
    </dxf>
    <dxf>
      <alignment horizontal="center" vertical="center" textRotation="0" wrapText="1" relativeIndent="0" justifyLastLine="0" shrinkToFit="0" readingOrder="0"/>
      <border diagonalUp="0" diagonalDown="0">
        <left style="medium">
          <color indexed="64"/>
        </left>
        <right/>
        <top/>
        <bottom/>
        <vertical/>
        <horizontal/>
      </border>
    </dxf>
    <dxf>
      <font>
        <b/>
        <i val="0"/>
        <strike val="0"/>
        <condense val="0"/>
        <extend val="0"/>
        <outline val="0"/>
        <shadow val="0"/>
        <u val="none"/>
        <vertAlign val="baseline"/>
        <sz val="11"/>
        <color indexed="9"/>
        <name val="Arial"/>
        <scheme val="none"/>
      </font>
      <numFmt numFmtId="30" formatCode="@"/>
      <fill>
        <patternFill patternType="solid">
          <fgColor indexed="64"/>
          <bgColor theme="1" tint="0.34998626667073579"/>
        </patternFill>
      </fill>
      <alignment horizontal="center" vertical="center" textRotation="0" wrapText="1" indent="0" justifyLastLine="0" shrinkToFit="0" readingOrder="0"/>
    </dxf>
    <dxf>
      <font>
        <b/>
        <i val="0"/>
        <strike val="0"/>
        <condense val="0"/>
        <extend val="0"/>
        <outline val="0"/>
        <shadow val="0"/>
        <u val="none"/>
        <vertAlign val="baseline"/>
        <sz val="11"/>
        <color indexed="9"/>
        <name val="Arial"/>
        <scheme val="none"/>
      </font>
      <fill>
        <patternFill patternType="solid">
          <fgColor indexed="64"/>
          <bgColor theme="1" tint="0.34998626667073579"/>
        </patternFill>
      </fill>
      <alignment horizontal="center" vertical="bottom" textRotation="0" wrapText="1" relativeIndent="0" justifyLastLine="0" shrinkToFit="0" readingOrder="0"/>
    </dxf>
    <dxf>
      <font>
        <b val="0"/>
        <i val="0"/>
        <strike val="0"/>
        <condense val="0"/>
        <extend val="0"/>
        <outline val="0"/>
        <shadow val="0"/>
        <u val="none"/>
        <vertAlign val="baseline"/>
        <sz val="10"/>
        <color theme="1"/>
        <name val="Arial"/>
        <scheme val="none"/>
      </font>
      <alignment horizontal="center" vertical="center" textRotation="0" wrapText="1" relativeIndent="0" justifyLastLine="0" shrinkToFit="0" readingOrder="0"/>
    </dxf>
    <dxf>
      <font>
        <b/>
        <i val="0"/>
        <strike val="0"/>
        <condense val="0"/>
        <extend val="0"/>
        <outline val="0"/>
        <shadow val="0"/>
        <u val="none"/>
        <vertAlign val="baseline"/>
        <sz val="11"/>
        <color indexed="9"/>
        <name val="Arial"/>
        <scheme val="none"/>
      </font>
      <fill>
        <patternFill patternType="solid">
          <fgColor indexed="64"/>
          <bgColor theme="1" tint="0.34998626667073579"/>
        </patternFill>
      </fill>
      <alignment horizontal="center" vertical="center" textRotation="0" wrapText="1" relativeIndent="0" justifyLastLine="0" shrinkToFit="0" readingOrder="0"/>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
      <font>
        <b/>
        <i val="0"/>
        <condense val="0"/>
        <extend val="0"/>
        <color indexed="10"/>
      </font>
    </dxf>
    <dxf>
      <font>
        <b/>
        <i val="0"/>
        <condense val="0"/>
        <extend val="0"/>
        <color indexed="50"/>
      </font>
    </dxf>
    <dxf>
      <font>
        <b/>
        <i val="0"/>
        <condense val="0"/>
        <extend val="0"/>
        <color indexed="48"/>
      </font>
    </dxf>
  </dxfs>
  <tableStyles count="0" defaultTableStyle="TableStyleMedium9" defaultPivotStyle="PivotStyleLight16"/>
  <colors>
    <mruColors>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externalLink" Target="externalLinks/externalLink1.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EC7CD94-ECFE-4F88-8727-4023E97979B0}" type="doc">
      <dgm:prSet loTypeId="urn:microsoft.com/office/officeart/2005/8/layout/orgChart1" loCatId="hierarchy" qsTypeId="urn:microsoft.com/office/officeart/2005/8/quickstyle/simple2" qsCatId="simple" csTypeId="urn:microsoft.com/office/officeart/2005/8/colors/colorful1" csCatId="colorful" phldr="1"/>
      <dgm:spPr/>
      <dgm:t>
        <a:bodyPr/>
        <a:lstStyle/>
        <a:p>
          <a:endParaRPr lang="pt-BR"/>
        </a:p>
      </dgm:t>
    </dgm:pt>
    <dgm:pt modelId="{BCEB2B5F-012B-4BC5-91DC-BDA814A3045F}">
      <dgm:prSet phldrT="[Texto]"/>
      <dgm:spPr/>
      <dgm:t>
        <a:bodyPr/>
        <a:lstStyle/>
        <a:p>
          <a:r>
            <a:rPr lang="pt-BR" dirty="0"/>
            <a:t>Recursos</a:t>
          </a:r>
        </a:p>
      </dgm:t>
    </dgm:pt>
    <dgm:pt modelId="{C5F0EE12-670D-4BD9-95EA-30A49717FCD3}" type="parTrans" cxnId="{9DDEE834-47B3-4D78-9333-30E4519E7B7E}">
      <dgm:prSet/>
      <dgm:spPr/>
      <dgm:t>
        <a:bodyPr/>
        <a:lstStyle/>
        <a:p>
          <a:endParaRPr lang="pt-BR"/>
        </a:p>
      </dgm:t>
    </dgm:pt>
    <dgm:pt modelId="{29931B95-CD90-49C6-8CE4-E55C0413A8BB}" type="sibTrans" cxnId="{9DDEE834-47B3-4D78-9333-30E4519E7B7E}">
      <dgm:prSet/>
      <dgm:spPr/>
      <dgm:t>
        <a:bodyPr/>
        <a:lstStyle/>
        <a:p>
          <a:endParaRPr lang="pt-BR"/>
        </a:p>
      </dgm:t>
    </dgm:pt>
    <dgm:pt modelId="{A91677B4-E531-4B49-8857-2ACBFBC95AC8}">
      <dgm:prSet phldrT="[Texto]"/>
      <dgm:spPr/>
      <dgm:t>
        <a:bodyPr/>
        <a:lstStyle/>
        <a:p>
          <a:r>
            <a:rPr lang="pt-BR" dirty="0"/>
            <a:t>Analista</a:t>
          </a:r>
        </a:p>
      </dgm:t>
    </dgm:pt>
    <dgm:pt modelId="{D5137119-2F98-45A3-B3FC-F1E9D40F7CD4}" type="parTrans" cxnId="{FEA276FB-7D44-4BE6-A579-94416BBC8249}">
      <dgm:prSet/>
      <dgm:spPr/>
      <dgm:t>
        <a:bodyPr/>
        <a:lstStyle/>
        <a:p>
          <a:endParaRPr lang="pt-BR"/>
        </a:p>
      </dgm:t>
    </dgm:pt>
    <dgm:pt modelId="{07EECBF6-1DAA-43B6-8F24-4D9FC1B77F82}" type="sibTrans" cxnId="{FEA276FB-7D44-4BE6-A579-94416BBC8249}">
      <dgm:prSet/>
      <dgm:spPr/>
      <dgm:t>
        <a:bodyPr/>
        <a:lstStyle/>
        <a:p>
          <a:endParaRPr lang="pt-BR"/>
        </a:p>
      </dgm:t>
    </dgm:pt>
    <dgm:pt modelId="{56CAE7D3-1E07-4E6A-9EA3-55957B73EA0F}">
      <dgm:prSet phldrT="[Texto]"/>
      <dgm:spPr/>
      <dgm:t>
        <a:bodyPr/>
        <a:lstStyle/>
        <a:p>
          <a:r>
            <a:rPr lang="pt-BR" dirty="0"/>
            <a:t>Desenvolvedor</a:t>
          </a:r>
        </a:p>
      </dgm:t>
    </dgm:pt>
    <dgm:pt modelId="{5D03E9F7-DE57-4898-AD5E-69DF3841C8B1}" type="parTrans" cxnId="{0E929A30-24AE-4A36-BC6F-961F701C47AE}">
      <dgm:prSet/>
      <dgm:spPr/>
      <dgm:t>
        <a:bodyPr/>
        <a:lstStyle/>
        <a:p>
          <a:endParaRPr lang="pt-BR"/>
        </a:p>
      </dgm:t>
    </dgm:pt>
    <dgm:pt modelId="{9155D12B-C5C1-47D5-A692-DC3D514F4184}" type="sibTrans" cxnId="{0E929A30-24AE-4A36-BC6F-961F701C47AE}">
      <dgm:prSet/>
      <dgm:spPr/>
      <dgm:t>
        <a:bodyPr/>
        <a:lstStyle/>
        <a:p>
          <a:endParaRPr lang="pt-BR"/>
        </a:p>
      </dgm:t>
    </dgm:pt>
    <dgm:pt modelId="{10589687-2041-4D6C-840E-A1525DBD2E57}">
      <dgm:prSet phldrT="[Texto]"/>
      <dgm:spPr/>
      <dgm:t>
        <a:bodyPr/>
        <a:lstStyle/>
        <a:p>
          <a:r>
            <a:rPr lang="pt-BR" dirty="0"/>
            <a:t>Testador</a:t>
          </a:r>
        </a:p>
      </dgm:t>
    </dgm:pt>
    <dgm:pt modelId="{40483FFC-36C0-4292-BD9D-4806A0A4D829}" type="parTrans" cxnId="{0DBB2157-345A-480A-B2E9-4FE4BB5E3C4E}">
      <dgm:prSet/>
      <dgm:spPr/>
      <dgm:t>
        <a:bodyPr/>
        <a:lstStyle/>
        <a:p>
          <a:endParaRPr lang="pt-BR"/>
        </a:p>
      </dgm:t>
    </dgm:pt>
    <dgm:pt modelId="{0741DAA9-9D35-4630-A09A-C0B56308F4F8}" type="sibTrans" cxnId="{0DBB2157-345A-480A-B2E9-4FE4BB5E3C4E}">
      <dgm:prSet/>
      <dgm:spPr/>
      <dgm:t>
        <a:bodyPr/>
        <a:lstStyle/>
        <a:p>
          <a:endParaRPr lang="pt-BR"/>
        </a:p>
      </dgm:t>
    </dgm:pt>
    <dgm:pt modelId="{76974226-DFE8-464A-85F1-02CF418A112E}">
      <dgm:prSet phldrT="[Texto]"/>
      <dgm:spPr/>
      <dgm:t>
        <a:bodyPr/>
        <a:lstStyle/>
        <a:p>
          <a:r>
            <a:rPr lang="pt-BR" dirty="0"/>
            <a:t>Recurso 1</a:t>
          </a:r>
        </a:p>
      </dgm:t>
    </dgm:pt>
    <dgm:pt modelId="{9697131C-4CC3-439F-8391-D091CDAE0743}" type="parTrans" cxnId="{546414CE-FBA4-4163-8372-A4A8309F6097}">
      <dgm:prSet/>
      <dgm:spPr/>
      <dgm:t>
        <a:bodyPr/>
        <a:lstStyle/>
        <a:p>
          <a:endParaRPr lang="pt-BR"/>
        </a:p>
      </dgm:t>
    </dgm:pt>
    <dgm:pt modelId="{C3D6A241-1440-4960-8CB6-6F5581F633BF}" type="sibTrans" cxnId="{546414CE-FBA4-4163-8372-A4A8309F6097}">
      <dgm:prSet/>
      <dgm:spPr/>
      <dgm:t>
        <a:bodyPr/>
        <a:lstStyle/>
        <a:p>
          <a:endParaRPr lang="pt-BR"/>
        </a:p>
      </dgm:t>
    </dgm:pt>
    <dgm:pt modelId="{4E35FA7D-2D53-4D1B-BAEC-44D00440E5F3}">
      <dgm:prSet phldrT="[Texto]"/>
      <dgm:spPr/>
      <dgm:t>
        <a:bodyPr/>
        <a:lstStyle/>
        <a:p>
          <a:r>
            <a:rPr lang="pt-BR" dirty="0"/>
            <a:t>Recurso 2</a:t>
          </a:r>
        </a:p>
      </dgm:t>
    </dgm:pt>
    <dgm:pt modelId="{7255D454-6671-47BE-81CA-1DDDD96B17D6}" type="parTrans" cxnId="{9E24B908-0163-4B7D-9693-06F416E01531}">
      <dgm:prSet/>
      <dgm:spPr/>
      <dgm:t>
        <a:bodyPr/>
        <a:lstStyle/>
        <a:p>
          <a:endParaRPr lang="pt-BR"/>
        </a:p>
      </dgm:t>
    </dgm:pt>
    <dgm:pt modelId="{23814394-595C-47D5-BC69-4B772595B9E4}" type="sibTrans" cxnId="{9E24B908-0163-4B7D-9693-06F416E01531}">
      <dgm:prSet/>
      <dgm:spPr/>
      <dgm:t>
        <a:bodyPr/>
        <a:lstStyle/>
        <a:p>
          <a:endParaRPr lang="pt-BR"/>
        </a:p>
      </dgm:t>
    </dgm:pt>
    <dgm:pt modelId="{9B814567-B5B9-417C-93E7-A4A5DFAAB6F6}">
      <dgm:prSet phldrT="[Texto]"/>
      <dgm:spPr/>
      <dgm:t>
        <a:bodyPr/>
        <a:lstStyle/>
        <a:p>
          <a:r>
            <a:rPr lang="pt-BR" dirty="0"/>
            <a:t>Grerente de Projeto</a:t>
          </a:r>
        </a:p>
      </dgm:t>
    </dgm:pt>
    <dgm:pt modelId="{BA7845B6-3069-4F4C-9B6B-217A3AC99326}" type="parTrans" cxnId="{D0DE770B-B856-484E-8B1F-D1E5224E1424}">
      <dgm:prSet/>
      <dgm:spPr/>
      <dgm:t>
        <a:bodyPr/>
        <a:lstStyle/>
        <a:p>
          <a:endParaRPr lang="pt-BR"/>
        </a:p>
      </dgm:t>
    </dgm:pt>
    <dgm:pt modelId="{515E20F4-A300-4A04-8264-9EBFDEC867EB}" type="sibTrans" cxnId="{D0DE770B-B856-484E-8B1F-D1E5224E1424}">
      <dgm:prSet/>
      <dgm:spPr/>
      <dgm:t>
        <a:bodyPr/>
        <a:lstStyle/>
        <a:p>
          <a:endParaRPr lang="pt-BR"/>
        </a:p>
      </dgm:t>
    </dgm:pt>
    <dgm:pt modelId="{86F7B055-FF4D-4945-BC8D-9EE458D123F6}">
      <dgm:prSet phldrT="[Texto]"/>
      <dgm:spPr/>
      <dgm:t>
        <a:bodyPr/>
        <a:lstStyle/>
        <a:p>
          <a:r>
            <a:rPr lang="pt-BR" dirty="0"/>
            <a:t>Adriel H.</a:t>
          </a:r>
        </a:p>
      </dgm:t>
    </dgm:pt>
    <dgm:pt modelId="{72D3732E-DD5E-4A6F-AAA1-DE67ED78F51A}" type="parTrans" cxnId="{B29E8BCB-A6A5-4F90-BA90-14691C0EEBAA}">
      <dgm:prSet/>
      <dgm:spPr/>
      <dgm:t>
        <a:bodyPr/>
        <a:lstStyle/>
        <a:p>
          <a:endParaRPr lang="pt-BR"/>
        </a:p>
      </dgm:t>
    </dgm:pt>
    <dgm:pt modelId="{30435BA4-A25D-46BF-86CF-F90485C52E15}" type="sibTrans" cxnId="{B29E8BCB-A6A5-4F90-BA90-14691C0EEBAA}">
      <dgm:prSet/>
      <dgm:spPr/>
      <dgm:t>
        <a:bodyPr/>
        <a:lstStyle/>
        <a:p>
          <a:endParaRPr lang="pt-BR"/>
        </a:p>
      </dgm:t>
    </dgm:pt>
    <dgm:pt modelId="{9C34BB1A-9C93-4F67-9BF2-8945D7ABC916}">
      <dgm:prSet phldrT="[Texto]"/>
      <dgm:spPr/>
      <dgm:t>
        <a:bodyPr/>
        <a:lstStyle/>
        <a:p>
          <a:r>
            <a:rPr lang="pt-BR" dirty="0"/>
            <a:t>Recurso 2</a:t>
          </a:r>
        </a:p>
      </dgm:t>
    </dgm:pt>
    <dgm:pt modelId="{F77A5847-12DA-4446-9EF4-98B881E03228}" type="parTrans" cxnId="{EC3DAFA9-DBEF-4FA9-A50A-A396E03600DE}">
      <dgm:prSet/>
      <dgm:spPr/>
      <dgm:t>
        <a:bodyPr/>
        <a:lstStyle/>
        <a:p>
          <a:endParaRPr lang="pt-BR"/>
        </a:p>
      </dgm:t>
    </dgm:pt>
    <dgm:pt modelId="{09086CA5-6214-4F11-AC0E-B03689EDC3E1}" type="sibTrans" cxnId="{EC3DAFA9-DBEF-4FA9-A50A-A396E03600DE}">
      <dgm:prSet/>
      <dgm:spPr/>
      <dgm:t>
        <a:bodyPr/>
        <a:lstStyle/>
        <a:p>
          <a:endParaRPr lang="pt-BR"/>
        </a:p>
      </dgm:t>
    </dgm:pt>
    <dgm:pt modelId="{C6510F05-BA7C-41A5-A9D4-015EA155E8AB}">
      <dgm:prSet phldrT="[Texto]"/>
      <dgm:spPr/>
      <dgm:t>
        <a:bodyPr/>
        <a:lstStyle/>
        <a:p>
          <a:r>
            <a:rPr lang="pt-BR" dirty="0"/>
            <a:t>Recurso 1</a:t>
          </a:r>
        </a:p>
      </dgm:t>
    </dgm:pt>
    <dgm:pt modelId="{195DF74C-D4EB-4F3A-91DC-794D2F6C3AD3}" type="parTrans" cxnId="{478E26E6-DD9D-4C3A-93E5-7880B985596F}">
      <dgm:prSet/>
      <dgm:spPr/>
      <dgm:t>
        <a:bodyPr/>
        <a:lstStyle/>
        <a:p>
          <a:endParaRPr lang="pt-BR"/>
        </a:p>
      </dgm:t>
    </dgm:pt>
    <dgm:pt modelId="{3005D2F1-A878-491B-AB66-E13E01CBB0F7}" type="sibTrans" cxnId="{478E26E6-DD9D-4C3A-93E5-7880B985596F}">
      <dgm:prSet/>
      <dgm:spPr/>
      <dgm:t>
        <a:bodyPr/>
        <a:lstStyle/>
        <a:p>
          <a:endParaRPr lang="pt-BR"/>
        </a:p>
      </dgm:t>
    </dgm:pt>
    <dgm:pt modelId="{C1453423-AA16-461B-8442-CF96035D8CFA}">
      <dgm:prSet phldrT="[Texto]"/>
      <dgm:spPr/>
      <dgm:t>
        <a:bodyPr/>
        <a:lstStyle/>
        <a:p>
          <a:r>
            <a:rPr lang="pt-BR" dirty="0"/>
            <a:t>Projetista</a:t>
          </a:r>
        </a:p>
      </dgm:t>
    </dgm:pt>
    <dgm:pt modelId="{7F349959-B73B-4DEC-9426-B3E6C959D2D6}" type="parTrans" cxnId="{B53D2110-6C62-477B-B18E-EBE46FC10CB6}">
      <dgm:prSet/>
      <dgm:spPr/>
      <dgm:t>
        <a:bodyPr/>
        <a:lstStyle/>
        <a:p>
          <a:endParaRPr lang="pt-BR"/>
        </a:p>
      </dgm:t>
    </dgm:pt>
    <dgm:pt modelId="{FADCA593-D823-4B13-AC27-C691D310C1A3}" type="sibTrans" cxnId="{B53D2110-6C62-477B-B18E-EBE46FC10CB6}">
      <dgm:prSet/>
      <dgm:spPr/>
      <dgm:t>
        <a:bodyPr/>
        <a:lstStyle/>
        <a:p>
          <a:endParaRPr lang="pt-BR"/>
        </a:p>
      </dgm:t>
    </dgm:pt>
    <dgm:pt modelId="{655E54DE-2EC7-48CB-A387-5451D24E33CE}">
      <dgm:prSet/>
      <dgm:spPr/>
      <dgm:t>
        <a:bodyPr/>
        <a:lstStyle/>
        <a:p>
          <a:r>
            <a:rPr lang="pt-BR"/>
            <a:t>Recurso 1</a:t>
          </a:r>
        </a:p>
      </dgm:t>
    </dgm:pt>
    <dgm:pt modelId="{FE85AC47-4088-46A5-8C55-DD3786BFA85E}" type="parTrans" cxnId="{34955737-558F-4E69-B744-07867C7A7342}">
      <dgm:prSet/>
      <dgm:spPr/>
      <dgm:t>
        <a:bodyPr/>
        <a:lstStyle/>
        <a:p>
          <a:endParaRPr lang="pt-BR"/>
        </a:p>
      </dgm:t>
    </dgm:pt>
    <dgm:pt modelId="{9E253B19-CCE4-40B1-9D58-025A4B283F74}" type="sibTrans" cxnId="{34955737-558F-4E69-B744-07867C7A7342}">
      <dgm:prSet/>
      <dgm:spPr/>
      <dgm:t>
        <a:bodyPr/>
        <a:lstStyle/>
        <a:p>
          <a:endParaRPr lang="pt-BR"/>
        </a:p>
      </dgm:t>
    </dgm:pt>
    <dgm:pt modelId="{691363C4-42C5-4B0E-BC0E-90232E22ECB3}">
      <dgm:prSet/>
      <dgm:spPr/>
      <dgm:t>
        <a:bodyPr/>
        <a:lstStyle/>
        <a:p>
          <a:r>
            <a:rPr lang="pt-BR"/>
            <a:t>Recurso 2</a:t>
          </a:r>
        </a:p>
      </dgm:t>
    </dgm:pt>
    <dgm:pt modelId="{A208BEAF-458D-419D-AA87-2E19F2E00E38}" type="parTrans" cxnId="{B487DE49-2243-44B8-835F-436D7FEBF989}">
      <dgm:prSet/>
      <dgm:spPr/>
      <dgm:t>
        <a:bodyPr/>
        <a:lstStyle/>
        <a:p>
          <a:endParaRPr lang="pt-BR"/>
        </a:p>
      </dgm:t>
    </dgm:pt>
    <dgm:pt modelId="{22385DA3-9777-4CC6-BF59-CE5702CAAE7B}" type="sibTrans" cxnId="{B487DE49-2243-44B8-835F-436D7FEBF989}">
      <dgm:prSet/>
      <dgm:spPr/>
      <dgm:t>
        <a:bodyPr/>
        <a:lstStyle/>
        <a:p>
          <a:endParaRPr lang="pt-BR"/>
        </a:p>
      </dgm:t>
    </dgm:pt>
    <dgm:pt modelId="{8DCDDC9E-74E7-42A0-9F41-12B0E142D092}">
      <dgm:prSet/>
      <dgm:spPr/>
      <dgm:t>
        <a:bodyPr/>
        <a:lstStyle/>
        <a:p>
          <a:r>
            <a:rPr lang="pt-BR"/>
            <a:t>Recurso 1</a:t>
          </a:r>
        </a:p>
      </dgm:t>
    </dgm:pt>
    <dgm:pt modelId="{83CA79C4-DC8B-43E3-8278-B7C5798E9168}" type="parTrans" cxnId="{45356B5B-1276-4DEC-9415-9C328B1569DE}">
      <dgm:prSet/>
      <dgm:spPr/>
      <dgm:t>
        <a:bodyPr/>
        <a:lstStyle/>
        <a:p>
          <a:endParaRPr lang="pt-BR"/>
        </a:p>
      </dgm:t>
    </dgm:pt>
    <dgm:pt modelId="{DCF1A073-7912-45A6-BF6D-0691A0F01454}" type="sibTrans" cxnId="{45356B5B-1276-4DEC-9415-9C328B1569DE}">
      <dgm:prSet/>
      <dgm:spPr/>
      <dgm:t>
        <a:bodyPr/>
        <a:lstStyle/>
        <a:p>
          <a:endParaRPr lang="pt-BR"/>
        </a:p>
      </dgm:t>
    </dgm:pt>
    <dgm:pt modelId="{D9D3CC38-50D2-4120-A23A-ACE9BB9C1C71}">
      <dgm:prSet/>
      <dgm:spPr/>
      <dgm:t>
        <a:bodyPr/>
        <a:lstStyle/>
        <a:p>
          <a:r>
            <a:rPr lang="pt-BR"/>
            <a:t>Recurso 2</a:t>
          </a:r>
        </a:p>
      </dgm:t>
    </dgm:pt>
    <dgm:pt modelId="{5BE66FF3-F95A-447B-B4B6-C7884CA65624}" type="parTrans" cxnId="{0963F305-FD9B-4CA2-B2F0-556FD654E332}">
      <dgm:prSet/>
      <dgm:spPr/>
      <dgm:t>
        <a:bodyPr/>
        <a:lstStyle/>
        <a:p>
          <a:endParaRPr lang="pt-BR"/>
        </a:p>
      </dgm:t>
    </dgm:pt>
    <dgm:pt modelId="{586ACDA3-BA32-4CA3-9A51-09F674E289FF}" type="sibTrans" cxnId="{0963F305-FD9B-4CA2-B2F0-556FD654E332}">
      <dgm:prSet/>
      <dgm:spPr/>
      <dgm:t>
        <a:bodyPr/>
        <a:lstStyle/>
        <a:p>
          <a:endParaRPr lang="pt-BR"/>
        </a:p>
      </dgm:t>
    </dgm:pt>
    <dgm:pt modelId="{E926A1E0-D937-4572-9FA5-DBB525C6E6AB}">
      <dgm:prSet/>
      <dgm:spPr/>
      <dgm:t>
        <a:bodyPr/>
        <a:lstStyle/>
        <a:p>
          <a:r>
            <a:rPr lang="pt-BR"/>
            <a:t>Adriel R.</a:t>
          </a:r>
        </a:p>
      </dgm:t>
    </dgm:pt>
    <dgm:pt modelId="{0E8975E4-FB6D-4CF0-85B8-1A07309CB9D7}" type="parTrans" cxnId="{9619EB07-0BE2-4F03-99D7-DB0B63D5C64E}">
      <dgm:prSet/>
      <dgm:spPr/>
      <dgm:t>
        <a:bodyPr/>
        <a:lstStyle/>
        <a:p>
          <a:endParaRPr lang="pt-BR"/>
        </a:p>
      </dgm:t>
    </dgm:pt>
    <dgm:pt modelId="{6D0D4CC4-C89E-4F02-9DAD-5A153B5AC5C9}" type="sibTrans" cxnId="{9619EB07-0BE2-4F03-99D7-DB0B63D5C64E}">
      <dgm:prSet/>
      <dgm:spPr/>
      <dgm:t>
        <a:bodyPr/>
        <a:lstStyle/>
        <a:p>
          <a:endParaRPr lang="pt-BR"/>
        </a:p>
      </dgm:t>
    </dgm:pt>
    <dgm:pt modelId="{9AD134EB-9296-4E40-8C54-C8B617C75F4E}">
      <dgm:prSet/>
      <dgm:spPr/>
      <dgm:t>
        <a:bodyPr/>
        <a:lstStyle/>
        <a:p>
          <a:r>
            <a:rPr lang="pt-BR"/>
            <a:t>Guilherme Legramante</a:t>
          </a:r>
        </a:p>
      </dgm:t>
    </dgm:pt>
    <dgm:pt modelId="{3AE74F58-0A1B-46C0-8829-18FF875CB1A0}" type="parTrans" cxnId="{7BDCC48F-44E4-40F0-B9FC-F8C628232DE8}">
      <dgm:prSet/>
      <dgm:spPr/>
      <dgm:t>
        <a:bodyPr/>
        <a:lstStyle/>
        <a:p>
          <a:endParaRPr lang="pt-BR"/>
        </a:p>
      </dgm:t>
    </dgm:pt>
    <dgm:pt modelId="{90E3149D-F9C1-44AA-9A69-47690329AE4F}" type="sibTrans" cxnId="{7BDCC48F-44E4-40F0-B9FC-F8C628232DE8}">
      <dgm:prSet/>
      <dgm:spPr/>
      <dgm:t>
        <a:bodyPr/>
        <a:lstStyle/>
        <a:p>
          <a:endParaRPr lang="pt-BR"/>
        </a:p>
      </dgm:t>
    </dgm:pt>
    <dgm:pt modelId="{D183DA34-6951-4EAD-AE4D-0CB7CF5B733E}">
      <dgm:prSet/>
      <dgm:spPr/>
      <dgm:t>
        <a:bodyPr/>
        <a:lstStyle/>
        <a:p>
          <a:r>
            <a:rPr lang="pt-BR"/>
            <a:t>Patrocinador</a:t>
          </a:r>
        </a:p>
      </dgm:t>
    </dgm:pt>
    <dgm:pt modelId="{4E94ED3C-D084-42E0-85F1-8A5E96B7DF33}" type="parTrans" cxnId="{FF626139-E968-4D32-8DC8-67BA1C7B7638}">
      <dgm:prSet/>
      <dgm:spPr/>
      <dgm:t>
        <a:bodyPr/>
        <a:lstStyle/>
        <a:p>
          <a:endParaRPr lang="pt-BR"/>
        </a:p>
      </dgm:t>
    </dgm:pt>
    <dgm:pt modelId="{226BC9AB-20AF-439D-BBDE-6072B6F20832}" type="sibTrans" cxnId="{FF626139-E968-4D32-8DC8-67BA1C7B7638}">
      <dgm:prSet/>
      <dgm:spPr/>
      <dgm:t>
        <a:bodyPr/>
        <a:lstStyle/>
        <a:p>
          <a:endParaRPr lang="pt-BR"/>
        </a:p>
      </dgm:t>
    </dgm:pt>
    <dgm:pt modelId="{460BD3D0-74DB-45AC-A527-D79581C42336}">
      <dgm:prSet/>
      <dgm:spPr/>
      <dgm:t>
        <a:bodyPr/>
        <a:lstStyle/>
        <a:p>
          <a:r>
            <a:rPr lang="pt-BR"/>
            <a:t>João Pablo Silva da Silva</a:t>
          </a:r>
        </a:p>
      </dgm:t>
    </dgm:pt>
    <dgm:pt modelId="{C5D8FF87-2138-4320-87F8-55ABA08304C9}" type="parTrans" cxnId="{DFAFC208-2EF4-408A-A2FA-436C11C93A33}">
      <dgm:prSet/>
      <dgm:spPr/>
      <dgm:t>
        <a:bodyPr/>
        <a:lstStyle/>
        <a:p>
          <a:endParaRPr lang="pt-BR"/>
        </a:p>
      </dgm:t>
    </dgm:pt>
    <dgm:pt modelId="{059045C0-FA80-47F5-81D7-C0B67F22A93D}" type="sibTrans" cxnId="{DFAFC208-2EF4-408A-A2FA-436C11C93A33}">
      <dgm:prSet/>
      <dgm:spPr/>
      <dgm:t>
        <a:bodyPr/>
        <a:lstStyle/>
        <a:p>
          <a:endParaRPr lang="pt-BR"/>
        </a:p>
      </dgm:t>
    </dgm:pt>
    <dgm:pt modelId="{3757FC87-4467-4F2A-844F-BF377A59B49E}">
      <dgm:prSet/>
      <dgm:spPr/>
      <dgm:t>
        <a:bodyPr/>
        <a:lstStyle/>
        <a:p>
          <a:r>
            <a:rPr lang="pt-BR"/>
            <a:t>Cristiano Tolfo</a:t>
          </a:r>
        </a:p>
      </dgm:t>
    </dgm:pt>
    <dgm:pt modelId="{D5240E55-EFEC-4D5C-99D3-ED6C5386B914}" type="parTrans" cxnId="{2C6354B8-2D76-49AD-B779-4660CE7D6736}">
      <dgm:prSet/>
      <dgm:spPr/>
      <dgm:t>
        <a:bodyPr/>
        <a:lstStyle/>
        <a:p>
          <a:endParaRPr lang="pt-BR"/>
        </a:p>
      </dgm:t>
    </dgm:pt>
    <dgm:pt modelId="{7F788832-5AB1-48B5-BDED-345A276C8BB9}" type="sibTrans" cxnId="{2C6354B8-2D76-49AD-B779-4660CE7D6736}">
      <dgm:prSet/>
      <dgm:spPr/>
      <dgm:t>
        <a:bodyPr/>
        <a:lstStyle/>
        <a:p>
          <a:endParaRPr lang="pt-BR"/>
        </a:p>
      </dgm:t>
    </dgm:pt>
    <dgm:pt modelId="{EA4E62C2-276A-4941-A651-F8C566BB03DA}">
      <dgm:prSet/>
      <dgm:spPr/>
      <dgm:t>
        <a:bodyPr/>
        <a:lstStyle/>
        <a:p>
          <a:r>
            <a:rPr lang="pt-BR"/>
            <a:t>Apoiador</a:t>
          </a:r>
        </a:p>
      </dgm:t>
    </dgm:pt>
    <dgm:pt modelId="{34BDBBA2-D7A7-4864-8813-6412AF58DF54}" type="parTrans" cxnId="{4F12B9BF-A877-4796-BDD8-2AE2C1795255}">
      <dgm:prSet/>
      <dgm:spPr/>
      <dgm:t>
        <a:bodyPr/>
        <a:lstStyle/>
        <a:p>
          <a:endParaRPr lang="pt-BR"/>
        </a:p>
      </dgm:t>
    </dgm:pt>
    <dgm:pt modelId="{F5A7E656-898A-482C-B696-571CD2E5B0A5}" type="sibTrans" cxnId="{4F12B9BF-A877-4796-BDD8-2AE2C1795255}">
      <dgm:prSet/>
      <dgm:spPr/>
      <dgm:t>
        <a:bodyPr/>
        <a:lstStyle/>
        <a:p>
          <a:endParaRPr lang="pt-BR"/>
        </a:p>
      </dgm:t>
    </dgm:pt>
    <dgm:pt modelId="{F522E0B1-E07B-4750-BBF6-827E5C7F2180}">
      <dgm:prSet/>
      <dgm:spPr/>
      <dgm:t>
        <a:bodyPr/>
        <a:lstStyle/>
        <a:p>
          <a:r>
            <a:rPr lang="pt-BR"/>
            <a:t>Almoxarife</a:t>
          </a:r>
        </a:p>
      </dgm:t>
    </dgm:pt>
    <dgm:pt modelId="{27E2A540-F2EA-443E-ACF7-76804AB59B97}" type="parTrans" cxnId="{A939E3B4-55AB-4EF0-9D5B-9391B04D8E8D}">
      <dgm:prSet/>
      <dgm:spPr/>
      <dgm:t>
        <a:bodyPr/>
        <a:lstStyle/>
        <a:p>
          <a:endParaRPr lang="pt-BR"/>
        </a:p>
      </dgm:t>
    </dgm:pt>
    <dgm:pt modelId="{7D4FE62C-C8A8-4D0D-BD7E-49D9CA82F07D}" type="sibTrans" cxnId="{A939E3B4-55AB-4EF0-9D5B-9391B04D8E8D}">
      <dgm:prSet/>
      <dgm:spPr/>
      <dgm:t>
        <a:bodyPr/>
        <a:lstStyle/>
        <a:p>
          <a:endParaRPr lang="pt-BR"/>
        </a:p>
      </dgm:t>
    </dgm:pt>
    <dgm:pt modelId="{BFCA0691-945B-42C1-B242-54B4CFB49FA7}" type="pres">
      <dgm:prSet presAssocID="{4EC7CD94-ECFE-4F88-8727-4023E97979B0}" presName="hierChild1" presStyleCnt="0">
        <dgm:presLayoutVars>
          <dgm:orgChart val="1"/>
          <dgm:chPref val="1"/>
          <dgm:dir/>
          <dgm:animOne val="branch"/>
          <dgm:animLvl val="lvl"/>
          <dgm:resizeHandles/>
        </dgm:presLayoutVars>
      </dgm:prSet>
      <dgm:spPr/>
      <dgm:t>
        <a:bodyPr/>
        <a:lstStyle/>
        <a:p>
          <a:endParaRPr lang="pt-BR"/>
        </a:p>
      </dgm:t>
    </dgm:pt>
    <dgm:pt modelId="{C9374B6E-04FF-4723-9604-541F8276F70E}" type="pres">
      <dgm:prSet presAssocID="{BCEB2B5F-012B-4BC5-91DC-BDA814A3045F}" presName="hierRoot1" presStyleCnt="0">
        <dgm:presLayoutVars>
          <dgm:hierBranch val="init"/>
        </dgm:presLayoutVars>
      </dgm:prSet>
      <dgm:spPr/>
    </dgm:pt>
    <dgm:pt modelId="{557531FC-73D7-4E91-81D6-3B27F6FC63A6}" type="pres">
      <dgm:prSet presAssocID="{BCEB2B5F-012B-4BC5-91DC-BDA814A3045F}" presName="rootComposite1" presStyleCnt="0"/>
      <dgm:spPr/>
    </dgm:pt>
    <dgm:pt modelId="{307FD962-00CB-4831-A216-631F299DE79D}" type="pres">
      <dgm:prSet presAssocID="{BCEB2B5F-012B-4BC5-91DC-BDA814A3045F}" presName="rootText1" presStyleLbl="node0" presStyleIdx="0" presStyleCnt="1">
        <dgm:presLayoutVars>
          <dgm:chPref val="3"/>
        </dgm:presLayoutVars>
      </dgm:prSet>
      <dgm:spPr/>
      <dgm:t>
        <a:bodyPr/>
        <a:lstStyle/>
        <a:p>
          <a:endParaRPr lang="pt-BR"/>
        </a:p>
      </dgm:t>
    </dgm:pt>
    <dgm:pt modelId="{57C4ED18-7C28-4242-B34D-CEFF24F84157}" type="pres">
      <dgm:prSet presAssocID="{BCEB2B5F-012B-4BC5-91DC-BDA814A3045F}" presName="rootConnector1" presStyleLbl="node1" presStyleIdx="0" presStyleCnt="0"/>
      <dgm:spPr/>
      <dgm:t>
        <a:bodyPr/>
        <a:lstStyle/>
        <a:p>
          <a:endParaRPr lang="pt-BR"/>
        </a:p>
      </dgm:t>
    </dgm:pt>
    <dgm:pt modelId="{FDDF454C-4C51-4ED5-8504-AC4EA9338546}" type="pres">
      <dgm:prSet presAssocID="{BCEB2B5F-012B-4BC5-91DC-BDA814A3045F}" presName="hierChild2" presStyleCnt="0"/>
      <dgm:spPr/>
    </dgm:pt>
    <dgm:pt modelId="{C1F1092C-CD8A-46A2-903C-A4AFDD46EF29}" type="pres">
      <dgm:prSet presAssocID="{D5137119-2F98-45A3-B3FC-F1E9D40F7CD4}" presName="Name37" presStyleLbl="parChTrans1D2" presStyleIdx="0" presStyleCnt="7"/>
      <dgm:spPr/>
      <dgm:t>
        <a:bodyPr/>
        <a:lstStyle/>
        <a:p>
          <a:endParaRPr lang="pt-BR"/>
        </a:p>
      </dgm:t>
    </dgm:pt>
    <dgm:pt modelId="{F58CE4C1-D18D-44CE-9DC6-C91F587532A4}" type="pres">
      <dgm:prSet presAssocID="{A91677B4-E531-4B49-8857-2ACBFBC95AC8}" presName="hierRoot2" presStyleCnt="0">
        <dgm:presLayoutVars>
          <dgm:hierBranch val="init"/>
        </dgm:presLayoutVars>
      </dgm:prSet>
      <dgm:spPr/>
    </dgm:pt>
    <dgm:pt modelId="{2F3D48F0-C661-4898-8DC0-16E1B95F933A}" type="pres">
      <dgm:prSet presAssocID="{A91677B4-E531-4B49-8857-2ACBFBC95AC8}" presName="rootComposite" presStyleCnt="0"/>
      <dgm:spPr/>
    </dgm:pt>
    <dgm:pt modelId="{40B3F69A-53D4-4171-A49A-8F0C1168B6E0}" type="pres">
      <dgm:prSet presAssocID="{A91677B4-E531-4B49-8857-2ACBFBC95AC8}" presName="rootText" presStyleLbl="node2" presStyleIdx="0" presStyleCnt="7">
        <dgm:presLayoutVars>
          <dgm:chPref val="3"/>
        </dgm:presLayoutVars>
      </dgm:prSet>
      <dgm:spPr/>
      <dgm:t>
        <a:bodyPr/>
        <a:lstStyle/>
        <a:p>
          <a:endParaRPr lang="pt-BR"/>
        </a:p>
      </dgm:t>
    </dgm:pt>
    <dgm:pt modelId="{E6354470-DCDF-41BD-AAC0-C73361A7C25F}" type="pres">
      <dgm:prSet presAssocID="{A91677B4-E531-4B49-8857-2ACBFBC95AC8}" presName="rootConnector" presStyleLbl="node2" presStyleIdx="0" presStyleCnt="7"/>
      <dgm:spPr/>
      <dgm:t>
        <a:bodyPr/>
        <a:lstStyle/>
        <a:p>
          <a:endParaRPr lang="pt-BR"/>
        </a:p>
      </dgm:t>
    </dgm:pt>
    <dgm:pt modelId="{F53CFCED-B444-4989-B098-91F405A53783}" type="pres">
      <dgm:prSet presAssocID="{A91677B4-E531-4B49-8857-2ACBFBC95AC8}" presName="hierChild4" presStyleCnt="0"/>
      <dgm:spPr/>
    </dgm:pt>
    <dgm:pt modelId="{2126E49C-8683-4B97-8A96-6AA3A03AC9A9}" type="pres">
      <dgm:prSet presAssocID="{FE85AC47-4088-46A5-8C55-DD3786BFA85E}" presName="Name37" presStyleLbl="parChTrans1D3" presStyleIdx="0" presStyleCnt="14"/>
      <dgm:spPr/>
      <dgm:t>
        <a:bodyPr/>
        <a:lstStyle/>
        <a:p>
          <a:endParaRPr lang="pt-BR"/>
        </a:p>
      </dgm:t>
    </dgm:pt>
    <dgm:pt modelId="{55524A3D-CB47-4BCF-A7CA-EA8A14218564}" type="pres">
      <dgm:prSet presAssocID="{655E54DE-2EC7-48CB-A387-5451D24E33CE}" presName="hierRoot2" presStyleCnt="0">
        <dgm:presLayoutVars>
          <dgm:hierBranch val="init"/>
        </dgm:presLayoutVars>
      </dgm:prSet>
      <dgm:spPr/>
    </dgm:pt>
    <dgm:pt modelId="{ED27EF2C-79EB-4B9A-99BA-A0E729677419}" type="pres">
      <dgm:prSet presAssocID="{655E54DE-2EC7-48CB-A387-5451D24E33CE}" presName="rootComposite" presStyleCnt="0"/>
      <dgm:spPr/>
    </dgm:pt>
    <dgm:pt modelId="{2CD24CB8-F3EE-4AF5-A486-167BB23D0347}" type="pres">
      <dgm:prSet presAssocID="{655E54DE-2EC7-48CB-A387-5451D24E33CE}" presName="rootText" presStyleLbl="node3" presStyleIdx="0" presStyleCnt="14">
        <dgm:presLayoutVars>
          <dgm:chPref val="3"/>
        </dgm:presLayoutVars>
      </dgm:prSet>
      <dgm:spPr/>
      <dgm:t>
        <a:bodyPr/>
        <a:lstStyle/>
        <a:p>
          <a:endParaRPr lang="pt-BR"/>
        </a:p>
      </dgm:t>
    </dgm:pt>
    <dgm:pt modelId="{7561519D-9069-4FA8-9778-70BC86434013}" type="pres">
      <dgm:prSet presAssocID="{655E54DE-2EC7-48CB-A387-5451D24E33CE}" presName="rootConnector" presStyleLbl="node3" presStyleIdx="0" presStyleCnt="14"/>
      <dgm:spPr/>
      <dgm:t>
        <a:bodyPr/>
        <a:lstStyle/>
        <a:p>
          <a:endParaRPr lang="pt-BR"/>
        </a:p>
      </dgm:t>
    </dgm:pt>
    <dgm:pt modelId="{17E2A9AD-F089-452B-8094-9EA86F41244E}" type="pres">
      <dgm:prSet presAssocID="{655E54DE-2EC7-48CB-A387-5451D24E33CE}" presName="hierChild4" presStyleCnt="0"/>
      <dgm:spPr/>
    </dgm:pt>
    <dgm:pt modelId="{03332326-94B5-48DD-8A46-4D23A6A79198}" type="pres">
      <dgm:prSet presAssocID="{655E54DE-2EC7-48CB-A387-5451D24E33CE}" presName="hierChild5" presStyleCnt="0"/>
      <dgm:spPr/>
    </dgm:pt>
    <dgm:pt modelId="{A0DCD925-0366-476F-ADFF-BE3BEFA104EC}" type="pres">
      <dgm:prSet presAssocID="{A208BEAF-458D-419D-AA87-2E19F2E00E38}" presName="Name37" presStyleLbl="parChTrans1D3" presStyleIdx="1" presStyleCnt="14"/>
      <dgm:spPr/>
      <dgm:t>
        <a:bodyPr/>
        <a:lstStyle/>
        <a:p>
          <a:endParaRPr lang="pt-BR"/>
        </a:p>
      </dgm:t>
    </dgm:pt>
    <dgm:pt modelId="{5D7E6C95-52B7-49DE-8E63-2C069F470D1E}" type="pres">
      <dgm:prSet presAssocID="{691363C4-42C5-4B0E-BC0E-90232E22ECB3}" presName="hierRoot2" presStyleCnt="0">
        <dgm:presLayoutVars>
          <dgm:hierBranch val="init"/>
        </dgm:presLayoutVars>
      </dgm:prSet>
      <dgm:spPr/>
    </dgm:pt>
    <dgm:pt modelId="{3F0120FF-75E5-4AA8-8B8F-4450EEB6BE28}" type="pres">
      <dgm:prSet presAssocID="{691363C4-42C5-4B0E-BC0E-90232E22ECB3}" presName="rootComposite" presStyleCnt="0"/>
      <dgm:spPr/>
    </dgm:pt>
    <dgm:pt modelId="{5A398FA2-C40F-4378-A149-7A28C1FB7B25}" type="pres">
      <dgm:prSet presAssocID="{691363C4-42C5-4B0E-BC0E-90232E22ECB3}" presName="rootText" presStyleLbl="node3" presStyleIdx="1" presStyleCnt="14">
        <dgm:presLayoutVars>
          <dgm:chPref val="3"/>
        </dgm:presLayoutVars>
      </dgm:prSet>
      <dgm:spPr/>
      <dgm:t>
        <a:bodyPr/>
        <a:lstStyle/>
        <a:p>
          <a:endParaRPr lang="pt-BR"/>
        </a:p>
      </dgm:t>
    </dgm:pt>
    <dgm:pt modelId="{7AFD2F79-209E-4D2F-86CC-0689E5DA622A}" type="pres">
      <dgm:prSet presAssocID="{691363C4-42C5-4B0E-BC0E-90232E22ECB3}" presName="rootConnector" presStyleLbl="node3" presStyleIdx="1" presStyleCnt="14"/>
      <dgm:spPr/>
      <dgm:t>
        <a:bodyPr/>
        <a:lstStyle/>
        <a:p>
          <a:endParaRPr lang="pt-BR"/>
        </a:p>
      </dgm:t>
    </dgm:pt>
    <dgm:pt modelId="{449C8D98-92E7-4B15-8CD3-623720C860AF}" type="pres">
      <dgm:prSet presAssocID="{691363C4-42C5-4B0E-BC0E-90232E22ECB3}" presName="hierChild4" presStyleCnt="0"/>
      <dgm:spPr/>
    </dgm:pt>
    <dgm:pt modelId="{FEDC41C2-820A-4E79-92F5-6436430515C1}" type="pres">
      <dgm:prSet presAssocID="{691363C4-42C5-4B0E-BC0E-90232E22ECB3}" presName="hierChild5" presStyleCnt="0"/>
      <dgm:spPr/>
    </dgm:pt>
    <dgm:pt modelId="{AB04A577-B4CA-4934-9D90-482FC1A48263}" type="pres">
      <dgm:prSet presAssocID="{A91677B4-E531-4B49-8857-2ACBFBC95AC8}" presName="hierChild5" presStyleCnt="0"/>
      <dgm:spPr/>
    </dgm:pt>
    <dgm:pt modelId="{7F677011-DC41-466F-B279-3C5E49B22DB5}" type="pres">
      <dgm:prSet presAssocID="{7F349959-B73B-4DEC-9426-B3E6C959D2D6}" presName="Name37" presStyleLbl="parChTrans1D2" presStyleIdx="1" presStyleCnt="7"/>
      <dgm:spPr/>
      <dgm:t>
        <a:bodyPr/>
        <a:lstStyle/>
        <a:p>
          <a:endParaRPr lang="pt-BR"/>
        </a:p>
      </dgm:t>
    </dgm:pt>
    <dgm:pt modelId="{CDF56F5D-D4CA-425E-92D8-BD97059B5172}" type="pres">
      <dgm:prSet presAssocID="{C1453423-AA16-461B-8442-CF96035D8CFA}" presName="hierRoot2" presStyleCnt="0">
        <dgm:presLayoutVars>
          <dgm:hierBranch val="init"/>
        </dgm:presLayoutVars>
      </dgm:prSet>
      <dgm:spPr/>
    </dgm:pt>
    <dgm:pt modelId="{92DF210D-01FC-4B7D-873B-E41FC1F6E6B4}" type="pres">
      <dgm:prSet presAssocID="{C1453423-AA16-461B-8442-CF96035D8CFA}" presName="rootComposite" presStyleCnt="0"/>
      <dgm:spPr/>
    </dgm:pt>
    <dgm:pt modelId="{9D5E19EA-6B19-41F1-959F-379712808C92}" type="pres">
      <dgm:prSet presAssocID="{C1453423-AA16-461B-8442-CF96035D8CFA}" presName="rootText" presStyleLbl="node2" presStyleIdx="1" presStyleCnt="7">
        <dgm:presLayoutVars>
          <dgm:chPref val="3"/>
        </dgm:presLayoutVars>
      </dgm:prSet>
      <dgm:spPr/>
      <dgm:t>
        <a:bodyPr/>
        <a:lstStyle/>
        <a:p>
          <a:endParaRPr lang="pt-BR"/>
        </a:p>
      </dgm:t>
    </dgm:pt>
    <dgm:pt modelId="{AB7687CF-5928-4210-A983-4C7D49B5C9B0}" type="pres">
      <dgm:prSet presAssocID="{C1453423-AA16-461B-8442-CF96035D8CFA}" presName="rootConnector" presStyleLbl="node2" presStyleIdx="1" presStyleCnt="7"/>
      <dgm:spPr/>
      <dgm:t>
        <a:bodyPr/>
        <a:lstStyle/>
        <a:p>
          <a:endParaRPr lang="pt-BR"/>
        </a:p>
      </dgm:t>
    </dgm:pt>
    <dgm:pt modelId="{D85F517A-62D1-4BFA-979C-EE7065ACCC92}" type="pres">
      <dgm:prSet presAssocID="{C1453423-AA16-461B-8442-CF96035D8CFA}" presName="hierChild4" presStyleCnt="0"/>
      <dgm:spPr/>
    </dgm:pt>
    <dgm:pt modelId="{DBC1F965-1392-44E9-A7B0-AF77B3765CE1}" type="pres">
      <dgm:prSet presAssocID="{83CA79C4-DC8B-43E3-8278-B7C5798E9168}" presName="Name37" presStyleLbl="parChTrans1D3" presStyleIdx="2" presStyleCnt="14"/>
      <dgm:spPr/>
      <dgm:t>
        <a:bodyPr/>
        <a:lstStyle/>
        <a:p>
          <a:endParaRPr lang="pt-BR"/>
        </a:p>
      </dgm:t>
    </dgm:pt>
    <dgm:pt modelId="{1865AEBF-83A8-4E72-994B-C7DBA8A66175}" type="pres">
      <dgm:prSet presAssocID="{8DCDDC9E-74E7-42A0-9F41-12B0E142D092}" presName="hierRoot2" presStyleCnt="0">
        <dgm:presLayoutVars>
          <dgm:hierBranch val="init"/>
        </dgm:presLayoutVars>
      </dgm:prSet>
      <dgm:spPr/>
    </dgm:pt>
    <dgm:pt modelId="{412ECC6B-792A-473A-9AE7-2CEE0F0145F6}" type="pres">
      <dgm:prSet presAssocID="{8DCDDC9E-74E7-42A0-9F41-12B0E142D092}" presName="rootComposite" presStyleCnt="0"/>
      <dgm:spPr/>
    </dgm:pt>
    <dgm:pt modelId="{79701D10-EED3-43E7-861D-AAD3EF256D5A}" type="pres">
      <dgm:prSet presAssocID="{8DCDDC9E-74E7-42A0-9F41-12B0E142D092}" presName="rootText" presStyleLbl="node3" presStyleIdx="2" presStyleCnt="14">
        <dgm:presLayoutVars>
          <dgm:chPref val="3"/>
        </dgm:presLayoutVars>
      </dgm:prSet>
      <dgm:spPr/>
      <dgm:t>
        <a:bodyPr/>
        <a:lstStyle/>
        <a:p>
          <a:endParaRPr lang="pt-BR"/>
        </a:p>
      </dgm:t>
    </dgm:pt>
    <dgm:pt modelId="{29A5052C-435D-42B2-92A4-39BE1C2C70CF}" type="pres">
      <dgm:prSet presAssocID="{8DCDDC9E-74E7-42A0-9F41-12B0E142D092}" presName="rootConnector" presStyleLbl="node3" presStyleIdx="2" presStyleCnt="14"/>
      <dgm:spPr/>
      <dgm:t>
        <a:bodyPr/>
        <a:lstStyle/>
        <a:p>
          <a:endParaRPr lang="pt-BR"/>
        </a:p>
      </dgm:t>
    </dgm:pt>
    <dgm:pt modelId="{7DE48FFB-DCA2-4EDF-B069-F41CD786894A}" type="pres">
      <dgm:prSet presAssocID="{8DCDDC9E-74E7-42A0-9F41-12B0E142D092}" presName="hierChild4" presStyleCnt="0"/>
      <dgm:spPr/>
    </dgm:pt>
    <dgm:pt modelId="{15973BD3-5D3A-4C61-B731-F7B31F044054}" type="pres">
      <dgm:prSet presAssocID="{8DCDDC9E-74E7-42A0-9F41-12B0E142D092}" presName="hierChild5" presStyleCnt="0"/>
      <dgm:spPr/>
    </dgm:pt>
    <dgm:pt modelId="{E7C363FA-EFB7-48E8-9B62-961902E34C19}" type="pres">
      <dgm:prSet presAssocID="{5BE66FF3-F95A-447B-B4B6-C7884CA65624}" presName="Name37" presStyleLbl="parChTrans1D3" presStyleIdx="3" presStyleCnt="14"/>
      <dgm:spPr/>
      <dgm:t>
        <a:bodyPr/>
        <a:lstStyle/>
        <a:p>
          <a:endParaRPr lang="pt-BR"/>
        </a:p>
      </dgm:t>
    </dgm:pt>
    <dgm:pt modelId="{EB5709C5-1699-4644-A609-5DA5EAA8A5C3}" type="pres">
      <dgm:prSet presAssocID="{D9D3CC38-50D2-4120-A23A-ACE9BB9C1C71}" presName="hierRoot2" presStyleCnt="0">
        <dgm:presLayoutVars>
          <dgm:hierBranch val="init"/>
        </dgm:presLayoutVars>
      </dgm:prSet>
      <dgm:spPr/>
    </dgm:pt>
    <dgm:pt modelId="{F25F1678-7040-47D5-B876-16AC29C7E510}" type="pres">
      <dgm:prSet presAssocID="{D9D3CC38-50D2-4120-A23A-ACE9BB9C1C71}" presName="rootComposite" presStyleCnt="0"/>
      <dgm:spPr/>
    </dgm:pt>
    <dgm:pt modelId="{9B68B15D-1876-4F2C-8632-E8FBB4C1884B}" type="pres">
      <dgm:prSet presAssocID="{D9D3CC38-50D2-4120-A23A-ACE9BB9C1C71}" presName="rootText" presStyleLbl="node3" presStyleIdx="3" presStyleCnt="14">
        <dgm:presLayoutVars>
          <dgm:chPref val="3"/>
        </dgm:presLayoutVars>
      </dgm:prSet>
      <dgm:spPr/>
      <dgm:t>
        <a:bodyPr/>
        <a:lstStyle/>
        <a:p>
          <a:endParaRPr lang="pt-BR"/>
        </a:p>
      </dgm:t>
    </dgm:pt>
    <dgm:pt modelId="{F5D24497-D36A-427A-9C26-F068CCBDF515}" type="pres">
      <dgm:prSet presAssocID="{D9D3CC38-50D2-4120-A23A-ACE9BB9C1C71}" presName="rootConnector" presStyleLbl="node3" presStyleIdx="3" presStyleCnt="14"/>
      <dgm:spPr/>
      <dgm:t>
        <a:bodyPr/>
        <a:lstStyle/>
        <a:p>
          <a:endParaRPr lang="pt-BR"/>
        </a:p>
      </dgm:t>
    </dgm:pt>
    <dgm:pt modelId="{D02B2F64-7702-4F39-B5BE-6D8F31AF82C3}" type="pres">
      <dgm:prSet presAssocID="{D9D3CC38-50D2-4120-A23A-ACE9BB9C1C71}" presName="hierChild4" presStyleCnt="0"/>
      <dgm:spPr/>
    </dgm:pt>
    <dgm:pt modelId="{7DAFF0F0-A2E4-45FD-B5FF-32C8AFC11F6B}" type="pres">
      <dgm:prSet presAssocID="{D9D3CC38-50D2-4120-A23A-ACE9BB9C1C71}" presName="hierChild5" presStyleCnt="0"/>
      <dgm:spPr/>
    </dgm:pt>
    <dgm:pt modelId="{9CE9CF6B-827A-4974-8BDC-E48FF652CE59}" type="pres">
      <dgm:prSet presAssocID="{C1453423-AA16-461B-8442-CF96035D8CFA}" presName="hierChild5" presStyleCnt="0"/>
      <dgm:spPr/>
    </dgm:pt>
    <dgm:pt modelId="{AA588DCA-E4E5-4072-A739-6B8E2FC86E7F}" type="pres">
      <dgm:prSet presAssocID="{5D03E9F7-DE57-4898-AD5E-69DF3841C8B1}" presName="Name37" presStyleLbl="parChTrans1D2" presStyleIdx="2" presStyleCnt="7"/>
      <dgm:spPr/>
      <dgm:t>
        <a:bodyPr/>
        <a:lstStyle/>
        <a:p>
          <a:endParaRPr lang="pt-BR"/>
        </a:p>
      </dgm:t>
    </dgm:pt>
    <dgm:pt modelId="{95897643-BE91-4F80-B853-690C206E6FEC}" type="pres">
      <dgm:prSet presAssocID="{56CAE7D3-1E07-4E6A-9EA3-55957B73EA0F}" presName="hierRoot2" presStyleCnt="0">
        <dgm:presLayoutVars>
          <dgm:hierBranch val="init"/>
        </dgm:presLayoutVars>
      </dgm:prSet>
      <dgm:spPr/>
    </dgm:pt>
    <dgm:pt modelId="{2DCEA498-ABEC-4A83-B9C0-69D88E8FD3E8}" type="pres">
      <dgm:prSet presAssocID="{56CAE7D3-1E07-4E6A-9EA3-55957B73EA0F}" presName="rootComposite" presStyleCnt="0"/>
      <dgm:spPr/>
    </dgm:pt>
    <dgm:pt modelId="{BAFEB1CA-2116-4F97-81DF-395C3019C251}" type="pres">
      <dgm:prSet presAssocID="{56CAE7D3-1E07-4E6A-9EA3-55957B73EA0F}" presName="rootText" presStyleLbl="node2" presStyleIdx="2" presStyleCnt="7">
        <dgm:presLayoutVars>
          <dgm:chPref val="3"/>
        </dgm:presLayoutVars>
      </dgm:prSet>
      <dgm:spPr/>
      <dgm:t>
        <a:bodyPr/>
        <a:lstStyle/>
        <a:p>
          <a:endParaRPr lang="pt-BR"/>
        </a:p>
      </dgm:t>
    </dgm:pt>
    <dgm:pt modelId="{6E185F61-22D9-4EBC-82DA-846CE96DD70E}" type="pres">
      <dgm:prSet presAssocID="{56CAE7D3-1E07-4E6A-9EA3-55957B73EA0F}" presName="rootConnector" presStyleLbl="node2" presStyleIdx="2" presStyleCnt="7"/>
      <dgm:spPr/>
      <dgm:t>
        <a:bodyPr/>
        <a:lstStyle/>
        <a:p>
          <a:endParaRPr lang="pt-BR"/>
        </a:p>
      </dgm:t>
    </dgm:pt>
    <dgm:pt modelId="{E469A072-E813-4E74-B134-B2F3BFBB5E63}" type="pres">
      <dgm:prSet presAssocID="{56CAE7D3-1E07-4E6A-9EA3-55957B73EA0F}" presName="hierChild4" presStyleCnt="0"/>
      <dgm:spPr/>
    </dgm:pt>
    <dgm:pt modelId="{9B8A0D0E-8A52-4AAA-8AD4-020311D0753E}" type="pres">
      <dgm:prSet presAssocID="{195DF74C-D4EB-4F3A-91DC-794D2F6C3AD3}" presName="Name37" presStyleLbl="parChTrans1D3" presStyleIdx="4" presStyleCnt="14"/>
      <dgm:spPr/>
      <dgm:t>
        <a:bodyPr/>
        <a:lstStyle/>
        <a:p>
          <a:endParaRPr lang="pt-BR"/>
        </a:p>
      </dgm:t>
    </dgm:pt>
    <dgm:pt modelId="{74A142B9-53E0-415A-9889-1FB3AD53992C}" type="pres">
      <dgm:prSet presAssocID="{C6510F05-BA7C-41A5-A9D4-015EA155E8AB}" presName="hierRoot2" presStyleCnt="0">
        <dgm:presLayoutVars>
          <dgm:hierBranch val="init"/>
        </dgm:presLayoutVars>
      </dgm:prSet>
      <dgm:spPr/>
    </dgm:pt>
    <dgm:pt modelId="{63BF5EFF-D036-45F5-BB21-748A7D45A0D0}" type="pres">
      <dgm:prSet presAssocID="{C6510F05-BA7C-41A5-A9D4-015EA155E8AB}" presName="rootComposite" presStyleCnt="0"/>
      <dgm:spPr/>
    </dgm:pt>
    <dgm:pt modelId="{9669CA22-91F3-410E-BFDA-5D0199717BCD}" type="pres">
      <dgm:prSet presAssocID="{C6510F05-BA7C-41A5-A9D4-015EA155E8AB}" presName="rootText" presStyleLbl="node3" presStyleIdx="4" presStyleCnt="14">
        <dgm:presLayoutVars>
          <dgm:chPref val="3"/>
        </dgm:presLayoutVars>
      </dgm:prSet>
      <dgm:spPr/>
      <dgm:t>
        <a:bodyPr/>
        <a:lstStyle/>
        <a:p>
          <a:endParaRPr lang="pt-BR"/>
        </a:p>
      </dgm:t>
    </dgm:pt>
    <dgm:pt modelId="{52AA9722-D1B1-41C9-A92B-252236D2FF11}" type="pres">
      <dgm:prSet presAssocID="{C6510F05-BA7C-41A5-A9D4-015EA155E8AB}" presName="rootConnector" presStyleLbl="node3" presStyleIdx="4" presStyleCnt="14"/>
      <dgm:spPr/>
      <dgm:t>
        <a:bodyPr/>
        <a:lstStyle/>
        <a:p>
          <a:endParaRPr lang="pt-BR"/>
        </a:p>
      </dgm:t>
    </dgm:pt>
    <dgm:pt modelId="{5DD229BC-CB57-4D1D-BA61-8C3A69D63E85}" type="pres">
      <dgm:prSet presAssocID="{C6510F05-BA7C-41A5-A9D4-015EA155E8AB}" presName="hierChild4" presStyleCnt="0"/>
      <dgm:spPr/>
    </dgm:pt>
    <dgm:pt modelId="{6071A7BD-D70A-4678-B9BB-7AD53DF0C53A}" type="pres">
      <dgm:prSet presAssocID="{C6510F05-BA7C-41A5-A9D4-015EA155E8AB}" presName="hierChild5" presStyleCnt="0"/>
      <dgm:spPr/>
    </dgm:pt>
    <dgm:pt modelId="{C1C4F555-3093-441A-B349-51DBC06A658B}" type="pres">
      <dgm:prSet presAssocID="{F77A5847-12DA-4446-9EF4-98B881E03228}" presName="Name37" presStyleLbl="parChTrans1D3" presStyleIdx="5" presStyleCnt="14"/>
      <dgm:spPr/>
      <dgm:t>
        <a:bodyPr/>
        <a:lstStyle/>
        <a:p>
          <a:endParaRPr lang="pt-BR"/>
        </a:p>
      </dgm:t>
    </dgm:pt>
    <dgm:pt modelId="{448A2731-F776-412B-A111-1A856D422B69}" type="pres">
      <dgm:prSet presAssocID="{9C34BB1A-9C93-4F67-9BF2-8945D7ABC916}" presName="hierRoot2" presStyleCnt="0">
        <dgm:presLayoutVars>
          <dgm:hierBranch val="init"/>
        </dgm:presLayoutVars>
      </dgm:prSet>
      <dgm:spPr/>
    </dgm:pt>
    <dgm:pt modelId="{50AAB231-012D-4D88-8D94-5E6D1004CF85}" type="pres">
      <dgm:prSet presAssocID="{9C34BB1A-9C93-4F67-9BF2-8945D7ABC916}" presName="rootComposite" presStyleCnt="0"/>
      <dgm:spPr/>
    </dgm:pt>
    <dgm:pt modelId="{5C80AA5A-53C5-48EE-A2D8-6A89DDA07EE4}" type="pres">
      <dgm:prSet presAssocID="{9C34BB1A-9C93-4F67-9BF2-8945D7ABC916}" presName="rootText" presStyleLbl="node3" presStyleIdx="5" presStyleCnt="14">
        <dgm:presLayoutVars>
          <dgm:chPref val="3"/>
        </dgm:presLayoutVars>
      </dgm:prSet>
      <dgm:spPr/>
      <dgm:t>
        <a:bodyPr/>
        <a:lstStyle/>
        <a:p>
          <a:endParaRPr lang="pt-BR"/>
        </a:p>
      </dgm:t>
    </dgm:pt>
    <dgm:pt modelId="{94CA7CB9-FC59-44ED-9B8C-1FBD14C20435}" type="pres">
      <dgm:prSet presAssocID="{9C34BB1A-9C93-4F67-9BF2-8945D7ABC916}" presName="rootConnector" presStyleLbl="node3" presStyleIdx="5" presStyleCnt="14"/>
      <dgm:spPr/>
      <dgm:t>
        <a:bodyPr/>
        <a:lstStyle/>
        <a:p>
          <a:endParaRPr lang="pt-BR"/>
        </a:p>
      </dgm:t>
    </dgm:pt>
    <dgm:pt modelId="{51C2CBCD-95E9-43A6-8649-F0CF63CEC2C9}" type="pres">
      <dgm:prSet presAssocID="{9C34BB1A-9C93-4F67-9BF2-8945D7ABC916}" presName="hierChild4" presStyleCnt="0"/>
      <dgm:spPr/>
    </dgm:pt>
    <dgm:pt modelId="{838181D5-0DE7-4492-8611-D9CF3A540813}" type="pres">
      <dgm:prSet presAssocID="{9C34BB1A-9C93-4F67-9BF2-8945D7ABC916}" presName="hierChild5" presStyleCnt="0"/>
      <dgm:spPr/>
    </dgm:pt>
    <dgm:pt modelId="{1FAF33B2-6907-45B4-A1F1-E4109EEC22F1}" type="pres">
      <dgm:prSet presAssocID="{56CAE7D3-1E07-4E6A-9EA3-55957B73EA0F}" presName="hierChild5" presStyleCnt="0"/>
      <dgm:spPr/>
    </dgm:pt>
    <dgm:pt modelId="{EAB1CD50-FD00-4230-8F95-1EE141F891D7}" type="pres">
      <dgm:prSet presAssocID="{40483FFC-36C0-4292-BD9D-4806A0A4D829}" presName="Name37" presStyleLbl="parChTrans1D2" presStyleIdx="3" presStyleCnt="7"/>
      <dgm:spPr/>
      <dgm:t>
        <a:bodyPr/>
        <a:lstStyle/>
        <a:p>
          <a:endParaRPr lang="pt-BR"/>
        </a:p>
      </dgm:t>
    </dgm:pt>
    <dgm:pt modelId="{04632400-3796-4096-A973-289ED8AE44C5}" type="pres">
      <dgm:prSet presAssocID="{10589687-2041-4D6C-840E-A1525DBD2E57}" presName="hierRoot2" presStyleCnt="0">
        <dgm:presLayoutVars>
          <dgm:hierBranch val="init"/>
        </dgm:presLayoutVars>
      </dgm:prSet>
      <dgm:spPr/>
    </dgm:pt>
    <dgm:pt modelId="{98238D2E-E528-490B-8C49-427422B3CDA6}" type="pres">
      <dgm:prSet presAssocID="{10589687-2041-4D6C-840E-A1525DBD2E57}" presName="rootComposite" presStyleCnt="0"/>
      <dgm:spPr/>
    </dgm:pt>
    <dgm:pt modelId="{B8FB2393-117B-470E-BA25-E310D899AA82}" type="pres">
      <dgm:prSet presAssocID="{10589687-2041-4D6C-840E-A1525DBD2E57}" presName="rootText" presStyleLbl="node2" presStyleIdx="3" presStyleCnt="7">
        <dgm:presLayoutVars>
          <dgm:chPref val="3"/>
        </dgm:presLayoutVars>
      </dgm:prSet>
      <dgm:spPr/>
      <dgm:t>
        <a:bodyPr/>
        <a:lstStyle/>
        <a:p>
          <a:endParaRPr lang="pt-BR"/>
        </a:p>
      </dgm:t>
    </dgm:pt>
    <dgm:pt modelId="{B825FE4D-9B82-4A68-BB2A-7EE084C89373}" type="pres">
      <dgm:prSet presAssocID="{10589687-2041-4D6C-840E-A1525DBD2E57}" presName="rootConnector" presStyleLbl="node2" presStyleIdx="3" presStyleCnt="7"/>
      <dgm:spPr/>
      <dgm:t>
        <a:bodyPr/>
        <a:lstStyle/>
        <a:p>
          <a:endParaRPr lang="pt-BR"/>
        </a:p>
      </dgm:t>
    </dgm:pt>
    <dgm:pt modelId="{AD0B589C-F3EC-441D-9EC6-C63C9BD3147F}" type="pres">
      <dgm:prSet presAssocID="{10589687-2041-4D6C-840E-A1525DBD2E57}" presName="hierChild4" presStyleCnt="0"/>
      <dgm:spPr/>
    </dgm:pt>
    <dgm:pt modelId="{82C3169C-B138-4D5F-BA34-72864122423C}" type="pres">
      <dgm:prSet presAssocID="{9697131C-4CC3-439F-8391-D091CDAE0743}" presName="Name37" presStyleLbl="parChTrans1D3" presStyleIdx="6" presStyleCnt="14"/>
      <dgm:spPr/>
      <dgm:t>
        <a:bodyPr/>
        <a:lstStyle/>
        <a:p>
          <a:endParaRPr lang="pt-BR"/>
        </a:p>
      </dgm:t>
    </dgm:pt>
    <dgm:pt modelId="{D9EC97ED-5AEE-4F8E-90E0-597E642271B6}" type="pres">
      <dgm:prSet presAssocID="{76974226-DFE8-464A-85F1-02CF418A112E}" presName="hierRoot2" presStyleCnt="0">
        <dgm:presLayoutVars>
          <dgm:hierBranch val="init"/>
        </dgm:presLayoutVars>
      </dgm:prSet>
      <dgm:spPr/>
    </dgm:pt>
    <dgm:pt modelId="{9D78998B-7EA4-4222-8F95-EF5B2AB123AC}" type="pres">
      <dgm:prSet presAssocID="{76974226-DFE8-464A-85F1-02CF418A112E}" presName="rootComposite" presStyleCnt="0"/>
      <dgm:spPr/>
    </dgm:pt>
    <dgm:pt modelId="{1C567AF5-96C8-47BB-AB15-24FDE12202E0}" type="pres">
      <dgm:prSet presAssocID="{76974226-DFE8-464A-85F1-02CF418A112E}" presName="rootText" presStyleLbl="node3" presStyleIdx="6" presStyleCnt="14">
        <dgm:presLayoutVars>
          <dgm:chPref val="3"/>
        </dgm:presLayoutVars>
      </dgm:prSet>
      <dgm:spPr/>
      <dgm:t>
        <a:bodyPr/>
        <a:lstStyle/>
        <a:p>
          <a:endParaRPr lang="pt-BR"/>
        </a:p>
      </dgm:t>
    </dgm:pt>
    <dgm:pt modelId="{B2FF5A00-638C-442C-9896-CCC3803A98F1}" type="pres">
      <dgm:prSet presAssocID="{76974226-DFE8-464A-85F1-02CF418A112E}" presName="rootConnector" presStyleLbl="node3" presStyleIdx="6" presStyleCnt="14"/>
      <dgm:spPr/>
      <dgm:t>
        <a:bodyPr/>
        <a:lstStyle/>
        <a:p>
          <a:endParaRPr lang="pt-BR"/>
        </a:p>
      </dgm:t>
    </dgm:pt>
    <dgm:pt modelId="{AA52845D-3FB9-4949-99D3-EC333D07F6FC}" type="pres">
      <dgm:prSet presAssocID="{76974226-DFE8-464A-85F1-02CF418A112E}" presName="hierChild4" presStyleCnt="0"/>
      <dgm:spPr/>
    </dgm:pt>
    <dgm:pt modelId="{BFC32937-FCEC-4945-9684-447C1DE66083}" type="pres">
      <dgm:prSet presAssocID="{76974226-DFE8-464A-85F1-02CF418A112E}" presName="hierChild5" presStyleCnt="0"/>
      <dgm:spPr/>
    </dgm:pt>
    <dgm:pt modelId="{6AAE7211-19D1-41B4-9777-7A7BDAC2350B}" type="pres">
      <dgm:prSet presAssocID="{7255D454-6671-47BE-81CA-1DDDD96B17D6}" presName="Name37" presStyleLbl="parChTrans1D3" presStyleIdx="7" presStyleCnt="14"/>
      <dgm:spPr/>
      <dgm:t>
        <a:bodyPr/>
        <a:lstStyle/>
        <a:p>
          <a:endParaRPr lang="pt-BR"/>
        </a:p>
      </dgm:t>
    </dgm:pt>
    <dgm:pt modelId="{A4F7A8C3-430E-4306-900E-FB038A1480EC}" type="pres">
      <dgm:prSet presAssocID="{4E35FA7D-2D53-4D1B-BAEC-44D00440E5F3}" presName="hierRoot2" presStyleCnt="0">
        <dgm:presLayoutVars>
          <dgm:hierBranch val="init"/>
        </dgm:presLayoutVars>
      </dgm:prSet>
      <dgm:spPr/>
    </dgm:pt>
    <dgm:pt modelId="{17BC104D-FC5D-49A9-97A7-981B6F064238}" type="pres">
      <dgm:prSet presAssocID="{4E35FA7D-2D53-4D1B-BAEC-44D00440E5F3}" presName="rootComposite" presStyleCnt="0"/>
      <dgm:spPr/>
    </dgm:pt>
    <dgm:pt modelId="{EFF2D59B-39D8-4B7D-9AC7-A4F5A064BEF1}" type="pres">
      <dgm:prSet presAssocID="{4E35FA7D-2D53-4D1B-BAEC-44D00440E5F3}" presName="rootText" presStyleLbl="node3" presStyleIdx="7" presStyleCnt="14">
        <dgm:presLayoutVars>
          <dgm:chPref val="3"/>
        </dgm:presLayoutVars>
      </dgm:prSet>
      <dgm:spPr/>
      <dgm:t>
        <a:bodyPr/>
        <a:lstStyle/>
        <a:p>
          <a:endParaRPr lang="pt-BR"/>
        </a:p>
      </dgm:t>
    </dgm:pt>
    <dgm:pt modelId="{A1C88737-1F30-497F-A012-F4971B2BBE7C}" type="pres">
      <dgm:prSet presAssocID="{4E35FA7D-2D53-4D1B-BAEC-44D00440E5F3}" presName="rootConnector" presStyleLbl="node3" presStyleIdx="7" presStyleCnt="14"/>
      <dgm:spPr/>
      <dgm:t>
        <a:bodyPr/>
        <a:lstStyle/>
        <a:p>
          <a:endParaRPr lang="pt-BR"/>
        </a:p>
      </dgm:t>
    </dgm:pt>
    <dgm:pt modelId="{5F7F095B-73BC-4625-A1C2-AC0913FDB1C3}" type="pres">
      <dgm:prSet presAssocID="{4E35FA7D-2D53-4D1B-BAEC-44D00440E5F3}" presName="hierChild4" presStyleCnt="0"/>
      <dgm:spPr/>
    </dgm:pt>
    <dgm:pt modelId="{74460F61-2A00-4250-A140-7FBF765F3A03}" type="pres">
      <dgm:prSet presAssocID="{4E35FA7D-2D53-4D1B-BAEC-44D00440E5F3}" presName="hierChild5" presStyleCnt="0"/>
      <dgm:spPr/>
    </dgm:pt>
    <dgm:pt modelId="{15CCD736-8A24-4BDF-8E46-EE04594D26F7}" type="pres">
      <dgm:prSet presAssocID="{10589687-2041-4D6C-840E-A1525DBD2E57}" presName="hierChild5" presStyleCnt="0"/>
      <dgm:spPr/>
    </dgm:pt>
    <dgm:pt modelId="{3F651C67-7E8C-4963-9C1E-ABB38E776C53}" type="pres">
      <dgm:prSet presAssocID="{BA7845B6-3069-4F4C-9B6B-217A3AC99326}" presName="Name37" presStyleLbl="parChTrans1D2" presStyleIdx="4" presStyleCnt="7"/>
      <dgm:spPr/>
      <dgm:t>
        <a:bodyPr/>
        <a:lstStyle/>
        <a:p>
          <a:endParaRPr lang="pt-BR"/>
        </a:p>
      </dgm:t>
    </dgm:pt>
    <dgm:pt modelId="{30216DF5-0966-474C-824F-A152C2C436C0}" type="pres">
      <dgm:prSet presAssocID="{9B814567-B5B9-417C-93E7-A4A5DFAAB6F6}" presName="hierRoot2" presStyleCnt="0">
        <dgm:presLayoutVars>
          <dgm:hierBranch val="init"/>
        </dgm:presLayoutVars>
      </dgm:prSet>
      <dgm:spPr/>
    </dgm:pt>
    <dgm:pt modelId="{4430BCF2-A581-4DA5-9D22-FED749C8F0AE}" type="pres">
      <dgm:prSet presAssocID="{9B814567-B5B9-417C-93E7-A4A5DFAAB6F6}" presName="rootComposite" presStyleCnt="0"/>
      <dgm:spPr/>
    </dgm:pt>
    <dgm:pt modelId="{9B6BB3CF-41E7-4D85-ACE9-D7756BA03B2B}" type="pres">
      <dgm:prSet presAssocID="{9B814567-B5B9-417C-93E7-A4A5DFAAB6F6}" presName="rootText" presStyleLbl="node2" presStyleIdx="4" presStyleCnt="7">
        <dgm:presLayoutVars>
          <dgm:chPref val="3"/>
        </dgm:presLayoutVars>
      </dgm:prSet>
      <dgm:spPr/>
      <dgm:t>
        <a:bodyPr/>
        <a:lstStyle/>
        <a:p>
          <a:endParaRPr lang="pt-BR"/>
        </a:p>
      </dgm:t>
    </dgm:pt>
    <dgm:pt modelId="{2A340E17-86AF-40DC-B78C-F96A6505C669}" type="pres">
      <dgm:prSet presAssocID="{9B814567-B5B9-417C-93E7-A4A5DFAAB6F6}" presName="rootConnector" presStyleLbl="node2" presStyleIdx="4" presStyleCnt="7"/>
      <dgm:spPr/>
      <dgm:t>
        <a:bodyPr/>
        <a:lstStyle/>
        <a:p>
          <a:endParaRPr lang="pt-BR"/>
        </a:p>
      </dgm:t>
    </dgm:pt>
    <dgm:pt modelId="{BF45B22E-EC82-4AC6-9DFE-09D6B12381B9}" type="pres">
      <dgm:prSet presAssocID="{9B814567-B5B9-417C-93E7-A4A5DFAAB6F6}" presName="hierChild4" presStyleCnt="0"/>
      <dgm:spPr/>
    </dgm:pt>
    <dgm:pt modelId="{D8B3B6A5-976D-4163-85BE-4F4D3D13B8F5}" type="pres">
      <dgm:prSet presAssocID="{72D3732E-DD5E-4A6F-AAA1-DE67ED78F51A}" presName="Name37" presStyleLbl="parChTrans1D3" presStyleIdx="8" presStyleCnt="14"/>
      <dgm:spPr/>
      <dgm:t>
        <a:bodyPr/>
        <a:lstStyle/>
        <a:p>
          <a:endParaRPr lang="pt-BR"/>
        </a:p>
      </dgm:t>
    </dgm:pt>
    <dgm:pt modelId="{F2F4D820-42D2-4FFC-918C-9D045672BA0C}" type="pres">
      <dgm:prSet presAssocID="{86F7B055-FF4D-4945-BC8D-9EE458D123F6}" presName="hierRoot2" presStyleCnt="0">
        <dgm:presLayoutVars>
          <dgm:hierBranch val="init"/>
        </dgm:presLayoutVars>
      </dgm:prSet>
      <dgm:spPr/>
    </dgm:pt>
    <dgm:pt modelId="{6B28699C-4A77-4CF6-BBA6-5A4E898DC288}" type="pres">
      <dgm:prSet presAssocID="{86F7B055-FF4D-4945-BC8D-9EE458D123F6}" presName="rootComposite" presStyleCnt="0"/>
      <dgm:spPr/>
    </dgm:pt>
    <dgm:pt modelId="{25F9D34D-AD54-4B1B-8D48-9BA1AE279FAE}" type="pres">
      <dgm:prSet presAssocID="{86F7B055-FF4D-4945-BC8D-9EE458D123F6}" presName="rootText" presStyleLbl="node3" presStyleIdx="8" presStyleCnt="14">
        <dgm:presLayoutVars>
          <dgm:chPref val="3"/>
        </dgm:presLayoutVars>
      </dgm:prSet>
      <dgm:spPr/>
      <dgm:t>
        <a:bodyPr/>
        <a:lstStyle/>
        <a:p>
          <a:endParaRPr lang="pt-BR"/>
        </a:p>
      </dgm:t>
    </dgm:pt>
    <dgm:pt modelId="{5B460933-2F8B-45AE-BF25-C16FBC52B20B}" type="pres">
      <dgm:prSet presAssocID="{86F7B055-FF4D-4945-BC8D-9EE458D123F6}" presName="rootConnector" presStyleLbl="node3" presStyleIdx="8" presStyleCnt="14"/>
      <dgm:spPr/>
      <dgm:t>
        <a:bodyPr/>
        <a:lstStyle/>
        <a:p>
          <a:endParaRPr lang="pt-BR"/>
        </a:p>
      </dgm:t>
    </dgm:pt>
    <dgm:pt modelId="{216DA8AD-8C0B-4144-B708-0B989C6E9DA8}" type="pres">
      <dgm:prSet presAssocID="{86F7B055-FF4D-4945-BC8D-9EE458D123F6}" presName="hierChild4" presStyleCnt="0"/>
      <dgm:spPr/>
    </dgm:pt>
    <dgm:pt modelId="{5B3DB338-1913-4848-A8CC-1B551E7BB037}" type="pres">
      <dgm:prSet presAssocID="{86F7B055-FF4D-4945-BC8D-9EE458D123F6}" presName="hierChild5" presStyleCnt="0"/>
      <dgm:spPr/>
    </dgm:pt>
    <dgm:pt modelId="{4053A65C-C929-4BEA-A684-20D64E151870}" type="pres">
      <dgm:prSet presAssocID="{0E8975E4-FB6D-4CF0-85B8-1A07309CB9D7}" presName="Name37" presStyleLbl="parChTrans1D3" presStyleIdx="9" presStyleCnt="14"/>
      <dgm:spPr/>
      <dgm:t>
        <a:bodyPr/>
        <a:lstStyle/>
        <a:p>
          <a:endParaRPr lang="pt-BR"/>
        </a:p>
      </dgm:t>
    </dgm:pt>
    <dgm:pt modelId="{7D501F2E-7E60-46E4-BBD3-78E1FE4469F0}" type="pres">
      <dgm:prSet presAssocID="{E926A1E0-D937-4572-9FA5-DBB525C6E6AB}" presName="hierRoot2" presStyleCnt="0">
        <dgm:presLayoutVars>
          <dgm:hierBranch val="init"/>
        </dgm:presLayoutVars>
      </dgm:prSet>
      <dgm:spPr/>
    </dgm:pt>
    <dgm:pt modelId="{C1E7DCF2-7F3A-4C81-9122-2C6DD19BE122}" type="pres">
      <dgm:prSet presAssocID="{E926A1E0-D937-4572-9FA5-DBB525C6E6AB}" presName="rootComposite" presStyleCnt="0"/>
      <dgm:spPr/>
    </dgm:pt>
    <dgm:pt modelId="{6DF7B616-5BD6-478D-B13F-9EEE0DB3E717}" type="pres">
      <dgm:prSet presAssocID="{E926A1E0-D937-4572-9FA5-DBB525C6E6AB}" presName="rootText" presStyleLbl="node3" presStyleIdx="9" presStyleCnt="14">
        <dgm:presLayoutVars>
          <dgm:chPref val="3"/>
        </dgm:presLayoutVars>
      </dgm:prSet>
      <dgm:spPr/>
      <dgm:t>
        <a:bodyPr/>
        <a:lstStyle/>
        <a:p>
          <a:endParaRPr lang="pt-BR"/>
        </a:p>
      </dgm:t>
    </dgm:pt>
    <dgm:pt modelId="{8EC4F15E-E5D5-47D6-A2F4-429A08C9D45E}" type="pres">
      <dgm:prSet presAssocID="{E926A1E0-D937-4572-9FA5-DBB525C6E6AB}" presName="rootConnector" presStyleLbl="node3" presStyleIdx="9" presStyleCnt="14"/>
      <dgm:spPr/>
      <dgm:t>
        <a:bodyPr/>
        <a:lstStyle/>
        <a:p>
          <a:endParaRPr lang="pt-BR"/>
        </a:p>
      </dgm:t>
    </dgm:pt>
    <dgm:pt modelId="{F86053F1-E9CF-48D1-A124-3A2D2FC2B596}" type="pres">
      <dgm:prSet presAssocID="{E926A1E0-D937-4572-9FA5-DBB525C6E6AB}" presName="hierChild4" presStyleCnt="0"/>
      <dgm:spPr/>
    </dgm:pt>
    <dgm:pt modelId="{0E3013D3-6986-4511-8AEA-E60702AC2DEE}" type="pres">
      <dgm:prSet presAssocID="{E926A1E0-D937-4572-9FA5-DBB525C6E6AB}" presName="hierChild5" presStyleCnt="0"/>
      <dgm:spPr/>
    </dgm:pt>
    <dgm:pt modelId="{9BD41256-28A0-4C70-8713-483550D16547}" type="pres">
      <dgm:prSet presAssocID="{3AE74F58-0A1B-46C0-8829-18FF875CB1A0}" presName="Name37" presStyleLbl="parChTrans1D3" presStyleIdx="10" presStyleCnt="14"/>
      <dgm:spPr/>
      <dgm:t>
        <a:bodyPr/>
        <a:lstStyle/>
        <a:p>
          <a:endParaRPr lang="pt-BR"/>
        </a:p>
      </dgm:t>
    </dgm:pt>
    <dgm:pt modelId="{A0E765E0-AB7B-4130-893F-0132A022EE89}" type="pres">
      <dgm:prSet presAssocID="{9AD134EB-9296-4E40-8C54-C8B617C75F4E}" presName="hierRoot2" presStyleCnt="0">
        <dgm:presLayoutVars>
          <dgm:hierBranch val="init"/>
        </dgm:presLayoutVars>
      </dgm:prSet>
      <dgm:spPr/>
    </dgm:pt>
    <dgm:pt modelId="{2401749C-7B4B-4BBD-9DC0-79ED3F2980C4}" type="pres">
      <dgm:prSet presAssocID="{9AD134EB-9296-4E40-8C54-C8B617C75F4E}" presName="rootComposite" presStyleCnt="0"/>
      <dgm:spPr/>
    </dgm:pt>
    <dgm:pt modelId="{19DC022A-BFB1-428E-AB70-087B60F3C9D7}" type="pres">
      <dgm:prSet presAssocID="{9AD134EB-9296-4E40-8C54-C8B617C75F4E}" presName="rootText" presStyleLbl="node3" presStyleIdx="10" presStyleCnt="14">
        <dgm:presLayoutVars>
          <dgm:chPref val="3"/>
        </dgm:presLayoutVars>
      </dgm:prSet>
      <dgm:spPr/>
      <dgm:t>
        <a:bodyPr/>
        <a:lstStyle/>
        <a:p>
          <a:endParaRPr lang="pt-BR"/>
        </a:p>
      </dgm:t>
    </dgm:pt>
    <dgm:pt modelId="{C92720BC-835F-496F-9FC8-7E5339FC6356}" type="pres">
      <dgm:prSet presAssocID="{9AD134EB-9296-4E40-8C54-C8B617C75F4E}" presName="rootConnector" presStyleLbl="node3" presStyleIdx="10" presStyleCnt="14"/>
      <dgm:spPr/>
      <dgm:t>
        <a:bodyPr/>
        <a:lstStyle/>
        <a:p>
          <a:endParaRPr lang="pt-BR"/>
        </a:p>
      </dgm:t>
    </dgm:pt>
    <dgm:pt modelId="{A41E170B-6755-41DF-BA0B-A098AC4B94C2}" type="pres">
      <dgm:prSet presAssocID="{9AD134EB-9296-4E40-8C54-C8B617C75F4E}" presName="hierChild4" presStyleCnt="0"/>
      <dgm:spPr/>
    </dgm:pt>
    <dgm:pt modelId="{B49F197E-2808-48DB-8E46-D73EF90345CA}" type="pres">
      <dgm:prSet presAssocID="{9AD134EB-9296-4E40-8C54-C8B617C75F4E}" presName="hierChild5" presStyleCnt="0"/>
      <dgm:spPr/>
    </dgm:pt>
    <dgm:pt modelId="{091CA3A2-FBD6-4287-8435-B5EA2E279A58}" type="pres">
      <dgm:prSet presAssocID="{9B814567-B5B9-417C-93E7-A4A5DFAAB6F6}" presName="hierChild5" presStyleCnt="0"/>
      <dgm:spPr/>
    </dgm:pt>
    <dgm:pt modelId="{34F89434-FBD4-436B-8EE1-4A6B7E0DF171}" type="pres">
      <dgm:prSet presAssocID="{4E94ED3C-D084-42E0-85F1-8A5E96B7DF33}" presName="Name37" presStyleLbl="parChTrans1D2" presStyleIdx="5" presStyleCnt="7"/>
      <dgm:spPr/>
      <dgm:t>
        <a:bodyPr/>
        <a:lstStyle/>
        <a:p>
          <a:endParaRPr lang="pt-BR"/>
        </a:p>
      </dgm:t>
    </dgm:pt>
    <dgm:pt modelId="{23B13926-9252-4B63-A8E5-E5B5D0A4444C}" type="pres">
      <dgm:prSet presAssocID="{D183DA34-6951-4EAD-AE4D-0CB7CF5B733E}" presName="hierRoot2" presStyleCnt="0">
        <dgm:presLayoutVars>
          <dgm:hierBranch val="init"/>
        </dgm:presLayoutVars>
      </dgm:prSet>
      <dgm:spPr/>
    </dgm:pt>
    <dgm:pt modelId="{231A850C-9826-4692-BEBB-2F0AF048DD05}" type="pres">
      <dgm:prSet presAssocID="{D183DA34-6951-4EAD-AE4D-0CB7CF5B733E}" presName="rootComposite" presStyleCnt="0"/>
      <dgm:spPr/>
    </dgm:pt>
    <dgm:pt modelId="{2D587496-88C8-4A3D-AE99-9747E3D8EB91}" type="pres">
      <dgm:prSet presAssocID="{D183DA34-6951-4EAD-AE4D-0CB7CF5B733E}" presName="rootText" presStyleLbl="node2" presStyleIdx="5" presStyleCnt="7">
        <dgm:presLayoutVars>
          <dgm:chPref val="3"/>
        </dgm:presLayoutVars>
      </dgm:prSet>
      <dgm:spPr/>
      <dgm:t>
        <a:bodyPr/>
        <a:lstStyle/>
        <a:p>
          <a:endParaRPr lang="pt-BR"/>
        </a:p>
      </dgm:t>
    </dgm:pt>
    <dgm:pt modelId="{619C25B5-A152-4FAA-BE09-0414854E2F13}" type="pres">
      <dgm:prSet presAssocID="{D183DA34-6951-4EAD-AE4D-0CB7CF5B733E}" presName="rootConnector" presStyleLbl="node2" presStyleIdx="5" presStyleCnt="7"/>
      <dgm:spPr/>
      <dgm:t>
        <a:bodyPr/>
        <a:lstStyle/>
        <a:p>
          <a:endParaRPr lang="pt-BR"/>
        </a:p>
      </dgm:t>
    </dgm:pt>
    <dgm:pt modelId="{421099D4-5868-456E-8189-7B145835B57D}" type="pres">
      <dgm:prSet presAssocID="{D183DA34-6951-4EAD-AE4D-0CB7CF5B733E}" presName="hierChild4" presStyleCnt="0"/>
      <dgm:spPr/>
    </dgm:pt>
    <dgm:pt modelId="{883DFF12-FB70-468A-9516-D72692E16C36}" type="pres">
      <dgm:prSet presAssocID="{C5D8FF87-2138-4320-87F8-55ABA08304C9}" presName="Name37" presStyleLbl="parChTrans1D3" presStyleIdx="11" presStyleCnt="14"/>
      <dgm:spPr/>
      <dgm:t>
        <a:bodyPr/>
        <a:lstStyle/>
        <a:p>
          <a:endParaRPr lang="pt-BR"/>
        </a:p>
      </dgm:t>
    </dgm:pt>
    <dgm:pt modelId="{D874521C-C86E-42DE-B9A4-E3196FAD96D7}" type="pres">
      <dgm:prSet presAssocID="{460BD3D0-74DB-45AC-A527-D79581C42336}" presName="hierRoot2" presStyleCnt="0">
        <dgm:presLayoutVars>
          <dgm:hierBranch val="init"/>
        </dgm:presLayoutVars>
      </dgm:prSet>
      <dgm:spPr/>
    </dgm:pt>
    <dgm:pt modelId="{56BF0846-B45D-48B3-85BF-B4A8B3842374}" type="pres">
      <dgm:prSet presAssocID="{460BD3D0-74DB-45AC-A527-D79581C42336}" presName="rootComposite" presStyleCnt="0"/>
      <dgm:spPr/>
    </dgm:pt>
    <dgm:pt modelId="{35744963-F316-4F16-8964-001F9F7F2164}" type="pres">
      <dgm:prSet presAssocID="{460BD3D0-74DB-45AC-A527-D79581C42336}" presName="rootText" presStyleLbl="node3" presStyleIdx="11" presStyleCnt="14">
        <dgm:presLayoutVars>
          <dgm:chPref val="3"/>
        </dgm:presLayoutVars>
      </dgm:prSet>
      <dgm:spPr/>
      <dgm:t>
        <a:bodyPr/>
        <a:lstStyle/>
        <a:p>
          <a:endParaRPr lang="pt-BR"/>
        </a:p>
      </dgm:t>
    </dgm:pt>
    <dgm:pt modelId="{418551CF-0358-4EC6-A718-245EAFEF334C}" type="pres">
      <dgm:prSet presAssocID="{460BD3D0-74DB-45AC-A527-D79581C42336}" presName="rootConnector" presStyleLbl="node3" presStyleIdx="11" presStyleCnt="14"/>
      <dgm:spPr/>
      <dgm:t>
        <a:bodyPr/>
        <a:lstStyle/>
        <a:p>
          <a:endParaRPr lang="pt-BR"/>
        </a:p>
      </dgm:t>
    </dgm:pt>
    <dgm:pt modelId="{B24DE35F-5A13-4E77-9B89-5C523D7B2016}" type="pres">
      <dgm:prSet presAssocID="{460BD3D0-74DB-45AC-A527-D79581C42336}" presName="hierChild4" presStyleCnt="0"/>
      <dgm:spPr/>
    </dgm:pt>
    <dgm:pt modelId="{9228C812-B457-4C5E-987F-C72C2647B223}" type="pres">
      <dgm:prSet presAssocID="{460BD3D0-74DB-45AC-A527-D79581C42336}" presName="hierChild5" presStyleCnt="0"/>
      <dgm:spPr/>
    </dgm:pt>
    <dgm:pt modelId="{4E3D2009-BD87-46CA-83C4-0E1AB21A1CD3}" type="pres">
      <dgm:prSet presAssocID="{D5240E55-EFEC-4D5C-99D3-ED6C5386B914}" presName="Name37" presStyleLbl="parChTrans1D3" presStyleIdx="12" presStyleCnt="14"/>
      <dgm:spPr/>
      <dgm:t>
        <a:bodyPr/>
        <a:lstStyle/>
        <a:p>
          <a:endParaRPr lang="pt-BR"/>
        </a:p>
      </dgm:t>
    </dgm:pt>
    <dgm:pt modelId="{ACD69A3A-2A00-4301-8C31-45BF409F78A5}" type="pres">
      <dgm:prSet presAssocID="{3757FC87-4467-4F2A-844F-BF377A59B49E}" presName="hierRoot2" presStyleCnt="0">
        <dgm:presLayoutVars>
          <dgm:hierBranch val="init"/>
        </dgm:presLayoutVars>
      </dgm:prSet>
      <dgm:spPr/>
    </dgm:pt>
    <dgm:pt modelId="{3EBBBB5C-E6C3-4B27-9A34-2B63238D8AB3}" type="pres">
      <dgm:prSet presAssocID="{3757FC87-4467-4F2A-844F-BF377A59B49E}" presName="rootComposite" presStyleCnt="0"/>
      <dgm:spPr/>
    </dgm:pt>
    <dgm:pt modelId="{2987889F-CC27-40D4-82FB-729A5C11118C}" type="pres">
      <dgm:prSet presAssocID="{3757FC87-4467-4F2A-844F-BF377A59B49E}" presName="rootText" presStyleLbl="node3" presStyleIdx="12" presStyleCnt="14">
        <dgm:presLayoutVars>
          <dgm:chPref val="3"/>
        </dgm:presLayoutVars>
      </dgm:prSet>
      <dgm:spPr/>
      <dgm:t>
        <a:bodyPr/>
        <a:lstStyle/>
        <a:p>
          <a:endParaRPr lang="pt-BR"/>
        </a:p>
      </dgm:t>
    </dgm:pt>
    <dgm:pt modelId="{ED8B6FE9-7619-457B-9B94-BB270AFA2DE0}" type="pres">
      <dgm:prSet presAssocID="{3757FC87-4467-4F2A-844F-BF377A59B49E}" presName="rootConnector" presStyleLbl="node3" presStyleIdx="12" presStyleCnt="14"/>
      <dgm:spPr/>
      <dgm:t>
        <a:bodyPr/>
        <a:lstStyle/>
        <a:p>
          <a:endParaRPr lang="pt-BR"/>
        </a:p>
      </dgm:t>
    </dgm:pt>
    <dgm:pt modelId="{13374E87-CEEC-4CC8-ACD1-AC863E5FA1AE}" type="pres">
      <dgm:prSet presAssocID="{3757FC87-4467-4F2A-844F-BF377A59B49E}" presName="hierChild4" presStyleCnt="0"/>
      <dgm:spPr/>
    </dgm:pt>
    <dgm:pt modelId="{BA25B9DD-C94A-4C80-A395-E741041475F0}" type="pres">
      <dgm:prSet presAssocID="{3757FC87-4467-4F2A-844F-BF377A59B49E}" presName="hierChild5" presStyleCnt="0"/>
      <dgm:spPr/>
    </dgm:pt>
    <dgm:pt modelId="{18A876EA-0B87-4563-B56F-7DC5ABAE6455}" type="pres">
      <dgm:prSet presAssocID="{D183DA34-6951-4EAD-AE4D-0CB7CF5B733E}" presName="hierChild5" presStyleCnt="0"/>
      <dgm:spPr/>
    </dgm:pt>
    <dgm:pt modelId="{428CB4CA-EA16-4893-B64A-4B5A642AFD1A}" type="pres">
      <dgm:prSet presAssocID="{34BDBBA2-D7A7-4864-8813-6412AF58DF54}" presName="Name37" presStyleLbl="parChTrans1D2" presStyleIdx="6" presStyleCnt="7"/>
      <dgm:spPr/>
      <dgm:t>
        <a:bodyPr/>
        <a:lstStyle/>
        <a:p>
          <a:endParaRPr lang="pt-BR"/>
        </a:p>
      </dgm:t>
    </dgm:pt>
    <dgm:pt modelId="{87EB718D-9726-40CC-AEB7-FC339FD18497}" type="pres">
      <dgm:prSet presAssocID="{EA4E62C2-276A-4941-A651-F8C566BB03DA}" presName="hierRoot2" presStyleCnt="0">
        <dgm:presLayoutVars>
          <dgm:hierBranch val="init"/>
        </dgm:presLayoutVars>
      </dgm:prSet>
      <dgm:spPr/>
    </dgm:pt>
    <dgm:pt modelId="{BAB206E2-0743-4064-9B0A-296709E84B87}" type="pres">
      <dgm:prSet presAssocID="{EA4E62C2-276A-4941-A651-F8C566BB03DA}" presName="rootComposite" presStyleCnt="0"/>
      <dgm:spPr/>
    </dgm:pt>
    <dgm:pt modelId="{CA8452B0-462A-4DFF-B954-408E2AA29EBE}" type="pres">
      <dgm:prSet presAssocID="{EA4E62C2-276A-4941-A651-F8C566BB03DA}" presName="rootText" presStyleLbl="node2" presStyleIdx="6" presStyleCnt="7">
        <dgm:presLayoutVars>
          <dgm:chPref val="3"/>
        </dgm:presLayoutVars>
      </dgm:prSet>
      <dgm:spPr/>
      <dgm:t>
        <a:bodyPr/>
        <a:lstStyle/>
        <a:p>
          <a:endParaRPr lang="pt-BR"/>
        </a:p>
      </dgm:t>
    </dgm:pt>
    <dgm:pt modelId="{E590D03D-6ED1-4DAB-AC74-2CC1473259CF}" type="pres">
      <dgm:prSet presAssocID="{EA4E62C2-276A-4941-A651-F8C566BB03DA}" presName="rootConnector" presStyleLbl="node2" presStyleIdx="6" presStyleCnt="7"/>
      <dgm:spPr/>
      <dgm:t>
        <a:bodyPr/>
        <a:lstStyle/>
        <a:p>
          <a:endParaRPr lang="pt-BR"/>
        </a:p>
      </dgm:t>
    </dgm:pt>
    <dgm:pt modelId="{7177F905-C7CD-485F-BCCC-F23B1612046D}" type="pres">
      <dgm:prSet presAssocID="{EA4E62C2-276A-4941-A651-F8C566BB03DA}" presName="hierChild4" presStyleCnt="0"/>
      <dgm:spPr/>
    </dgm:pt>
    <dgm:pt modelId="{3088C153-5502-43EE-8C00-0B815AD9D47E}" type="pres">
      <dgm:prSet presAssocID="{27E2A540-F2EA-443E-ACF7-76804AB59B97}" presName="Name37" presStyleLbl="parChTrans1D3" presStyleIdx="13" presStyleCnt="14"/>
      <dgm:spPr/>
      <dgm:t>
        <a:bodyPr/>
        <a:lstStyle/>
        <a:p>
          <a:endParaRPr lang="pt-BR"/>
        </a:p>
      </dgm:t>
    </dgm:pt>
    <dgm:pt modelId="{29F77012-0404-4310-8B37-8375F616A4F4}" type="pres">
      <dgm:prSet presAssocID="{F522E0B1-E07B-4750-BBF6-827E5C7F2180}" presName="hierRoot2" presStyleCnt="0">
        <dgm:presLayoutVars>
          <dgm:hierBranch val="init"/>
        </dgm:presLayoutVars>
      </dgm:prSet>
      <dgm:spPr/>
    </dgm:pt>
    <dgm:pt modelId="{2FDACBF8-A375-4E64-AD55-4C36AFD478F1}" type="pres">
      <dgm:prSet presAssocID="{F522E0B1-E07B-4750-BBF6-827E5C7F2180}" presName="rootComposite" presStyleCnt="0"/>
      <dgm:spPr/>
    </dgm:pt>
    <dgm:pt modelId="{BD5E428F-B714-4193-8BB7-8899A74639F8}" type="pres">
      <dgm:prSet presAssocID="{F522E0B1-E07B-4750-BBF6-827E5C7F2180}" presName="rootText" presStyleLbl="node3" presStyleIdx="13" presStyleCnt="14">
        <dgm:presLayoutVars>
          <dgm:chPref val="3"/>
        </dgm:presLayoutVars>
      </dgm:prSet>
      <dgm:spPr/>
      <dgm:t>
        <a:bodyPr/>
        <a:lstStyle/>
        <a:p>
          <a:endParaRPr lang="pt-BR"/>
        </a:p>
      </dgm:t>
    </dgm:pt>
    <dgm:pt modelId="{E281AE56-E0DB-4E66-9D3B-62328090B221}" type="pres">
      <dgm:prSet presAssocID="{F522E0B1-E07B-4750-BBF6-827E5C7F2180}" presName="rootConnector" presStyleLbl="node3" presStyleIdx="13" presStyleCnt="14"/>
      <dgm:spPr/>
      <dgm:t>
        <a:bodyPr/>
        <a:lstStyle/>
        <a:p>
          <a:endParaRPr lang="pt-BR"/>
        </a:p>
      </dgm:t>
    </dgm:pt>
    <dgm:pt modelId="{C08170BD-0EA7-43B7-8FE4-43C9C582930E}" type="pres">
      <dgm:prSet presAssocID="{F522E0B1-E07B-4750-BBF6-827E5C7F2180}" presName="hierChild4" presStyleCnt="0"/>
      <dgm:spPr/>
    </dgm:pt>
    <dgm:pt modelId="{D3E98113-0C44-4C56-B254-BB9F05E6ABC9}" type="pres">
      <dgm:prSet presAssocID="{F522E0B1-E07B-4750-BBF6-827E5C7F2180}" presName="hierChild5" presStyleCnt="0"/>
      <dgm:spPr/>
    </dgm:pt>
    <dgm:pt modelId="{92B4A96F-2102-43D7-BF0B-3A52A678FAC8}" type="pres">
      <dgm:prSet presAssocID="{EA4E62C2-276A-4941-A651-F8C566BB03DA}" presName="hierChild5" presStyleCnt="0"/>
      <dgm:spPr/>
    </dgm:pt>
    <dgm:pt modelId="{BE0A677F-3FBF-40A4-B1C5-54661B004A81}" type="pres">
      <dgm:prSet presAssocID="{BCEB2B5F-012B-4BC5-91DC-BDA814A3045F}" presName="hierChild3" presStyleCnt="0"/>
      <dgm:spPr/>
    </dgm:pt>
  </dgm:ptLst>
  <dgm:cxnLst>
    <dgm:cxn modelId="{FF5D3910-BEA7-4CD6-B005-752A131D8A58}" type="presOf" srcId="{691363C4-42C5-4B0E-BC0E-90232E22ECB3}" destId="{7AFD2F79-209E-4D2F-86CC-0689E5DA622A}" srcOrd="1" destOrd="0" presId="urn:microsoft.com/office/officeart/2005/8/layout/orgChart1"/>
    <dgm:cxn modelId="{E7E9DD14-4592-4578-923F-6ADBF53BCFB3}" type="presOf" srcId="{10589687-2041-4D6C-840E-A1525DBD2E57}" destId="{B8FB2393-117B-470E-BA25-E310D899AA82}" srcOrd="0" destOrd="0" presId="urn:microsoft.com/office/officeart/2005/8/layout/orgChart1"/>
    <dgm:cxn modelId="{17C4C8EC-A34B-4C06-8766-BDC97747EFB9}" type="presOf" srcId="{9B814567-B5B9-417C-93E7-A4A5DFAAB6F6}" destId="{2A340E17-86AF-40DC-B78C-F96A6505C669}" srcOrd="1" destOrd="0" presId="urn:microsoft.com/office/officeart/2005/8/layout/orgChart1"/>
    <dgm:cxn modelId="{13C9AC7E-D5A9-4DBD-8E8B-1BBEE3D590C8}" type="presOf" srcId="{72D3732E-DD5E-4A6F-AAA1-DE67ED78F51A}" destId="{D8B3B6A5-976D-4163-85BE-4F4D3D13B8F5}" srcOrd="0" destOrd="0" presId="urn:microsoft.com/office/officeart/2005/8/layout/orgChart1"/>
    <dgm:cxn modelId="{31D40B26-FB2C-4B0A-AB31-55C40183BE43}" type="presOf" srcId="{A208BEAF-458D-419D-AA87-2E19F2E00E38}" destId="{A0DCD925-0366-476F-ADFF-BE3BEFA104EC}" srcOrd="0" destOrd="0" presId="urn:microsoft.com/office/officeart/2005/8/layout/orgChart1"/>
    <dgm:cxn modelId="{6CD0D388-9332-4C0E-B716-9A80AA28132D}" type="presOf" srcId="{BCEB2B5F-012B-4BC5-91DC-BDA814A3045F}" destId="{57C4ED18-7C28-4242-B34D-CEFF24F84157}" srcOrd="1" destOrd="0" presId="urn:microsoft.com/office/officeart/2005/8/layout/orgChart1"/>
    <dgm:cxn modelId="{F0A8E888-7C1E-49D9-AE0A-9BB76E76D4BD}" type="presOf" srcId="{86F7B055-FF4D-4945-BC8D-9EE458D123F6}" destId="{25F9D34D-AD54-4B1B-8D48-9BA1AE279FAE}" srcOrd="0" destOrd="0" presId="urn:microsoft.com/office/officeart/2005/8/layout/orgChart1"/>
    <dgm:cxn modelId="{D2F5C5C1-9FDF-4DE0-B019-33E75BFB13FC}" type="presOf" srcId="{195DF74C-D4EB-4F3A-91DC-794D2F6C3AD3}" destId="{9B8A0D0E-8A52-4AAA-8AD4-020311D0753E}" srcOrd="0" destOrd="0" presId="urn:microsoft.com/office/officeart/2005/8/layout/orgChart1"/>
    <dgm:cxn modelId="{0902EC3F-6AB7-4294-B6F2-A1FAA29C17EF}" type="presOf" srcId="{8DCDDC9E-74E7-42A0-9F41-12B0E142D092}" destId="{29A5052C-435D-42B2-92A4-39BE1C2C70CF}" srcOrd="1" destOrd="0" presId="urn:microsoft.com/office/officeart/2005/8/layout/orgChart1"/>
    <dgm:cxn modelId="{393DF3E1-AA43-4548-A738-C112F35CCA55}" type="presOf" srcId="{27E2A540-F2EA-443E-ACF7-76804AB59B97}" destId="{3088C153-5502-43EE-8C00-0B815AD9D47E}" srcOrd="0" destOrd="0" presId="urn:microsoft.com/office/officeart/2005/8/layout/orgChart1"/>
    <dgm:cxn modelId="{7AFEFBC1-E9CC-4B02-8187-F2D339E3C88F}" type="presOf" srcId="{460BD3D0-74DB-45AC-A527-D79581C42336}" destId="{418551CF-0358-4EC6-A718-245EAFEF334C}" srcOrd="1" destOrd="0" presId="urn:microsoft.com/office/officeart/2005/8/layout/orgChart1"/>
    <dgm:cxn modelId="{5A357DFC-49A4-4714-88CC-D4AEA20B0F75}" type="presOf" srcId="{655E54DE-2EC7-48CB-A387-5451D24E33CE}" destId="{7561519D-9069-4FA8-9778-70BC86434013}" srcOrd="1" destOrd="0" presId="urn:microsoft.com/office/officeart/2005/8/layout/orgChart1"/>
    <dgm:cxn modelId="{546414CE-FBA4-4163-8372-A4A8309F6097}" srcId="{10589687-2041-4D6C-840E-A1525DBD2E57}" destId="{76974226-DFE8-464A-85F1-02CF418A112E}" srcOrd="0" destOrd="0" parTransId="{9697131C-4CC3-439F-8391-D091CDAE0743}" sibTransId="{C3D6A241-1440-4960-8CB6-6F5581F633BF}"/>
    <dgm:cxn modelId="{46BAC087-0681-416A-ABB8-2B49AB392458}" type="presOf" srcId="{A91677B4-E531-4B49-8857-2ACBFBC95AC8}" destId="{40B3F69A-53D4-4171-A49A-8F0C1168B6E0}" srcOrd="0" destOrd="0" presId="urn:microsoft.com/office/officeart/2005/8/layout/orgChart1"/>
    <dgm:cxn modelId="{478E26E6-DD9D-4C3A-93E5-7880B985596F}" srcId="{56CAE7D3-1E07-4E6A-9EA3-55957B73EA0F}" destId="{C6510F05-BA7C-41A5-A9D4-015EA155E8AB}" srcOrd="0" destOrd="0" parTransId="{195DF74C-D4EB-4F3A-91DC-794D2F6C3AD3}" sibTransId="{3005D2F1-A878-491B-AB66-E13E01CBB0F7}"/>
    <dgm:cxn modelId="{2BF3E095-D181-47FA-828F-81B634538E0B}" type="presOf" srcId="{4E94ED3C-D084-42E0-85F1-8A5E96B7DF33}" destId="{34F89434-FBD4-436B-8EE1-4A6B7E0DF171}" srcOrd="0" destOrd="0" presId="urn:microsoft.com/office/officeart/2005/8/layout/orgChart1"/>
    <dgm:cxn modelId="{B487DE49-2243-44B8-835F-436D7FEBF989}" srcId="{A91677B4-E531-4B49-8857-2ACBFBC95AC8}" destId="{691363C4-42C5-4B0E-BC0E-90232E22ECB3}" srcOrd="1" destOrd="0" parTransId="{A208BEAF-458D-419D-AA87-2E19F2E00E38}" sibTransId="{22385DA3-9777-4CC6-BF59-CE5702CAAE7B}"/>
    <dgm:cxn modelId="{514820DF-0CA9-478B-8C0E-338B771B574C}" type="presOf" srcId="{D9D3CC38-50D2-4120-A23A-ACE9BB9C1C71}" destId="{F5D24497-D36A-427A-9C26-F068CCBDF515}" srcOrd="1" destOrd="0" presId="urn:microsoft.com/office/officeart/2005/8/layout/orgChart1"/>
    <dgm:cxn modelId="{0E929A30-24AE-4A36-BC6F-961F701C47AE}" srcId="{BCEB2B5F-012B-4BC5-91DC-BDA814A3045F}" destId="{56CAE7D3-1E07-4E6A-9EA3-55957B73EA0F}" srcOrd="2" destOrd="0" parTransId="{5D03E9F7-DE57-4898-AD5E-69DF3841C8B1}" sibTransId="{9155D12B-C5C1-47D5-A692-DC3D514F4184}"/>
    <dgm:cxn modelId="{87C33274-1664-4801-901C-0C2AC9D7E8E8}" type="presOf" srcId="{5BE66FF3-F95A-447B-B4B6-C7884CA65624}" destId="{E7C363FA-EFB7-48E8-9B62-961902E34C19}" srcOrd="0" destOrd="0" presId="urn:microsoft.com/office/officeart/2005/8/layout/orgChart1"/>
    <dgm:cxn modelId="{AD4BE798-4A4B-4439-A3E6-9A954281C1F4}" type="presOf" srcId="{F522E0B1-E07B-4750-BBF6-827E5C7F2180}" destId="{BD5E428F-B714-4193-8BB7-8899A74639F8}" srcOrd="0" destOrd="0" presId="urn:microsoft.com/office/officeart/2005/8/layout/orgChart1"/>
    <dgm:cxn modelId="{BF94D5BD-894C-4DD2-BBC2-AE9EB1496C05}" type="presOf" srcId="{EA4E62C2-276A-4941-A651-F8C566BB03DA}" destId="{CA8452B0-462A-4DFF-B954-408E2AA29EBE}" srcOrd="0" destOrd="0" presId="urn:microsoft.com/office/officeart/2005/8/layout/orgChart1"/>
    <dgm:cxn modelId="{E0494E9F-D595-4B0D-88C3-7C0DACE4E452}" type="presOf" srcId="{5D03E9F7-DE57-4898-AD5E-69DF3841C8B1}" destId="{AA588DCA-E4E5-4072-A739-6B8E2FC86E7F}" srcOrd="0" destOrd="0" presId="urn:microsoft.com/office/officeart/2005/8/layout/orgChart1"/>
    <dgm:cxn modelId="{BD0A616D-7B04-4709-8E9C-91D59E5C9A5C}" type="presOf" srcId="{86F7B055-FF4D-4945-BC8D-9EE458D123F6}" destId="{5B460933-2F8B-45AE-BF25-C16FBC52B20B}" srcOrd="1" destOrd="0" presId="urn:microsoft.com/office/officeart/2005/8/layout/orgChart1"/>
    <dgm:cxn modelId="{D3052D09-05C4-4D39-A6D5-C22F3B4AA853}" type="presOf" srcId="{34BDBBA2-D7A7-4864-8813-6412AF58DF54}" destId="{428CB4CA-EA16-4893-B64A-4B5A642AFD1A}" srcOrd="0" destOrd="0" presId="urn:microsoft.com/office/officeart/2005/8/layout/orgChart1"/>
    <dgm:cxn modelId="{DB22A894-0143-4335-BA35-873773067513}" type="presOf" srcId="{E926A1E0-D937-4572-9FA5-DBB525C6E6AB}" destId="{8EC4F15E-E5D5-47D6-A2F4-429A08C9D45E}" srcOrd="1" destOrd="0" presId="urn:microsoft.com/office/officeart/2005/8/layout/orgChart1"/>
    <dgm:cxn modelId="{24EFF43D-112F-482E-8B1C-D12D00E6275A}" type="presOf" srcId="{9AD134EB-9296-4E40-8C54-C8B617C75F4E}" destId="{C92720BC-835F-496F-9FC8-7E5339FC6356}" srcOrd="1" destOrd="0" presId="urn:microsoft.com/office/officeart/2005/8/layout/orgChart1"/>
    <dgm:cxn modelId="{9A99CF12-B27F-4FF0-8A39-750C37DD3D33}" type="presOf" srcId="{EA4E62C2-276A-4941-A651-F8C566BB03DA}" destId="{E590D03D-6ED1-4DAB-AC74-2CC1473259CF}" srcOrd="1" destOrd="0" presId="urn:microsoft.com/office/officeart/2005/8/layout/orgChart1"/>
    <dgm:cxn modelId="{FEA276FB-7D44-4BE6-A579-94416BBC8249}" srcId="{BCEB2B5F-012B-4BC5-91DC-BDA814A3045F}" destId="{A91677B4-E531-4B49-8857-2ACBFBC95AC8}" srcOrd="0" destOrd="0" parTransId="{D5137119-2F98-45A3-B3FC-F1E9D40F7CD4}" sibTransId="{07EECBF6-1DAA-43B6-8F24-4D9FC1B77F82}"/>
    <dgm:cxn modelId="{9E24B908-0163-4B7D-9693-06F416E01531}" srcId="{10589687-2041-4D6C-840E-A1525DBD2E57}" destId="{4E35FA7D-2D53-4D1B-BAEC-44D00440E5F3}" srcOrd="1" destOrd="0" parTransId="{7255D454-6671-47BE-81CA-1DDDD96B17D6}" sibTransId="{23814394-595C-47D5-BC69-4B772595B9E4}"/>
    <dgm:cxn modelId="{1822F8C9-83A1-40F4-B76E-E16985EE1A1F}" type="presOf" srcId="{F77A5847-12DA-4446-9EF4-98B881E03228}" destId="{C1C4F555-3093-441A-B349-51DBC06A658B}" srcOrd="0" destOrd="0" presId="urn:microsoft.com/office/officeart/2005/8/layout/orgChart1"/>
    <dgm:cxn modelId="{4F12B9BF-A877-4796-BDD8-2AE2C1795255}" srcId="{BCEB2B5F-012B-4BC5-91DC-BDA814A3045F}" destId="{EA4E62C2-276A-4941-A651-F8C566BB03DA}" srcOrd="6" destOrd="0" parTransId="{34BDBBA2-D7A7-4864-8813-6412AF58DF54}" sibTransId="{F5A7E656-898A-482C-B696-571CD2E5B0A5}"/>
    <dgm:cxn modelId="{30FF4839-D6E9-4D2D-B190-F7CE72FA3D8A}" type="presOf" srcId="{C6510F05-BA7C-41A5-A9D4-015EA155E8AB}" destId="{9669CA22-91F3-410E-BFDA-5D0199717BCD}" srcOrd="0" destOrd="0" presId="urn:microsoft.com/office/officeart/2005/8/layout/orgChart1"/>
    <dgm:cxn modelId="{95A23869-97B1-42DF-A904-EDEDAE4E51EE}" type="presOf" srcId="{56CAE7D3-1E07-4E6A-9EA3-55957B73EA0F}" destId="{BAFEB1CA-2116-4F97-81DF-395C3019C251}" srcOrd="0" destOrd="0" presId="urn:microsoft.com/office/officeart/2005/8/layout/orgChart1"/>
    <dgm:cxn modelId="{B53D2110-6C62-477B-B18E-EBE46FC10CB6}" srcId="{BCEB2B5F-012B-4BC5-91DC-BDA814A3045F}" destId="{C1453423-AA16-461B-8442-CF96035D8CFA}" srcOrd="1" destOrd="0" parTransId="{7F349959-B73B-4DEC-9426-B3E6C959D2D6}" sibTransId="{FADCA593-D823-4B13-AC27-C691D310C1A3}"/>
    <dgm:cxn modelId="{CF15ED26-FAA9-47FA-B632-17B2C6D3E06E}" type="presOf" srcId="{691363C4-42C5-4B0E-BC0E-90232E22ECB3}" destId="{5A398FA2-C40F-4378-A149-7A28C1FB7B25}" srcOrd="0" destOrd="0" presId="urn:microsoft.com/office/officeart/2005/8/layout/orgChart1"/>
    <dgm:cxn modelId="{BA509BF8-EE80-4F8C-BCDB-3FF34AC08460}" type="presOf" srcId="{D5240E55-EFEC-4D5C-99D3-ED6C5386B914}" destId="{4E3D2009-BD87-46CA-83C4-0E1AB21A1CD3}" srcOrd="0" destOrd="0" presId="urn:microsoft.com/office/officeart/2005/8/layout/orgChart1"/>
    <dgm:cxn modelId="{45356B5B-1276-4DEC-9415-9C328B1569DE}" srcId="{C1453423-AA16-461B-8442-CF96035D8CFA}" destId="{8DCDDC9E-74E7-42A0-9F41-12B0E142D092}" srcOrd="0" destOrd="0" parTransId="{83CA79C4-DC8B-43E3-8278-B7C5798E9168}" sibTransId="{DCF1A073-7912-45A6-BF6D-0691A0F01454}"/>
    <dgm:cxn modelId="{34955737-558F-4E69-B744-07867C7A7342}" srcId="{A91677B4-E531-4B49-8857-2ACBFBC95AC8}" destId="{655E54DE-2EC7-48CB-A387-5451D24E33CE}" srcOrd="0" destOrd="0" parTransId="{FE85AC47-4088-46A5-8C55-DD3786BFA85E}" sibTransId="{9E253B19-CCE4-40B1-9D58-025A4B283F74}"/>
    <dgm:cxn modelId="{2C6354B8-2D76-49AD-B779-4660CE7D6736}" srcId="{D183DA34-6951-4EAD-AE4D-0CB7CF5B733E}" destId="{3757FC87-4467-4F2A-844F-BF377A59B49E}" srcOrd="1" destOrd="0" parTransId="{D5240E55-EFEC-4D5C-99D3-ED6C5386B914}" sibTransId="{7F788832-5AB1-48B5-BDED-345A276C8BB9}"/>
    <dgm:cxn modelId="{EC3DAFA9-DBEF-4FA9-A50A-A396E03600DE}" srcId="{56CAE7D3-1E07-4E6A-9EA3-55957B73EA0F}" destId="{9C34BB1A-9C93-4F67-9BF2-8945D7ABC916}" srcOrd="1" destOrd="0" parTransId="{F77A5847-12DA-4446-9EF4-98B881E03228}" sibTransId="{09086CA5-6214-4F11-AC0E-B03689EDC3E1}"/>
    <dgm:cxn modelId="{3366E612-EEEA-4047-80EE-085F9517707C}" type="presOf" srcId="{3757FC87-4467-4F2A-844F-BF377A59B49E}" destId="{2987889F-CC27-40D4-82FB-729A5C11118C}" srcOrd="0" destOrd="0" presId="urn:microsoft.com/office/officeart/2005/8/layout/orgChart1"/>
    <dgm:cxn modelId="{B29E8BCB-A6A5-4F90-BA90-14691C0EEBAA}" srcId="{9B814567-B5B9-417C-93E7-A4A5DFAAB6F6}" destId="{86F7B055-FF4D-4945-BC8D-9EE458D123F6}" srcOrd="0" destOrd="0" parTransId="{72D3732E-DD5E-4A6F-AAA1-DE67ED78F51A}" sibTransId="{30435BA4-A25D-46BF-86CF-F90485C52E15}"/>
    <dgm:cxn modelId="{1F36B99A-7A3C-4433-B47F-EA77E1AFBFDB}" type="presOf" srcId="{3AE74F58-0A1B-46C0-8829-18FF875CB1A0}" destId="{9BD41256-28A0-4C70-8713-483550D16547}" srcOrd="0" destOrd="0" presId="urn:microsoft.com/office/officeart/2005/8/layout/orgChart1"/>
    <dgm:cxn modelId="{727841D9-8ABE-4D85-8CB9-69EE2D4A093E}" type="presOf" srcId="{FE85AC47-4088-46A5-8C55-DD3786BFA85E}" destId="{2126E49C-8683-4B97-8A96-6AA3A03AC9A9}" srcOrd="0" destOrd="0" presId="urn:microsoft.com/office/officeart/2005/8/layout/orgChart1"/>
    <dgm:cxn modelId="{0135DC33-24FD-410B-ABDC-AF7FDEA6CAFF}" type="presOf" srcId="{D183DA34-6951-4EAD-AE4D-0CB7CF5B733E}" destId="{619C25B5-A152-4FAA-BE09-0414854E2F13}" srcOrd="1" destOrd="0" presId="urn:microsoft.com/office/officeart/2005/8/layout/orgChart1"/>
    <dgm:cxn modelId="{C76B6093-461B-483F-993E-08BEEDFBD54C}" type="presOf" srcId="{C6510F05-BA7C-41A5-A9D4-015EA155E8AB}" destId="{52AA9722-D1B1-41C9-A92B-252236D2FF11}" srcOrd="1" destOrd="0" presId="urn:microsoft.com/office/officeart/2005/8/layout/orgChart1"/>
    <dgm:cxn modelId="{E3B3312E-6656-4282-998E-443AADAB1203}" type="presOf" srcId="{D5137119-2F98-45A3-B3FC-F1E9D40F7CD4}" destId="{C1F1092C-CD8A-46A2-903C-A4AFDD46EF29}" srcOrd="0" destOrd="0" presId="urn:microsoft.com/office/officeart/2005/8/layout/orgChart1"/>
    <dgm:cxn modelId="{0BFC043E-380C-4EB7-AF24-97A34B9BB242}" type="presOf" srcId="{40483FFC-36C0-4292-BD9D-4806A0A4D829}" destId="{EAB1CD50-FD00-4230-8F95-1EE141F891D7}" srcOrd="0" destOrd="0" presId="urn:microsoft.com/office/officeart/2005/8/layout/orgChart1"/>
    <dgm:cxn modelId="{B6C640DC-4AFD-404E-A947-DCD0C8D7683D}" type="presOf" srcId="{BA7845B6-3069-4F4C-9B6B-217A3AC99326}" destId="{3F651C67-7E8C-4963-9C1E-ABB38E776C53}" srcOrd="0" destOrd="0" presId="urn:microsoft.com/office/officeart/2005/8/layout/orgChart1"/>
    <dgm:cxn modelId="{E8550D05-2B58-40FA-9321-B71722696B4B}" type="presOf" srcId="{655E54DE-2EC7-48CB-A387-5451D24E33CE}" destId="{2CD24CB8-F3EE-4AF5-A486-167BB23D0347}" srcOrd="0" destOrd="0" presId="urn:microsoft.com/office/officeart/2005/8/layout/orgChart1"/>
    <dgm:cxn modelId="{9619EB07-0BE2-4F03-99D7-DB0B63D5C64E}" srcId="{9B814567-B5B9-417C-93E7-A4A5DFAAB6F6}" destId="{E926A1E0-D937-4572-9FA5-DBB525C6E6AB}" srcOrd="1" destOrd="0" parTransId="{0E8975E4-FB6D-4CF0-85B8-1A07309CB9D7}" sibTransId="{6D0D4CC4-C89E-4F02-9DAD-5A153B5AC5C9}"/>
    <dgm:cxn modelId="{B07E5109-F823-424E-8304-D57918F89840}" type="presOf" srcId="{BCEB2B5F-012B-4BC5-91DC-BDA814A3045F}" destId="{307FD962-00CB-4831-A216-631F299DE79D}" srcOrd="0" destOrd="0" presId="urn:microsoft.com/office/officeart/2005/8/layout/orgChart1"/>
    <dgm:cxn modelId="{52C1B714-BB9E-4DF8-BB83-453963A55980}" type="presOf" srcId="{4EC7CD94-ECFE-4F88-8727-4023E97979B0}" destId="{BFCA0691-945B-42C1-B242-54B4CFB49FA7}" srcOrd="0" destOrd="0" presId="urn:microsoft.com/office/officeart/2005/8/layout/orgChart1"/>
    <dgm:cxn modelId="{0963F305-FD9B-4CA2-B2F0-556FD654E332}" srcId="{C1453423-AA16-461B-8442-CF96035D8CFA}" destId="{D9D3CC38-50D2-4120-A23A-ACE9BB9C1C71}" srcOrd="1" destOrd="0" parTransId="{5BE66FF3-F95A-447B-B4B6-C7884CA65624}" sibTransId="{586ACDA3-BA32-4CA3-9A51-09F674E289FF}"/>
    <dgm:cxn modelId="{25F29F09-07EB-4F53-A060-8BC8B55F01A5}" type="presOf" srcId="{7F349959-B73B-4DEC-9426-B3E6C959D2D6}" destId="{7F677011-DC41-466F-B279-3C5E49B22DB5}" srcOrd="0" destOrd="0" presId="urn:microsoft.com/office/officeart/2005/8/layout/orgChart1"/>
    <dgm:cxn modelId="{F81FF93D-E0C4-4C3E-89B9-B9257E21C3F3}" type="presOf" srcId="{9B814567-B5B9-417C-93E7-A4A5DFAAB6F6}" destId="{9B6BB3CF-41E7-4D85-ACE9-D7756BA03B2B}" srcOrd="0" destOrd="0" presId="urn:microsoft.com/office/officeart/2005/8/layout/orgChart1"/>
    <dgm:cxn modelId="{D12A4701-A46D-47A8-AEF5-91F510EE62F4}" type="presOf" srcId="{9AD134EB-9296-4E40-8C54-C8B617C75F4E}" destId="{19DC022A-BFB1-428E-AB70-087B60F3C9D7}" srcOrd="0" destOrd="0" presId="urn:microsoft.com/office/officeart/2005/8/layout/orgChart1"/>
    <dgm:cxn modelId="{6B545807-4891-44A6-AA65-6CA2A5101DAA}" type="presOf" srcId="{D183DA34-6951-4EAD-AE4D-0CB7CF5B733E}" destId="{2D587496-88C8-4A3D-AE99-9747E3D8EB91}" srcOrd="0" destOrd="0" presId="urn:microsoft.com/office/officeart/2005/8/layout/orgChart1"/>
    <dgm:cxn modelId="{9DDEE834-47B3-4D78-9333-30E4519E7B7E}" srcId="{4EC7CD94-ECFE-4F88-8727-4023E97979B0}" destId="{BCEB2B5F-012B-4BC5-91DC-BDA814A3045F}" srcOrd="0" destOrd="0" parTransId="{C5F0EE12-670D-4BD9-95EA-30A49717FCD3}" sibTransId="{29931B95-CD90-49C6-8CE4-E55C0413A8BB}"/>
    <dgm:cxn modelId="{A5C9124D-B5C1-4D08-97F9-DE8FC666067A}" type="presOf" srcId="{9697131C-4CC3-439F-8391-D091CDAE0743}" destId="{82C3169C-B138-4D5F-BA34-72864122423C}" srcOrd="0" destOrd="0" presId="urn:microsoft.com/office/officeart/2005/8/layout/orgChart1"/>
    <dgm:cxn modelId="{0BE36676-76B2-45E0-B9F3-990F060C6657}" type="presOf" srcId="{D9D3CC38-50D2-4120-A23A-ACE9BB9C1C71}" destId="{9B68B15D-1876-4F2C-8632-E8FBB4C1884B}" srcOrd="0" destOrd="0" presId="urn:microsoft.com/office/officeart/2005/8/layout/orgChart1"/>
    <dgm:cxn modelId="{805CA289-D65A-4942-A2A1-B92443B18512}" type="presOf" srcId="{A91677B4-E531-4B49-8857-2ACBFBC95AC8}" destId="{E6354470-DCDF-41BD-AAC0-C73361A7C25F}" srcOrd="1" destOrd="0" presId="urn:microsoft.com/office/officeart/2005/8/layout/orgChart1"/>
    <dgm:cxn modelId="{35B4C786-F0EE-421D-878F-9D4DC294EA3D}" type="presOf" srcId="{9C34BB1A-9C93-4F67-9BF2-8945D7ABC916}" destId="{5C80AA5A-53C5-48EE-A2D8-6A89DDA07EE4}" srcOrd="0" destOrd="0" presId="urn:microsoft.com/office/officeart/2005/8/layout/orgChart1"/>
    <dgm:cxn modelId="{B02A1271-BD03-4C00-B701-58ED0456405F}" type="presOf" srcId="{4E35FA7D-2D53-4D1B-BAEC-44D00440E5F3}" destId="{A1C88737-1F30-497F-A012-F4971B2BBE7C}" srcOrd="1" destOrd="0" presId="urn:microsoft.com/office/officeart/2005/8/layout/orgChart1"/>
    <dgm:cxn modelId="{09222A8D-7F31-4549-97DC-5ACF6C06EE73}" type="presOf" srcId="{4E35FA7D-2D53-4D1B-BAEC-44D00440E5F3}" destId="{EFF2D59B-39D8-4B7D-9AC7-A4F5A064BEF1}" srcOrd="0" destOrd="0" presId="urn:microsoft.com/office/officeart/2005/8/layout/orgChart1"/>
    <dgm:cxn modelId="{8AE838BE-8ED3-4F1C-B929-139A7AB25102}" type="presOf" srcId="{56CAE7D3-1E07-4E6A-9EA3-55957B73EA0F}" destId="{6E185F61-22D9-4EBC-82DA-846CE96DD70E}" srcOrd="1" destOrd="0" presId="urn:microsoft.com/office/officeart/2005/8/layout/orgChart1"/>
    <dgm:cxn modelId="{7EF8299F-5A5A-4286-984E-99CCC551482C}" type="presOf" srcId="{8DCDDC9E-74E7-42A0-9F41-12B0E142D092}" destId="{79701D10-EED3-43E7-861D-AAD3EF256D5A}" srcOrd="0" destOrd="0" presId="urn:microsoft.com/office/officeart/2005/8/layout/orgChart1"/>
    <dgm:cxn modelId="{AC70F5D4-6FD7-4B76-B82C-C9CAF019636B}" type="presOf" srcId="{C1453423-AA16-461B-8442-CF96035D8CFA}" destId="{9D5E19EA-6B19-41F1-959F-379712808C92}" srcOrd="0" destOrd="0" presId="urn:microsoft.com/office/officeart/2005/8/layout/orgChart1"/>
    <dgm:cxn modelId="{B8F901A1-EB43-4317-99E8-02C13DCABCC7}" type="presOf" srcId="{83CA79C4-DC8B-43E3-8278-B7C5798E9168}" destId="{DBC1F965-1392-44E9-A7B0-AF77B3765CE1}" srcOrd="0" destOrd="0" presId="urn:microsoft.com/office/officeart/2005/8/layout/orgChart1"/>
    <dgm:cxn modelId="{15198E83-3EF4-4C8B-B2B6-A08489AEA22A}" type="presOf" srcId="{76974226-DFE8-464A-85F1-02CF418A112E}" destId="{B2FF5A00-638C-442C-9896-CCC3803A98F1}" srcOrd="1" destOrd="0" presId="urn:microsoft.com/office/officeart/2005/8/layout/orgChart1"/>
    <dgm:cxn modelId="{8E2F7A72-88F1-437C-A1FB-C6BCD91CFB05}" type="presOf" srcId="{E926A1E0-D937-4572-9FA5-DBB525C6E6AB}" destId="{6DF7B616-5BD6-478D-B13F-9EEE0DB3E717}" srcOrd="0" destOrd="0" presId="urn:microsoft.com/office/officeart/2005/8/layout/orgChart1"/>
    <dgm:cxn modelId="{D0DE770B-B856-484E-8B1F-D1E5224E1424}" srcId="{BCEB2B5F-012B-4BC5-91DC-BDA814A3045F}" destId="{9B814567-B5B9-417C-93E7-A4A5DFAAB6F6}" srcOrd="4" destOrd="0" parTransId="{BA7845B6-3069-4F4C-9B6B-217A3AC99326}" sibTransId="{515E20F4-A300-4A04-8264-9EBFDEC867EB}"/>
    <dgm:cxn modelId="{DFAFC208-2EF4-408A-A2FA-436C11C93A33}" srcId="{D183DA34-6951-4EAD-AE4D-0CB7CF5B733E}" destId="{460BD3D0-74DB-45AC-A527-D79581C42336}" srcOrd="0" destOrd="0" parTransId="{C5D8FF87-2138-4320-87F8-55ABA08304C9}" sibTransId="{059045C0-FA80-47F5-81D7-C0B67F22A93D}"/>
    <dgm:cxn modelId="{5A6D9FD7-F3B1-4482-86BF-106E5E9A0C02}" type="presOf" srcId="{C1453423-AA16-461B-8442-CF96035D8CFA}" destId="{AB7687CF-5928-4210-A983-4C7D49B5C9B0}" srcOrd="1" destOrd="0" presId="urn:microsoft.com/office/officeart/2005/8/layout/orgChart1"/>
    <dgm:cxn modelId="{0BCF7931-418C-44EA-BB30-D06031E099C9}" type="presOf" srcId="{10589687-2041-4D6C-840E-A1525DBD2E57}" destId="{B825FE4D-9B82-4A68-BB2A-7EE084C89373}" srcOrd="1" destOrd="0" presId="urn:microsoft.com/office/officeart/2005/8/layout/orgChart1"/>
    <dgm:cxn modelId="{2C47BC83-524A-4CF9-8A71-6D1F7685D5F4}" type="presOf" srcId="{460BD3D0-74DB-45AC-A527-D79581C42336}" destId="{35744963-F316-4F16-8964-001F9F7F2164}" srcOrd="0" destOrd="0" presId="urn:microsoft.com/office/officeart/2005/8/layout/orgChart1"/>
    <dgm:cxn modelId="{69CF7BEA-5905-42AC-8AE8-1409D660AB86}" type="presOf" srcId="{9C34BB1A-9C93-4F67-9BF2-8945D7ABC916}" destId="{94CA7CB9-FC59-44ED-9B8C-1FBD14C20435}" srcOrd="1" destOrd="0" presId="urn:microsoft.com/office/officeart/2005/8/layout/orgChart1"/>
    <dgm:cxn modelId="{278840E1-5567-4ADE-8529-00AEDF1A1DEA}" type="presOf" srcId="{7255D454-6671-47BE-81CA-1DDDD96B17D6}" destId="{6AAE7211-19D1-41B4-9777-7A7BDAC2350B}" srcOrd="0" destOrd="0" presId="urn:microsoft.com/office/officeart/2005/8/layout/orgChart1"/>
    <dgm:cxn modelId="{751C22BF-C9B9-4ABF-92FB-455C149418F2}" type="presOf" srcId="{76974226-DFE8-464A-85F1-02CF418A112E}" destId="{1C567AF5-96C8-47BB-AB15-24FDE12202E0}" srcOrd="0" destOrd="0" presId="urn:microsoft.com/office/officeart/2005/8/layout/orgChart1"/>
    <dgm:cxn modelId="{DD090887-631C-4642-82F6-1A9B70C9DBD3}" type="presOf" srcId="{C5D8FF87-2138-4320-87F8-55ABA08304C9}" destId="{883DFF12-FB70-468A-9516-D72692E16C36}" srcOrd="0" destOrd="0" presId="urn:microsoft.com/office/officeart/2005/8/layout/orgChart1"/>
    <dgm:cxn modelId="{6A20DE05-C323-4197-B5B6-361335EC21B2}" type="presOf" srcId="{0E8975E4-FB6D-4CF0-85B8-1A07309CB9D7}" destId="{4053A65C-C929-4BEA-A684-20D64E151870}" srcOrd="0" destOrd="0" presId="urn:microsoft.com/office/officeart/2005/8/layout/orgChart1"/>
    <dgm:cxn modelId="{FF626139-E968-4D32-8DC8-67BA1C7B7638}" srcId="{BCEB2B5F-012B-4BC5-91DC-BDA814A3045F}" destId="{D183DA34-6951-4EAD-AE4D-0CB7CF5B733E}" srcOrd="5" destOrd="0" parTransId="{4E94ED3C-D084-42E0-85F1-8A5E96B7DF33}" sibTransId="{226BC9AB-20AF-439D-BBDE-6072B6F20832}"/>
    <dgm:cxn modelId="{A939E3B4-55AB-4EF0-9D5B-9391B04D8E8D}" srcId="{EA4E62C2-276A-4941-A651-F8C566BB03DA}" destId="{F522E0B1-E07B-4750-BBF6-827E5C7F2180}" srcOrd="0" destOrd="0" parTransId="{27E2A540-F2EA-443E-ACF7-76804AB59B97}" sibTransId="{7D4FE62C-C8A8-4D0D-BD7E-49D9CA82F07D}"/>
    <dgm:cxn modelId="{84A42681-E8A6-471C-A5CF-0DD45BD15DDB}" type="presOf" srcId="{F522E0B1-E07B-4750-BBF6-827E5C7F2180}" destId="{E281AE56-E0DB-4E66-9D3B-62328090B221}" srcOrd="1" destOrd="0" presId="urn:microsoft.com/office/officeart/2005/8/layout/orgChart1"/>
    <dgm:cxn modelId="{0DBB2157-345A-480A-B2E9-4FE4BB5E3C4E}" srcId="{BCEB2B5F-012B-4BC5-91DC-BDA814A3045F}" destId="{10589687-2041-4D6C-840E-A1525DBD2E57}" srcOrd="3" destOrd="0" parTransId="{40483FFC-36C0-4292-BD9D-4806A0A4D829}" sibTransId="{0741DAA9-9D35-4630-A09A-C0B56308F4F8}"/>
    <dgm:cxn modelId="{DC8D05AF-4180-4478-9D95-547431733901}" type="presOf" srcId="{3757FC87-4467-4F2A-844F-BF377A59B49E}" destId="{ED8B6FE9-7619-457B-9B94-BB270AFA2DE0}" srcOrd="1" destOrd="0" presId="urn:microsoft.com/office/officeart/2005/8/layout/orgChart1"/>
    <dgm:cxn modelId="{7BDCC48F-44E4-40F0-B9FC-F8C628232DE8}" srcId="{9B814567-B5B9-417C-93E7-A4A5DFAAB6F6}" destId="{9AD134EB-9296-4E40-8C54-C8B617C75F4E}" srcOrd="2" destOrd="0" parTransId="{3AE74F58-0A1B-46C0-8829-18FF875CB1A0}" sibTransId="{90E3149D-F9C1-44AA-9A69-47690329AE4F}"/>
    <dgm:cxn modelId="{7F5037B5-FF21-4A02-A590-71FE2FB1D905}" type="presParOf" srcId="{BFCA0691-945B-42C1-B242-54B4CFB49FA7}" destId="{C9374B6E-04FF-4723-9604-541F8276F70E}" srcOrd="0" destOrd="0" presId="urn:microsoft.com/office/officeart/2005/8/layout/orgChart1"/>
    <dgm:cxn modelId="{6F6D633E-8C19-459E-87F0-2238600CB0DD}" type="presParOf" srcId="{C9374B6E-04FF-4723-9604-541F8276F70E}" destId="{557531FC-73D7-4E91-81D6-3B27F6FC63A6}" srcOrd="0" destOrd="0" presId="urn:microsoft.com/office/officeart/2005/8/layout/orgChart1"/>
    <dgm:cxn modelId="{F18A3C6C-72F9-4131-9307-8BCFDAC2B4EE}" type="presParOf" srcId="{557531FC-73D7-4E91-81D6-3B27F6FC63A6}" destId="{307FD962-00CB-4831-A216-631F299DE79D}" srcOrd="0" destOrd="0" presId="urn:microsoft.com/office/officeart/2005/8/layout/orgChart1"/>
    <dgm:cxn modelId="{665B5C68-C1A4-47C3-8B61-0F0EB5D8AE31}" type="presParOf" srcId="{557531FC-73D7-4E91-81D6-3B27F6FC63A6}" destId="{57C4ED18-7C28-4242-B34D-CEFF24F84157}" srcOrd="1" destOrd="0" presId="urn:microsoft.com/office/officeart/2005/8/layout/orgChart1"/>
    <dgm:cxn modelId="{48E23298-1B6C-4802-B692-03BB709E46FB}" type="presParOf" srcId="{C9374B6E-04FF-4723-9604-541F8276F70E}" destId="{FDDF454C-4C51-4ED5-8504-AC4EA9338546}" srcOrd="1" destOrd="0" presId="urn:microsoft.com/office/officeart/2005/8/layout/orgChart1"/>
    <dgm:cxn modelId="{040516EE-4F03-4A1D-91FC-EA513821411B}" type="presParOf" srcId="{FDDF454C-4C51-4ED5-8504-AC4EA9338546}" destId="{C1F1092C-CD8A-46A2-903C-A4AFDD46EF29}" srcOrd="0" destOrd="0" presId="urn:microsoft.com/office/officeart/2005/8/layout/orgChart1"/>
    <dgm:cxn modelId="{DFEC0751-B4B7-46E0-9CAA-CD8822A8B6EA}" type="presParOf" srcId="{FDDF454C-4C51-4ED5-8504-AC4EA9338546}" destId="{F58CE4C1-D18D-44CE-9DC6-C91F587532A4}" srcOrd="1" destOrd="0" presId="urn:microsoft.com/office/officeart/2005/8/layout/orgChart1"/>
    <dgm:cxn modelId="{6DB8C0CC-76DB-4C21-9F9F-B8A4E5B60E35}" type="presParOf" srcId="{F58CE4C1-D18D-44CE-9DC6-C91F587532A4}" destId="{2F3D48F0-C661-4898-8DC0-16E1B95F933A}" srcOrd="0" destOrd="0" presId="urn:microsoft.com/office/officeart/2005/8/layout/orgChart1"/>
    <dgm:cxn modelId="{D21A2A4F-9351-4418-B002-995BC46C37DB}" type="presParOf" srcId="{2F3D48F0-C661-4898-8DC0-16E1B95F933A}" destId="{40B3F69A-53D4-4171-A49A-8F0C1168B6E0}" srcOrd="0" destOrd="0" presId="urn:microsoft.com/office/officeart/2005/8/layout/orgChart1"/>
    <dgm:cxn modelId="{A0E91E82-1995-4267-8CD7-A32B6AD3FA25}" type="presParOf" srcId="{2F3D48F0-C661-4898-8DC0-16E1B95F933A}" destId="{E6354470-DCDF-41BD-AAC0-C73361A7C25F}" srcOrd="1" destOrd="0" presId="urn:microsoft.com/office/officeart/2005/8/layout/orgChart1"/>
    <dgm:cxn modelId="{F4E05012-384C-409D-88E4-467541CA78E3}" type="presParOf" srcId="{F58CE4C1-D18D-44CE-9DC6-C91F587532A4}" destId="{F53CFCED-B444-4989-B098-91F405A53783}" srcOrd="1" destOrd="0" presId="urn:microsoft.com/office/officeart/2005/8/layout/orgChart1"/>
    <dgm:cxn modelId="{7F274635-CD52-4D77-A727-9BFDEDDED867}" type="presParOf" srcId="{F53CFCED-B444-4989-B098-91F405A53783}" destId="{2126E49C-8683-4B97-8A96-6AA3A03AC9A9}" srcOrd="0" destOrd="0" presId="urn:microsoft.com/office/officeart/2005/8/layout/orgChart1"/>
    <dgm:cxn modelId="{9CCE26AE-5892-46CA-8BCD-E1444512D63B}" type="presParOf" srcId="{F53CFCED-B444-4989-B098-91F405A53783}" destId="{55524A3D-CB47-4BCF-A7CA-EA8A14218564}" srcOrd="1" destOrd="0" presId="urn:microsoft.com/office/officeart/2005/8/layout/orgChart1"/>
    <dgm:cxn modelId="{BF21574D-FD39-4B97-AE53-46C74B3D195E}" type="presParOf" srcId="{55524A3D-CB47-4BCF-A7CA-EA8A14218564}" destId="{ED27EF2C-79EB-4B9A-99BA-A0E729677419}" srcOrd="0" destOrd="0" presId="urn:microsoft.com/office/officeart/2005/8/layout/orgChart1"/>
    <dgm:cxn modelId="{17009AA9-57DF-414A-8008-A3D2F33B07BC}" type="presParOf" srcId="{ED27EF2C-79EB-4B9A-99BA-A0E729677419}" destId="{2CD24CB8-F3EE-4AF5-A486-167BB23D0347}" srcOrd="0" destOrd="0" presId="urn:microsoft.com/office/officeart/2005/8/layout/orgChart1"/>
    <dgm:cxn modelId="{B2D1DBDC-57FC-4866-9F08-DFD37F52251C}" type="presParOf" srcId="{ED27EF2C-79EB-4B9A-99BA-A0E729677419}" destId="{7561519D-9069-4FA8-9778-70BC86434013}" srcOrd="1" destOrd="0" presId="urn:microsoft.com/office/officeart/2005/8/layout/orgChart1"/>
    <dgm:cxn modelId="{FBF88142-2C1D-41A7-8039-8945BFE857CA}" type="presParOf" srcId="{55524A3D-CB47-4BCF-A7CA-EA8A14218564}" destId="{17E2A9AD-F089-452B-8094-9EA86F41244E}" srcOrd="1" destOrd="0" presId="urn:microsoft.com/office/officeart/2005/8/layout/orgChart1"/>
    <dgm:cxn modelId="{E962CE36-E6F8-45DE-9BE0-2F042E8BCB5F}" type="presParOf" srcId="{55524A3D-CB47-4BCF-A7CA-EA8A14218564}" destId="{03332326-94B5-48DD-8A46-4D23A6A79198}" srcOrd="2" destOrd="0" presId="urn:microsoft.com/office/officeart/2005/8/layout/orgChart1"/>
    <dgm:cxn modelId="{2FD7D0C5-536E-4069-A7CE-68DA16162078}" type="presParOf" srcId="{F53CFCED-B444-4989-B098-91F405A53783}" destId="{A0DCD925-0366-476F-ADFF-BE3BEFA104EC}" srcOrd="2" destOrd="0" presId="urn:microsoft.com/office/officeart/2005/8/layout/orgChart1"/>
    <dgm:cxn modelId="{5812C96C-A566-4C8B-BC1F-59EF9810F6D9}" type="presParOf" srcId="{F53CFCED-B444-4989-B098-91F405A53783}" destId="{5D7E6C95-52B7-49DE-8E63-2C069F470D1E}" srcOrd="3" destOrd="0" presId="urn:microsoft.com/office/officeart/2005/8/layout/orgChart1"/>
    <dgm:cxn modelId="{5CCE0BE4-0A97-44D1-AC7D-3F120E93CDC6}" type="presParOf" srcId="{5D7E6C95-52B7-49DE-8E63-2C069F470D1E}" destId="{3F0120FF-75E5-4AA8-8B8F-4450EEB6BE28}" srcOrd="0" destOrd="0" presId="urn:microsoft.com/office/officeart/2005/8/layout/orgChart1"/>
    <dgm:cxn modelId="{C08144D7-C734-451F-A389-ACA67454AFCA}" type="presParOf" srcId="{3F0120FF-75E5-4AA8-8B8F-4450EEB6BE28}" destId="{5A398FA2-C40F-4378-A149-7A28C1FB7B25}" srcOrd="0" destOrd="0" presId="urn:microsoft.com/office/officeart/2005/8/layout/orgChart1"/>
    <dgm:cxn modelId="{81957934-38C3-413B-BD8A-BB7FC4104514}" type="presParOf" srcId="{3F0120FF-75E5-4AA8-8B8F-4450EEB6BE28}" destId="{7AFD2F79-209E-4D2F-86CC-0689E5DA622A}" srcOrd="1" destOrd="0" presId="urn:microsoft.com/office/officeart/2005/8/layout/orgChart1"/>
    <dgm:cxn modelId="{99F3163A-1235-497D-908D-F9D4F99D02A5}" type="presParOf" srcId="{5D7E6C95-52B7-49DE-8E63-2C069F470D1E}" destId="{449C8D98-92E7-4B15-8CD3-623720C860AF}" srcOrd="1" destOrd="0" presId="urn:microsoft.com/office/officeart/2005/8/layout/orgChart1"/>
    <dgm:cxn modelId="{69124725-B963-4564-B594-8CBC7F765422}" type="presParOf" srcId="{5D7E6C95-52B7-49DE-8E63-2C069F470D1E}" destId="{FEDC41C2-820A-4E79-92F5-6436430515C1}" srcOrd="2" destOrd="0" presId="urn:microsoft.com/office/officeart/2005/8/layout/orgChart1"/>
    <dgm:cxn modelId="{6914447F-E37B-4136-BB69-8096D60E5556}" type="presParOf" srcId="{F58CE4C1-D18D-44CE-9DC6-C91F587532A4}" destId="{AB04A577-B4CA-4934-9D90-482FC1A48263}" srcOrd="2" destOrd="0" presId="urn:microsoft.com/office/officeart/2005/8/layout/orgChart1"/>
    <dgm:cxn modelId="{85D6F783-EC90-4472-AFB9-EA15969900B2}" type="presParOf" srcId="{FDDF454C-4C51-4ED5-8504-AC4EA9338546}" destId="{7F677011-DC41-466F-B279-3C5E49B22DB5}" srcOrd="2" destOrd="0" presId="urn:microsoft.com/office/officeart/2005/8/layout/orgChart1"/>
    <dgm:cxn modelId="{6E0AFDC8-0BCB-41D3-8F22-5C401322C64F}" type="presParOf" srcId="{FDDF454C-4C51-4ED5-8504-AC4EA9338546}" destId="{CDF56F5D-D4CA-425E-92D8-BD97059B5172}" srcOrd="3" destOrd="0" presId="urn:microsoft.com/office/officeart/2005/8/layout/orgChart1"/>
    <dgm:cxn modelId="{7E6A6B10-85B7-493A-AC2A-5A6E3D11CC0A}" type="presParOf" srcId="{CDF56F5D-D4CA-425E-92D8-BD97059B5172}" destId="{92DF210D-01FC-4B7D-873B-E41FC1F6E6B4}" srcOrd="0" destOrd="0" presId="urn:microsoft.com/office/officeart/2005/8/layout/orgChart1"/>
    <dgm:cxn modelId="{FF74C144-1E94-44C0-8BAE-8C4FFE4B75B2}" type="presParOf" srcId="{92DF210D-01FC-4B7D-873B-E41FC1F6E6B4}" destId="{9D5E19EA-6B19-41F1-959F-379712808C92}" srcOrd="0" destOrd="0" presId="urn:microsoft.com/office/officeart/2005/8/layout/orgChart1"/>
    <dgm:cxn modelId="{59E97BE4-0CDA-44F2-9570-8A06BF64E42B}" type="presParOf" srcId="{92DF210D-01FC-4B7D-873B-E41FC1F6E6B4}" destId="{AB7687CF-5928-4210-A983-4C7D49B5C9B0}" srcOrd="1" destOrd="0" presId="urn:microsoft.com/office/officeart/2005/8/layout/orgChart1"/>
    <dgm:cxn modelId="{04F1ECC5-4D31-40DA-B025-34E3E490B876}" type="presParOf" srcId="{CDF56F5D-D4CA-425E-92D8-BD97059B5172}" destId="{D85F517A-62D1-4BFA-979C-EE7065ACCC92}" srcOrd="1" destOrd="0" presId="urn:microsoft.com/office/officeart/2005/8/layout/orgChart1"/>
    <dgm:cxn modelId="{094B6696-920C-4636-A64A-5520F6615070}" type="presParOf" srcId="{D85F517A-62D1-4BFA-979C-EE7065ACCC92}" destId="{DBC1F965-1392-44E9-A7B0-AF77B3765CE1}" srcOrd="0" destOrd="0" presId="urn:microsoft.com/office/officeart/2005/8/layout/orgChart1"/>
    <dgm:cxn modelId="{C87977F6-9175-402E-BB68-D1A1EA0E4BB4}" type="presParOf" srcId="{D85F517A-62D1-4BFA-979C-EE7065ACCC92}" destId="{1865AEBF-83A8-4E72-994B-C7DBA8A66175}" srcOrd="1" destOrd="0" presId="urn:microsoft.com/office/officeart/2005/8/layout/orgChart1"/>
    <dgm:cxn modelId="{A5309110-D58F-410A-A72F-ED5DE830CF34}" type="presParOf" srcId="{1865AEBF-83A8-4E72-994B-C7DBA8A66175}" destId="{412ECC6B-792A-473A-9AE7-2CEE0F0145F6}" srcOrd="0" destOrd="0" presId="urn:microsoft.com/office/officeart/2005/8/layout/orgChart1"/>
    <dgm:cxn modelId="{9994676E-FBDE-4FDF-A715-ED363956B405}" type="presParOf" srcId="{412ECC6B-792A-473A-9AE7-2CEE0F0145F6}" destId="{79701D10-EED3-43E7-861D-AAD3EF256D5A}" srcOrd="0" destOrd="0" presId="urn:microsoft.com/office/officeart/2005/8/layout/orgChart1"/>
    <dgm:cxn modelId="{2893C59F-BBD1-46D0-93D7-CBC0F32B6EF1}" type="presParOf" srcId="{412ECC6B-792A-473A-9AE7-2CEE0F0145F6}" destId="{29A5052C-435D-42B2-92A4-39BE1C2C70CF}" srcOrd="1" destOrd="0" presId="urn:microsoft.com/office/officeart/2005/8/layout/orgChart1"/>
    <dgm:cxn modelId="{3E9D54FE-C846-4BD6-A30D-F3818719DC5D}" type="presParOf" srcId="{1865AEBF-83A8-4E72-994B-C7DBA8A66175}" destId="{7DE48FFB-DCA2-4EDF-B069-F41CD786894A}" srcOrd="1" destOrd="0" presId="urn:microsoft.com/office/officeart/2005/8/layout/orgChart1"/>
    <dgm:cxn modelId="{5B348911-69DB-4A60-8EE7-272CFAF66FA2}" type="presParOf" srcId="{1865AEBF-83A8-4E72-994B-C7DBA8A66175}" destId="{15973BD3-5D3A-4C61-B731-F7B31F044054}" srcOrd="2" destOrd="0" presId="urn:microsoft.com/office/officeart/2005/8/layout/orgChart1"/>
    <dgm:cxn modelId="{0B29E01B-F960-4A5B-BBCE-14B2716C3798}" type="presParOf" srcId="{D85F517A-62D1-4BFA-979C-EE7065ACCC92}" destId="{E7C363FA-EFB7-48E8-9B62-961902E34C19}" srcOrd="2" destOrd="0" presId="urn:microsoft.com/office/officeart/2005/8/layout/orgChart1"/>
    <dgm:cxn modelId="{093DA88A-EC71-4965-841B-CB8256ED6FA3}" type="presParOf" srcId="{D85F517A-62D1-4BFA-979C-EE7065ACCC92}" destId="{EB5709C5-1699-4644-A609-5DA5EAA8A5C3}" srcOrd="3" destOrd="0" presId="urn:microsoft.com/office/officeart/2005/8/layout/orgChart1"/>
    <dgm:cxn modelId="{ECF310A5-BFAF-4C34-BE0A-24FE791FC5B5}" type="presParOf" srcId="{EB5709C5-1699-4644-A609-5DA5EAA8A5C3}" destId="{F25F1678-7040-47D5-B876-16AC29C7E510}" srcOrd="0" destOrd="0" presId="urn:microsoft.com/office/officeart/2005/8/layout/orgChart1"/>
    <dgm:cxn modelId="{1C8D4D4F-81D9-4232-A096-EC73ED7B6D0F}" type="presParOf" srcId="{F25F1678-7040-47D5-B876-16AC29C7E510}" destId="{9B68B15D-1876-4F2C-8632-E8FBB4C1884B}" srcOrd="0" destOrd="0" presId="urn:microsoft.com/office/officeart/2005/8/layout/orgChart1"/>
    <dgm:cxn modelId="{DFD1A768-E832-4B76-8745-F4275D39C5C8}" type="presParOf" srcId="{F25F1678-7040-47D5-B876-16AC29C7E510}" destId="{F5D24497-D36A-427A-9C26-F068CCBDF515}" srcOrd="1" destOrd="0" presId="urn:microsoft.com/office/officeart/2005/8/layout/orgChart1"/>
    <dgm:cxn modelId="{8AAC818F-D44B-41B8-B7CD-E8FAC67E2392}" type="presParOf" srcId="{EB5709C5-1699-4644-A609-5DA5EAA8A5C3}" destId="{D02B2F64-7702-4F39-B5BE-6D8F31AF82C3}" srcOrd="1" destOrd="0" presId="urn:microsoft.com/office/officeart/2005/8/layout/orgChart1"/>
    <dgm:cxn modelId="{E791F64D-A0FB-424E-AADF-9EBA8FD21FEF}" type="presParOf" srcId="{EB5709C5-1699-4644-A609-5DA5EAA8A5C3}" destId="{7DAFF0F0-A2E4-45FD-B5FF-32C8AFC11F6B}" srcOrd="2" destOrd="0" presId="urn:microsoft.com/office/officeart/2005/8/layout/orgChart1"/>
    <dgm:cxn modelId="{303B5637-044C-4A60-829F-CBB6B9FC92E2}" type="presParOf" srcId="{CDF56F5D-D4CA-425E-92D8-BD97059B5172}" destId="{9CE9CF6B-827A-4974-8BDC-E48FF652CE59}" srcOrd="2" destOrd="0" presId="urn:microsoft.com/office/officeart/2005/8/layout/orgChart1"/>
    <dgm:cxn modelId="{4D23A628-8C38-4DEB-A77A-C47AD3221C52}" type="presParOf" srcId="{FDDF454C-4C51-4ED5-8504-AC4EA9338546}" destId="{AA588DCA-E4E5-4072-A739-6B8E2FC86E7F}" srcOrd="4" destOrd="0" presId="urn:microsoft.com/office/officeart/2005/8/layout/orgChart1"/>
    <dgm:cxn modelId="{880325E6-6E33-4FFC-A1C3-E270A2271799}" type="presParOf" srcId="{FDDF454C-4C51-4ED5-8504-AC4EA9338546}" destId="{95897643-BE91-4F80-B853-690C206E6FEC}" srcOrd="5" destOrd="0" presId="urn:microsoft.com/office/officeart/2005/8/layout/orgChart1"/>
    <dgm:cxn modelId="{9901C9FA-241C-4918-9525-D66977CAF7FE}" type="presParOf" srcId="{95897643-BE91-4F80-B853-690C206E6FEC}" destId="{2DCEA498-ABEC-4A83-B9C0-69D88E8FD3E8}" srcOrd="0" destOrd="0" presId="urn:microsoft.com/office/officeart/2005/8/layout/orgChart1"/>
    <dgm:cxn modelId="{C8D2C65F-2696-4577-8802-47B74DF001A6}" type="presParOf" srcId="{2DCEA498-ABEC-4A83-B9C0-69D88E8FD3E8}" destId="{BAFEB1CA-2116-4F97-81DF-395C3019C251}" srcOrd="0" destOrd="0" presId="urn:microsoft.com/office/officeart/2005/8/layout/orgChart1"/>
    <dgm:cxn modelId="{7E219CB6-18F4-499D-A23F-30311C141305}" type="presParOf" srcId="{2DCEA498-ABEC-4A83-B9C0-69D88E8FD3E8}" destId="{6E185F61-22D9-4EBC-82DA-846CE96DD70E}" srcOrd="1" destOrd="0" presId="urn:microsoft.com/office/officeart/2005/8/layout/orgChart1"/>
    <dgm:cxn modelId="{58F19AC8-6D75-4DEC-B472-C96450A8CA8A}" type="presParOf" srcId="{95897643-BE91-4F80-B853-690C206E6FEC}" destId="{E469A072-E813-4E74-B134-B2F3BFBB5E63}" srcOrd="1" destOrd="0" presId="urn:microsoft.com/office/officeart/2005/8/layout/orgChart1"/>
    <dgm:cxn modelId="{6B0DB579-0940-4A6C-ADDD-82037EF5AD54}" type="presParOf" srcId="{E469A072-E813-4E74-B134-B2F3BFBB5E63}" destId="{9B8A0D0E-8A52-4AAA-8AD4-020311D0753E}" srcOrd="0" destOrd="0" presId="urn:microsoft.com/office/officeart/2005/8/layout/orgChart1"/>
    <dgm:cxn modelId="{D190357A-35FB-47A9-A69E-09C31D00EF6C}" type="presParOf" srcId="{E469A072-E813-4E74-B134-B2F3BFBB5E63}" destId="{74A142B9-53E0-415A-9889-1FB3AD53992C}" srcOrd="1" destOrd="0" presId="urn:microsoft.com/office/officeart/2005/8/layout/orgChart1"/>
    <dgm:cxn modelId="{C00D95BE-A867-41CC-8B68-AFB340C6E04A}" type="presParOf" srcId="{74A142B9-53E0-415A-9889-1FB3AD53992C}" destId="{63BF5EFF-D036-45F5-BB21-748A7D45A0D0}" srcOrd="0" destOrd="0" presId="urn:microsoft.com/office/officeart/2005/8/layout/orgChart1"/>
    <dgm:cxn modelId="{767D9786-D9AD-41B2-8DD8-93F66C75B4F9}" type="presParOf" srcId="{63BF5EFF-D036-45F5-BB21-748A7D45A0D0}" destId="{9669CA22-91F3-410E-BFDA-5D0199717BCD}" srcOrd="0" destOrd="0" presId="urn:microsoft.com/office/officeart/2005/8/layout/orgChart1"/>
    <dgm:cxn modelId="{2BAD91E7-8588-472E-B3A4-ABB558119B6F}" type="presParOf" srcId="{63BF5EFF-D036-45F5-BB21-748A7D45A0D0}" destId="{52AA9722-D1B1-41C9-A92B-252236D2FF11}" srcOrd="1" destOrd="0" presId="urn:microsoft.com/office/officeart/2005/8/layout/orgChart1"/>
    <dgm:cxn modelId="{FC141356-3581-4535-AAB7-880FFEFCB15D}" type="presParOf" srcId="{74A142B9-53E0-415A-9889-1FB3AD53992C}" destId="{5DD229BC-CB57-4D1D-BA61-8C3A69D63E85}" srcOrd="1" destOrd="0" presId="urn:microsoft.com/office/officeart/2005/8/layout/orgChart1"/>
    <dgm:cxn modelId="{33A33805-5A8A-4B5C-B39A-695C7CB53C1F}" type="presParOf" srcId="{74A142B9-53E0-415A-9889-1FB3AD53992C}" destId="{6071A7BD-D70A-4678-B9BB-7AD53DF0C53A}" srcOrd="2" destOrd="0" presId="urn:microsoft.com/office/officeart/2005/8/layout/orgChart1"/>
    <dgm:cxn modelId="{802889F0-B3FF-4D93-92EE-733263E254B0}" type="presParOf" srcId="{E469A072-E813-4E74-B134-B2F3BFBB5E63}" destId="{C1C4F555-3093-441A-B349-51DBC06A658B}" srcOrd="2" destOrd="0" presId="urn:microsoft.com/office/officeart/2005/8/layout/orgChart1"/>
    <dgm:cxn modelId="{0EFE2C3A-35F8-4600-86E7-6579A0D2E63E}" type="presParOf" srcId="{E469A072-E813-4E74-B134-B2F3BFBB5E63}" destId="{448A2731-F776-412B-A111-1A856D422B69}" srcOrd="3" destOrd="0" presId="urn:microsoft.com/office/officeart/2005/8/layout/orgChart1"/>
    <dgm:cxn modelId="{DDCAF509-FD08-466A-BEC1-9AF7AF66623C}" type="presParOf" srcId="{448A2731-F776-412B-A111-1A856D422B69}" destId="{50AAB231-012D-4D88-8D94-5E6D1004CF85}" srcOrd="0" destOrd="0" presId="urn:microsoft.com/office/officeart/2005/8/layout/orgChart1"/>
    <dgm:cxn modelId="{F16AF818-0E1F-4A34-B405-BA8FFA8FD449}" type="presParOf" srcId="{50AAB231-012D-4D88-8D94-5E6D1004CF85}" destId="{5C80AA5A-53C5-48EE-A2D8-6A89DDA07EE4}" srcOrd="0" destOrd="0" presId="urn:microsoft.com/office/officeart/2005/8/layout/orgChart1"/>
    <dgm:cxn modelId="{918F75C6-07A1-4796-AABB-A72384FAFB1A}" type="presParOf" srcId="{50AAB231-012D-4D88-8D94-5E6D1004CF85}" destId="{94CA7CB9-FC59-44ED-9B8C-1FBD14C20435}" srcOrd="1" destOrd="0" presId="urn:microsoft.com/office/officeart/2005/8/layout/orgChart1"/>
    <dgm:cxn modelId="{EFF95DAA-6633-41D8-BF30-1910C0D5C0B8}" type="presParOf" srcId="{448A2731-F776-412B-A111-1A856D422B69}" destId="{51C2CBCD-95E9-43A6-8649-F0CF63CEC2C9}" srcOrd="1" destOrd="0" presId="urn:microsoft.com/office/officeart/2005/8/layout/orgChart1"/>
    <dgm:cxn modelId="{6DF7FF9B-BBBC-4259-B70D-366AEBE35BF1}" type="presParOf" srcId="{448A2731-F776-412B-A111-1A856D422B69}" destId="{838181D5-0DE7-4492-8611-D9CF3A540813}" srcOrd="2" destOrd="0" presId="urn:microsoft.com/office/officeart/2005/8/layout/orgChart1"/>
    <dgm:cxn modelId="{24F87E29-EEBA-4FD4-944F-D6524034916E}" type="presParOf" srcId="{95897643-BE91-4F80-B853-690C206E6FEC}" destId="{1FAF33B2-6907-45B4-A1F1-E4109EEC22F1}" srcOrd="2" destOrd="0" presId="urn:microsoft.com/office/officeart/2005/8/layout/orgChart1"/>
    <dgm:cxn modelId="{C96C78C6-0067-4C2B-B18F-A671D8600509}" type="presParOf" srcId="{FDDF454C-4C51-4ED5-8504-AC4EA9338546}" destId="{EAB1CD50-FD00-4230-8F95-1EE141F891D7}" srcOrd="6" destOrd="0" presId="urn:microsoft.com/office/officeart/2005/8/layout/orgChart1"/>
    <dgm:cxn modelId="{58832542-1752-49CE-B38E-9CDB0EF43489}" type="presParOf" srcId="{FDDF454C-4C51-4ED5-8504-AC4EA9338546}" destId="{04632400-3796-4096-A973-289ED8AE44C5}" srcOrd="7" destOrd="0" presId="urn:microsoft.com/office/officeart/2005/8/layout/orgChart1"/>
    <dgm:cxn modelId="{28404DBC-3A9F-4B6C-A24A-792EAAA63B95}" type="presParOf" srcId="{04632400-3796-4096-A973-289ED8AE44C5}" destId="{98238D2E-E528-490B-8C49-427422B3CDA6}" srcOrd="0" destOrd="0" presId="urn:microsoft.com/office/officeart/2005/8/layout/orgChart1"/>
    <dgm:cxn modelId="{C925C888-3B50-4544-AD19-64AE9346CE9C}" type="presParOf" srcId="{98238D2E-E528-490B-8C49-427422B3CDA6}" destId="{B8FB2393-117B-470E-BA25-E310D899AA82}" srcOrd="0" destOrd="0" presId="urn:microsoft.com/office/officeart/2005/8/layout/orgChart1"/>
    <dgm:cxn modelId="{D70930ED-DC37-4EBD-9D39-213DCB124FAB}" type="presParOf" srcId="{98238D2E-E528-490B-8C49-427422B3CDA6}" destId="{B825FE4D-9B82-4A68-BB2A-7EE084C89373}" srcOrd="1" destOrd="0" presId="urn:microsoft.com/office/officeart/2005/8/layout/orgChart1"/>
    <dgm:cxn modelId="{D60FDAAF-C950-40DA-A05F-F1EDA00E71B8}" type="presParOf" srcId="{04632400-3796-4096-A973-289ED8AE44C5}" destId="{AD0B589C-F3EC-441D-9EC6-C63C9BD3147F}" srcOrd="1" destOrd="0" presId="urn:microsoft.com/office/officeart/2005/8/layout/orgChart1"/>
    <dgm:cxn modelId="{EE27FBB9-3384-4397-B20E-2D1A90B6765B}" type="presParOf" srcId="{AD0B589C-F3EC-441D-9EC6-C63C9BD3147F}" destId="{82C3169C-B138-4D5F-BA34-72864122423C}" srcOrd="0" destOrd="0" presId="urn:microsoft.com/office/officeart/2005/8/layout/orgChart1"/>
    <dgm:cxn modelId="{709A8B4E-231B-4FEB-8D91-95394E5B0637}" type="presParOf" srcId="{AD0B589C-F3EC-441D-9EC6-C63C9BD3147F}" destId="{D9EC97ED-5AEE-4F8E-90E0-597E642271B6}" srcOrd="1" destOrd="0" presId="urn:microsoft.com/office/officeart/2005/8/layout/orgChart1"/>
    <dgm:cxn modelId="{0BE95852-AEBB-4467-BBA4-257DD190A190}" type="presParOf" srcId="{D9EC97ED-5AEE-4F8E-90E0-597E642271B6}" destId="{9D78998B-7EA4-4222-8F95-EF5B2AB123AC}" srcOrd="0" destOrd="0" presId="urn:microsoft.com/office/officeart/2005/8/layout/orgChart1"/>
    <dgm:cxn modelId="{17F48A46-D23A-439B-8823-131719FFF000}" type="presParOf" srcId="{9D78998B-7EA4-4222-8F95-EF5B2AB123AC}" destId="{1C567AF5-96C8-47BB-AB15-24FDE12202E0}" srcOrd="0" destOrd="0" presId="urn:microsoft.com/office/officeart/2005/8/layout/orgChart1"/>
    <dgm:cxn modelId="{731DC8B6-8F10-4537-B469-C34E4C4F062A}" type="presParOf" srcId="{9D78998B-7EA4-4222-8F95-EF5B2AB123AC}" destId="{B2FF5A00-638C-442C-9896-CCC3803A98F1}" srcOrd="1" destOrd="0" presId="urn:microsoft.com/office/officeart/2005/8/layout/orgChart1"/>
    <dgm:cxn modelId="{135F4388-AB8A-44A4-9274-D94008E39914}" type="presParOf" srcId="{D9EC97ED-5AEE-4F8E-90E0-597E642271B6}" destId="{AA52845D-3FB9-4949-99D3-EC333D07F6FC}" srcOrd="1" destOrd="0" presId="urn:microsoft.com/office/officeart/2005/8/layout/orgChart1"/>
    <dgm:cxn modelId="{59626695-F381-4897-9539-BC84019987BA}" type="presParOf" srcId="{D9EC97ED-5AEE-4F8E-90E0-597E642271B6}" destId="{BFC32937-FCEC-4945-9684-447C1DE66083}" srcOrd="2" destOrd="0" presId="urn:microsoft.com/office/officeart/2005/8/layout/orgChart1"/>
    <dgm:cxn modelId="{95651B31-7887-4ED2-93F9-A481018670EF}" type="presParOf" srcId="{AD0B589C-F3EC-441D-9EC6-C63C9BD3147F}" destId="{6AAE7211-19D1-41B4-9777-7A7BDAC2350B}" srcOrd="2" destOrd="0" presId="urn:microsoft.com/office/officeart/2005/8/layout/orgChart1"/>
    <dgm:cxn modelId="{D6A9ADAB-9903-44D4-B4BB-3333227060FE}" type="presParOf" srcId="{AD0B589C-F3EC-441D-9EC6-C63C9BD3147F}" destId="{A4F7A8C3-430E-4306-900E-FB038A1480EC}" srcOrd="3" destOrd="0" presId="urn:microsoft.com/office/officeart/2005/8/layout/orgChart1"/>
    <dgm:cxn modelId="{1CDCBF0F-D4B2-4745-9F96-EF6DFAD587E5}" type="presParOf" srcId="{A4F7A8C3-430E-4306-900E-FB038A1480EC}" destId="{17BC104D-FC5D-49A9-97A7-981B6F064238}" srcOrd="0" destOrd="0" presId="urn:microsoft.com/office/officeart/2005/8/layout/orgChart1"/>
    <dgm:cxn modelId="{2940152C-55F9-4E49-97D9-20EC991C93B8}" type="presParOf" srcId="{17BC104D-FC5D-49A9-97A7-981B6F064238}" destId="{EFF2D59B-39D8-4B7D-9AC7-A4F5A064BEF1}" srcOrd="0" destOrd="0" presId="urn:microsoft.com/office/officeart/2005/8/layout/orgChart1"/>
    <dgm:cxn modelId="{5DEE1888-2BFA-478A-9A3C-51670BCCD4D3}" type="presParOf" srcId="{17BC104D-FC5D-49A9-97A7-981B6F064238}" destId="{A1C88737-1F30-497F-A012-F4971B2BBE7C}" srcOrd="1" destOrd="0" presId="urn:microsoft.com/office/officeart/2005/8/layout/orgChart1"/>
    <dgm:cxn modelId="{429EC7BA-EA87-4BAD-82A8-B4D60BC43F2F}" type="presParOf" srcId="{A4F7A8C3-430E-4306-900E-FB038A1480EC}" destId="{5F7F095B-73BC-4625-A1C2-AC0913FDB1C3}" srcOrd="1" destOrd="0" presId="urn:microsoft.com/office/officeart/2005/8/layout/orgChart1"/>
    <dgm:cxn modelId="{D0BA4AA1-956E-455C-BB19-CE2A519DD117}" type="presParOf" srcId="{A4F7A8C3-430E-4306-900E-FB038A1480EC}" destId="{74460F61-2A00-4250-A140-7FBF765F3A03}" srcOrd="2" destOrd="0" presId="urn:microsoft.com/office/officeart/2005/8/layout/orgChart1"/>
    <dgm:cxn modelId="{1C0CEB04-1570-434F-B9C2-0A8F7167E7CF}" type="presParOf" srcId="{04632400-3796-4096-A973-289ED8AE44C5}" destId="{15CCD736-8A24-4BDF-8E46-EE04594D26F7}" srcOrd="2" destOrd="0" presId="urn:microsoft.com/office/officeart/2005/8/layout/orgChart1"/>
    <dgm:cxn modelId="{EE654306-C62D-4A8A-ACE8-3D24CEA80210}" type="presParOf" srcId="{FDDF454C-4C51-4ED5-8504-AC4EA9338546}" destId="{3F651C67-7E8C-4963-9C1E-ABB38E776C53}" srcOrd="8" destOrd="0" presId="urn:microsoft.com/office/officeart/2005/8/layout/orgChart1"/>
    <dgm:cxn modelId="{3AC9245D-86D7-4D5C-9E5E-285C3967888D}" type="presParOf" srcId="{FDDF454C-4C51-4ED5-8504-AC4EA9338546}" destId="{30216DF5-0966-474C-824F-A152C2C436C0}" srcOrd="9" destOrd="0" presId="urn:microsoft.com/office/officeart/2005/8/layout/orgChart1"/>
    <dgm:cxn modelId="{30651D43-CD53-4497-9FC2-3BEC3F4C4639}" type="presParOf" srcId="{30216DF5-0966-474C-824F-A152C2C436C0}" destId="{4430BCF2-A581-4DA5-9D22-FED749C8F0AE}" srcOrd="0" destOrd="0" presId="urn:microsoft.com/office/officeart/2005/8/layout/orgChart1"/>
    <dgm:cxn modelId="{A0BD74CC-67AE-48D3-91A9-324CB6C35D57}" type="presParOf" srcId="{4430BCF2-A581-4DA5-9D22-FED749C8F0AE}" destId="{9B6BB3CF-41E7-4D85-ACE9-D7756BA03B2B}" srcOrd="0" destOrd="0" presId="urn:microsoft.com/office/officeart/2005/8/layout/orgChart1"/>
    <dgm:cxn modelId="{40B0CA34-E8A7-4631-82D3-A48BE404723D}" type="presParOf" srcId="{4430BCF2-A581-4DA5-9D22-FED749C8F0AE}" destId="{2A340E17-86AF-40DC-B78C-F96A6505C669}" srcOrd="1" destOrd="0" presId="urn:microsoft.com/office/officeart/2005/8/layout/orgChart1"/>
    <dgm:cxn modelId="{07DEB321-D044-42B2-BD0A-3B8652635215}" type="presParOf" srcId="{30216DF5-0966-474C-824F-A152C2C436C0}" destId="{BF45B22E-EC82-4AC6-9DFE-09D6B12381B9}" srcOrd="1" destOrd="0" presId="urn:microsoft.com/office/officeart/2005/8/layout/orgChart1"/>
    <dgm:cxn modelId="{C5E6637D-8F1A-4299-84F0-5095E888363E}" type="presParOf" srcId="{BF45B22E-EC82-4AC6-9DFE-09D6B12381B9}" destId="{D8B3B6A5-976D-4163-85BE-4F4D3D13B8F5}" srcOrd="0" destOrd="0" presId="urn:microsoft.com/office/officeart/2005/8/layout/orgChart1"/>
    <dgm:cxn modelId="{A73C5A3D-C36F-4A49-944D-64FF8A3659BD}" type="presParOf" srcId="{BF45B22E-EC82-4AC6-9DFE-09D6B12381B9}" destId="{F2F4D820-42D2-4FFC-918C-9D045672BA0C}" srcOrd="1" destOrd="0" presId="urn:microsoft.com/office/officeart/2005/8/layout/orgChart1"/>
    <dgm:cxn modelId="{82148DA2-578C-49B0-B5B9-5486A4E13B7D}" type="presParOf" srcId="{F2F4D820-42D2-4FFC-918C-9D045672BA0C}" destId="{6B28699C-4A77-4CF6-BBA6-5A4E898DC288}" srcOrd="0" destOrd="0" presId="urn:microsoft.com/office/officeart/2005/8/layout/orgChart1"/>
    <dgm:cxn modelId="{9E853C1F-E6BB-4288-9261-79649D0F73F2}" type="presParOf" srcId="{6B28699C-4A77-4CF6-BBA6-5A4E898DC288}" destId="{25F9D34D-AD54-4B1B-8D48-9BA1AE279FAE}" srcOrd="0" destOrd="0" presId="urn:microsoft.com/office/officeart/2005/8/layout/orgChart1"/>
    <dgm:cxn modelId="{E2371397-2C9C-4ECA-807C-809F55BB36B4}" type="presParOf" srcId="{6B28699C-4A77-4CF6-BBA6-5A4E898DC288}" destId="{5B460933-2F8B-45AE-BF25-C16FBC52B20B}" srcOrd="1" destOrd="0" presId="urn:microsoft.com/office/officeart/2005/8/layout/orgChart1"/>
    <dgm:cxn modelId="{E2354BBE-721D-4203-980E-183E3FF4ECC8}" type="presParOf" srcId="{F2F4D820-42D2-4FFC-918C-9D045672BA0C}" destId="{216DA8AD-8C0B-4144-B708-0B989C6E9DA8}" srcOrd="1" destOrd="0" presId="urn:microsoft.com/office/officeart/2005/8/layout/orgChart1"/>
    <dgm:cxn modelId="{4CB92378-93D1-4E1D-9DE5-EFA627CF4324}" type="presParOf" srcId="{F2F4D820-42D2-4FFC-918C-9D045672BA0C}" destId="{5B3DB338-1913-4848-A8CC-1B551E7BB037}" srcOrd="2" destOrd="0" presId="urn:microsoft.com/office/officeart/2005/8/layout/orgChart1"/>
    <dgm:cxn modelId="{FF4F71B9-25A2-46B9-8886-C83EB156434F}" type="presParOf" srcId="{BF45B22E-EC82-4AC6-9DFE-09D6B12381B9}" destId="{4053A65C-C929-4BEA-A684-20D64E151870}" srcOrd="2" destOrd="0" presId="urn:microsoft.com/office/officeart/2005/8/layout/orgChart1"/>
    <dgm:cxn modelId="{98D97BFF-6405-433D-9DA8-E91A8E9D2C95}" type="presParOf" srcId="{BF45B22E-EC82-4AC6-9DFE-09D6B12381B9}" destId="{7D501F2E-7E60-46E4-BBD3-78E1FE4469F0}" srcOrd="3" destOrd="0" presId="urn:microsoft.com/office/officeart/2005/8/layout/orgChart1"/>
    <dgm:cxn modelId="{9B311067-A573-4B12-A2A3-D00BD231AFB0}" type="presParOf" srcId="{7D501F2E-7E60-46E4-BBD3-78E1FE4469F0}" destId="{C1E7DCF2-7F3A-4C81-9122-2C6DD19BE122}" srcOrd="0" destOrd="0" presId="urn:microsoft.com/office/officeart/2005/8/layout/orgChart1"/>
    <dgm:cxn modelId="{88B7A757-B431-4EB5-9E2A-A124AD394962}" type="presParOf" srcId="{C1E7DCF2-7F3A-4C81-9122-2C6DD19BE122}" destId="{6DF7B616-5BD6-478D-B13F-9EEE0DB3E717}" srcOrd="0" destOrd="0" presId="urn:microsoft.com/office/officeart/2005/8/layout/orgChart1"/>
    <dgm:cxn modelId="{62DD47D1-A071-4791-9694-4DC6831FD35C}" type="presParOf" srcId="{C1E7DCF2-7F3A-4C81-9122-2C6DD19BE122}" destId="{8EC4F15E-E5D5-47D6-A2F4-429A08C9D45E}" srcOrd="1" destOrd="0" presId="urn:microsoft.com/office/officeart/2005/8/layout/orgChart1"/>
    <dgm:cxn modelId="{B33819EB-BE6B-459E-8468-8C119B6FBD18}" type="presParOf" srcId="{7D501F2E-7E60-46E4-BBD3-78E1FE4469F0}" destId="{F86053F1-E9CF-48D1-A124-3A2D2FC2B596}" srcOrd="1" destOrd="0" presId="urn:microsoft.com/office/officeart/2005/8/layout/orgChart1"/>
    <dgm:cxn modelId="{A31121E9-E94B-4ECC-A2D2-63B39D00D900}" type="presParOf" srcId="{7D501F2E-7E60-46E4-BBD3-78E1FE4469F0}" destId="{0E3013D3-6986-4511-8AEA-E60702AC2DEE}" srcOrd="2" destOrd="0" presId="urn:microsoft.com/office/officeart/2005/8/layout/orgChart1"/>
    <dgm:cxn modelId="{A8733523-99BD-4E03-A925-4C55E44DD366}" type="presParOf" srcId="{BF45B22E-EC82-4AC6-9DFE-09D6B12381B9}" destId="{9BD41256-28A0-4C70-8713-483550D16547}" srcOrd="4" destOrd="0" presId="urn:microsoft.com/office/officeart/2005/8/layout/orgChart1"/>
    <dgm:cxn modelId="{CE2AAD25-39B2-41AE-AFE0-D5F82E56422F}" type="presParOf" srcId="{BF45B22E-EC82-4AC6-9DFE-09D6B12381B9}" destId="{A0E765E0-AB7B-4130-893F-0132A022EE89}" srcOrd="5" destOrd="0" presId="urn:microsoft.com/office/officeart/2005/8/layout/orgChart1"/>
    <dgm:cxn modelId="{8396A951-9D6A-4D62-A39A-961216CA1F37}" type="presParOf" srcId="{A0E765E0-AB7B-4130-893F-0132A022EE89}" destId="{2401749C-7B4B-4BBD-9DC0-79ED3F2980C4}" srcOrd="0" destOrd="0" presId="urn:microsoft.com/office/officeart/2005/8/layout/orgChart1"/>
    <dgm:cxn modelId="{A5805070-35FB-47E1-B4A9-CD9A853D1B66}" type="presParOf" srcId="{2401749C-7B4B-4BBD-9DC0-79ED3F2980C4}" destId="{19DC022A-BFB1-428E-AB70-087B60F3C9D7}" srcOrd="0" destOrd="0" presId="urn:microsoft.com/office/officeart/2005/8/layout/orgChart1"/>
    <dgm:cxn modelId="{D53C192B-3704-4680-A97A-810AA9682E54}" type="presParOf" srcId="{2401749C-7B4B-4BBD-9DC0-79ED3F2980C4}" destId="{C92720BC-835F-496F-9FC8-7E5339FC6356}" srcOrd="1" destOrd="0" presId="urn:microsoft.com/office/officeart/2005/8/layout/orgChart1"/>
    <dgm:cxn modelId="{1D1FD4B5-FDD5-4F65-91BB-55BDEB16DF02}" type="presParOf" srcId="{A0E765E0-AB7B-4130-893F-0132A022EE89}" destId="{A41E170B-6755-41DF-BA0B-A098AC4B94C2}" srcOrd="1" destOrd="0" presId="urn:microsoft.com/office/officeart/2005/8/layout/orgChart1"/>
    <dgm:cxn modelId="{D6CFD690-FA53-4583-916F-6932E1E02BB2}" type="presParOf" srcId="{A0E765E0-AB7B-4130-893F-0132A022EE89}" destId="{B49F197E-2808-48DB-8E46-D73EF90345CA}" srcOrd="2" destOrd="0" presId="urn:microsoft.com/office/officeart/2005/8/layout/orgChart1"/>
    <dgm:cxn modelId="{150AFF40-9453-4B2A-AC25-0283B78FEC75}" type="presParOf" srcId="{30216DF5-0966-474C-824F-A152C2C436C0}" destId="{091CA3A2-FBD6-4287-8435-B5EA2E279A58}" srcOrd="2" destOrd="0" presId="urn:microsoft.com/office/officeart/2005/8/layout/orgChart1"/>
    <dgm:cxn modelId="{1A32AFBE-7113-49FF-8B55-5971B4966E05}" type="presParOf" srcId="{FDDF454C-4C51-4ED5-8504-AC4EA9338546}" destId="{34F89434-FBD4-436B-8EE1-4A6B7E0DF171}" srcOrd="10" destOrd="0" presId="urn:microsoft.com/office/officeart/2005/8/layout/orgChart1"/>
    <dgm:cxn modelId="{23811503-FF16-4498-943D-FE6B869716D7}" type="presParOf" srcId="{FDDF454C-4C51-4ED5-8504-AC4EA9338546}" destId="{23B13926-9252-4B63-A8E5-E5B5D0A4444C}" srcOrd="11" destOrd="0" presId="urn:microsoft.com/office/officeart/2005/8/layout/orgChart1"/>
    <dgm:cxn modelId="{456A9D02-511C-42F1-B0EB-9D3F30776BE9}" type="presParOf" srcId="{23B13926-9252-4B63-A8E5-E5B5D0A4444C}" destId="{231A850C-9826-4692-BEBB-2F0AF048DD05}" srcOrd="0" destOrd="0" presId="urn:microsoft.com/office/officeart/2005/8/layout/orgChart1"/>
    <dgm:cxn modelId="{81175D40-D187-4532-887C-8AFC424925AE}" type="presParOf" srcId="{231A850C-9826-4692-BEBB-2F0AF048DD05}" destId="{2D587496-88C8-4A3D-AE99-9747E3D8EB91}" srcOrd="0" destOrd="0" presId="urn:microsoft.com/office/officeart/2005/8/layout/orgChart1"/>
    <dgm:cxn modelId="{F97480F2-2948-4ACA-8A95-EE82DC5E5850}" type="presParOf" srcId="{231A850C-9826-4692-BEBB-2F0AF048DD05}" destId="{619C25B5-A152-4FAA-BE09-0414854E2F13}" srcOrd="1" destOrd="0" presId="urn:microsoft.com/office/officeart/2005/8/layout/orgChart1"/>
    <dgm:cxn modelId="{46634614-0350-4BDD-90C6-1FAC7C0B8241}" type="presParOf" srcId="{23B13926-9252-4B63-A8E5-E5B5D0A4444C}" destId="{421099D4-5868-456E-8189-7B145835B57D}" srcOrd="1" destOrd="0" presId="urn:microsoft.com/office/officeart/2005/8/layout/orgChart1"/>
    <dgm:cxn modelId="{E173B999-87E9-46B5-B6CC-752892FFFE99}" type="presParOf" srcId="{421099D4-5868-456E-8189-7B145835B57D}" destId="{883DFF12-FB70-468A-9516-D72692E16C36}" srcOrd="0" destOrd="0" presId="urn:microsoft.com/office/officeart/2005/8/layout/orgChart1"/>
    <dgm:cxn modelId="{F3DFD993-2475-4042-8D78-3A08B532EB39}" type="presParOf" srcId="{421099D4-5868-456E-8189-7B145835B57D}" destId="{D874521C-C86E-42DE-B9A4-E3196FAD96D7}" srcOrd="1" destOrd="0" presId="urn:microsoft.com/office/officeart/2005/8/layout/orgChart1"/>
    <dgm:cxn modelId="{21D891BF-BF1B-4E05-8C05-89AEACE9B635}" type="presParOf" srcId="{D874521C-C86E-42DE-B9A4-E3196FAD96D7}" destId="{56BF0846-B45D-48B3-85BF-B4A8B3842374}" srcOrd="0" destOrd="0" presId="urn:microsoft.com/office/officeart/2005/8/layout/orgChart1"/>
    <dgm:cxn modelId="{63AABAC8-9204-420A-8CDF-8BD75737E6BB}" type="presParOf" srcId="{56BF0846-B45D-48B3-85BF-B4A8B3842374}" destId="{35744963-F316-4F16-8964-001F9F7F2164}" srcOrd="0" destOrd="0" presId="urn:microsoft.com/office/officeart/2005/8/layout/orgChart1"/>
    <dgm:cxn modelId="{9720A450-4464-41F8-991F-063219CD8BFE}" type="presParOf" srcId="{56BF0846-B45D-48B3-85BF-B4A8B3842374}" destId="{418551CF-0358-4EC6-A718-245EAFEF334C}" srcOrd="1" destOrd="0" presId="urn:microsoft.com/office/officeart/2005/8/layout/orgChart1"/>
    <dgm:cxn modelId="{D0AF10F4-DBC2-4EE5-A75B-AFD9FD7F39EF}" type="presParOf" srcId="{D874521C-C86E-42DE-B9A4-E3196FAD96D7}" destId="{B24DE35F-5A13-4E77-9B89-5C523D7B2016}" srcOrd="1" destOrd="0" presId="urn:microsoft.com/office/officeart/2005/8/layout/orgChart1"/>
    <dgm:cxn modelId="{D9821DB5-C2F7-46CE-A4B5-991A3C76E1BF}" type="presParOf" srcId="{D874521C-C86E-42DE-B9A4-E3196FAD96D7}" destId="{9228C812-B457-4C5E-987F-C72C2647B223}" srcOrd="2" destOrd="0" presId="urn:microsoft.com/office/officeart/2005/8/layout/orgChart1"/>
    <dgm:cxn modelId="{3303D126-5EB4-43CF-80AC-80A8D430F0A7}" type="presParOf" srcId="{421099D4-5868-456E-8189-7B145835B57D}" destId="{4E3D2009-BD87-46CA-83C4-0E1AB21A1CD3}" srcOrd="2" destOrd="0" presId="urn:microsoft.com/office/officeart/2005/8/layout/orgChart1"/>
    <dgm:cxn modelId="{AFA1B984-67A5-41BA-9378-CB109C5CD5A0}" type="presParOf" srcId="{421099D4-5868-456E-8189-7B145835B57D}" destId="{ACD69A3A-2A00-4301-8C31-45BF409F78A5}" srcOrd="3" destOrd="0" presId="urn:microsoft.com/office/officeart/2005/8/layout/orgChart1"/>
    <dgm:cxn modelId="{49EEA503-CB8A-4B61-ABA2-640A9FDA8620}" type="presParOf" srcId="{ACD69A3A-2A00-4301-8C31-45BF409F78A5}" destId="{3EBBBB5C-E6C3-4B27-9A34-2B63238D8AB3}" srcOrd="0" destOrd="0" presId="urn:microsoft.com/office/officeart/2005/8/layout/orgChart1"/>
    <dgm:cxn modelId="{AEF058C4-C8E8-46EF-BD04-83FAEEEBBF29}" type="presParOf" srcId="{3EBBBB5C-E6C3-4B27-9A34-2B63238D8AB3}" destId="{2987889F-CC27-40D4-82FB-729A5C11118C}" srcOrd="0" destOrd="0" presId="urn:microsoft.com/office/officeart/2005/8/layout/orgChart1"/>
    <dgm:cxn modelId="{CB509448-D350-480C-858B-0C8680609965}" type="presParOf" srcId="{3EBBBB5C-E6C3-4B27-9A34-2B63238D8AB3}" destId="{ED8B6FE9-7619-457B-9B94-BB270AFA2DE0}" srcOrd="1" destOrd="0" presId="urn:microsoft.com/office/officeart/2005/8/layout/orgChart1"/>
    <dgm:cxn modelId="{C6B38A5D-E46D-4897-B92C-D728F26DBEB2}" type="presParOf" srcId="{ACD69A3A-2A00-4301-8C31-45BF409F78A5}" destId="{13374E87-CEEC-4CC8-ACD1-AC863E5FA1AE}" srcOrd="1" destOrd="0" presId="urn:microsoft.com/office/officeart/2005/8/layout/orgChart1"/>
    <dgm:cxn modelId="{B5E54C10-C5BC-48F7-9792-DB5D74A25FC7}" type="presParOf" srcId="{ACD69A3A-2A00-4301-8C31-45BF409F78A5}" destId="{BA25B9DD-C94A-4C80-A395-E741041475F0}" srcOrd="2" destOrd="0" presId="urn:microsoft.com/office/officeart/2005/8/layout/orgChart1"/>
    <dgm:cxn modelId="{A7654C94-7765-404B-8B43-ABCEADA2070B}" type="presParOf" srcId="{23B13926-9252-4B63-A8E5-E5B5D0A4444C}" destId="{18A876EA-0B87-4563-B56F-7DC5ABAE6455}" srcOrd="2" destOrd="0" presId="urn:microsoft.com/office/officeart/2005/8/layout/orgChart1"/>
    <dgm:cxn modelId="{E1D6F970-74DD-4005-906B-47105B2E9DA5}" type="presParOf" srcId="{FDDF454C-4C51-4ED5-8504-AC4EA9338546}" destId="{428CB4CA-EA16-4893-B64A-4B5A642AFD1A}" srcOrd="12" destOrd="0" presId="urn:microsoft.com/office/officeart/2005/8/layout/orgChart1"/>
    <dgm:cxn modelId="{56E7CDD5-4E09-4B8B-B8E9-D8EFD1003A5E}" type="presParOf" srcId="{FDDF454C-4C51-4ED5-8504-AC4EA9338546}" destId="{87EB718D-9726-40CC-AEB7-FC339FD18497}" srcOrd="13" destOrd="0" presId="urn:microsoft.com/office/officeart/2005/8/layout/orgChart1"/>
    <dgm:cxn modelId="{E405B242-A019-42EE-9BC9-55E1181A41C5}" type="presParOf" srcId="{87EB718D-9726-40CC-AEB7-FC339FD18497}" destId="{BAB206E2-0743-4064-9B0A-296709E84B87}" srcOrd="0" destOrd="0" presId="urn:microsoft.com/office/officeart/2005/8/layout/orgChart1"/>
    <dgm:cxn modelId="{A2736E63-0A1D-43E1-B150-DC575A5349A6}" type="presParOf" srcId="{BAB206E2-0743-4064-9B0A-296709E84B87}" destId="{CA8452B0-462A-4DFF-B954-408E2AA29EBE}" srcOrd="0" destOrd="0" presId="urn:microsoft.com/office/officeart/2005/8/layout/orgChart1"/>
    <dgm:cxn modelId="{5A39FC42-8440-485A-8469-B9C766047F1C}" type="presParOf" srcId="{BAB206E2-0743-4064-9B0A-296709E84B87}" destId="{E590D03D-6ED1-4DAB-AC74-2CC1473259CF}" srcOrd="1" destOrd="0" presId="urn:microsoft.com/office/officeart/2005/8/layout/orgChart1"/>
    <dgm:cxn modelId="{BF43011D-8548-43C5-BE1C-452E3AF908F9}" type="presParOf" srcId="{87EB718D-9726-40CC-AEB7-FC339FD18497}" destId="{7177F905-C7CD-485F-BCCC-F23B1612046D}" srcOrd="1" destOrd="0" presId="urn:microsoft.com/office/officeart/2005/8/layout/orgChart1"/>
    <dgm:cxn modelId="{52759EE5-D770-4069-9DEF-4D50544A0C9A}" type="presParOf" srcId="{7177F905-C7CD-485F-BCCC-F23B1612046D}" destId="{3088C153-5502-43EE-8C00-0B815AD9D47E}" srcOrd="0" destOrd="0" presId="urn:microsoft.com/office/officeart/2005/8/layout/orgChart1"/>
    <dgm:cxn modelId="{CE5087F4-2A1E-4744-818C-473833CBB4B1}" type="presParOf" srcId="{7177F905-C7CD-485F-BCCC-F23B1612046D}" destId="{29F77012-0404-4310-8B37-8375F616A4F4}" srcOrd="1" destOrd="0" presId="urn:microsoft.com/office/officeart/2005/8/layout/orgChart1"/>
    <dgm:cxn modelId="{272A61F4-6F39-4D12-98BF-7D394CB3F1FD}" type="presParOf" srcId="{29F77012-0404-4310-8B37-8375F616A4F4}" destId="{2FDACBF8-A375-4E64-AD55-4C36AFD478F1}" srcOrd="0" destOrd="0" presId="urn:microsoft.com/office/officeart/2005/8/layout/orgChart1"/>
    <dgm:cxn modelId="{038C4903-7406-4309-9B88-9667FBC1018B}" type="presParOf" srcId="{2FDACBF8-A375-4E64-AD55-4C36AFD478F1}" destId="{BD5E428F-B714-4193-8BB7-8899A74639F8}" srcOrd="0" destOrd="0" presId="urn:microsoft.com/office/officeart/2005/8/layout/orgChart1"/>
    <dgm:cxn modelId="{E1EDE12C-7FA6-4C25-A3B5-7FCB35064895}" type="presParOf" srcId="{2FDACBF8-A375-4E64-AD55-4C36AFD478F1}" destId="{E281AE56-E0DB-4E66-9D3B-62328090B221}" srcOrd="1" destOrd="0" presId="urn:microsoft.com/office/officeart/2005/8/layout/orgChart1"/>
    <dgm:cxn modelId="{DCD1EB46-1180-4488-8183-6F5A822719A8}" type="presParOf" srcId="{29F77012-0404-4310-8B37-8375F616A4F4}" destId="{C08170BD-0EA7-43B7-8FE4-43C9C582930E}" srcOrd="1" destOrd="0" presId="urn:microsoft.com/office/officeart/2005/8/layout/orgChart1"/>
    <dgm:cxn modelId="{10EAB427-933F-44A7-85B6-ED9D8563865E}" type="presParOf" srcId="{29F77012-0404-4310-8B37-8375F616A4F4}" destId="{D3E98113-0C44-4C56-B254-BB9F05E6ABC9}" srcOrd="2" destOrd="0" presId="urn:microsoft.com/office/officeart/2005/8/layout/orgChart1"/>
    <dgm:cxn modelId="{C74D2EA9-B867-459A-AD47-12CC82E70019}" type="presParOf" srcId="{87EB718D-9726-40CC-AEB7-FC339FD18497}" destId="{92B4A96F-2102-43D7-BF0B-3A52A678FAC8}" srcOrd="2" destOrd="0" presId="urn:microsoft.com/office/officeart/2005/8/layout/orgChart1"/>
    <dgm:cxn modelId="{B967D4A2-86F1-4EC9-80CE-175E992723F9}" type="presParOf" srcId="{C9374B6E-04FF-4723-9604-541F8276F70E}" destId="{BE0A677F-3FBF-40A4-B1C5-54661B004A81}" srcOrd="2" destOrd="0" presId="urn:microsoft.com/office/officeart/2005/8/layout/orgChart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8C5DC602-73FC-4B4B-B23A-E564C8163FF8}" type="doc">
      <dgm:prSet loTypeId="urn:microsoft.com/office/officeart/2005/8/layout/orgChart1" loCatId="hierarchy" qsTypeId="urn:microsoft.com/office/officeart/2005/8/quickstyle/simple2" qsCatId="simple" csTypeId="urn:microsoft.com/office/officeart/2005/8/colors/colorful1" csCatId="colorful" phldr="1"/>
      <dgm:spPr/>
    </dgm:pt>
    <dgm:pt modelId="{6926F37E-186D-481F-B23C-7D8CA7EF32C1}">
      <dgm:prSet/>
      <dgm:spPr/>
      <dgm:t>
        <a:bodyPr/>
        <a:lstStyle/>
        <a:p>
          <a:pPr marR="0" algn="ctr" rtl="0"/>
          <a:r>
            <a:rPr lang="pt-BR" b="0" i="0" u="none" strike="noStrike" baseline="0">
              <a:latin typeface="Calibri"/>
            </a:rPr>
            <a:t>  Patrocinador</a:t>
          </a:r>
          <a:endParaRPr lang="pt-BR"/>
        </a:p>
      </dgm:t>
    </dgm:pt>
    <dgm:pt modelId="{449493BF-F1F1-48C0-AF06-55144C8566D9}" type="parTrans" cxnId="{FE346A8A-B575-4F73-99C8-C30F795B9A18}">
      <dgm:prSet/>
      <dgm:spPr/>
      <dgm:t>
        <a:bodyPr/>
        <a:lstStyle/>
        <a:p>
          <a:endParaRPr lang="pt-BR"/>
        </a:p>
      </dgm:t>
    </dgm:pt>
    <dgm:pt modelId="{3AB12E36-22C3-4A79-A61F-25FCACB46CD1}" type="sibTrans" cxnId="{FE346A8A-B575-4F73-99C8-C30F795B9A18}">
      <dgm:prSet/>
      <dgm:spPr/>
      <dgm:t>
        <a:bodyPr/>
        <a:lstStyle/>
        <a:p>
          <a:endParaRPr lang="pt-BR"/>
        </a:p>
      </dgm:t>
    </dgm:pt>
    <dgm:pt modelId="{B0974EA8-53F3-4622-A920-9C725F264732}">
      <dgm:prSet/>
      <dgm:spPr/>
      <dgm:t>
        <a:bodyPr/>
        <a:lstStyle/>
        <a:p>
          <a:pPr marR="0" algn="ctr" rtl="0"/>
          <a:r>
            <a:rPr lang="pt-BR" b="0" i="0" u="none" strike="noStrike" baseline="0">
              <a:latin typeface="Calibri"/>
            </a:rPr>
            <a:t> Gerente do Projeto</a:t>
          </a:r>
          <a:endParaRPr lang="pt-BR"/>
        </a:p>
      </dgm:t>
    </dgm:pt>
    <dgm:pt modelId="{622BD638-A705-41D4-A857-A15002E61B14}" type="parTrans" cxnId="{D7941DED-B96D-4DC0-BDD9-0822D2454C8A}">
      <dgm:prSet/>
      <dgm:spPr/>
      <dgm:t>
        <a:bodyPr/>
        <a:lstStyle/>
        <a:p>
          <a:endParaRPr lang="pt-BR"/>
        </a:p>
      </dgm:t>
    </dgm:pt>
    <dgm:pt modelId="{7C95F758-492E-4EAF-BAB2-AC23DB047F6B}" type="sibTrans" cxnId="{D7941DED-B96D-4DC0-BDD9-0822D2454C8A}">
      <dgm:prSet/>
      <dgm:spPr/>
      <dgm:t>
        <a:bodyPr/>
        <a:lstStyle/>
        <a:p>
          <a:endParaRPr lang="pt-BR"/>
        </a:p>
      </dgm:t>
    </dgm:pt>
    <dgm:pt modelId="{F9689015-368B-4521-B181-FD566BF4C0B4}">
      <dgm:prSet/>
      <dgm:spPr/>
      <dgm:t>
        <a:bodyPr/>
        <a:lstStyle/>
        <a:p>
          <a:r>
            <a:rPr lang="pt-BR"/>
            <a:t>Analista</a:t>
          </a:r>
        </a:p>
      </dgm:t>
    </dgm:pt>
    <dgm:pt modelId="{7A8D9ECB-E4D9-40E5-B7CC-3D997A4D1940}" type="parTrans" cxnId="{E86F9004-B848-450B-B056-876299DBD5C0}">
      <dgm:prSet/>
      <dgm:spPr/>
      <dgm:t>
        <a:bodyPr/>
        <a:lstStyle/>
        <a:p>
          <a:endParaRPr lang="pt-BR"/>
        </a:p>
      </dgm:t>
    </dgm:pt>
    <dgm:pt modelId="{6C9BFB51-7670-4981-BDE0-13414FD2BEB5}" type="sibTrans" cxnId="{E86F9004-B848-450B-B056-876299DBD5C0}">
      <dgm:prSet/>
      <dgm:spPr/>
      <dgm:t>
        <a:bodyPr/>
        <a:lstStyle/>
        <a:p>
          <a:endParaRPr lang="pt-BR"/>
        </a:p>
      </dgm:t>
    </dgm:pt>
    <dgm:pt modelId="{6E37EF14-B58E-4BAE-B7DA-9D514AB2DEBA}">
      <dgm:prSet/>
      <dgm:spPr/>
      <dgm:t>
        <a:bodyPr/>
        <a:lstStyle/>
        <a:p>
          <a:r>
            <a:rPr lang="pt-BR"/>
            <a:t>Projetista</a:t>
          </a:r>
        </a:p>
      </dgm:t>
    </dgm:pt>
    <dgm:pt modelId="{6B0232DD-F5F7-4A1F-999D-A17044E2C0EC}" type="parTrans" cxnId="{5A35C7ED-9736-4FAD-A39C-35CAC2D61D1D}">
      <dgm:prSet/>
      <dgm:spPr/>
      <dgm:t>
        <a:bodyPr/>
        <a:lstStyle/>
        <a:p>
          <a:endParaRPr lang="pt-BR"/>
        </a:p>
      </dgm:t>
    </dgm:pt>
    <dgm:pt modelId="{B54B9B3B-0FD5-4D52-A309-30C492A0FBCD}" type="sibTrans" cxnId="{5A35C7ED-9736-4FAD-A39C-35CAC2D61D1D}">
      <dgm:prSet/>
      <dgm:spPr/>
      <dgm:t>
        <a:bodyPr/>
        <a:lstStyle/>
        <a:p>
          <a:endParaRPr lang="pt-BR"/>
        </a:p>
      </dgm:t>
    </dgm:pt>
    <dgm:pt modelId="{26F94660-107E-4D0E-A07D-4FACEF4B3CF5}">
      <dgm:prSet/>
      <dgm:spPr/>
      <dgm:t>
        <a:bodyPr/>
        <a:lstStyle/>
        <a:p>
          <a:r>
            <a:rPr lang="pt-BR"/>
            <a:t>Desenvolvedor</a:t>
          </a:r>
        </a:p>
      </dgm:t>
    </dgm:pt>
    <dgm:pt modelId="{D3503AAB-A65F-4B2E-923C-57CCD515E0CC}" type="parTrans" cxnId="{872F40FE-EAAB-415D-8FFE-6FA7266A5237}">
      <dgm:prSet/>
      <dgm:spPr/>
      <dgm:t>
        <a:bodyPr/>
        <a:lstStyle/>
        <a:p>
          <a:endParaRPr lang="pt-BR"/>
        </a:p>
      </dgm:t>
    </dgm:pt>
    <dgm:pt modelId="{F6EB3785-8470-4D7A-94CD-0B1B06927F0A}" type="sibTrans" cxnId="{872F40FE-EAAB-415D-8FFE-6FA7266A5237}">
      <dgm:prSet/>
      <dgm:spPr/>
      <dgm:t>
        <a:bodyPr/>
        <a:lstStyle/>
        <a:p>
          <a:endParaRPr lang="pt-BR"/>
        </a:p>
      </dgm:t>
    </dgm:pt>
    <dgm:pt modelId="{3E4779FD-2627-4FBB-896B-2E74C1603881}">
      <dgm:prSet/>
      <dgm:spPr/>
      <dgm:t>
        <a:bodyPr/>
        <a:lstStyle/>
        <a:p>
          <a:r>
            <a:rPr lang="pt-BR"/>
            <a:t>Testador</a:t>
          </a:r>
        </a:p>
      </dgm:t>
    </dgm:pt>
    <dgm:pt modelId="{80007D57-5A00-44DA-A209-5AE4BC211A01}" type="parTrans" cxnId="{0B880E55-8EB1-47D9-B6E0-8F9B4CABFE80}">
      <dgm:prSet/>
      <dgm:spPr/>
      <dgm:t>
        <a:bodyPr/>
        <a:lstStyle/>
        <a:p>
          <a:endParaRPr lang="pt-BR"/>
        </a:p>
      </dgm:t>
    </dgm:pt>
    <dgm:pt modelId="{9731F3B7-104C-418D-AA55-51905B3F8F67}" type="sibTrans" cxnId="{0B880E55-8EB1-47D9-B6E0-8F9B4CABFE80}">
      <dgm:prSet/>
      <dgm:spPr/>
      <dgm:t>
        <a:bodyPr/>
        <a:lstStyle/>
        <a:p>
          <a:endParaRPr lang="pt-BR"/>
        </a:p>
      </dgm:t>
    </dgm:pt>
    <dgm:pt modelId="{A8D6E674-6AA9-44D9-8AD7-A4BED2518194}">
      <dgm:prSet/>
      <dgm:spPr/>
      <dgm:t>
        <a:bodyPr/>
        <a:lstStyle/>
        <a:p>
          <a:r>
            <a:rPr lang="pt-BR"/>
            <a:t>Apoiador</a:t>
          </a:r>
        </a:p>
      </dgm:t>
    </dgm:pt>
    <dgm:pt modelId="{67F48C92-25DF-4CE5-919E-924A0923F807}" type="parTrans" cxnId="{5CBF1DBE-EB28-40B1-9B24-3D264F5C5D4C}">
      <dgm:prSet/>
      <dgm:spPr/>
      <dgm:t>
        <a:bodyPr/>
        <a:lstStyle/>
        <a:p>
          <a:endParaRPr lang="pt-BR"/>
        </a:p>
      </dgm:t>
    </dgm:pt>
    <dgm:pt modelId="{E5B9F285-0B76-41E1-B8F6-434724C41022}" type="sibTrans" cxnId="{5CBF1DBE-EB28-40B1-9B24-3D264F5C5D4C}">
      <dgm:prSet/>
      <dgm:spPr/>
      <dgm:t>
        <a:bodyPr/>
        <a:lstStyle/>
        <a:p>
          <a:endParaRPr lang="pt-BR"/>
        </a:p>
      </dgm:t>
    </dgm:pt>
    <dgm:pt modelId="{B891B0C9-64EE-4DF9-9CBE-908BACA694A5}" type="pres">
      <dgm:prSet presAssocID="{8C5DC602-73FC-4B4B-B23A-E564C8163FF8}" presName="hierChild1" presStyleCnt="0">
        <dgm:presLayoutVars>
          <dgm:orgChart val="1"/>
          <dgm:chPref val="1"/>
          <dgm:dir/>
          <dgm:animOne val="branch"/>
          <dgm:animLvl val="lvl"/>
          <dgm:resizeHandles/>
        </dgm:presLayoutVars>
      </dgm:prSet>
      <dgm:spPr/>
    </dgm:pt>
    <dgm:pt modelId="{4F489E98-DB49-4ED2-A6F8-2FBDC398D295}" type="pres">
      <dgm:prSet presAssocID="{6926F37E-186D-481F-B23C-7D8CA7EF32C1}" presName="hierRoot1" presStyleCnt="0">
        <dgm:presLayoutVars>
          <dgm:hierBranch/>
        </dgm:presLayoutVars>
      </dgm:prSet>
      <dgm:spPr/>
    </dgm:pt>
    <dgm:pt modelId="{1C26601E-4F82-44F4-AF40-FB743C206933}" type="pres">
      <dgm:prSet presAssocID="{6926F37E-186D-481F-B23C-7D8CA7EF32C1}" presName="rootComposite1" presStyleCnt="0"/>
      <dgm:spPr/>
    </dgm:pt>
    <dgm:pt modelId="{AEEE35E2-BC2A-4D11-ABBB-2BEB9D68F1DB}" type="pres">
      <dgm:prSet presAssocID="{6926F37E-186D-481F-B23C-7D8CA7EF32C1}" presName="rootText1" presStyleLbl="node0" presStyleIdx="0" presStyleCnt="2">
        <dgm:presLayoutVars>
          <dgm:chPref val="3"/>
        </dgm:presLayoutVars>
      </dgm:prSet>
      <dgm:spPr/>
      <dgm:t>
        <a:bodyPr/>
        <a:lstStyle/>
        <a:p>
          <a:endParaRPr lang="pt-BR"/>
        </a:p>
      </dgm:t>
    </dgm:pt>
    <dgm:pt modelId="{2562B68C-922A-4958-AB1F-D2F2993E8877}" type="pres">
      <dgm:prSet presAssocID="{6926F37E-186D-481F-B23C-7D8CA7EF32C1}" presName="rootConnector1" presStyleLbl="node1" presStyleIdx="0" presStyleCnt="0"/>
      <dgm:spPr/>
      <dgm:t>
        <a:bodyPr/>
        <a:lstStyle/>
        <a:p>
          <a:endParaRPr lang="pt-BR"/>
        </a:p>
      </dgm:t>
    </dgm:pt>
    <dgm:pt modelId="{9CCD40E3-E591-498C-85DB-D08E65467608}" type="pres">
      <dgm:prSet presAssocID="{6926F37E-186D-481F-B23C-7D8CA7EF32C1}" presName="hierChild2" presStyleCnt="0"/>
      <dgm:spPr/>
    </dgm:pt>
    <dgm:pt modelId="{A0046F34-0DE1-4B5F-8CA4-04CF5E21BD71}" type="pres">
      <dgm:prSet presAssocID="{622BD638-A705-41D4-A857-A15002E61B14}" presName="Name35" presStyleLbl="parChTrans1D2" presStyleIdx="0" presStyleCnt="1"/>
      <dgm:spPr/>
      <dgm:t>
        <a:bodyPr/>
        <a:lstStyle/>
        <a:p>
          <a:endParaRPr lang="pt-BR"/>
        </a:p>
      </dgm:t>
    </dgm:pt>
    <dgm:pt modelId="{3D4E01AB-03E7-420A-91B7-8200CBB761C2}" type="pres">
      <dgm:prSet presAssocID="{B0974EA8-53F3-4622-A920-9C725F264732}" presName="hierRoot2" presStyleCnt="0">
        <dgm:presLayoutVars>
          <dgm:hierBranch/>
        </dgm:presLayoutVars>
      </dgm:prSet>
      <dgm:spPr/>
    </dgm:pt>
    <dgm:pt modelId="{81119C77-9AC3-4713-859D-2B0D99906785}" type="pres">
      <dgm:prSet presAssocID="{B0974EA8-53F3-4622-A920-9C725F264732}" presName="rootComposite" presStyleCnt="0"/>
      <dgm:spPr/>
    </dgm:pt>
    <dgm:pt modelId="{7DEE5882-77D6-4F23-8A38-F29FE462A776}" type="pres">
      <dgm:prSet presAssocID="{B0974EA8-53F3-4622-A920-9C725F264732}" presName="rootText" presStyleLbl="node2" presStyleIdx="0" presStyleCnt="1">
        <dgm:presLayoutVars>
          <dgm:chPref val="3"/>
        </dgm:presLayoutVars>
      </dgm:prSet>
      <dgm:spPr/>
      <dgm:t>
        <a:bodyPr/>
        <a:lstStyle/>
        <a:p>
          <a:endParaRPr lang="pt-BR"/>
        </a:p>
      </dgm:t>
    </dgm:pt>
    <dgm:pt modelId="{6F65C70B-910E-47CA-941C-1AEFB18AB12A}" type="pres">
      <dgm:prSet presAssocID="{B0974EA8-53F3-4622-A920-9C725F264732}" presName="rootConnector" presStyleLbl="node2" presStyleIdx="0" presStyleCnt="1"/>
      <dgm:spPr/>
      <dgm:t>
        <a:bodyPr/>
        <a:lstStyle/>
        <a:p>
          <a:endParaRPr lang="pt-BR"/>
        </a:p>
      </dgm:t>
    </dgm:pt>
    <dgm:pt modelId="{117271AF-4546-4640-94D3-D8973741E580}" type="pres">
      <dgm:prSet presAssocID="{B0974EA8-53F3-4622-A920-9C725F264732}" presName="hierChild4" presStyleCnt="0"/>
      <dgm:spPr/>
    </dgm:pt>
    <dgm:pt modelId="{D25F1D3E-0A8E-4AAA-9E9A-E4B720BCC005}" type="pres">
      <dgm:prSet presAssocID="{7A8D9ECB-E4D9-40E5-B7CC-3D997A4D1940}" presName="Name35" presStyleLbl="parChTrans1D3" presStyleIdx="0" presStyleCnt="4"/>
      <dgm:spPr/>
      <dgm:t>
        <a:bodyPr/>
        <a:lstStyle/>
        <a:p>
          <a:endParaRPr lang="pt-BR"/>
        </a:p>
      </dgm:t>
    </dgm:pt>
    <dgm:pt modelId="{878E340B-100C-4F44-8EBB-1DC18CAB7E96}" type="pres">
      <dgm:prSet presAssocID="{F9689015-368B-4521-B181-FD566BF4C0B4}" presName="hierRoot2" presStyleCnt="0">
        <dgm:presLayoutVars>
          <dgm:hierBranch val="init"/>
        </dgm:presLayoutVars>
      </dgm:prSet>
      <dgm:spPr/>
    </dgm:pt>
    <dgm:pt modelId="{5604DF90-83AD-4349-8D12-483A63E1A24A}" type="pres">
      <dgm:prSet presAssocID="{F9689015-368B-4521-B181-FD566BF4C0B4}" presName="rootComposite" presStyleCnt="0"/>
      <dgm:spPr/>
    </dgm:pt>
    <dgm:pt modelId="{A74794FF-AFA9-40FA-8FA7-F0E747A3611D}" type="pres">
      <dgm:prSet presAssocID="{F9689015-368B-4521-B181-FD566BF4C0B4}" presName="rootText" presStyleLbl="node3" presStyleIdx="0" presStyleCnt="4">
        <dgm:presLayoutVars>
          <dgm:chPref val="3"/>
        </dgm:presLayoutVars>
      </dgm:prSet>
      <dgm:spPr/>
      <dgm:t>
        <a:bodyPr/>
        <a:lstStyle/>
        <a:p>
          <a:endParaRPr lang="pt-BR"/>
        </a:p>
      </dgm:t>
    </dgm:pt>
    <dgm:pt modelId="{56F17FBC-4D7E-4B91-858B-F4F12D04CB84}" type="pres">
      <dgm:prSet presAssocID="{F9689015-368B-4521-B181-FD566BF4C0B4}" presName="rootConnector" presStyleLbl="node3" presStyleIdx="0" presStyleCnt="4"/>
      <dgm:spPr/>
      <dgm:t>
        <a:bodyPr/>
        <a:lstStyle/>
        <a:p>
          <a:endParaRPr lang="pt-BR"/>
        </a:p>
      </dgm:t>
    </dgm:pt>
    <dgm:pt modelId="{5FAB573B-C2D7-4942-B3EF-B52BCD397132}" type="pres">
      <dgm:prSet presAssocID="{F9689015-368B-4521-B181-FD566BF4C0B4}" presName="hierChild4" presStyleCnt="0"/>
      <dgm:spPr/>
    </dgm:pt>
    <dgm:pt modelId="{63310F8C-7664-41F1-B334-1B58C8A4D9CD}" type="pres">
      <dgm:prSet presAssocID="{F9689015-368B-4521-B181-FD566BF4C0B4}" presName="hierChild5" presStyleCnt="0"/>
      <dgm:spPr/>
    </dgm:pt>
    <dgm:pt modelId="{FD821FB1-0963-40A5-91DE-7749674BA3A9}" type="pres">
      <dgm:prSet presAssocID="{6B0232DD-F5F7-4A1F-999D-A17044E2C0EC}" presName="Name35" presStyleLbl="parChTrans1D3" presStyleIdx="1" presStyleCnt="4"/>
      <dgm:spPr/>
      <dgm:t>
        <a:bodyPr/>
        <a:lstStyle/>
        <a:p>
          <a:endParaRPr lang="pt-BR"/>
        </a:p>
      </dgm:t>
    </dgm:pt>
    <dgm:pt modelId="{CF948E00-E53E-4FD9-A98E-15690C98F2E2}" type="pres">
      <dgm:prSet presAssocID="{6E37EF14-B58E-4BAE-B7DA-9D514AB2DEBA}" presName="hierRoot2" presStyleCnt="0">
        <dgm:presLayoutVars>
          <dgm:hierBranch val="init"/>
        </dgm:presLayoutVars>
      </dgm:prSet>
      <dgm:spPr/>
    </dgm:pt>
    <dgm:pt modelId="{A241F88F-4DCA-4321-99EF-9D4DCA1CB883}" type="pres">
      <dgm:prSet presAssocID="{6E37EF14-B58E-4BAE-B7DA-9D514AB2DEBA}" presName="rootComposite" presStyleCnt="0"/>
      <dgm:spPr/>
    </dgm:pt>
    <dgm:pt modelId="{04FF4540-6396-4C4B-B948-552DE95EF223}" type="pres">
      <dgm:prSet presAssocID="{6E37EF14-B58E-4BAE-B7DA-9D514AB2DEBA}" presName="rootText" presStyleLbl="node3" presStyleIdx="1" presStyleCnt="4">
        <dgm:presLayoutVars>
          <dgm:chPref val="3"/>
        </dgm:presLayoutVars>
      </dgm:prSet>
      <dgm:spPr/>
      <dgm:t>
        <a:bodyPr/>
        <a:lstStyle/>
        <a:p>
          <a:endParaRPr lang="pt-BR"/>
        </a:p>
      </dgm:t>
    </dgm:pt>
    <dgm:pt modelId="{3269A1A6-4B13-4DED-A8C8-53BCCA23D631}" type="pres">
      <dgm:prSet presAssocID="{6E37EF14-B58E-4BAE-B7DA-9D514AB2DEBA}" presName="rootConnector" presStyleLbl="node3" presStyleIdx="1" presStyleCnt="4"/>
      <dgm:spPr/>
      <dgm:t>
        <a:bodyPr/>
        <a:lstStyle/>
        <a:p>
          <a:endParaRPr lang="pt-BR"/>
        </a:p>
      </dgm:t>
    </dgm:pt>
    <dgm:pt modelId="{D34DFD76-4BC8-49AA-BA92-B16788028CCF}" type="pres">
      <dgm:prSet presAssocID="{6E37EF14-B58E-4BAE-B7DA-9D514AB2DEBA}" presName="hierChild4" presStyleCnt="0"/>
      <dgm:spPr/>
    </dgm:pt>
    <dgm:pt modelId="{E5C7F482-0D47-43F5-86B0-4A3E9CAEADF7}" type="pres">
      <dgm:prSet presAssocID="{6E37EF14-B58E-4BAE-B7DA-9D514AB2DEBA}" presName="hierChild5" presStyleCnt="0"/>
      <dgm:spPr/>
    </dgm:pt>
    <dgm:pt modelId="{1C9C3260-1E6C-4500-9611-C77326ED2604}" type="pres">
      <dgm:prSet presAssocID="{D3503AAB-A65F-4B2E-923C-57CCD515E0CC}" presName="Name35" presStyleLbl="parChTrans1D3" presStyleIdx="2" presStyleCnt="4"/>
      <dgm:spPr/>
      <dgm:t>
        <a:bodyPr/>
        <a:lstStyle/>
        <a:p>
          <a:endParaRPr lang="pt-BR"/>
        </a:p>
      </dgm:t>
    </dgm:pt>
    <dgm:pt modelId="{D664EE2F-5192-48A7-A045-0AB6F591E60F}" type="pres">
      <dgm:prSet presAssocID="{26F94660-107E-4D0E-A07D-4FACEF4B3CF5}" presName="hierRoot2" presStyleCnt="0">
        <dgm:presLayoutVars>
          <dgm:hierBranch val="init"/>
        </dgm:presLayoutVars>
      </dgm:prSet>
      <dgm:spPr/>
    </dgm:pt>
    <dgm:pt modelId="{FA5982DD-A016-481F-BB48-751C16D065FF}" type="pres">
      <dgm:prSet presAssocID="{26F94660-107E-4D0E-A07D-4FACEF4B3CF5}" presName="rootComposite" presStyleCnt="0"/>
      <dgm:spPr/>
    </dgm:pt>
    <dgm:pt modelId="{49DEFDE1-78F8-49EF-96A3-9AEBF2721FBE}" type="pres">
      <dgm:prSet presAssocID="{26F94660-107E-4D0E-A07D-4FACEF4B3CF5}" presName="rootText" presStyleLbl="node3" presStyleIdx="2" presStyleCnt="4">
        <dgm:presLayoutVars>
          <dgm:chPref val="3"/>
        </dgm:presLayoutVars>
      </dgm:prSet>
      <dgm:spPr/>
      <dgm:t>
        <a:bodyPr/>
        <a:lstStyle/>
        <a:p>
          <a:endParaRPr lang="pt-BR"/>
        </a:p>
      </dgm:t>
    </dgm:pt>
    <dgm:pt modelId="{0C9EA100-9FD6-4676-8C8C-24D3B3650D1C}" type="pres">
      <dgm:prSet presAssocID="{26F94660-107E-4D0E-A07D-4FACEF4B3CF5}" presName="rootConnector" presStyleLbl="node3" presStyleIdx="2" presStyleCnt="4"/>
      <dgm:spPr/>
      <dgm:t>
        <a:bodyPr/>
        <a:lstStyle/>
        <a:p>
          <a:endParaRPr lang="pt-BR"/>
        </a:p>
      </dgm:t>
    </dgm:pt>
    <dgm:pt modelId="{4E90CB86-9630-46AD-B97C-82AF4BE7FFA1}" type="pres">
      <dgm:prSet presAssocID="{26F94660-107E-4D0E-A07D-4FACEF4B3CF5}" presName="hierChild4" presStyleCnt="0"/>
      <dgm:spPr/>
    </dgm:pt>
    <dgm:pt modelId="{7A0A7C0A-AA60-4038-BAB7-645DC427D063}" type="pres">
      <dgm:prSet presAssocID="{26F94660-107E-4D0E-A07D-4FACEF4B3CF5}" presName="hierChild5" presStyleCnt="0"/>
      <dgm:spPr/>
    </dgm:pt>
    <dgm:pt modelId="{09A3A823-D391-4780-A564-3BF0C05D0CCF}" type="pres">
      <dgm:prSet presAssocID="{80007D57-5A00-44DA-A209-5AE4BC211A01}" presName="Name35" presStyleLbl="parChTrans1D3" presStyleIdx="3" presStyleCnt="4"/>
      <dgm:spPr/>
      <dgm:t>
        <a:bodyPr/>
        <a:lstStyle/>
        <a:p>
          <a:endParaRPr lang="pt-BR"/>
        </a:p>
      </dgm:t>
    </dgm:pt>
    <dgm:pt modelId="{22AF5ACD-D78E-4287-8DCF-8A452190E354}" type="pres">
      <dgm:prSet presAssocID="{3E4779FD-2627-4FBB-896B-2E74C1603881}" presName="hierRoot2" presStyleCnt="0">
        <dgm:presLayoutVars>
          <dgm:hierBranch val="init"/>
        </dgm:presLayoutVars>
      </dgm:prSet>
      <dgm:spPr/>
    </dgm:pt>
    <dgm:pt modelId="{E0204146-3644-4C95-83A2-831612E50832}" type="pres">
      <dgm:prSet presAssocID="{3E4779FD-2627-4FBB-896B-2E74C1603881}" presName="rootComposite" presStyleCnt="0"/>
      <dgm:spPr/>
    </dgm:pt>
    <dgm:pt modelId="{58381497-A998-4528-9F2D-FA1E168D834C}" type="pres">
      <dgm:prSet presAssocID="{3E4779FD-2627-4FBB-896B-2E74C1603881}" presName="rootText" presStyleLbl="node3" presStyleIdx="3" presStyleCnt="4">
        <dgm:presLayoutVars>
          <dgm:chPref val="3"/>
        </dgm:presLayoutVars>
      </dgm:prSet>
      <dgm:spPr/>
      <dgm:t>
        <a:bodyPr/>
        <a:lstStyle/>
        <a:p>
          <a:endParaRPr lang="pt-BR"/>
        </a:p>
      </dgm:t>
    </dgm:pt>
    <dgm:pt modelId="{A45363D8-8A1D-4733-B855-7FE4DD4935C8}" type="pres">
      <dgm:prSet presAssocID="{3E4779FD-2627-4FBB-896B-2E74C1603881}" presName="rootConnector" presStyleLbl="node3" presStyleIdx="3" presStyleCnt="4"/>
      <dgm:spPr/>
      <dgm:t>
        <a:bodyPr/>
        <a:lstStyle/>
        <a:p>
          <a:endParaRPr lang="pt-BR"/>
        </a:p>
      </dgm:t>
    </dgm:pt>
    <dgm:pt modelId="{5B3260A6-F26E-4A26-BFF4-9BFC31EC148A}" type="pres">
      <dgm:prSet presAssocID="{3E4779FD-2627-4FBB-896B-2E74C1603881}" presName="hierChild4" presStyleCnt="0"/>
      <dgm:spPr/>
    </dgm:pt>
    <dgm:pt modelId="{105D1E99-9B19-48B7-8E9A-20D93364FD0D}" type="pres">
      <dgm:prSet presAssocID="{3E4779FD-2627-4FBB-896B-2E74C1603881}" presName="hierChild5" presStyleCnt="0"/>
      <dgm:spPr/>
    </dgm:pt>
    <dgm:pt modelId="{22252EA8-F0B0-48D5-9EB5-4C8ADA8B4760}" type="pres">
      <dgm:prSet presAssocID="{B0974EA8-53F3-4622-A920-9C725F264732}" presName="hierChild5" presStyleCnt="0"/>
      <dgm:spPr/>
    </dgm:pt>
    <dgm:pt modelId="{72207350-A6DE-4635-A169-D594912DA56B}" type="pres">
      <dgm:prSet presAssocID="{6926F37E-186D-481F-B23C-7D8CA7EF32C1}" presName="hierChild3" presStyleCnt="0"/>
      <dgm:spPr/>
    </dgm:pt>
    <dgm:pt modelId="{6BB614C9-7659-4CCF-BE9D-DAF016471802}" type="pres">
      <dgm:prSet presAssocID="{A8D6E674-6AA9-44D9-8AD7-A4BED2518194}" presName="hierRoot1" presStyleCnt="0">
        <dgm:presLayoutVars>
          <dgm:hierBranch val="init"/>
        </dgm:presLayoutVars>
      </dgm:prSet>
      <dgm:spPr/>
    </dgm:pt>
    <dgm:pt modelId="{321A6C78-485E-4152-A6DA-49048E283E5C}" type="pres">
      <dgm:prSet presAssocID="{A8D6E674-6AA9-44D9-8AD7-A4BED2518194}" presName="rootComposite1" presStyleCnt="0"/>
      <dgm:spPr/>
    </dgm:pt>
    <dgm:pt modelId="{6AE57053-5622-4A83-9861-B9C685157180}" type="pres">
      <dgm:prSet presAssocID="{A8D6E674-6AA9-44D9-8AD7-A4BED2518194}" presName="rootText1" presStyleLbl="node0" presStyleIdx="1" presStyleCnt="2">
        <dgm:presLayoutVars>
          <dgm:chPref val="3"/>
        </dgm:presLayoutVars>
      </dgm:prSet>
      <dgm:spPr/>
      <dgm:t>
        <a:bodyPr/>
        <a:lstStyle/>
        <a:p>
          <a:endParaRPr lang="pt-BR"/>
        </a:p>
      </dgm:t>
    </dgm:pt>
    <dgm:pt modelId="{8205EE63-5E9C-4EBD-9405-28C56BF78599}" type="pres">
      <dgm:prSet presAssocID="{A8D6E674-6AA9-44D9-8AD7-A4BED2518194}" presName="rootConnector1" presStyleLbl="node1" presStyleIdx="0" presStyleCnt="0"/>
      <dgm:spPr/>
      <dgm:t>
        <a:bodyPr/>
        <a:lstStyle/>
        <a:p>
          <a:endParaRPr lang="pt-BR"/>
        </a:p>
      </dgm:t>
    </dgm:pt>
    <dgm:pt modelId="{B632E415-4261-4E8C-B9B4-300A0D98FD89}" type="pres">
      <dgm:prSet presAssocID="{A8D6E674-6AA9-44D9-8AD7-A4BED2518194}" presName="hierChild2" presStyleCnt="0"/>
      <dgm:spPr/>
    </dgm:pt>
    <dgm:pt modelId="{4D85252D-5F57-4E8C-88AD-E60343EF8C90}" type="pres">
      <dgm:prSet presAssocID="{A8D6E674-6AA9-44D9-8AD7-A4BED2518194}" presName="hierChild3" presStyleCnt="0"/>
      <dgm:spPr/>
    </dgm:pt>
  </dgm:ptLst>
  <dgm:cxnLst>
    <dgm:cxn modelId="{8ED8816F-8E01-4274-B690-C76D7279A8C4}" type="presOf" srcId="{A8D6E674-6AA9-44D9-8AD7-A4BED2518194}" destId="{8205EE63-5E9C-4EBD-9405-28C56BF78599}" srcOrd="1" destOrd="0" presId="urn:microsoft.com/office/officeart/2005/8/layout/orgChart1"/>
    <dgm:cxn modelId="{0AD177B6-7DDA-4EF5-A151-3468C561C563}" type="presOf" srcId="{F9689015-368B-4521-B181-FD566BF4C0B4}" destId="{56F17FBC-4D7E-4B91-858B-F4F12D04CB84}" srcOrd="1" destOrd="0" presId="urn:microsoft.com/office/officeart/2005/8/layout/orgChart1"/>
    <dgm:cxn modelId="{5A35C7ED-9736-4FAD-A39C-35CAC2D61D1D}" srcId="{B0974EA8-53F3-4622-A920-9C725F264732}" destId="{6E37EF14-B58E-4BAE-B7DA-9D514AB2DEBA}" srcOrd="1" destOrd="0" parTransId="{6B0232DD-F5F7-4A1F-999D-A17044E2C0EC}" sibTransId="{B54B9B3B-0FD5-4D52-A309-30C492A0FBCD}"/>
    <dgm:cxn modelId="{ACCCA1E7-6E35-49F2-AA6E-3E7694AC05D7}" type="presOf" srcId="{6E37EF14-B58E-4BAE-B7DA-9D514AB2DEBA}" destId="{3269A1A6-4B13-4DED-A8C8-53BCCA23D631}" srcOrd="1" destOrd="0" presId="urn:microsoft.com/office/officeart/2005/8/layout/orgChart1"/>
    <dgm:cxn modelId="{DF497FF0-97D1-470A-90BB-4BAF1C6ADA2D}" type="presOf" srcId="{3E4779FD-2627-4FBB-896B-2E74C1603881}" destId="{A45363D8-8A1D-4733-B855-7FE4DD4935C8}" srcOrd="1" destOrd="0" presId="urn:microsoft.com/office/officeart/2005/8/layout/orgChart1"/>
    <dgm:cxn modelId="{967FD3DC-2B9C-469D-93F9-7ACB4690C7C6}" type="presOf" srcId="{8C5DC602-73FC-4B4B-B23A-E564C8163FF8}" destId="{B891B0C9-64EE-4DF9-9CBE-908BACA694A5}" srcOrd="0" destOrd="0" presId="urn:microsoft.com/office/officeart/2005/8/layout/orgChart1"/>
    <dgm:cxn modelId="{94C3482D-C90A-4ECC-85EA-E41E58E9F4B1}" type="presOf" srcId="{6E37EF14-B58E-4BAE-B7DA-9D514AB2DEBA}" destId="{04FF4540-6396-4C4B-B948-552DE95EF223}" srcOrd="0" destOrd="0" presId="urn:microsoft.com/office/officeart/2005/8/layout/orgChart1"/>
    <dgm:cxn modelId="{6FE19E91-50D7-47F0-9072-586295BE56AA}" type="presOf" srcId="{622BD638-A705-41D4-A857-A15002E61B14}" destId="{A0046F34-0DE1-4B5F-8CA4-04CF5E21BD71}" srcOrd="0" destOrd="0" presId="urn:microsoft.com/office/officeart/2005/8/layout/orgChart1"/>
    <dgm:cxn modelId="{F162E05A-9D21-49E9-8C13-23FF1D9CE0DE}" type="presOf" srcId="{D3503AAB-A65F-4B2E-923C-57CCD515E0CC}" destId="{1C9C3260-1E6C-4500-9611-C77326ED2604}" srcOrd="0" destOrd="0" presId="urn:microsoft.com/office/officeart/2005/8/layout/orgChart1"/>
    <dgm:cxn modelId="{483AB4DD-0C58-40B7-A385-99C397C3A4BA}" type="presOf" srcId="{6926F37E-186D-481F-B23C-7D8CA7EF32C1}" destId="{AEEE35E2-BC2A-4D11-ABBB-2BEB9D68F1DB}" srcOrd="0" destOrd="0" presId="urn:microsoft.com/office/officeart/2005/8/layout/orgChart1"/>
    <dgm:cxn modelId="{295CB2E9-8497-49D8-9076-AD6C74FF9405}" type="presOf" srcId="{26F94660-107E-4D0E-A07D-4FACEF4B3CF5}" destId="{49DEFDE1-78F8-49EF-96A3-9AEBF2721FBE}" srcOrd="0" destOrd="0" presId="urn:microsoft.com/office/officeart/2005/8/layout/orgChart1"/>
    <dgm:cxn modelId="{5BA44F34-1518-433F-B254-D4D368ABA477}" type="presOf" srcId="{7A8D9ECB-E4D9-40E5-B7CC-3D997A4D1940}" destId="{D25F1D3E-0A8E-4AAA-9E9A-E4B720BCC005}" srcOrd="0" destOrd="0" presId="urn:microsoft.com/office/officeart/2005/8/layout/orgChart1"/>
    <dgm:cxn modelId="{FE346A8A-B575-4F73-99C8-C30F795B9A18}" srcId="{8C5DC602-73FC-4B4B-B23A-E564C8163FF8}" destId="{6926F37E-186D-481F-B23C-7D8CA7EF32C1}" srcOrd="0" destOrd="0" parTransId="{449493BF-F1F1-48C0-AF06-55144C8566D9}" sibTransId="{3AB12E36-22C3-4A79-A61F-25FCACB46CD1}"/>
    <dgm:cxn modelId="{DB68A6C9-DC1E-4A8D-8397-F9447BF5D5AB}" type="presOf" srcId="{3E4779FD-2627-4FBB-896B-2E74C1603881}" destId="{58381497-A998-4528-9F2D-FA1E168D834C}" srcOrd="0" destOrd="0" presId="urn:microsoft.com/office/officeart/2005/8/layout/orgChart1"/>
    <dgm:cxn modelId="{C09F73F4-50F4-4651-88F6-F473D7339E66}" type="presOf" srcId="{F9689015-368B-4521-B181-FD566BF4C0B4}" destId="{A74794FF-AFA9-40FA-8FA7-F0E747A3611D}" srcOrd="0" destOrd="0" presId="urn:microsoft.com/office/officeart/2005/8/layout/orgChart1"/>
    <dgm:cxn modelId="{9A5A3A5F-1BEA-4245-8538-CF123835A1B3}" type="presOf" srcId="{6B0232DD-F5F7-4A1F-999D-A17044E2C0EC}" destId="{FD821FB1-0963-40A5-91DE-7749674BA3A9}" srcOrd="0" destOrd="0" presId="urn:microsoft.com/office/officeart/2005/8/layout/orgChart1"/>
    <dgm:cxn modelId="{AC8DDEF9-E782-40B4-B4AD-F4F89D1A98FC}" type="presOf" srcId="{80007D57-5A00-44DA-A209-5AE4BC211A01}" destId="{09A3A823-D391-4780-A564-3BF0C05D0CCF}" srcOrd="0" destOrd="0" presId="urn:microsoft.com/office/officeart/2005/8/layout/orgChart1"/>
    <dgm:cxn modelId="{E5058AD2-1403-4703-95DC-83576493868D}" type="presOf" srcId="{A8D6E674-6AA9-44D9-8AD7-A4BED2518194}" destId="{6AE57053-5622-4A83-9861-B9C685157180}" srcOrd="0" destOrd="0" presId="urn:microsoft.com/office/officeart/2005/8/layout/orgChart1"/>
    <dgm:cxn modelId="{EA4E3E8D-D2D8-4840-AF41-27076FAE6575}" type="presOf" srcId="{6926F37E-186D-481F-B23C-7D8CA7EF32C1}" destId="{2562B68C-922A-4958-AB1F-D2F2993E8877}" srcOrd="1" destOrd="0" presId="urn:microsoft.com/office/officeart/2005/8/layout/orgChart1"/>
    <dgm:cxn modelId="{5CBF1DBE-EB28-40B1-9B24-3D264F5C5D4C}" srcId="{8C5DC602-73FC-4B4B-B23A-E564C8163FF8}" destId="{A8D6E674-6AA9-44D9-8AD7-A4BED2518194}" srcOrd="1" destOrd="0" parTransId="{67F48C92-25DF-4CE5-919E-924A0923F807}" sibTransId="{E5B9F285-0B76-41E1-B8F6-434724C41022}"/>
    <dgm:cxn modelId="{0E5F2D19-CC96-4CB7-BA4C-5DB52D658854}" type="presOf" srcId="{B0974EA8-53F3-4622-A920-9C725F264732}" destId="{7DEE5882-77D6-4F23-8A38-F29FE462A776}" srcOrd="0" destOrd="0" presId="urn:microsoft.com/office/officeart/2005/8/layout/orgChart1"/>
    <dgm:cxn modelId="{872F40FE-EAAB-415D-8FFE-6FA7266A5237}" srcId="{B0974EA8-53F3-4622-A920-9C725F264732}" destId="{26F94660-107E-4D0E-A07D-4FACEF4B3CF5}" srcOrd="2" destOrd="0" parTransId="{D3503AAB-A65F-4B2E-923C-57CCD515E0CC}" sibTransId="{F6EB3785-8470-4D7A-94CD-0B1B06927F0A}"/>
    <dgm:cxn modelId="{993FAE03-A624-4453-861E-BBAF2012B192}" type="presOf" srcId="{B0974EA8-53F3-4622-A920-9C725F264732}" destId="{6F65C70B-910E-47CA-941C-1AEFB18AB12A}" srcOrd="1" destOrd="0" presId="urn:microsoft.com/office/officeart/2005/8/layout/orgChart1"/>
    <dgm:cxn modelId="{0B880E55-8EB1-47D9-B6E0-8F9B4CABFE80}" srcId="{B0974EA8-53F3-4622-A920-9C725F264732}" destId="{3E4779FD-2627-4FBB-896B-2E74C1603881}" srcOrd="3" destOrd="0" parTransId="{80007D57-5A00-44DA-A209-5AE4BC211A01}" sibTransId="{9731F3B7-104C-418D-AA55-51905B3F8F67}"/>
    <dgm:cxn modelId="{E86F9004-B848-450B-B056-876299DBD5C0}" srcId="{B0974EA8-53F3-4622-A920-9C725F264732}" destId="{F9689015-368B-4521-B181-FD566BF4C0B4}" srcOrd="0" destOrd="0" parTransId="{7A8D9ECB-E4D9-40E5-B7CC-3D997A4D1940}" sibTransId="{6C9BFB51-7670-4981-BDE0-13414FD2BEB5}"/>
    <dgm:cxn modelId="{D7941DED-B96D-4DC0-BDD9-0822D2454C8A}" srcId="{6926F37E-186D-481F-B23C-7D8CA7EF32C1}" destId="{B0974EA8-53F3-4622-A920-9C725F264732}" srcOrd="0" destOrd="0" parTransId="{622BD638-A705-41D4-A857-A15002E61B14}" sibTransId="{7C95F758-492E-4EAF-BAB2-AC23DB047F6B}"/>
    <dgm:cxn modelId="{A6D3C5C4-0BCE-472B-AA8B-B880602987B5}" type="presOf" srcId="{26F94660-107E-4D0E-A07D-4FACEF4B3CF5}" destId="{0C9EA100-9FD6-4676-8C8C-24D3B3650D1C}" srcOrd="1" destOrd="0" presId="urn:microsoft.com/office/officeart/2005/8/layout/orgChart1"/>
    <dgm:cxn modelId="{7D1EA47A-F0CA-4B40-B026-AAFF5B08D7FE}" type="presParOf" srcId="{B891B0C9-64EE-4DF9-9CBE-908BACA694A5}" destId="{4F489E98-DB49-4ED2-A6F8-2FBDC398D295}" srcOrd="0" destOrd="0" presId="urn:microsoft.com/office/officeart/2005/8/layout/orgChart1"/>
    <dgm:cxn modelId="{47C275F9-9158-42AD-8BE9-2E29E8954057}" type="presParOf" srcId="{4F489E98-DB49-4ED2-A6F8-2FBDC398D295}" destId="{1C26601E-4F82-44F4-AF40-FB743C206933}" srcOrd="0" destOrd="0" presId="urn:microsoft.com/office/officeart/2005/8/layout/orgChart1"/>
    <dgm:cxn modelId="{DADEB72A-4630-4DC8-A97C-28CB47C1AB33}" type="presParOf" srcId="{1C26601E-4F82-44F4-AF40-FB743C206933}" destId="{AEEE35E2-BC2A-4D11-ABBB-2BEB9D68F1DB}" srcOrd="0" destOrd="0" presId="urn:microsoft.com/office/officeart/2005/8/layout/orgChart1"/>
    <dgm:cxn modelId="{64D8D56C-8CCF-4920-A09E-EDB1CA771D60}" type="presParOf" srcId="{1C26601E-4F82-44F4-AF40-FB743C206933}" destId="{2562B68C-922A-4958-AB1F-D2F2993E8877}" srcOrd="1" destOrd="0" presId="urn:microsoft.com/office/officeart/2005/8/layout/orgChart1"/>
    <dgm:cxn modelId="{520729EE-BEF0-4686-B01A-1867DA398E74}" type="presParOf" srcId="{4F489E98-DB49-4ED2-A6F8-2FBDC398D295}" destId="{9CCD40E3-E591-498C-85DB-D08E65467608}" srcOrd="1" destOrd="0" presId="urn:microsoft.com/office/officeart/2005/8/layout/orgChart1"/>
    <dgm:cxn modelId="{DA0758C9-540F-41D5-9150-55AEEA3AB622}" type="presParOf" srcId="{9CCD40E3-E591-498C-85DB-D08E65467608}" destId="{A0046F34-0DE1-4B5F-8CA4-04CF5E21BD71}" srcOrd="0" destOrd="0" presId="urn:microsoft.com/office/officeart/2005/8/layout/orgChart1"/>
    <dgm:cxn modelId="{4F3B76EF-09AE-4062-A878-B02AAD878DF0}" type="presParOf" srcId="{9CCD40E3-E591-498C-85DB-D08E65467608}" destId="{3D4E01AB-03E7-420A-91B7-8200CBB761C2}" srcOrd="1" destOrd="0" presId="urn:microsoft.com/office/officeart/2005/8/layout/orgChart1"/>
    <dgm:cxn modelId="{70FCD1D9-723C-4E05-965E-DF7DE2449C6F}" type="presParOf" srcId="{3D4E01AB-03E7-420A-91B7-8200CBB761C2}" destId="{81119C77-9AC3-4713-859D-2B0D99906785}" srcOrd="0" destOrd="0" presId="urn:microsoft.com/office/officeart/2005/8/layout/orgChart1"/>
    <dgm:cxn modelId="{3078FB27-D49D-4D45-8B6D-AC2E739EF514}" type="presParOf" srcId="{81119C77-9AC3-4713-859D-2B0D99906785}" destId="{7DEE5882-77D6-4F23-8A38-F29FE462A776}" srcOrd="0" destOrd="0" presId="urn:microsoft.com/office/officeart/2005/8/layout/orgChart1"/>
    <dgm:cxn modelId="{5B9CA78C-9F7A-48C3-A3FD-0EEDCF72DD68}" type="presParOf" srcId="{81119C77-9AC3-4713-859D-2B0D99906785}" destId="{6F65C70B-910E-47CA-941C-1AEFB18AB12A}" srcOrd="1" destOrd="0" presId="urn:microsoft.com/office/officeart/2005/8/layout/orgChart1"/>
    <dgm:cxn modelId="{57614450-C7BA-47DD-9E36-0660627A86FB}" type="presParOf" srcId="{3D4E01AB-03E7-420A-91B7-8200CBB761C2}" destId="{117271AF-4546-4640-94D3-D8973741E580}" srcOrd="1" destOrd="0" presId="urn:microsoft.com/office/officeart/2005/8/layout/orgChart1"/>
    <dgm:cxn modelId="{A2A9221B-AD19-4013-ABB4-8B036A40B8B4}" type="presParOf" srcId="{117271AF-4546-4640-94D3-D8973741E580}" destId="{D25F1D3E-0A8E-4AAA-9E9A-E4B720BCC005}" srcOrd="0" destOrd="0" presId="urn:microsoft.com/office/officeart/2005/8/layout/orgChart1"/>
    <dgm:cxn modelId="{DFE8B6FA-B9EB-49B5-A98E-8178A1CC4B30}" type="presParOf" srcId="{117271AF-4546-4640-94D3-D8973741E580}" destId="{878E340B-100C-4F44-8EBB-1DC18CAB7E96}" srcOrd="1" destOrd="0" presId="urn:microsoft.com/office/officeart/2005/8/layout/orgChart1"/>
    <dgm:cxn modelId="{6ADB0F1E-DF7B-48C0-9DA7-AAD891E1D28C}" type="presParOf" srcId="{878E340B-100C-4F44-8EBB-1DC18CAB7E96}" destId="{5604DF90-83AD-4349-8D12-483A63E1A24A}" srcOrd="0" destOrd="0" presId="urn:microsoft.com/office/officeart/2005/8/layout/orgChart1"/>
    <dgm:cxn modelId="{A6A56520-C961-4BBB-ACE1-745CDD5AD197}" type="presParOf" srcId="{5604DF90-83AD-4349-8D12-483A63E1A24A}" destId="{A74794FF-AFA9-40FA-8FA7-F0E747A3611D}" srcOrd="0" destOrd="0" presId="urn:microsoft.com/office/officeart/2005/8/layout/orgChart1"/>
    <dgm:cxn modelId="{E2D9E205-CED9-47D1-94AE-AB356B9F1932}" type="presParOf" srcId="{5604DF90-83AD-4349-8D12-483A63E1A24A}" destId="{56F17FBC-4D7E-4B91-858B-F4F12D04CB84}" srcOrd="1" destOrd="0" presId="urn:microsoft.com/office/officeart/2005/8/layout/orgChart1"/>
    <dgm:cxn modelId="{3A82E872-CCAC-4054-9953-EC3D170B4395}" type="presParOf" srcId="{878E340B-100C-4F44-8EBB-1DC18CAB7E96}" destId="{5FAB573B-C2D7-4942-B3EF-B52BCD397132}" srcOrd="1" destOrd="0" presId="urn:microsoft.com/office/officeart/2005/8/layout/orgChart1"/>
    <dgm:cxn modelId="{E8A675AA-896F-433F-8F9A-0AA94B2D7C2A}" type="presParOf" srcId="{878E340B-100C-4F44-8EBB-1DC18CAB7E96}" destId="{63310F8C-7664-41F1-B334-1B58C8A4D9CD}" srcOrd="2" destOrd="0" presId="urn:microsoft.com/office/officeart/2005/8/layout/orgChart1"/>
    <dgm:cxn modelId="{86F7BAAD-1B81-456E-830B-F904B1601EA9}" type="presParOf" srcId="{117271AF-4546-4640-94D3-D8973741E580}" destId="{FD821FB1-0963-40A5-91DE-7749674BA3A9}" srcOrd="2" destOrd="0" presId="urn:microsoft.com/office/officeart/2005/8/layout/orgChart1"/>
    <dgm:cxn modelId="{8348BDDF-878A-4E42-A967-18254C2C2510}" type="presParOf" srcId="{117271AF-4546-4640-94D3-D8973741E580}" destId="{CF948E00-E53E-4FD9-A98E-15690C98F2E2}" srcOrd="3" destOrd="0" presId="urn:microsoft.com/office/officeart/2005/8/layout/orgChart1"/>
    <dgm:cxn modelId="{EA09B4CA-1B3E-4B15-AB47-F6E6FBCDDC3D}" type="presParOf" srcId="{CF948E00-E53E-4FD9-A98E-15690C98F2E2}" destId="{A241F88F-4DCA-4321-99EF-9D4DCA1CB883}" srcOrd="0" destOrd="0" presId="urn:microsoft.com/office/officeart/2005/8/layout/orgChart1"/>
    <dgm:cxn modelId="{B021DDFC-6808-418D-BF78-DA34EDB4AB71}" type="presParOf" srcId="{A241F88F-4DCA-4321-99EF-9D4DCA1CB883}" destId="{04FF4540-6396-4C4B-B948-552DE95EF223}" srcOrd="0" destOrd="0" presId="urn:microsoft.com/office/officeart/2005/8/layout/orgChart1"/>
    <dgm:cxn modelId="{3EA330F6-CBC1-4793-809F-656A6F57690E}" type="presParOf" srcId="{A241F88F-4DCA-4321-99EF-9D4DCA1CB883}" destId="{3269A1A6-4B13-4DED-A8C8-53BCCA23D631}" srcOrd="1" destOrd="0" presId="urn:microsoft.com/office/officeart/2005/8/layout/orgChart1"/>
    <dgm:cxn modelId="{525F6CAF-57C6-47B9-A262-C8EC147CB63E}" type="presParOf" srcId="{CF948E00-E53E-4FD9-A98E-15690C98F2E2}" destId="{D34DFD76-4BC8-49AA-BA92-B16788028CCF}" srcOrd="1" destOrd="0" presId="urn:microsoft.com/office/officeart/2005/8/layout/orgChart1"/>
    <dgm:cxn modelId="{FCD6A1D3-796E-4A94-B0DC-346E45A842DB}" type="presParOf" srcId="{CF948E00-E53E-4FD9-A98E-15690C98F2E2}" destId="{E5C7F482-0D47-43F5-86B0-4A3E9CAEADF7}" srcOrd="2" destOrd="0" presId="urn:microsoft.com/office/officeart/2005/8/layout/orgChart1"/>
    <dgm:cxn modelId="{189A3CB8-B91A-46C3-8EA9-2D77EFE2C3EB}" type="presParOf" srcId="{117271AF-4546-4640-94D3-D8973741E580}" destId="{1C9C3260-1E6C-4500-9611-C77326ED2604}" srcOrd="4" destOrd="0" presId="urn:microsoft.com/office/officeart/2005/8/layout/orgChart1"/>
    <dgm:cxn modelId="{16D23F6F-0689-4373-8D16-7C8905FB8B0E}" type="presParOf" srcId="{117271AF-4546-4640-94D3-D8973741E580}" destId="{D664EE2F-5192-48A7-A045-0AB6F591E60F}" srcOrd="5" destOrd="0" presId="urn:microsoft.com/office/officeart/2005/8/layout/orgChart1"/>
    <dgm:cxn modelId="{F95A1D9D-9AB0-4D51-BA3D-DBE63EB4A954}" type="presParOf" srcId="{D664EE2F-5192-48A7-A045-0AB6F591E60F}" destId="{FA5982DD-A016-481F-BB48-751C16D065FF}" srcOrd="0" destOrd="0" presId="urn:microsoft.com/office/officeart/2005/8/layout/orgChart1"/>
    <dgm:cxn modelId="{BE4D7C4E-0FAC-40B1-BA1D-E793C4F18F52}" type="presParOf" srcId="{FA5982DD-A016-481F-BB48-751C16D065FF}" destId="{49DEFDE1-78F8-49EF-96A3-9AEBF2721FBE}" srcOrd="0" destOrd="0" presId="urn:microsoft.com/office/officeart/2005/8/layout/orgChart1"/>
    <dgm:cxn modelId="{040CF828-D782-4907-8028-EC66B095680B}" type="presParOf" srcId="{FA5982DD-A016-481F-BB48-751C16D065FF}" destId="{0C9EA100-9FD6-4676-8C8C-24D3B3650D1C}" srcOrd="1" destOrd="0" presId="urn:microsoft.com/office/officeart/2005/8/layout/orgChart1"/>
    <dgm:cxn modelId="{50800505-FFF0-44F9-A5AD-B36328202C71}" type="presParOf" srcId="{D664EE2F-5192-48A7-A045-0AB6F591E60F}" destId="{4E90CB86-9630-46AD-B97C-82AF4BE7FFA1}" srcOrd="1" destOrd="0" presId="urn:microsoft.com/office/officeart/2005/8/layout/orgChart1"/>
    <dgm:cxn modelId="{24A609A7-9DCF-49E7-A403-01AC27D48A10}" type="presParOf" srcId="{D664EE2F-5192-48A7-A045-0AB6F591E60F}" destId="{7A0A7C0A-AA60-4038-BAB7-645DC427D063}" srcOrd="2" destOrd="0" presId="urn:microsoft.com/office/officeart/2005/8/layout/orgChart1"/>
    <dgm:cxn modelId="{3A08288F-6100-4A25-851B-3D66E58562E9}" type="presParOf" srcId="{117271AF-4546-4640-94D3-D8973741E580}" destId="{09A3A823-D391-4780-A564-3BF0C05D0CCF}" srcOrd="6" destOrd="0" presId="urn:microsoft.com/office/officeart/2005/8/layout/orgChart1"/>
    <dgm:cxn modelId="{282FCCD3-5CC1-48F2-8EBD-790736914D71}" type="presParOf" srcId="{117271AF-4546-4640-94D3-D8973741E580}" destId="{22AF5ACD-D78E-4287-8DCF-8A452190E354}" srcOrd="7" destOrd="0" presId="urn:microsoft.com/office/officeart/2005/8/layout/orgChart1"/>
    <dgm:cxn modelId="{B1782E59-3DF9-432B-984A-2422E3BDFA71}" type="presParOf" srcId="{22AF5ACD-D78E-4287-8DCF-8A452190E354}" destId="{E0204146-3644-4C95-83A2-831612E50832}" srcOrd="0" destOrd="0" presId="urn:microsoft.com/office/officeart/2005/8/layout/orgChart1"/>
    <dgm:cxn modelId="{356B1E7D-AFBD-4312-A8E1-78570955EF47}" type="presParOf" srcId="{E0204146-3644-4C95-83A2-831612E50832}" destId="{58381497-A998-4528-9F2D-FA1E168D834C}" srcOrd="0" destOrd="0" presId="urn:microsoft.com/office/officeart/2005/8/layout/orgChart1"/>
    <dgm:cxn modelId="{AD84A098-1095-4839-B351-74F26C77A76D}" type="presParOf" srcId="{E0204146-3644-4C95-83A2-831612E50832}" destId="{A45363D8-8A1D-4733-B855-7FE4DD4935C8}" srcOrd="1" destOrd="0" presId="urn:microsoft.com/office/officeart/2005/8/layout/orgChart1"/>
    <dgm:cxn modelId="{6095A774-8428-4133-B2E4-ACDCCEA0E8D1}" type="presParOf" srcId="{22AF5ACD-D78E-4287-8DCF-8A452190E354}" destId="{5B3260A6-F26E-4A26-BFF4-9BFC31EC148A}" srcOrd="1" destOrd="0" presId="urn:microsoft.com/office/officeart/2005/8/layout/orgChart1"/>
    <dgm:cxn modelId="{AF5F9F58-74AC-46CA-97F3-D8D16A4551B4}" type="presParOf" srcId="{22AF5ACD-D78E-4287-8DCF-8A452190E354}" destId="{105D1E99-9B19-48B7-8E9A-20D93364FD0D}" srcOrd="2" destOrd="0" presId="urn:microsoft.com/office/officeart/2005/8/layout/orgChart1"/>
    <dgm:cxn modelId="{5184939C-7903-468F-9ADA-9E6EDCF243FA}" type="presParOf" srcId="{3D4E01AB-03E7-420A-91B7-8200CBB761C2}" destId="{22252EA8-F0B0-48D5-9EB5-4C8ADA8B4760}" srcOrd="2" destOrd="0" presId="urn:microsoft.com/office/officeart/2005/8/layout/orgChart1"/>
    <dgm:cxn modelId="{25AA05B4-6414-4F4F-B691-471E1AFA5182}" type="presParOf" srcId="{4F489E98-DB49-4ED2-A6F8-2FBDC398D295}" destId="{72207350-A6DE-4635-A169-D594912DA56B}" srcOrd="2" destOrd="0" presId="urn:microsoft.com/office/officeart/2005/8/layout/orgChart1"/>
    <dgm:cxn modelId="{1F9CA242-9AA3-4194-9E46-07BEFEF25A12}" type="presParOf" srcId="{B891B0C9-64EE-4DF9-9CBE-908BACA694A5}" destId="{6BB614C9-7659-4CCF-BE9D-DAF016471802}" srcOrd="1" destOrd="0" presId="urn:microsoft.com/office/officeart/2005/8/layout/orgChart1"/>
    <dgm:cxn modelId="{CF0871A4-CFEA-46D0-B8BE-51E438AC7AE8}" type="presParOf" srcId="{6BB614C9-7659-4CCF-BE9D-DAF016471802}" destId="{321A6C78-485E-4152-A6DA-49048E283E5C}" srcOrd="0" destOrd="0" presId="urn:microsoft.com/office/officeart/2005/8/layout/orgChart1"/>
    <dgm:cxn modelId="{183F988F-BB77-4FE2-8C9F-C8DB272DAF25}" type="presParOf" srcId="{321A6C78-485E-4152-A6DA-49048E283E5C}" destId="{6AE57053-5622-4A83-9861-B9C685157180}" srcOrd="0" destOrd="0" presId="urn:microsoft.com/office/officeart/2005/8/layout/orgChart1"/>
    <dgm:cxn modelId="{7FFB0476-AAC7-4171-881E-EEEEF8A30979}" type="presParOf" srcId="{321A6C78-485E-4152-A6DA-49048E283E5C}" destId="{8205EE63-5E9C-4EBD-9405-28C56BF78599}" srcOrd="1" destOrd="0" presId="urn:microsoft.com/office/officeart/2005/8/layout/orgChart1"/>
    <dgm:cxn modelId="{1845B6C1-B29E-4EB5-9540-987D84DE7EB6}" type="presParOf" srcId="{6BB614C9-7659-4CCF-BE9D-DAF016471802}" destId="{B632E415-4261-4E8C-B9B4-300A0D98FD89}" srcOrd="1" destOrd="0" presId="urn:microsoft.com/office/officeart/2005/8/layout/orgChart1"/>
    <dgm:cxn modelId="{F9E0F794-9174-4400-B7CE-470A1269CEE3}" type="presParOf" srcId="{6BB614C9-7659-4CCF-BE9D-DAF016471802}" destId="{4D85252D-5F57-4E8C-88AD-E60343EF8C90}" srcOrd="2" destOrd="0" presId="urn:microsoft.com/office/officeart/2005/8/layout/orgChart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9A3A823-D391-4780-A564-3BF0C05D0CCF}">
      <dsp:nvSpPr>
        <dsp:cNvPr id="0" name=""/>
        <dsp:cNvSpPr/>
      </dsp:nvSpPr>
      <dsp:spPr>
        <a:xfrm>
          <a:off x="2035968" y="1356765"/>
          <a:ext cx="1594583" cy="184497"/>
        </a:xfrm>
        <a:custGeom>
          <a:avLst/>
          <a:gdLst/>
          <a:ahLst/>
          <a:cxnLst/>
          <a:rect l="0" t="0" r="0" b="0"/>
          <a:pathLst>
            <a:path>
              <a:moveTo>
                <a:pt x="0" y="0"/>
              </a:moveTo>
              <a:lnTo>
                <a:pt x="0" y="92248"/>
              </a:lnTo>
              <a:lnTo>
                <a:pt x="1594583" y="92248"/>
              </a:lnTo>
              <a:lnTo>
                <a:pt x="1594583" y="184497"/>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C9C3260-1E6C-4500-9611-C77326ED2604}">
      <dsp:nvSpPr>
        <dsp:cNvPr id="0" name=""/>
        <dsp:cNvSpPr/>
      </dsp:nvSpPr>
      <dsp:spPr>
        <a:xfrm>
          <a:off x="2035968" y="1356765"/>
          <a:ext cx="531527" cy="184497"/>
        </a:xfrm>
        <a:custGeom>
          <a:avLst/>
          <a:gdLst/>
          <a:ahLst/>
          <a:cxnLst/>
          <a:rect l="0" t="0" r="0" b="0"/>
          <a:pathLst>
            <a:path>
              <a:moveTo>
                <a:pt x="0" y="0"/>
              </a:moveTo>
              <a:lnTo>
                <a:pt x="0" y="92248"/>
              </a:lnTo>
              <a:lnTo>
                <a:pt x="531527" y="92248"/>
              </a:lnTo>
              <a:lnTo>
                <a:pt x="531527" y="184497"/>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821FB1-0963-40A5-91DE-7749674BA3A9}">
      <dsp:nvSpPr>
        <dsp:cNvPr id="0" name=""/>
        <dsp:cNvSpPr/>
      </dsp:nvSpPr>
      <dsp:spPr>
        <a:xfrm>
          <a:off x="1504440" y="1356765"/>
          <a:ext cx="531527" cy="184497"/>
        </a:xfrm>
        <a:custGeom>
          <a:avLst/>
          <a:gdLst/>
          <a:ahLst/>
          <a:cxnLst/>
          <a:rect l="0" t="0" r="0" b="0"/>
          <a:pathLst>
            <a:path>
              <a:moveTo>
                <a:pt x="531527" y="0"/>
              </a:moveTo>
              <a:lnTo>
                <a:pt x="531527" y="92248"/>
              </a:lnTo>
              <a:lnTo>
                <a:pt x="0" y="92248"/>
              </a:lnTo>
              <a:lnTo>
                <a:pt x="0" y="184497"/>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25F1D3E-0A8E-4AAA-9E9A-E4B720BCC005}">
      <dsp:nvSpPr>
        <dsp:cNvPr id="0" name=""/>
        <dsp:cNvSpPr/>
      </dsp:nvSpPr>
      <dsp:spPr>
        <a:xfrm>
          <a:off x="441385" y="1356765"/>
          <a:ext cx="1594583" cy="184497"/>
        </a:xfrm>
        <a:custGeom>
          <a:avLst/>
          <a:gdLst/>
          <a:ahLst/>
          <a:cxnLst/>
          <a:rect l="0" t="0" r="0" b="0"/>
          <a:pathLst>
            <a:path>
              <a:moveTo>
                <a:pt x="1594583" y="0"/>
              </a:moveTo>
              <a:lnTo>
                <a:pt x="1594583" y="92248"/>
              </a:lnTo>
              <a:lnTo>
                <a:pt x="0" y="92248"/>
              </a:lnTo>
              <a:lnTo>
                <a:pt x="0" y="184497"/>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0046F34-0DE1-4B5F-8CA4-04CF5E21BD71}">
      <dsp:nvSpPr>
        <dsp:cNvPr id="0" name=""/>
        <dsp:cNvSpPr/>
      </dsp:nvSpPr>
      <dsp:spPr>
        <a:xfrm>
          <a:off x="1990248" y="732989"/>
          <a:ext cx="91440" cy="184497"/>
        </a:xfrm>
        <a:custGeom>
          <a:avLst/>
          <a:gdLst/>
          <a:ahLst/>
          <a:cxnLst/>
          <a:rect l="0" t="0" r="0" b="0"/>
          <a:pathLst>
            <a:path>
              <a:moveTo>
                <a:pt x="45720" y="0"/>
              </a:moveTo>
              <a:lnTo>
                <a:pt x="45720" y="18449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EEE35E2-BC2A-4D11-ABBB-2BEB9D68F1DB}">
      <dsp:nvSpPr>
        <dsp:cNvPr id="0" name=""/>
        <dsp:cNvSpPr/>
      </dsp:nvSpPr>
      <dsp:spPr>
        <a:xfrm>
          <a:off x="1596689" y="293710"/>
          <a:ext cx="878558" cy="439279"/>
        </a:xfrm>
        <a:prstGeom prst="rect">
          <a:avLst/>
        </a:prstGeom>
        <a:solidFill>
          <a:schemeClr val="accent1">
            <a:hueOff val="0"/>
            <a:satOff val="0"/>
            <a:lumOff val="0"/>
            <a:alphaOff val="0"/>
          </a:schemeClr>
        </a:solidFill>
        <a:ln w="38100" cap="flat" cmpd="sng" algn="ctr">
          <a:solidFill>
            <a:schemeClr val="lt1">
              <a:hueOff val="0"/>
              <a:satOff val="0"/>
              <a:lumOff val="0"/>
              <a:alphaOff val="0"/>
            </a:schemeClr>
          </a:solidFill>
          <a:prstDash val="solid"/>
        </a:ln>
        <a:effectLst>
          <a:outerShdw blurRad="40000" dist="20000" dir="5400000" rotWithShape="0">
            <a:srgbClr val="000000">
              <a:alpha val="38000"/>
            </a:srgbClr>
          </a:outerShdw>
        </a:effectLst>
      </dsp:spPr>
      <dsp:style>
        <a:lnRef idx="3">
          <a:scrgbClr r="0" g="0" b="0"/>
        </a:lnRef>
        <a:fillRef idx="1">
          <a:scrgbClr r="0" g="0" b="0"/>
        </a:fillRef>
        <a:effectRef idx="1">
          <a:scrgbClr r="0" g="0" b="0"/>
        </a:effectRef>
        <a:fontRef idx="minor">
          <a:schemeClr val="lt1"/>
        </a:fontRef>
      </dsp:style>
      <dsp:txBody>
        <a:bodyPr spcFirstLastPara="0" vert="horz" wrap="square" lIns="6985" tIns="6985" rIns="6985" bIns="6985" numCol="1" spcCol="1270" anchor="ctr" anchorCtr="0">
          <a:noAutofit/>
        </a:bodyPr>
        <a:lstStyle/>
        <a:p>
          <a:pPr marR="0" lvl="0" algn="ctr" defTabSz="488950" rtl="0">
            <a:lnSpc>
              <a:spcPct val="90000"/>
            </a:lnSpc>
            <a:spcBef>
              <a:spcPct val="0"/>
            </a:spcBef>
            <a:spcAft>
              <a:spcPct val="35000"/>
            </a:spcAft>
          </a:pPr>
          <a:r>
            <a:rPr lang="pt-BR" sz="1100" b="0" i="0" u="none" strike="noStrike" kern="1200" baseline="0">
              <a:latin typeface="Calibri"/>
            </a:rPr>
            <a:t>  Patrocinador</a:t>
          </a:r>
          <a:endParaRPr lang="pt-BR" sz="1100" kern="1200"/>
        </a:p>
      </dsp:txBody>
      <dsp:txXfrm>
        <a:off x="1596689" y="293710"/>
        <a:ext cx="878558" cy="439279"/>
      </dsp:txXfrm>
    </dsp:sp>
    <dsp:sp modelId="{7DEE5882-77D6-4F23-8A38-F29FE462A776}">
      <dsp:nvSpPr>
        <dsp:cNvPr id="0" name=""/>
        <dsp:cNvSpPr/>
      </dsp:nvSpPr>
      <dsp:spPr>
        <a:xfrm>
          <a:off x="1596689" y="917486"/>
          <a:ext cx="878558" cy="439279"/>
        </a:xfrm>
        <a:prstGeom prst="rect">
          <a:avLst/>
        </a:prstGeom>
        <a:solidFill>
          <a:schemeClr val="accent2">
            <a:hueOff val="0"/>
            <a:satOff val="0"/>
            <a:lumOff val="0"/>
            <a:alphaOff val="0"/>
          </a:schemeClr>
        </a:solidFill>
        <a:ln w="38100" cap="flat" cmpd="sng" algn="ctr">
          <a:solidFill>
            <a:schemeClr val="lt1">
              <a:hueOff val="0"/>
              <a:satOff val="0"/>
              <a:lumOff val="0"/>
              <a:alphaOff val="0"/>
            </a:schemeClr>
          </a:solidFill>
          <a:prstDash val="solid"/>
        </a:ln>
        <a:effectLst>
          <a:outerShdw blurRad="40000" dist="20000" dir="5400000" rotWithShape="0">
            <a:srgbClr val="000000">
              <a:alpha val="38000"/>
            </a:srgbClr>
          </a:outerShdw>
        </a:effectLst>
      </dsp:spPr>
      <dsp:style>
        <a:lnRef idx="3">
          <a:scrgbClr r="0" g="0" b="0"/>
        </a:lnRef>
        <a:fillRef idx="1">
          <a:scrgbClr r="0" g="0" b="0"/>
        </a:fillRef>
        <a:effectRef idx="1">
          <a:scrgbClr r="0" g="0" b="0"/>
        </a:effectRef>
        <a:fontRef idx="minor">
          <a:schemeClr val="lt1"/>
        </a:fontRef>
      </dsp:style>
      <dsp:txBody>
        <a:bodyPr spcFirstLastPara="0" vert="horz" wrap="square" lIns="6985" tIns="6985" rIns="6985" bIns="6985" numCol="1" spcCol="1270" anchor="ctr" anchorCtr="0">
          <a:noAutofit/>
        </a:bodyPr>
        <a:lstStyle/>
        <a:p>
          <a:pPr marR="0" lvl="0" algn="ctr" defTabSz="488950" rtl="0">
            <a:lnSpc>
              <a:spcPct val="90000"/>
            </a:lnSpc>
            <a:spcBef>
              <a:spcPct val="0"/>
            </a:spcBef>
            <a:spcAft>
              <a:spcPct val="35000"/>
            </a:spcAft>
          </a:pPr>
          <a:r>
            <a:rPr lang="pt-BR" sz="1100" b="0" i="0" u="none" strike="noStrike" kern="1200" baseline="0">
              <a:latin typeface="Calibri"/>
            </a:rPr>
            <a:t> Gerente do Projeto</a:t>
          </a:r>
          <a:endParaRPr lang="pt-BR" sz="1100" kern="1200"/>
        </a:p>
      </dsp:txBody>
      <dsp:txXfrm>
        <a:off x="1596689" y="917486"/>
        <a:ext cx="878558" cy="439279"/>
      </dsp:txXfrm>
    </dsp:sp>
    <dsp:sp modelId="{A74794FF-AFA9-40FA-8FA7-F0E747A3611D}">
      <dsp:nvSpPr>
        <dsp:cNvPr id="0" name=""/>
        <dsp:cNvSpPr/>
      </dsp:nvSpPr>
      <dsp:spPr>
        <a:xfrm>
          <a:off x="2106" y="1541262"/>
          <a:ext cx="878558" cy="439279"/>
        </a:xfrm>
        <a:prstGeom prst="rect">
          <a:avLst/>
        </a:prstGeom>
        <a:solidFill>
          <a:schemeClr val="accent3">
            <a:hueOff val="0"/>
            <a:satOff val="0"/>
            <a:lumOff val="0"/>
            <a:alphaOff val="0"/>
          </a:schemeClr>
        </a:solidFill>
        <a:ln w="38100" cap="flat" cmpd="sng" algn="ctr">
          <a:solidFill>
            <a:schemeClr val="lt1">
              <a:hueOff val="0"/>
              <a:satOff val="0"/>
              <a:lumOff val="0"/>
              <a:alphaOff val="0"/>
            </a:schemeClr>
          </a:solidFill>
          <a:prstDash val="solid"/>
        </a:ln>
        <a:effectLst>
          <a:outerShdw blurRad="40000" dist="20000" dir="5400000" rotWithShape="0">
            <a:srgbClr val="000000">
              <a:alpha val="38000"/>
            </a:srgbClr>
          </a:outerShdw>
        </a:effectLst>
      </dsp:spPr>
      <dsp:style>
        <a:lnRef idx="3">
          <a:scrgbClr r="0" g="0" b="0"/>
        </a:lnRef>
        <a:fillRef idx="1">
          <a:scrgbClr r="0" g="0" b="0"/>
        </a:fillRef>
        <a:effectRef idx="1">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pt-BR" sz="1100" kern="1200"/>
            <a:t>Analista</a:t>
          </a:r>
        </a:p>
      </dsp:txBody>
      <dsp:txXfrm>
        <a:off x="2106" y="1541262"/>
        <a:ext cx="878558" cy="439279"/>
      </dsp:txXfrm>
    </dsp:sp>
    <dsp:sp modelId="{04FF4540-6396-4C4B-B948-552DE95EF223}">
      <dsp:nvSpPr>
        <dsp:cNvPr id="0" name=""/>
        <dsp:cNvSpPr/>
      </dsp:nvSpPr>
      <dsp:spPr>
        <a:xfrm>
          <a:off x="1065161" y="1541262"/>
          <a:ext cx="878558" cy="439279"/>
        </a:xfrm>
        <a:prstGeom prst="rect">
          <a:avLst/>
        </a:prstGeom>
        <a:solidFill>
          <a:schemeClr val="accent3">
            <a:hueOff val="0"/>
            <a:satOff val="0"/>
            <a:lumOff val="0"/>
            <a:alphaOff val="0"/>
          </a:schemeClr>
        </a:solidFill>
        <a:ln w="38100" cap="flat" cmpd="sng" algn="ctr">
          <a:solidFill>
            <a:schemeClr val="lt1">
              <a:hueOff val="0"/>
              <a:satOff val="0"/>
              <a:lumOff val="0"/>
              <a:alphaOff val="0"/>
            </a:schemeClr>
          </a:solidFill>
          <a:prstDash val="solid"/>
        </a:ln>
        <a:effectLst>
          <a:outerShdw blurRad="40000" dist="20000" dir="5400000" rotWithShape="0">
            <a:srgbClr val="000000">
              <a:alpha val="38000"/>
            </a:srgbClr>
          </a:outerShdw>
        </a:effectLst>
      </dsp:spPr>
      <dsp:style>
        <a:lnRef idx="3">
          <a:scrgbClr r="0" g="0" b="0"/>
        </a:lnRef>
        <a:fillRef idx="1">
          <a:scrgbClr r="0" g="0" b="0"/>
        </a:fillRef>
        <a:effectRef idx="1">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pt-BR" sz="1100" kern="1200"/>
            <a:t>Projetista</a:t>
          </a:r>
        </a:p>
      </dsp:txBody>
      <dsp:txXfrm>
        <a:off x="1065161" y="1541262"/>
        <a:ext cx="878558" cy="439279"/>
      </dsp:txXfrm>
    </dsp:sp>
    <dsp:sp modelId="{49DEFDE1-78F8-49EF-96A3-9AEBF2721FBE}">
      <dsp:nvSpPr>
        <dsp:cNvPr id="0" name=""/>
        <dsp:cNvSpPr/>
      </dsp:nvSpPr>
      <dsp:spPr>
        <a:xfrm>
          <a:off x="2128217" y="1541262"/>
          <a:ext cx="878558" cy="439279"/>
        </a:xfrm>
        <a:prstGeom prst="rect">
          <a:avLst/>
        </a:prstGeom>
        <a:solidFill>
          <a:schemeClr val="accent3">
            <a:hueOff val="0"/>
            <a:satOff val="0"/>
            <a:lumOff val="0"/>
            <a:alphaOff val="0"/>
          </a:schemeClr>
        </a:solidFill>
        <a:ln w="38100" cap="flat" cmpd="sng" algn="ctr">
          <a:solidFill>
            <a:schemeClr val="lt1">
              <a:hueOff val="0"/>
              <a:satOff val="0"/>
              <a:lumOff val="0"/>
              <a:alphaOff val="0"/>
            </a:schemeClr>
          </a:solidFill>
          <a:prstDash val="solid"/>
        </a:ln>
        <a:effectLst>
          <a:outerShdw blurRad="40000" dist="20000" dir="5400000" rotWithShape="0">
            <a:srgbClr val="000000">
              <a:alpha val="38000"/>
            </a:srgbClr>
          </a:outerShdw>
        </a:effectLst>
      </dsp:spPr>
      <dsp:style>
        <a:lnRef idx="3">
          <a:scrgbClr r="0" g="0" b="0"/>
        </a:lnRef>
        <a:fillRef idx="1">
          <a:scrgbClr r="0" g="0" b="0"/>
        </a:fillRef>
        <a:effectRef idx="1">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pt-BR" sz="1100" kern="1200"/>
            <a:t>Desenvolvedor</a:t>
          </a:r>
        </a:p>
      </dsp:txBody>
      <dsp:txXfrm>
        <a:off x="2128217" y="1541262"/>
        <a:ext cx="878558" cy="439279"/>
      </dsp:txXfrm>
    </dsp:sp>
    <dsp:sp modelId="{58381497-A998-4528-9F2D-FA1E168D834C}">
      <dsp:nvSpPr>
        <dsp:cNvPr id="0" name=""/>
        <dsp:cNvSpPr/>
      </dsp:nvSpPr>
      <dsp:spPr>
        <a:xfrm>
          <a:off x="3191272" y="1541262"/>
          <a:ext cx="878558" cy="439279"/>
        </a:xfrm>
        <a:prstGeom prst="rect">
          <a:avLst/>
        </a:prstGeom>
        <a:solidFill>
          <a:schemeClr val="accent3">
            <a:hueOff val="0"/>
            <a:satOff val="0"/>
            <a:lumOff val="0"/>
            <a:alphaOff val="0"/>
          </a:schemeClr>
        </a:solidFill>
        <a:ln w="38100" cap="flat" cmpd="sng" algn="ctr">
          <a:solidFill>
            <a:schemeClr val="lt1">
              <a:hueOff val="0"/>
              <a:satOff val="0"/>
              <a:lumOff val="0"/>
              <a:alphaOff val="0"/>
            </a:schemeClr>
          </a:solidFill>
          <a:prstDash val="solid"/>
        </a:ln>
        <a:effectLst>
          <a:outerShdw blurRad="40000" dist="20000" dir="5400000" rotWithShape="0">
            <a:srgbClr val="000000">
              <a:alpha val="38000"/>
            </a:srgbClr>
          </a:outerShdw>
        </a:effectLst>
      </dsp:spPr>
      <dsp:style>
        <a:lnRef idx="3">
          <a:scrgbClr r="0" g="0" b="0"/>
        </a:lnRef>
        <a:fillRef idx="1">
          <a:scrgbClr r="0" g="0" b="0"/>
        </a:fillRef>
        <a:effectRef idx="1">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pt-BR" sz="1100" kern="1200"/>
            <a:t>Testador</a:t>
          </a:r>
        </a:p>
      </dsp:txBody>
      <dsp:txXfrm>
        <a:off x="3191272" y="1541262"/>
        <a:ext cx="878558" cy="439279"/>
      </dsp:txXfrm>
    </dsp:sp>
    <dsp:sp modelId="{6AE57053-5622-4A83-9861-B9C685157180}">
      <dsp:nvSpPr>
        <dsp:cNvPr id="0" name=""/>
        <dsp:cNvSpPr/>
      </dsp:nvSpPr>
      <dsp:spPr>
        <a:xfrm>
          <a:off x="2659744" y="293710"/>
          <a:ext cx="878558" cy="439279"/>
        </a:xfrm>
        <a:prstGeom prst="rect">
          <a:avLst/>
        </a:prstGeom>
        <a:solidFill>
          <a:schemeClr val="accent1">
            <a:hueOff val="0"/>
            <a:satOff val="0"/>
            <a:lumOff val="0"/>
            <a:alphaOff val="0"/>
          </a:schemeClr>
        </a:solidFill>
        <a:ln w="38100" cap="flat" cmpd="sng" algn="ctr">
          <a:solidFill>
            <a:schemeClr val="lt1">
              <a:hueOff val="0"/>
              <a:satOff val="0"/>
              <a:lumOff val="0"/>
              <a:alphaOff val="0"/>
            </a:schemeClr>
          </a:solidFill>
          <a:prstDash val="solid"/>
        </a:ln>
        <a:effectLst>
          <a:outerShdw blurRad="40000" dist="20000" dir="5400000" rotWithShape="0">
            <a:srgbClr val="000000">
              <a:alpha val="38000"/>
            </a:srgbClr>
          </a:outerShdw>
        </a:effectLst>
      </dsp:spPr>
      <dsp:style>
        <a:lnRef idx="3">
          <a:scrgbClr r="0" g="0" b="0"/>
        </a:lnRef>
        <a:fillRef idx="1">
          <a:scrgbClr r="0" g="0" b="0"/>
        </a:fillRef>
        <a:effectRef idx="1">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pt-BR" sz="1100" kern="1200"/>
            <a:t>Apoiador</a:t>
          </a:r>
        </a:p>
      </dsp:txBody>
      <dsp:txXfrm>
        <a:off x="2659744" y="293710"/>
        <a:ext cx="878558" cy="439279"/>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2">
  <dgm:title val=""/>
  <dgm:desc val=""/>
  <dgm:catLst>
    <dgm:cat type="simple" pri="10200"/>
  </dgm:catLst>
  <dgm:scene3d>
    <a:camera prst="orthographicFront"/>
    <a:lightRig rig="threePt" dir="t"/>
  </dgm:scene3d>
  <dgm:styleLbl name="node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ln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vennNode1">
    <dgm:scene3d>
      <a:camera prst="orthographicFront"/>
      <a:lightRig rig="threePt" dir="t"/>
    </dgm:scene3d>
    <dgm:sp3d/>
    <dgm:txPr/>
    <dgm:style>
      <a:lnRef idx="3">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1">
        <a:scrgbClr r="0" g="0" b="0"/>
      </a:effectRef>
      <a:fontRef idx="minor">
        <a:schemeClr val="lt1"/>
      </a:fontRef>
    </dgm:style>
  </dgm:styleLbl>
  <dgm:styleLbl name="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f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2">
  <dgm:title val=""/>
  <dgm:desc val=""/>
  <dgm:catLst>
    <dgm:cat type="simple" pri="10200"/>
  </dgm:catLst>
  <dgm:scene3d>
    <a:camera prst="orthographicFront"/>
    <a:lightRig rig="threePt" dir="t"/>
  </dgm:scene3d>
  <dgm:styleLbl name="node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ln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vennNode1">
    <dgm:scene3d>
      <a:camera prst="orthographicFront"/>
      <a:lightRig rig="threePt" dir="t"/>
    </dgm:scene3d>
    <dgm:sp3d/>
    <dgm:txPr/>
    <dgm:style>
      <a:lnRef idx="3">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1">
        <a:scrgbClr r="0" g="0" b="0"/>
      </a:effectRef>
      <a:fontRef idx="minor">
        <a:schemeClr val="lt1"/>
      </a:fontRef>
    </dgm:style>
  </dgm:styleLbl>
  <dgm:styleLbl name="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f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facebook.com/andre.ricardi.3" TargetMode="External"/><Relationship Id="rId7" Type="http://schemas.openxmlformats.org/officeDocument/2006/relationships/hyperlink" Target="https://twitter.com/easybok1" TargetMode="External"/><Relationship Id="rId2" Type="http://schemas.openxmlformats.org/officeDocument/2006/relationships/image" Target="../media/image1.jpg"/><Relationship Id="rId1" Type="http://schemas.openxmlformats.org/officeDocument/2006/relationships/hyperlink" Target="http://www.easybok.com.br/" TargetMode="External"/><Relationship Id="rId6" Type="http://schemas.openxmlformats.org/officeDocument/2006/relationships/image" Target="../media/image3.png"/><Relationship Id="rId5" Type="http://schemas.openxmlformats.org/officeDocument/2006/relationships/hyperlink" Target="http://br.linkedin.com/pub/andr%C3%A9-ricardi-pmp/13/94a/343/" TargetMode="External"/><Relationship Id="rId4" Type="http://schemas.openxmlformats.org/officeDocument/2006/relationships/image" Target="../media/image2.png"/><Relationship Id="rId9" Type="http://schemas.microsoft.com/office/2007/relationships/hdphoto" Target="../media/hdphoto1.wdp"/></Relationships>
</file>

<file path=xl/drawings/_rels/drawing10.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hyperlink" Target="http://www.easybok.com.br/" TargetMode="External"/></Relationships>
</file>

<file path=xl/drawings/_rels/drawing11.xml.rels><?xml version="1.0" encoding="UTF-8" standalone="yes"?>
<Relationships xmlns="http://schemas.openxmlformats.org/package/2006/relationships"><Relationship Id="rId8" Type="http://schemas.openxmlformats.org/officeDocument/2006/relationships/image" Target="../media/image32.emf"/><Relationship Id="rId13" Type="http://schemas.openxmlformats.org/officeDocument/2006/relationships/image" Target="../media/image34.emf"/><Relationship Id="rId18" Type="http://schemas.openxmlformats.org/officeDocument/2006/relationships/image" Target="../media/image37.emf"/><Relationship Id="rId3" Type="http://schemas.openxmlformats.org/officeDocument/2006/relationships/hyperlink" Target="#'5.2'!A1"/><Relationship Id="rId21" Type="http://schemas.openxmlformats.org/officeDocument/2006/relationships/hyperlink" Target="#'11.1'!A1"/><Relationship Id="rId7" Type="http://schemas.openxmlformats.org/officeDocument/2006/relationships/hyperlink" Target="#'Fluxo Processos'!A1"/><Relationship Id="rId12" Type="http://schemas.openxmlformats.org/officeDocument/2006/relationships/hyperlink" Target="#'8.1'!A1"/><Relationship Id="rId17" Type="http://schemas.openxmlformats.org/officeDocument/2006/relationships/image" Target="../media/image36.emf"/><Relationship Id="rId2" Type="http://schemas.openxmlformats.org/officeDocument/2006/relationships/image" Target="../media/image22.emf"/><Relationship Id="rId16" Type="http://schemas.openxmlformats.org/officeDocument/2006/relationships/hyperlink" Target="#'11.2'!A1"/><Relationship Id="rId20" Type="http://schemas.openxmlformats.org/officeDocument/2006/relationships/image" Target="../media/image38.emf"/><Relationship Id="rId1" Type="http://schemas.openxmlformats.org/officeDocument/2006/relationships/hyperlink" Target="http://www.pmi.org/" TargetMode="External"/><Relationship Id="rId6" Type="http://schemas.openxmlformats.org/officeDocument/2006/relationships/image" Target="../media/image21.emf"/><Relationship Id="rId11" Type="http://schemas.openxmlformats.org/officeDocument/2006/relationships/image" Target="../media/image33.emf"/><Relationship Id="rId24" Type="http://schemas.openxmlformats.org/officeDocument/2006/relationships/image" Target="../media/image7.png"/><Relationship Id="rId5" Type="http://schemas.openxmlformats.org/officeDocument/2006/relationships/hyperlink" Target="#'4.1'!A1"/><Relationship Id="rId15" Type="http://schemas.openxmlformats.org/officeDocument/2006/relationships/image" Target="../media/image35.emf"/><Relationship Id="rId23" Type="http://schemas.openxmlformats.org/officeDocument/2006/relationships/hyperlink" Target="http://www.easybok.com.br/" TargetMode="External"/><Relationship Id="rId10" Type="http://schemas.openxmlformats.org/officeDocument/2006/relationships/hyperlink" Target="#'12.1'!A1"/><Relationship Id="rId19" Type="http://schemas.openxmlformats.org/officeDocument/2006/relationships/hyperlink" Target="#'13.2'!A1"/><Relationship Id="rId4" Type="http://schemas.openxmlformats.org/officeDocument/2006/relationships/image" Target="../media/image25.emf"/><Relationship Id="rId9" Type="http://schemas.openxmlformats.org/officeDocument/2006/relationships/hyperlink" Target="#Componentes!A1"/><Relationship Id="rId14" Type="http://schemas.openxmlformats.org/officeDocument/2006/relationships/hyperlink" Target="#'10.1'!A1"/><Relationship Id="rId22" Type="http://schemas.openxmlformats.org/officeDocument/2006/relationships/image" Target="../media/image30.emf"/></Relationships>
</file>

<file path=xl/drawings/_rels/drawing12.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hyperlink" Target="http://www.easybok.com.br/" TargetMode="External"/></Relationships>
</file>

<file path=xl/drawings/_rels/drawing13.xml.rels><?xml version="1.0" encoding="UTF-8" standalone="yes"?>
<Relationships xmlns="http://schemas.openxmlformats.org/package/2006/relationships"><Relationship Id="rId13" Type="http://schemas.openxmlformats.org/officeDocument/2006/relationships/image" Target="../media/image38.emf"/><Relationship Id="rId18" Type="http://schemas.openxmlformats.org/officeDocument/2006/relationships/hyperlink" Target="#'6.1'!A1"/><Relationship Id="rId26" Type="http://schemas.openxmlformats.org/officeDocument/2006/relationships/hyperlink" Target="#'10.3'!A1"/><Relationship Id="rId39" Type="http://schemas.openxmlformats.org/officeDocument/2006/relationships/image" Target="../media/image51.emf"/><Relationship Id="rId21" Type="http://schemas.openxmlformats.org/officeDocument/2006/relationships/image" Target="../media/image42.emf"/><Relationship Id="rId34" Type="http://schemas.openxmlformats.org/officeDocument/2006/relationships/hyperlink" Target="#'7.4'!A1"/><Relationship Id="rId42" Type="http://schemas.openxmlformats.org/officeDocument/2006/relationships/hyperlink" Target="#'4.3'!A1"/><Relationship Id="rId47" Type="http://schemas.openxmlformats.org/officeDocument/2006/relationships/image" Target="../media/image55.emf"/><Relationship Id="rId50" Type="http://schemas.openxmlformats.org/officeDocument/2006/relationships/hyperlink" Target="#'11.1'!A1"/><Relationship Id="rId7" Type="http://schemas.openxmlformats.org/officeDocument/2006/relationships/hyperlink" Target="#Componentes!A1"/><Relationship Id="rId2" Type="http://schemas.openxmlformats.org/officeDocument/2006/relationships/image" Target="../media/image7.png"/><Relationship Id="rId16" Type="http://schemas.openxmlformats.org/officeDocument/2006/relationships/hyperlink" Target="#'5.1'!A1"/><Relationship Id="rId29" Type="http://schemas.openxmlformats.org/officeDocument/2006/relationships/image" Target="../media/image46.emf"/><Relationship Id="rId11" Type="http://schemas.openxmlformats.org/officeDocument/2006/relationships/image" Target="../media/image37.emf"/><Relationship Id="rId24" Type="http://schemas.openxmlformats.org/officeDocument/2006/relationships/hyperlink" Target="#'13.4'!A1"/><Relationship Id="rId32" Type="http://schemas.openxmlformats.org/officeDocument/2006/relationships/hyperlink" Target="#'5.5'!A1"/><Relationship Id="rId37" Type="http://schemas.openxmlformats.org/officeDocument/2006/relationships/image" Target="../media/image50.emf"/><Relationship Id="rId40" Type="http://schemas.openxmlformats.org/officeDocument/2006/relationships/hyperlink" Target="#'12.4'!A1"/><Relationship Id="rId45" Type="http://schemas.openxmlformats.org/officeDocument/2006/relationships/image" Target="../media/image54.emf"/><Relationship Id="rId53" Type="http://schemas.openxmlformats.org/officeDocument/2006/relationships/image" Target="../media/image57.emf"/><Relationship Id="rId5" Type="http://schemas.openxmlformats.org/officeDocument/2006/relationships/hyperlink" Target="#'4.1'!A1"/><Relationship Id="rId10" Type="http://schemas.openxmlformats.org/officeDocument/2006/relationships/hyperlink" Target="#'12.1'!A1"/><Relationship Id="rId19" Type="http://schemas.openxmlformats.org/officeDocument/2006/relationships/image" Target="../media/image41.emf"/><Relationship Id="rId31" Type="http://schemas.openxmlformats.org/officeDocument/2006/relationships/image" Target="../media/image47.emf"/><Relationship Id="rId44" Type="http://schemas.openxmlformats.org/officeDocument/2006/relationships/hyperlink" Target="#'4.4'!A1"/><Relationship Id="rId52" Type="http://schemas.openxmlformats.org/officeDocument/2006/relationships/hyperlink" Target="#'9.1'!A1"/><Relationship Id="rId4" Type="http://schemas.openxmlformats.org/officeDocument/2006/relationships/image" Target="../media/image22.emf"/><Relationship Id="rId9" Type="http://schemas.openxmlformats.org/officeDocument/2006/relationships/image" Target="../media/image35.emf"/><Relationship Id="rId14" Type="http://schemas.openxmlformats.org/officeDocument/2006/relationships/hyperlink" Target="#'Fluxo Processos'!A1"/><Relationship Id="rId22" Type="http://schemas.openxmlformats.org/officeDocument/2006/relationships/hyperlink" Target="#'8.1'!A1"/><Relationship Id="rId27" Type="http://schemas.openxmlformats.org/officeDocument/2006/relationships/image" Target="../media/image45.emf"/><Relationship Id="rId30" Type="http://schemas.openxmlformats.org/officeDocument/2006/relationships/hyperlink" Target="#'6.7'!A1"/><Relationship Id="rId35" Type="http://schemas.openxmlformats.org/officeDocument/2006/relationships/image" Target="../media/image49.emf"/><Relationship Id="rId43" Type="http://schemas.openxmlformats.org/officeDocument/2006/relationships/image" Target="../media/image53.emf"/><Relationship Id="rId48" Type="http://schemas.openxmlformats.org/officeDocument/2006/relationships/hyperlink" Target="#'4.6'!A1"/><Relationship Id="rId8" Type="http://schemas.openxmlformats.org/officeDocument/2006/relationships/hyperlink" Target="#'10.1'!A1"/><Relationship Id="rId51" Type="http://schemas.openxmlformats.org/officeDocument/2006/relationships/image" Target="../media/image30.emf"/><Relationship Id="rId3" Type="http://schemas.openxmlformats.org/officeDocument/2006/relationships/hyperlink" Target="http://www.pmi.org/" TargetMode="External"/><Relationship Id="rId12" Type="http://schemas.openxmlformats.org/officeDocument/2006/relationships/hyperlink" Target="#'13.2'!A1"/><Relationship Id="rId17" Type="http://schemas.openxmlformats.org/officeDocument/2006/relationships/image" Target="../media/image40.emf"/><Relationship Id="rId25" Type="http://schemas.openxmlformats.org/officeDocument/2006/relationships/image" Target="../media/image44.emf"/><Relationship Id="rId33" Type="http://schemas.openxmlformats.org/officeDocument/2006/relationships/image" Target="../media/image48.emf"/><Relationship Id="rId38" Type="http://schemas.openxmlformats.org/officeDocument/2006/relationships/hyperlink" Target="#'12.3'!A1"/><Relationship Id="rId46" Type="http://schemas.openxmlformats.org/officeDocument/2006/relationships/hyperlink" Target="#'4.5'!A1"/><Relationship Id="rId20" Type="http://schemas.openxmlformats.org/officeDocument/2006/relationships/hyperlink" Target="#'7.1'!A1"/><Relationship Id="rId41" Type="http://schemas.openxmlformats.org/officeDocument/2006/relationships/image" Target="../media/image52.emf"/><Relationship Id="rId1" Type="http://schemas.openxmlformats.org/officeDocument/2006/relationships/hyperlink" Target="http://www.easybok.com.br/" TargetMode="External"/><Relationship Id="rId6" Type="http://schemas.openxmlformats.org/officeDocument/2006/relationships/image" Target="../media/image21.emf"/><Relationship Id="rId15" Type="http://schemas.openxmlformats.org/officeDocument/2006/relationships/image" Target="../media/image23.emf"/><Relationship Id="rId23" Type="http://schemas.openxmlformats.org/officeDocument/2006/relationships/image" Target="../media/image43.emf"/><Relationship Id="rId28" Type="http://schemas.openxmlformats.org/officeDocument/2006/relationships/hyperlink" Target="#'5.6'!A1"/><Relationship Id="rId36" Type="http://schemas.openxmlformats.org/officeDocument/2006/relationships/hyperlink" Target="#'11.6'!A1"/><Relationship Id="rId49" Type="http://schemas.openxmlformats.org/officeDocument/2006/relationships/image" Target="../media/image56.emf"/></Relationships>
</file>

<file path=xl/drawings/_rels/drawing14.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hyperlink" Target="http://www.easybok.com.br/" TargetMode="External"/></Relationships>
</file>

<file path=xl/drawings/_rels/drawing15.xml.rels><?xml version="1.0" encoding="UTF-8" standalone="yes"?>
<Relationships xmlns="http://schemas.openxmlformats.org/package/2006/relationships"><Relationship Id="rId8" Type="http://schemas.openxmlformats.org/officeDocument/2006/relationships/hyperlink" Target="#'Fluxo Processos'!A1"/><Relationship Id="rId13" Type="http://schemas.openxmlformats.org/officeDocument/2006/relationships/image" Target="../media/image59.emf"/><Relationship Id="rId3" Type="http://schemas.openxmlformats.org/officeDocument/2006/relationships/hyperlink" Target="#'5.2'!A1"/><Relationship Id="rId7" Type="http://schemas.openxmlformats.org/officeDocument/2006/relationships/hyperlink" Target="#Componentes!A1"/><Relationship Id="rId12" Type="http://schemas.openxmlformats.org/officeDocument/2006/relationships/hyperlink" Target="#'13.3'!A1"/><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image" Target="../media/image32.emf"/><Relationship Id="rId11" Type="http://schemas.openxmlformats.org/officeDocument/2006/relationships/image" Target="../media/image23.emf"/><Relationship Id="rId5" Type="http://schemas.openxmlformats.org/officeDocument/2006/relationships/hyperlink" Target="#'13.1'!A1"/><Relationship Id="rId15" Type="http://schemas.openxmlformats.org/officeDocument/2006/relationships/image" Target="../media/image7.png"/><Relationship Id="rId10" Type="http://schemas.openxmlformats.org/officeDocument/2006/relationships/hyperlink" Target="#'4.2'!A1"/><Relationship Id="rId4" Type="http://schemas.openxmlformats.org/officeDocument/2006/relationships/image" Target="../media/image25.emf"/><Relationship Id="rId9" Type="http://schemas.openxmlformats.org/officeDocument/2006/relationships/image" Target="../media/image38.emf"/><Relationship Id="rId14" Type="http://schemas.openxmlformats.org/officeDocument/2006/relationships/hyperlink" Target="http://www.easybok.com.br/" TargetMode="External"/></Relationships>
</file>

<file path=xl/drawings/_rels/drawing16.xml.rels><?xml version="1.0" encoding="UTF-8" standalone="yes"?>
<Relationships xmlns="http://schemas.openxmlformats.org/package/2006/relationships"><Relationship Id="rId2" Type="http://schemas.openxmlformats.org/officeDocument/2006/relationships/image" Target="../media/image60.png"/><Relationship Id="rId1" Type="http://schemas.openxmlformats.org/officeDocument/2006/relationships/hyperlink" Target="http://www.easybok.com.br/" TargetMode="External"/></Relationships>
</file>

<file path=xl/drawings/_rels/drawing17.xml.rels><?xml version="1.0" encoding="UTF-8" standalone="yes"?>
<Relationships xmlns="http://schemas.openxmlformats.org/package/2006/relationships"><Relationship Id="rId8" Type="http://schemas.openxmlformats.org/officeDocument/2006/relationships/hyperlink" Target="#'13.3'!A1"/><Relationship Id="rId13" Type="http://schemas.openxmlformats.org/officeDocument/2006/relationships/image" Target="../media/image62.emf"/><Relationship Id="rId3" Type="http://schemas.openxmlformats.org/officeDocument/2006/relationships/hyperlink" Target="#'13.1'!A1"/><Relationship Id="rId7" Type="http://schemas.openxmlformats.org/officeDocument/2006/relationships/image" Target="../media/image23.emf"/><Relationship Id="rId12" Type="http://schemas.openxmlformats.org/officeDocument/2006/relationships/hyperlink" Target="#'10.2'!A1"/><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4.2'!A1"/><Relationship Id="rId11" Type="http://schemas.openxmlformats.org/officeDocument/2006/relationships/image" Target="../media/image61.emf"/><Relationship Id="rId5" Type="http://schemas.openxmlformats.org/officeDocument/2006/relationships/hyperlink" Target="#Componentes!A1"/><Relationship Id="rId15" Type="http://schemas.openxmlformats.org/officeDocument/2006/relationships/image" Target="../media/image7.png"/><Relationship Id="rId10" Type="http://schemas.openxmlformats.org/officeDocument/2006/relationships/hyperlink" Target="#'Fluxo Processos'!A1"/><Relationship Id="rId4" Type="http://schemas.openxmlformats.org/officeDocument/2006/relationships/image" Target="../media/image32.emf"/><Relationship Id="rId9" Type="http://schemas.openxmlformats.org/officeDocument/2006/relationships/image" Target="../media/image59.emf"/><Relationship Id="rId14" Type="http://schemas.openxmlformats.org/officeDocument/2006/relationships/hyperlink" Target="http://www.easybok.com.br/" TargetMode="External"/></Relationships>
</file>

<file path=xl/drawings/_rels/drawing18.xml.rels><?xml version="1.0" encoding="UTF-8" standalone="yes"?>
<Relationships xmlns="http://schemas.openxmlformats.org/package/2006/relationships"><Relationship Id="rId2" Type="http://schemas.openxmlformats.org/officeDocument/2006/relationships/image" Target="../media/image63.png"/><Relationship Id="rId1" Type="http://schemas.openxmlformats.org/officeDocument/2006/relationships/hyperlink" Target="http://www.easybok.com.br/" TargetMode="External"/></Relationships>
</file>

<file path=xl/drawings/_rels/drawing19.xml.rels><?xml version="1.0" encoding="UTF-8" standalone="yes"?>
<Relationships xmlns="http://schemas.openxmlformats.org/package/2006/relationships"><Relationship Id="rId8" Type="http://schemas.openxmlformats.org/officeDocument/2006/relationships/hyperlink" Target="#'4.1'!A1"/><Relationship Id="rId13" Type="http://schemas.openxmlformats.org/officeDocument/2006/relationships/image" Target="../media/image65.emf"/><Relationship Id="rId3" Type="http://schemas.openxmlformats.org/officeDocument/2006/relationships/hyperlink" Target="#Componentes!A1"/><Relationship Id="rId7" Type="http://schemas.openxmlformats.org/officeDocument/2006/relationships/image" Target="../media/image40.emf"/><Relationship Id="rId12" Type="http://schemas.openxmlformats.org/officeDocument/2006/relationships/hyperlink" Target="#'5.3'!A1"/><Relationship Id="rId17" Type="http://schemas.openxmlformats.org/officeDocument/2006/relationships/image" Target="../media/image7.png"/><Relationship Id="rId2" Type="http://schemas.openxmlformats.org/officeDocument/2006/relationships/image" Target="../media/image22.emf"/><Relationship Id="rId16"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Fluxo Processos'!A1"/><Relationship Id="rId11" Type="http://schemas.openxmlformats.org/officeDocument/2006/relationships/image" Target="../media/image64.emf"/><Relationship Id="rId5" Type="http://schemas.openxmlformats.org/officeDocument/2006/relationships/image" Target="../media/image23.emf"/><Relationship Id="rId15" Type="http://schemas.openxmlformats.org/officeDocument/2006/relationships/image" Target="../media/image66.emf"/><Relationship Id="rId10" Type="http://schemas.openxmlformats.org/officeDocument/2006/relationships/hyperlink" Target="#'5.2'!A1"/><Relationship Id="rId4" Type="http://schemas.openxmlformats.org/officeDocument/2006/relationships/hyperlink" Target="#'4.2'!A1"/><Relationship Id="rId9" Type="http://schemas.openxmlformats.org/officeDocument/2006/relationships/image" Target="../media/image21.emf"/><Relationship Id="rId14" Type="http://schemas.openxmlformats.org/officeDocument/2006/relationships/hyperlink" Target="#'5.4'!A1"/></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http://www.elsevier.com.br/site/produtos/Detalhe-Produto.aspx?tid=81979&amp;seg=6&amp;cat=250&amp;tit=EASYBOK" TargetMode="External"/></Relationships>
</file>

<file path=xl/drawings/_rels/drawing2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21.xml.rels><?xml version="1.0" encoding="UTF-8" standalone="yes"?>
<Relationships xmlns="http://schemas.openxmlformats.org/package/2006/relationships"><Relationship Id="rId3" Type="http://schemas.openxmlformats.org/officeDocument/2006/relationships/image" Target="../media/image67.png"/><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22.xml.rels><?xml version="1.0" encoding="UTF-8" standalone="yes"?>
<Relationships xmlns="http://schemas.openxmlformats.org/package/2006/relationships"><Relationship Id="rId8" Type="http://schemas.openxmlformats.org/officeDocument/2006/relationships/hyperlink" Target="#'6.6'!A1"/><Relationship Id="rId13" Type="http://schemas.openxmlformats.org/officeDocument/2006/relationships/image" Target="../media/image21.emf"/><Relationship Id="rId18" Type="http://schemas.openxmlformats.org/officeDocument/2006/relationships/hyperlink" Target="#'11.2'!A1"/><Relationship Id="rId3" Type="http://schemas.openxmlformats.org/officeDocument/2006/relationships/hyperlink" Target="#Componentes!A1"/><Relationship Id="rId21" Type="http://schemas.openxmlformats.org/officeDocument/2006/relationships/image" Target="../media/image72.emf"/><Relationship Id="rId7" Type="http://schemas.openxmlformats.org/officeDocument/2006/relationships/image" Target="../media/image69.emf"/><Relationship Id="rId12" Type="http://schemas.openxmlformats.org/officeDocument/2006/relationships/hyperlink" Target="#'4.1'!A1"/><Relationship Id="rId17" Type="http://schemas.openxmlformats.org/officeDocument/2006/relationships/image" Target="../media/image71.emf"/><Relationship Id="rId25" Type="http://schemas.openxmlformats.org/officeDocument/2006/relationships/image" Target="../media/image7.png"/><Relationship Id="rId2" Type="http://schemas.openxmlformats.org/officeDocument/2006/relationships/image" Target="../media/image22.emf"/><Relationship Id="rId16" Type="http://schemas.openxmlformats.org/officeDocument/2006/relationships/hyperlink" Target="#'6.2'!A1"/><Relationship Id="rId20" Type="http://schemas.openxmlformats.org/officeDocument/2006/relationships/hyperlink" Target="#'11.4'!A1"/><Relationship Id="rId1" Type="http://schemas.openxmlformats.org/officeDocument/2006/relationships/hyperlink" Target="http://www.pmi.org/" TargetMode="External"/><Relationship Id="rId6" Type="http://schemas.openxmlformats.org/officeDocument/2006/relationships/hyperlink" Target="#'6.5'!A1"/><Relationship Id="rId11" Type="http://schemas.openxmlformats.org/officeDocument/2006/relationships/image" Target="../media/image23.emf"/><Relationship Id="rId24" Type="http://schemas.openxmlformats.org/officeDocument/2006/relationships/hyperlink" Target="http://www.easybok.com.br/" TargetMode="External"/><Relationship Id="rId5" Type="http://schemas.openxmlformats.org/officeDocument/2006/relationships/image" Target="../media/image68.emf"/><Relationship Id="rId15" Type="http://schemas.openxmlformats.org/officeDocument/2006/relationships/image" Target="../media/image41.emf"/><Relationship Id="rId23" Type="http://schemas.openxmlformats.org/officeDocument/2006/relationships/image" Target="../media/image73.emf"/><Relationship Id="rId10" Type="http://schemas.openxmlformats.org/officeDocument/2006/relationships/hyperlink" Target="#'4.2'!A1"/><Relationship Id="rId19" Type="http://schemas.openxmlformats.org/officeDocument/2006/relationships/image" Target="../media/image36.emf"/><Relationship Id="rId4" Type="http://schemas.openxmlformats.org/officeDocument/2006/relationships/hyperlink" Target="#'6.3'!A1"/><Relationship Id="rId9" Type="http://schemas.openxmlformats.org/officeDocument/2006/relationships/image" Target="../media/image70.emf"/><Relationship Id="rId14" Type="http://schemas.openxmlformats.org/officeDocument/2006/relationships/hyperlink" Target="#'Fluxo Processos'!A1"/><Relationship Id="rId22" Type="http://schemas.openxmlformats.org/officeDocument/2006/relationships/hyperlink" Target="#'6.4'!A1"/></Relationships>
</file>

<file path=xl/drawings/_rels/drawing2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24.xml.rels><?xml version="1.0" encoding="UTF-8" standalone="yes"?>
<Relationships xmlns="http://schemas.openxmlformats.org/package/2006/relationships"><Relationship Id="rId8" Type="http://schemas.openxmlformats.org/officeDocument/2006/relationships/hyperlink" Target="#'11.2'!A1"/><Relationship Id="rId13" Type="http://schemas.openxmlformats.org/officeDocument/2006/relationships/image" Target="../media/image42.emf"/><Relationship Id="rId18" Type="http://schemas.openxmlformats.org/officeDocument/2006/relationships/hyperlink" Target="http://www.easybok.com.br/" TargetMode="External"/><Relationship Id="rId3" Type="http://schemas.openxmlformats.org/officeDocument/2006/relationships/hyperlink" Target="#Componentes!A1"/><Relationship Id="rId7" Type="http://schemas.openxmlformats.org/officeDocument/2006/relationships/image" Target="../media/image21.emf"/><Relationship Id="rId12" Type="http://schemas.openxmlformats.org/officeDocument/2006/relationships/hyperlink" Target="#'Fluxo Processos'!A1"/><Relationship Id="rId17" Type="http://schemas.openxmlformats.org/officeDocument/2006/relationships/image" Target="../media/image75.emf"/><Relationship Id="rId2" Type="http://schemas.openxmlformats.org/officeDocument/2006/relationships/image" Target="../media/image22.emf"/><Relationship Id="rId16" Type="http://schemas.openxmlformats.org/officeDocument/2006/relationships/hyperlink" Target="#'7.2'!A1"/><Relationship Id="rId1" Type="http://schemas.openxmlformats.org/officeDocument/2006/relationships/hyperlink" Target="http://www.pmi.org/" TargetMode="External"/><Relationship Id="rId6" Type="http://schemas.openxmlformats.org/officeDocument/2006/relationships/hyperlink" Target="#'4.1'!A1"/><Relationship Id="rId11" Type="http://schemas.openxmlformats.org/officeDocument/2006/relationships/image" Target="../media/image72.emf"/><Relationship Id="rId5" Type="http://schemas.openxmlformats.org/officeDocument/2006/relationships/image" Target="../media/image23.emf"/><Relationship Id="rId15" Type="http://schemas.openxmlformats.org/officeDocument/2006/relationships/image" Target="../media/image74.emf"/><Relationship Id="rId10" Type="http://schemas.openxmlformats.org/officeDocument/2006/relationships/hyperlink" Target="#'11.4'!A1"/><Relationship Id="rId19" Type="http://schemas.openxmlformats.org/officeDocument/2006/relationships/image" Target="../media/image7.png"/><Relationship Id="rId4" Type="http://schemas.openxmlformats.org/officeDocument/2006/relationships/hyperlink" Target="#'4.2'!A1"/><Relationship Id="rId9" Type="http://schemas.openxmlformats.org/officeDocument/2006/relationships/image" Target="../media/image36.emf"/><Relationship Id="rId14" Type="http://schemas.openxmlformats.org/officeDocument/2006/relationships/hyperlink" Target="#'7.3'!A1"/></Relationships>
</file>

<file path=xl/drawings/_rels/drawing25.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26.xml.rels><?xml version="1.0" encoding="UTF-8" standalone="yes"?>
<Relationships xmlns="http://schemas.openxmlformats.org/package/2006/relationships"><Relationship Id="rId8" Type="http://schemas.openxmlformats.org/officeDocument/2006/relationships/hyperlink" Target="#'11.2'!A1"/><Relationship Id="rId13" Type="http://schemas.openxmlformats.org/officeDocument/2006/relationships/image" Target="../media/image30.emf"/><Relationship Id="rId18" Type="http://schemas.openxmlformats.org/officeDocument/2006/relationships/image" Target="../media/image77.emf"/><Relationship Id="rId3" Type="http://schemas.openxmlformats.org/officeDocument/2006/relationships/hyperlink" Target="#Componentes!A1"/><Relationship Id="rId7" Type="http://schemas.openxmlformats.org/officeDocument/2006/relationships/image" Target="../media/image21.emf"/><Relationship Id="rId12" Type="http://schemas.openxmlformats.org/officeDocument/2006/relationships/hyperlink" Target="#'11.1'!A1"/><Relationship Id="rId17" Type="http://schemas.openxmlformats.org/officeDocument/2006/relationships/image" Target="../media/image76.emf"/><Relationship Id="rId2" Type="http://schemas.openxmlformats.org/officeDocument/2006/relationships/image" Target="../media/image22.emf"/><Relationship Id="rId16" Type="http://schemas.openxmlformats.org/officeDocument/2006/relationships/hyperlink" Target="#'11.5'!A1"/><Relationship Id="rId20" Type="http://schemas.openxmlformats.org/officeDocument/2006/relationships/image" Target="../media/image7.png"/><Relationship Id="rId1" Type="http://schemas.openxmlformats.org/officeDocument/2006/relationships/hyperlink" Target="http://www.pmi.org/" TargetMode="External"/><Relationship Id="rId6" Type="http://schemas.openxmlformats.org/officeDocument/2006/relationships/hyperlink" Target="#'4.1'!A1"/><Relationship Id="rId11" Type="http://schemas.openxmlformats.org/officeDocument/2006/relationships/image" Target="../media/image72.emf"/><Relationship Id="rId5" Type="http://schemas.openxmlformats.org/officeDocument/2006/relationships/image" Target="../media/image23.emf"/><Relationship Id="rId15" Type="http://schemas.openxmlformats.org/officeDocument/2006/relationships/image" Target="../media/image32.emf"/><Relationship Id="rId10" Type="http://schemas.openxmlformats.org/officeDocument/2006/relationships/hyperlink" Target="#'11.4'!A1"/><Relationship Id="rId19" Type="http://schemas.openxmlformats.org/officeDocument/2006/relationships/hyperlink" Target="http://www.easybok.com.br/" TargetMode="External"/><Relationship Id="rId4" Type="http://schemas.openxmlformats.org/officeDocument/2006/relationships/hyperlink" Target="#'4.2'!A1"/><Relationship Id="rId9" Type="http://schemas.openxmlformats.org/officeDocument/2006/relationships/image" Target="../media/image36.emf"/><Relationship Id="rId14" Type="http://schemas.openxmlformats.org/officeDocument/2006/relationships/hyperlink" Target="#'13.1'!A1"/></Relationships>
</file>

<file path=xl/drawings/_rels/drawing27.xml.rels><?xml version="1.0" encoding="UTF-8" standalone="yes"?>
<Relationships xmlns="http://schemas.openxmlformats.org/package/2006/relationships"><Relationship Id="rId3" Type="http://schemas.openxmlformats.org/officeDocument/2006/relationships/image" Target="../media/image78.png"/><Relationship Id="rId2" Type="http://schemas.openxmlformats.org/officeDocument/2006/relationships/image" Target="../media/image20.png"/><Relationship Id="rId1" Type="http://schemas.openxmlformats.org/officeDocument/2006/relationships/hyperlink" Target="http://www.easybok.com.br/" TargetMode="External"/><Relationship Id="rId4" Type="http://schemas.openxmlformats.org/officeDocument/2006/relationships/image" Target="../media/image79.png"/></Relationships>
</file>

<file path=xl/drawings/_rels/drawing28.xml.rels><?xml version="1.0" encoding="UTF-8" standalone="yes"?>
<Relationships xmlns="http://schemas.openxmlformats.org/package/2006/relationships"><Relationship Id="rId8" Type="http://schemas.openxmlformats.org/officeDocument/2006/relationships/hyperlink" Target="#'5.3'!A1"/><Relationship Id="rId13" Type="http://schemas.openxmlformats.org/officeDocument/2006/relationships/image" Target="../media/image29.emf"/><Relationship Id="rId18" Type="http://schemas.openxmlformats.org/officeDocument/2006/relationships/hyperlink" Target="#'8.1'!A1"/><Relationship Id="rId26" Type="http://schemas.openxmlformats.org/officeDocument/2006/relationships/hyperlink" Target="http://www.easybok.com.br/" TargetMode="External"/><Relationship Id="rId3" Type="http://schemas.openxmlformats.org/officeDocument/2006/relationships/hyperlink" Target="#Componentes!A1"/><Relationship Id="rId21" Type="http://schemas.openxmlformats.org/officeDocument/2006/relationships/image" Target="../media/image80.emf"/><Relationship Id="rId7" Type="http://schemas.openxmlformats.org/officeDocument/2006/relationships/image" Target="../media/image64.emf"/><Relationship Id="rId12" Type="http://schemas.openxmlformats.org/officeDocument/2006/relationships/hyperlink" Target="#'13.1'!A1"/><Relationship Id="rId17" Type="http://schemas.openxmlformats.org/officeDocument/2006/relationships/image" Target="../media/image40.emf"/><Relationship Id="rId25" Type="http://schemas.openxmlformats.org/officeDocument/2006/relationships/image" Target="../media/image48.emf"/><Relationship Id="rId2" Type="http://schemas.openxmlformats.org/officeDocument/2006/relationships/image" Target="../media/image22.emf"/><Relationship Id="rId16" Type="http://schemas.openxmlformats.org/officeDocument/2006/relationships/hyperlink" Target="#'5.1'!A1"/><Relationship Id="rId20" Type="http://schemas.openxmlformats.org/officeDocument/2006/relationships/hyperlink" Target="#'12.1'!A1"/><Relationship Id="rId1" Type="http://schemas.openxmlformats.org/officeDocument/2006/relationships/hyperlink" Target="http://www.pmi.org/" TargetMode="External"/><Relationship Id="rId6" Type="http://schemas.openxmlformats.org/officeDocument/2006/relationships/hyperlink" Target="#'Fluxo Processos'!A1"/><Relationship Id="rId11" Type="http://schemas.openxmlformats.org/officeDocument/2006/relationships/image" Target="../media/image66.emf"/><Relationship Id="rId24" Type="http://schemas.openxmlformats.org/officeDocument/2006/relationships/hyperlink" Target="#'5.5'!A1"/><Relationship Id="rId5" Type="http://schemas.openxmlformats.org/officeDocument/2006/relationships/image" Target="../media/image21.emf"/><Relationship Id="rId15" Type="http://schemas.openxmlformats.org/officeDocument/2006/relationships/image" Target="../media/image38.emf"/><Relationship Id="rId23" Type="http://schemas.openxmlformats.org/officeDocument/2006/relationships/image" Target="../media/image46.emf"/><Relationship Id="rId10" Type="http://schemas.openxmlformats.org/officeDocument/2006/relationships/hyperlink" Target="#'5.4'!A1"/><Relationship Id="rId19" Type="http://schemas.openxmlformats.org/officeDocument/2006/relationships/image" Target="../media/image43.emf"/><Relationship Id="rId4" Type="http://schemas.openxmlformats.org/officeDocument/2006/relationships/hyperlink" Target="#'4.1'!A1"/><Relationship Id="rId9" Type="http://schemas.openxmlformats.org/officeDocument/2006/relationships/image" Target="../media/image65.emf"/><Relationship Id="rId14" Type="http://schemas.openxmlformats.org/officeDocument/2006/relationships/hyperlink" Target="#'13.2'!A1"/><Relationship Id="rId22" Type="http://schemas.openxmlformats.org/officeDocument/2006/relationships/hyperlink" Target="#'5.6'!A1"/><Relationship Id="rId27" Type="http://schemas.openxmlformats.org/officeDocument/2006/relationships/image" Target="../media/image7.png"/></Relationships>
</file>

<file path=xl/drawings/_rels/drawing29.xml.rels><?xml version="1.0" encoding="UTF-8" standalone="yes"?>
<Relationships xmlns="http://schemas.openxmlformats.org/package/2006/relationships"><Relationship Id="rId2" Type="http://schemas.openxmlformats.org/officeDocument/2006/relationships/image" Target="../media/image81.png"/><Relationship Id="rId1" Type="http://schemas.openxmlformats.org/officeDocument/2006/relationships/hyperlink" Target="http://www.easybok.com.br/"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http://www.easybok.com.br/" TargetMode="External"/></Relationships>
</file>

<file path=xl/drawings/_rels/drawing30.xml.rels><?xml version="1.0" encoding="UTF-8" standalone="yes"?>
<Relationships xmlns="http://schemas.openxmlformats.org/package/2006/relationships"><Relationship Id="rId8" Type="http://schemas.openxmlformats.org/officeDocument/2006/relationships/hyperlink" Target="#'5.4'!A1"/><Relationship Id="rId13" Type="http://schemas.openxmlformats.org/officeDocument/2006/relationships/image" Target="../media/image64.emf"/><Relationship Id="rId18" Type="http://schemas.openxmlformats.org/officeDocument/2006/relationships/hyperlink" Target="#'6.6'!A1"/><Relationship Id="rId3" Type="http://schemas.openxmlformats.org/officeDocument/2006/relationships/hyperlink" Target="#Componentes!A1"/><Relationship Id="rId21" Type="http://schemas.openxmlformats.org/officeDocument/2006/relationships/image" Target="../media/image7.png"/><Relationship Id="rId7" Type="http://schemas.openxmlformats.org/officeDocument/2006/relationships/image" Target="../media/image65.emf"/><Relationship Id="rId12" Type="http://schemas.openxmlformats.org/officeDocument/2006/relationships/hyperlink" Target="#'5.2'!A1"/><Relationship Id="rId17" Type="http://schemas.openxmlformats.org/officeDocument/2006/relationships/image" Target="../media/image69.emf"/><Relationship Id="rId2" Type="http://schemas.openxmlformats.org/officeDocument/2006/relationships/image" Target="../media/image22.emf"/><Relationship Id="rId16" Type="http://schemas.openxmlformats.org/officeDocument/2006/relationships/hyperlink" Target="#'6.5'!A1"/><Relationship Id="rId20"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Fluxo Processos'!A1"/><Relationship Id="rId11" Type="http://schemas.openxmlformats.org/officeDocument/2006/relationships/image" Target="../media/image40.emf"/><Relationship Id="rId5" Type="http://schemas.openxmlformats.org/officeDocument/2006/relationships/image" Target="../media/image21.emf"/><Relationship Id="rId15" Type="http://schemas.openxmlformats.org/officeDocument/2006/relationships/image" Target="../media/image68.emf"/><Relationship Id="rId10" Type="http://schemas.openxmlformats.org/officeDocument/2006/relationships/hyperlink" Target="#'5.1'!A1"/><Relationship Id="rId19" Type="http://schemas.openxmlformats.org/officeDocument/2006/relationships/image" Target="../media/image70.emf"/><Relationship Id="rId4" Type="http://schemas.openxmlformats.org/officeDocument/2006/relationships/hyperlink" Target="#'4.1'!A1"/><Relationship Id="rId9" Type="http://schemas.openxmlformats.org/officeDocument/2006/relationships/image" Target="../media/image66.emf"/><Relationship Id="rId14" Type="http://schemas.openxmlformats.org/officeDocument/2006/relationships/hyperlink" Target="#'6.3'!A1"/></Relationships>
</file>

<file path=xl/drawings/_rels/drawing31.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32.xml.rels><?xml version="1.0" encoding="UTF-8" standalone="yes"?>
<Relationships xmlns="http://schemas.openxmlformats.org/package/2006/relationships"><Relationship Id="rId8" Type="http://schemas.openxmlformats.org/officeDocument/2006/relationships/hyperlink" Target="#'5.2'!A1"/><Relationship Id="rId13" Type="http://schemas.openxmlformats.org/officeDocument/2006/relationships/image" Target="../media/image74.emf"/><Relationship Id="rId18" Type="http://schemas.openxmlformats.org/officeDocument/2006/relationships/hyperlink" Target="#'5.5'!A1"/><Relationship Id="rId26" Type="http://schemas.openxmlformats.org/officeDocument/2006/relationships/image" Target="../media/image7.png"/><Relationship Id="rId3" Type="http://schemas.openxmlformats.org/officeDocument/2006/relationships/hyperlink" Target="#Componentes!A1"/><Relationship Id="rId21" Type="http://schemas.openxmlformats.org/officeDocument/2006/relationships/image" Target="../media/image23.emf"/><Relationship Id="rId7" Type="http://schemas.openxmlformats.org/officeDocument/2006/relationships/image" Target="../media/image40.emf"/><Relationship Id="rId12" Type="http://schemas.openxmlformats.org/officeDocument/2006/relationships/hyperlink" Target="#'7.3'!A1"/><Relationship Id="rId17" Type="http://schemas.openxmlformats.org/officeDocument/2006/relationships/image" Target="../media/image75.emf"/><Relationship Id="rId25" Type="http://schemas.openxmlformats.org/officeDocument/2006/relationships/hyperlink" Target="http://www.easybok.com.br/" TargetMode="External"/><Relationship Id="rId2" Type="http://schemas.openxmlformats.org/officeDocument/2006/relationships/image" Target="../media/image22.emf"/><Relationship Id="rId16" Type="http://schemas.openxmlformats.org/officeDocument/2006/relationships/hyperlink" Target="#'7.2'!A1"/><Relationship Id="rId20" Type="http://schemas.openxmlformats.org/officeDocument/2006/relationships/hyperlink" Target="#'4.2'!A1"/><Relationship Id="rId1" Type="http://schemas.openxmlformats.org/officeDocument/2006/relationships/hyperlink" Target="http://www.pmi.org/" TargetMode="External"/><Relationship Id="rId6" Type="http://schemas.openxmlformats.org/officeDocument/2006/relationships/hyperlink" Target="#'5.1'!A1"/><Relationship Id="rId11" Type="http://schemas.openxmlformats.org/officeDocument/2006/relationships/image" Target="../media/image65.emf"/><Relationship Id="rId24" Type="http://schemas.openxmlformats.org/officeDocument/2006/relationships/image" Target="../media/image77.emf"/><Relationship Id="rId5" Type="http://schemas.openxmlformats.org/officeDocument/2006/relationships/image" Target="../media/image66.emf"/><Relationship Id="rId15" Type="http://schemas.openxmlformats.org/officeDocument/2006/relationships/image" Target="../media/image71.emf"/><Relationship Id="rId23" Type="http://schemas.openxmlformats.org/officeDocument/2006/relationships/image" Target="../media/image36.emf"/><Relationship Id="rId10" Type="http://schemas.openxmlformats.org/officeDocument/2006/relationships/hyperlink" Target="#'5.3'!A1"/><Relationship Id="rId19" Type="http://schemas.openxmlformats.org/officeDocument/2006/relationships/image" Target="../media/image48.emf"/><Relationship Id="rId4" Type="http://schemas.openxmlformats.org/officeDocument/2006/relationships/hyperlink" Target="#'Fluxo Processos'!A1"/><Relationship Id="rId9" Type="http://schemas.openxmlformats.org/officeDocument/2006/relationships/image" Target="../media/image64.emf"/><Relationship Id="rId14" Type="http://schemas.openxmlformats.org/officeDocument/2006/relationships/hyperlink" Target="#'6.2'!A1"/><Relationship Id="rId22" Type="http://schemas.openxmlformats.org/officeDocument/2006/relationships/hyperlink" Target="#'11.2'!A1"/></Relationships>
</file>

<file path=xl/drawings/_rels/drawing33.xml.rels><?xml version="1.0" encoding="UTF-8" standalone="yes"?>
<Relationships xmlns="http://schemas.openxmlformats.org/package/2006/relationships"><Relationship Id="rId3" Type="http://schemas.openxmlformats.org/officeDocument/2006/relationships/image" Target="../media/image82.png"/><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3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35.xml.rels><?xml version="1.0" encoding="UTF-8" standalone="yes"?>
<Relationships xmlns="http://schemas.openxmlformats.org/package/2006/relationships"><Relationship Id="rId8" Type="http://schemas.openxmlformats.org/officeDocument/2006/relationships/hyperlink" Target="#'6.6'!A1"/><Relationship Id="rId13" Type="http://schemas.openxmlformats.org/officeDocument/2006/relationships/image" Target="../media/image71.emf"/><Relationship Id="rId18" Type="http://schemas.openxmlformats.org/officeDocument/2006/relationships/hyperlink" Target="http://www.easybok.com.br/" TargetMode="External"/><Relationship Id="rId3" Type="http://schemas.openxmlformats.org/officeDocument/2006/relationships/hyperlink" Target="#Componentes!A1"/><Relationship Id="rId7" Type="http://schemas.openxmlformats.org/officeDocument/2006/relationships/image" Target="../media/image69.emf"/><Relationship Id="rId12" Type="http://schemas.openxmlformats.org/officeDocument/2006/relationships/hyperlink" Target="#'Fluxo Processos'!A1"/><Relationship Id="rId17" Type="http://schemas.openxmlformats.org/officeDocument/2006/relationships/image" Target="../media/image73.emf"/><Relationship Id="rId2" Type="http://schemas.openxmlformats.org/officeDocument/2006/relationships/image" Target="../media/image22.emf"/><Relationship Id="rId16" Type="http://schemas.openxmlformats.org/officeDocument/2006/relationships/hyperlink" Target="#'6.4'!A1"/><Relationship Id="rId1" Type="http://schemas.openxmlformats.org/officeDocument/2006/relationships/hyperlink" Target="http://www.pmi.org/" TargetMode="External"/><Relationship Id="rId6" Type="http://schemas.openxmlformats.org/officeDocument/2006/relationships/hyperlink" Target="#'6.5'!A1"/><Relationship Id="rId11" Type="http://schemas.openxmlformats.org/officeDocument/2006/relationships/image" Target="../media/image41.emf"/><Relationship Id="rId5" Type="http://schemas.openxmlformats.org/officeDocument/2006/relationships/image" Target="../media/image68.emf"/><Relationship Id="rId15" Type="http://schemas.openxmlformats.org/officeDocument/2006/relationships/image" Target="../media/image66.emf"/><Relationship Id="rId10" Type="http://schemas.openxmlformats.org/officeDocument/2006/relationships/hyperlink" Target="#'6.1'!A1"/><Relationship Id="rId19" Type="http://schemas.openxmlformats.org/officeDocument/2006/relationships/image" Target="../media/image7.png"/><Relationship Id="rId4" Type="http://schemas.openxmlformats.org/officeDocument/2006/relationships/hyperlink" Target="#'6.3'!A1"/><Relationship Id="rId9" Type="http://schemas.openxmlformats.org/officeDocument/2006/relationships/image" Target="../media/image70.emf"/><Relationship Id="rId14" Type="http://schemas.openxmlformats.org/officeDocument/2006/relationships/hyperlink" Target="#'5.4'!A1"/></Relationships>
</file>

<file path=xl/drawings/_rels/drawing36.xml.rels><?xml version="1.0" encoding="UTF-8" standalone="yes"?>
<Relationships xmlns="http://schemas.openxmlformats.org/package/2006/relationships"><Relationship Id="rId8" Type="http://schemas.openxmlformats.org/officeDocument/2006/relationships/hyperlink" Target="#'6.1'!A1"/><Relationship Id="rId13" Type="http://schemas.openxmlformats.org/officeDocument/2006/relationships/image" Target="../media/image65.emf"/><Relationship Id="rId3" Type="http://schemas.openxmlformats.org/officeDocument/2006/relationships/hyperlink" Target="#Componentes!A1"/><Relationship Id="rId7" Type="http://schemas.openxmlformats.org/officeDocument/2006/relationships/image" Target="../media/image70.emf"/><Relationship Id="rId12" Type="http://schemas.openxmlformats.org/officeDocument/2006/relationships/hyperlink" Target="#'5.3'!A1"/><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6.6'!A1"/><Relationship Id="rId11" Type="http://schemas.openxmlformats.org/officeDocument/2006/relationships/image" Target="../media/image71.emf"/><Relationship Id="rId5" Type="http://schemas.openxmlformats.org/officeDocument/2006/relationships/image" Target="../media/image68.emf"/><Relationship Id="rId15" Type="http://schemas.openxmlformats.org/officeDocument/2006/relationships/image" Target="../media/image7.png"/><Relationship Id="rId10" Type="http://schemas.openxmlformats.org/officeDocument/2006/relationships/hyperlink" Target="#'6.2'!A1"/><Relationship Id="rId4" Type="http://schemas.openxmlformats.org/officeDocument/2006/relationships/hyperlink" Target="#'Fluxo Processos'!A1"/><Relationship Id="rId9" Type="http://schemas.openxmlformats.org/officeDocument/2006/relationships/image" Target="../media/image41.emf"/><Relationship Id="rId14" Type="http://schemas.openxmlformats.org/officeDocument/2006/relationships/hyperlink" Target="http://www.easybok.com.br/" TargetMode="External"/></Relationships>
</file>

<file path=xl/drawings/_rels/drawing37.xml.rels><?xml version="1.0" encoding="UTF-8" standalone="yes"?>
<Relationships xmlns="http://schemas.openxmlformats.org/package/2006/relationships"><Relationship Id="rId8" Type="http://schemas.openxmlformats.org/officeDocument/2006/relationships/hyperlink" Target="#'6.2'!A1"/><Relationship Id="rId13" Type="http://schemas.openxmlformats.org/officeDocument/2006/relationships/image" Target="../media/image73.emf"/><Relationship Id="rId18" Type="http://schemas.openxmlformats.org/officeDocument/2006/relationships/hyperlink" Target="#'11.2'!A1"/><Relationship Id="rId3" Type="http://schemas.openxmlformats.org/officeDocument/2006/relationships/hyperlink" Target="#Componentes!A1"/><Relationship Id="rId21" Type="http://schemas.openxmlformats.org/officeDocument/2006/relationships/image" Target="../media/image83.emf"/><Relationship Id="rId7" Type="http://schemas.openxmlformats.org/officeDocument/2006/relationships/image" Target="../media/image41.emf"/><Relationship Id="rId12" Type="http://schemas.openxmlformats.org/officeDocument/2006/relationships/hyperlink" Target="#'6.4'!A1"/><Relationship Id="rId17" Type="http://schemas.openxmlformats.org/officeDocument/2006/relationships/image" Target="../media/image57.emf"/><Relationship Id="rId25" Type="http://schemas.openxmlformats.org/officeDocument/2006/relationships/image" Target="../media/image7.png"/><Relationship Id="rId2" Type="http://schemas.openxmlformats.org/officeDocument/2006/relationships/image" Target="../media/image22.emf"/><Relationship Id="rId16" Type="http://schemas.openxmlformats.org/officeDocument/2006/relationships/hyperlink" Target="#'9.1'!A1"/><Relationship Id="rId20" Type="http://schemas.openxmlformats.org/officeDocument/2006/relationships/hyperlink" Target="#'9.2'!A1"/><Relationship Id="rId1" Type="http://schemas.openxmlformats.org/officeDocument/2006/relationships/hyperlink" Target="http://www.pmi.org/" TargetMode="External"/><Relationship Id="rId6" Type="http://schemas.openxmlformats.org/officeDocument/2006/relationships/hyperlink" Target="#'6.1'!A1"/><Relationship Id="rId11" Type="http://schemas.openxmlformats.org/officeDocument/2006/relationships/image" Target="../media/image69.emf"/><Relationship Id="rId24" Type="http://schemas.openxmlformats.org/officeDocument/2006/relationships/hyperlink" Target="http://www.easybok.com.br/" TargetMode="External"/><Relationship Id="rId5" Type="http://schemas.openxmlformats.org/officeDocument/2006/relationships/image" Target="../media/image70.emf"/><Relationship Id="rId15" Type="http://schemas.openxmlformats.org/officeDocument/2006/relationships/image" Target="../media/image80.emf"/><Relationship Id="rId23" Type="http://schemas.openxmlformats.org/officeDocument/2006/relationships/image" Target="../media/image84.emf"/><Relationship Id="rId10" Type="http://schemas.openxmlformats.org/officeDocument/2006/relationships/hyperlink" Target="#'6.5'!A1"/><Relationship Id="rId19" Type="http://schemas.openxmlformats.org/officeDocument/2006/relationships/image" Target="../media/image36.emf"/><Relationship Id="rId4" Type="http://schemas.openxmlformats.org/officeDocument/2006/relationships/hyperlink" Target="#'6.6'!A1"/><Relationship Id="rId9" Type="http://schemas.openxmlformats.org/officeDocument/2006/relationships/image" Target="../media/image71.emf"/><Relationship Id="rId14" Type="http://schemas.openxmlformats.org/officeDocument/2006/relationships/hyperlink" Target="#'12.1'!A1"/><Relationship Id="rId22" Type="http://schemas.openxmlformats.org/officeDocument/2006/relationships/hyperlink" Target="#'12.2'!A1"/></Relationships>
</file>

<file path=xl/drawings/_rels/drawing38.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20.png"/><Relationship Id="rId1" Type="http://schemas.openxmlformats.org/officeDocument/2006/relationships/hyperlink" Target="http://www.easybok.com.br/" TargetMode="External"/><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39.xml.rels><?xml version="1.0" encoding="UTF-8" standalone="yes"?>
<Relationships xmlns="http://schemas.openxmlformats.org/package/2006/relationships"><Relationship Id="rId8" Type="http://schemas.openxmlformats.org/officeDocument/2006/relationships/hyperlink" Target="#'4.2'!A1"/><Relationship Id="rId13" Type="http://schemas.openxmlformats.org/officeDocument/2006/relationships/image" Target="../media/image83.emf"/><Relationship Id="rId18" Type="http://schemas.openxmlformats.org/officeDocument/2006/relationships/hyperlink" Target="#'11.2'!A1"/><Relationship Id="rId3" Type="http://schemas.openxmlformats.org/officeDocument/2006/relationships/hyperlink" Target="#Componentes!A1"/><Relationship Id="rId21" Type="http://schemas.openxmlformats.org/officeDocument/2006/relationships/image" Target="../media/image7.png"/><Relationship Id="rId7" Type="http://schemas.openxmlformats.org/officeDocument/2006/relationships/image" Target="../media/image73.emf"/><Relationship Id="rId12" Type="http://schemas.openxmlformats.org/officeDocument/2006/relationships/hyperlink" Target="#'9.2'!A1"/><Relationship Id="rId17" Type="http://schemas.openxmlformats.org/officeDocument/2006/relationships/image" Target="../media/image86.emf"/><Relationship Id="rId2" Type="http://schemas.openxmlformats.org/officeDocument/2006/relationships/image" Target="../media/image22.emf"/><Relationship Id="rId16" Type="http://schemas.openxmlformats.org/officeDocument/2006/relationships/hyperlink" Target="#'9.4'!A1"/><Relationship Id="rId20"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6.4'!A1"/><Relationship Id="rId11" Type="http://schemas.openxmlformats.org/officeDocument/2006/relationships/image" Target="../media/image75.emf"/><Relationship Id="rId5" Type="http://schemas.openxmlformats.org/officeDocument/2006/relationships/image" Target="../media/image57.emf"/><Relationship Id="rId15" Type="http://schemas.openxmlformats.org/officeDocument/2006/relationships/image" Target="../media/image85.emf"/><Relationship Id="rId10" Type="http://schemas.openxmlformats.org/officeDocument/2006/relationships/hyperlink" Target="#'7.2'!A1"/><Relationship Id="rId19" Type="http://schemas.openxmlformats.org/officeDocument/2006/relationships/image" Target="../media/image36.emf"/><Relationship Id="rId4" Type="http://schemas.openxmlformats.org/officeDocument/2006/relationships/hyperlink" Target="#'9.1'!A1"/><Relationship Id="rId9" Type="http://schemas.openxmlformats.org/officeDocument/2006/relationships/image" Target="../media/image23.emf"/><Relationship Id="rId14" Type="http://schemas.openxmlformats.org/officeDocument/2006/relationships/hyperlink" Target="#'9.3'!A1"/></Relationships>
</file>

<file path=xl/drawings/_rels/drawing4.xml.rels><?xml version="1.0" encoding="UTF-8" standalone="yes"?>
<Relationships xmlns="http://schemas.openxmlformats.org/package/2006/relationships"><Relationship Id="rId13" Type="http://schemas.openxmlformats.org/officeDocument/2006/relationships/hyperlink" Target="#'10.3'!A1"/><Relationship Id="rId18" Type="http://schemas.openxmlformats.org/officeDocument/2006/relationships/hyperlink" Target="#'4.4'!A1"/><Relationship Id="rId26" Type="http://schemas.openxmlformats.org/officeDocument/2006/relationships/hyperlink" Target="#'11.1'!A1"/><Relationship Id="rId39" Type="http://schemas.openxmlformats.org/officeDocument/2006/relationships/hyperlink" Target="#'7.2'!A1"/><Relationship Id="rId21" Type="http://schemas.openxmlformats.org/officeDocument/2006/relationships/hyperlink" Target="#'5.1'!A1"/><Relationship Id="rId34" Type="http://schemas.openxmlformats.org/officeDocument/2006/relationships/hyperlink" Target="#'6.4'!A1"/><Relationship Id="rId42" Type="http://schemas.openxmlformats.org/officeDocument/2006/relationships/hyperlink" Target="#'8.3'!A1"/><Relationship Id="rId47" Type="http://schemas.openxmlformats.org/officeDocument/2006/relationships/hyperlink" Target="#'12.2'!A1"/><Relationship Id="rId50" Type="http://schemas.openxmlformats.org/officeDocument/2006/relationships/hyperlink" Target="#'4.6'!A1"/><Relationship Id="rId7" Type="http://schemas.openxmlformats.org/officeDocument/2006/relationships/hyperlink" Target="#'13.3'!A1"/><Relationship Id="rId2" Type="http://schemas.openxmlformats.org/officeDocument/2006/relationships/image" Target="../media/image7.png"/><Relationship Id="rId16" Type="http://schemas.openxmlformats.org/officeDocument/2006/relationships/hyperlink" Target="#'5.6'!A1"/><Relationship Id="rId29" Type="http://schemas.openxmlformats.org/officeDocument/2006/relationships/hyperlink" Target="#'11.3'!A1"/><Relationship Id="rId11" Type="http://schemas.openxmlformats.org/officeDocument/2006/relationships/hyperlink" Target="#'9.4'!A1"/><Relationship Id="rId24" Type="http://schemas.openxmlformats.org/officeDocument/2006/relationships/hyperlink" Target="#'8.1'!A1"/><Relationship Id="rId32" Type="http://schemas.openxmlformats.org/officeDocument/2006/relationships/hyperlink" Target="#'11.2'!A1"/><Relationship Id="rId37" Type="http://schemas.openxmlformats.org/officeDocument/2006/relationships/hyperlink" Target="#'6.5'!A1"/><Relationship Id="rId40" Type="http://schemas.openxmlformats.org/officeDocument/2006/relationships/hyperlink" Target="#'6.6'!A1"/><Relationship Id="rId45" Type="http://schemas.openxmlformats.org/officeDocument/2006/relationships/hyperlink" Target="#'7.4'!A1"/><Relationship Id="rId5" Type="http://schemas.openxmlformats.org/officeDocument/2006/relationships/hyperlink" Target="#'13.1'!A1"/><Relationship Id="rId15" Type="http://schemas.openxmlformats.org/officeDocument/2006/relationships/hyperlink" Target="#'4.5'!A1"/><Relationship Id="rId23" Type="http://schemas.openxmlformats.org/officeDocument/2006/relationships/hyperlink" Target="#'7.1'!A1"/><Relationship Id="rId28" Type="http://schemas.openxmlformats.org/officeDocument/2006/relationships/hyperlink" Target="#'5.3'!A1"/><Relationship Id="rId36" Type="http://schemas.openxmlformats.org/officeDocument/2006/relationships/hyperlink" Target="#'6.3'!A1"/><Relationship Id="rId49" Type="http://schemas.openxmlformats.org/officeDocument/2006/relationships/hyperlink" Target="#'12.4'!A1"/><Relationship Id="rId10" Type="http://schemas.openxmlformats.org/officeDocument/2006/relationships/hyperlink" Target="#'9.3'!A1"/><Relationship Id="rId19" Type="http://schemas.openxmlformats.org/officeDocument/2006/relationships/hyperlink" Target="#'4.2'!A1"/><Relationship Id="rId31" Type="http://schemas.openxmlformats.org/officeDocument/2006/relationships/hyperlink" Target="#'5.4'!A1"/><Relationship Id="rId44" Type="http://schemas.openxmlformats.org/officeDocument/2006/relationships/hyperlink" Target="#'5.5'!A1"/><Relationship Id="rId4" Type="http://schemas.openxmlformats.org/officeDocument/2006/relationships/hyperlink" Target="#'4.1'!A1"/><Relationship Id="rId9" Type="http://schemas.openxmlformats.org/officeDocument/2006/relationships/hyperlink" Target="#'9.2'!A1"/><Relationship Id="rId14" Type="http://schemas.openxmlformats.org/officeDocument/2006/relationships/hyperlink" Target="#'10.2'!A1"/><Relationship Id="rId22" Type="http://schemas.openxmlformats.org/officeDocument/2006/relationships/hyperlink" Target="#'6.1'!A1"/><Relationship Id="rId27" Type="http://schemas.openxmlformats.org/officeDocument/2006/relationships/hyperlink" Target="#'5.2'!A1"/><Relationship Id="rId30" Type="http://schemas.openxmlformats.org/officeDocument/2006/relationships/hyperlink" Target="#'11.4'!A1"/><Relationship Id="rId35" Type="http://schemas.openxmlformats.org/officeDocument/2006/relationships/hyperlink" Target="#'9.1'!A1"/><Relationship Id="rId43" Type="http://schemas.openxmlformats.org/officeDocument/2006/relationships/hyperlink" Target="#'6.7'!A1"/><Relationship Id="rId48" Type="http://schemas.openxmlformats.org/officeDocument/2006/relationships/hyperlink" Target="#'11.6'!A1"/><Relationship Id="rId8" Type="http://schemas.openxmlformats.org/officeDocument/2006/relationships/hyperlink" Target="#'13.4'!A1"/><Relationship Id="rId3" Type="http://schemas.openxmlformats.org/officeDocument/2006/relationships/image" Target="../media/image8.emf"/><Relationship Id="rId12" Type="http://schemas.openxmlformats.org/officeDocument/2006/relationships/hyperlink" Target="#'4.3'!A1"/><Relationship Id="rId17" Type="http://schemas.openxmlformats.org/officeDocument/2006/relationships/hyperlink" Target="#'8.2'!A1"/><Relationship Id="rId25" Type="http://schemas.openxmlformats.org/officeDocument/2006/relationships/hyperlink" Target="#'7.3'!A1"/><Relationship Id="rId33" Type="http://schemas.openxmlformats.org/officeDocument/2006/relationships/hyperlink" Target="#'6.2'!A1"/><Relationship Id="rId38" Type="http://schemas.openxmlformats.org/officeDocument/2006/relationships/hyperlink" Target="#'12.1'!A1"/><Relationship Id="rId46" Type="http://schemas.openxmlformats.org/officeDocument/2006/relationships/hyperlink" Target="#'12.3'!A1"/><Relationship Id="rId20" Type="http://schemas.openxmlformats.org/officeDocument/2006/relationships/hyperlink" Target="#'10.1'!A1"/><Relationship Id="rId41" Type="http://schemas.openxmlformats.org/officeDocument/2006/relationships/hyperlink" Target="#'11.5'!A1"/><Relationship Id="rId1" Type="http://schemas.openxmlformats.org/officeDocument/2006/relationships/hyperlink" Target="http://www.easybok.com.br/" TargetMode="External"/><Relationship Id="rId6" Type="http://schemas.openxmlformats.org/officeDocument/2006/relationships/hyperlink" Target="#'13.2'!A1"/></Relationships>
</file>

<file path=xl/drawings/_rels/drawing40.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image" Target="../media/image20.png"/><Relationship Id="rId1" Type="http://schemas.openxmlformats.org/officeDocument/2006/relationships/hyperlink" Target="http://www.easybok.com.br/" TargetMode="External"/><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41.xml.rels><?xml version="1.0" encoding="UTF-8" standalone="yes"?>
<Relationships xmlns="http://schemas.openxmlformats.org/package/2006/relationships"><Relationship Id="rId8" Type="http://schemas.openxmlformats.org/officeDocument/2006/relationships/hyperlink" Target="#'6.2'!A1"/><Relationship Id="rId13" Type="http://schemas.openxmlformats.org/officeDocument/2006/relationships/image" Target="../media/image36.emf"/><Relationship Id="rId18" Type="http://schemas.openxmlformats.org/officeDocument/2006/relationships/hyperlink" Target="#'6.4'!A1"/><Relationship Id="rId3" Type="http://schemas.openxmlformats.org/officeDocument/2006/relationships/hyperlink" Target="#Componentes!A1"/><Relationship Id="rId21" Type="http://schemas.openxmlformats.org/officeDocument/2006/relationships/image" Target="../media/image65.emf"/><Relationship Id="rId7" Type="http://schemas.openxmlformats.org/officeDocument/2006/relationships/image" Target="../media/image41.emf"/><Relationship Id="rId12" Type="http://schemas.openxmlformats.org/officeDocument/2006/relationships/hyperlink" Target="#'11.2'!A1"/><Relationship Id="rId17" Type="http://schemas.openxmlformats.org/officeDocument/2006/relationships/image" Target="../media/image84.emf"/><Relationship Id="rId2" Type="http://schemas.openxmlformats.org/officeDocument/2006/relationships/image" Target="../media/image22.emf"/><Relationship Id="rId16" Type="http://schemas.openxmlformats.org/officeDocument/2006/relationships/hyperlink" Target="#'12.2'!A1"/><Relationship Id="rId20" Type="http://schemas.openxmlformats.org/officeDocument/2006/relationships/hyperlink" Target="#'5.3'!A1"/><Relationship Id="rId1" Type="http://schemas.openxmlformats.org/officeDocument/2006/relationships/hyperlink" Target="http://www.pmi.org/" TargetMode="External"/><Relationship Id="rId6" Type="http://schemas.openxmlformats.org/officeDocument/2006/relationships/hyperlink" Target="#'6.1'!A1"/><Relationship Id="rId11" Type="http://schemas.openxmlformats.org/officeDocument/2006/relationships/image" Target="../media/image69.emf"/><Relationship Id="rId5" Type="http://schemas.openxmlformats.org/officeDocument/2006/relationships/image" Target="../media/image70.emf"/><Relationship Id="rId15" Type="http://schemas.openxmlformats.org/officeDocument/2006/relationships/image" Target="../media/image83.emf"/><Relationship Id="rId23" Type="http://schemas.openxmlformats.org/officeDocument/2006/relationships/image" Target="../media/image7.png"/><Relationship Id="rId10" Type="http://schemas.openxmlformats.org/officeDocument/2006/relationships/hyperlink" Target="#'6.5'!A1"/><Relationship Id="rId19" Type="http://schemas.openxmlformats.org/officeDocument/2006/relationships/image" Target="../media/image73.emf"/><Relationship Id="rId4" Type="http://schemas.openxmlformats.org/officeDocument/2006/relationships/hyperlink" Target="#'6.6'!A1"/><Relationship Id="rId9" Type="http://schemas.openxmlformats.org/officeDocument/2006/relationships/image" Target="../media/image71.emf"/><Relationship Id="rId14" Type="http://schemas.openxmlformats.org/officeDocument/2006/relationships/hyperlink" Target="#'9.2'!A1"/><Relationship Id="rId22" Type="http://schemas.openxmlformats.org/officeDocument/2006/relationships/hyperlink" Target="http://www.easybok.com.br/" TargetMode="External"/></Relationships>
</file>

<file path=xl/drawings/_rels/drawing42.xml.rels><?xml version="1.0" encoding="UTF-8" standalone="yes"?>
<Relationships xmlns="http://schemas.openxmlformats.org/package/2006/relationships"><Relationship Id="rId13" Type="http://schemas.openxmlformats.org/officeDocument/2006/relationships/image" Target="../media/image36.emf"/><Relationship Id="rId18" Type="http://schemas.openxmlformats.org/officeDocument/2006/relationships/hyperlink" Target="#'6.4'!A1"/><Relationship Id="rId26" Type="http://schemas.openxmlformats.org/officeDocument/2006/relationships/hyperlink" Target="#'7.3'!A1"/><Relationship Id="rId3" Type="http://schemas.openxmlformats.org/officeDocument/2006/relationships/hyperlink" Target="http://www.pmi.org/" TargetMode="External"/><Relationship Id="rId21" Type="http://schemas.openxmlformats.org/officeDocument/2006/relationships/image" Target="../media/image65.emf"/><Relationship Id="rId34" Type="http://schemas.openxmlformats.org/officeDocument/2006/relationships/hyperlink" Target="#'4.2'!A1"/><Relationship Id="rId7" Type="http://schemas.openxmlformats.org/officeDocument/2006/relationships/image" Target="../media/image70.emf"/><Relationship Id="rId12" Type="http://schemas.openxmlformats.org/officeDocument/2006/relationships/hyperlink" Target="#'11.2'!A1"/><Relationship Id="rId17" Type="http://schemas.openxmlformats.org/officeDocument/2006/relationships/image" Target="../media/image84.emf"/><Relationship Id="rId25" Type="http://schemas.openxmlformats.org/officeDocument/2006/relationships/image" Target="../media/image69.emf"/><Relationship Id="rId33" Type="http://schemas.openxmlformats.org/officeDocument/2006/relationships/image" Target="../media/image47.emf"/><Relationship Id="rId2" Type="http://schemas.openxmlformats.org/officeDocument/2006/relationships/image" Target="../media/image7.png"/><Relationship Id="rId16" Type="http://schemas.openxmlformats.org/officeDocument/2006/relationships/hyperlink" Target="#'12.2'!A1"/><Relationship Id="rId20" Type="http://schemas.openxmlformats.org/officeDocument/2006/relationships/hyperlink" Target="#'5.3'!A1"/><Relationship Id="rId29" Type="http://schemas.openxmlformats.org/officeDocument/2006/relationships/image" Target="../media/image80.emf"/><Relationship Id="rId1" Type="http://schemas.openxmlformats.org/officeDocument/2006/relationships/hyperlink" Target="http://www.easybok.com.br/" TargetMode="External"/><Relationship Id="rId6" Type="http://schemas.openxmlformats.org/officeDocument/2006/relationships/hyperlink" Target="#'Fluxo Processos'!A1"/><Relationship Id="rId11" Type="http://schemas.openxmlformats.org/officeDocument/2006/relationships/image" Target="../media/image71.emf"/><Relationship Id="rId24" Type="http://schemas.openxmlformats.org/officeDocument/2006/relationships/hyperlink" Target="#'6.5'!A1"/><Relationship Id="rId32" Type="http://schemas.openxmlformats.org/officeDocument/2006/relationships/hyperlink" Target="#'6.7'!A1"/><Relationship Id="rId5" Type="http://schemas.openxmlformats.org/officeDocument/2006/relationships/hyperlink" Target="#Componentes!A1"/><Relationship Id="rId15" Type="http://schemas.openxmlformats.org/officeDocument/2006/relationships/image" Target="../media/image83.emf"/><Relationship Id="rId23" Type="http://schemas.openxmlformats.org/officeDocument/2006/relationships/image" Target="../media/image68.emf"/><Relationship Id="rId28" Type="http://schemas.openxmlformats.org/officeDocument/2006/relationships/hyperlink" Target="#'12.1'!A1"/><Relationship Id="rId10" Type="http://schemas.openxmlformats.org/officeDocument/2006/relationships/hyperlink" Target="#'6.2'!A1"/><Relationship Id="rId19" Type="http://schemas.openxmlformats.org/officeDocument/2006/relationships/image" Target="../media/image73.emf"/><Relationship Id="rId31" Type="http://schemas.openxmlformats.org/officeDocument/2006/relationships/image" Target="../media/image75.emf"/><Relationship Id="rId4" Type="http://schemas.openxmlformats.org/officeDocument/2006/relationships/image" Target="../media/image22.emf"/><Relationship Id="rId9" Type="http://schemas.openxmlformats.org/officeDocument/2006/relationships/image" Target="../media/image41.emf"/><Relationship Id="rId14" Type="http://schemas.openxmlformats.org/officeDocument/2006/relationships/hyperlink" Target="#'9.2'!A1"/><Relationship Id="rId22" Type="http://schemas.openxmlformats.org/officeDocument/2006/relationships/hyperlink" Target="#'6.3'!A1"/><Relationship Id="rId27" Type="http://schemas.openxmlformats.org/officeDocument/2006/relationships/image" Target="../media/image74.emf"/><Relationship Id="rId30" Type="http://schemas.openxmlformats.org/officeDocument/2006/relationships/hyperlink" Target="#'7.2'!A1"/><Relationship Id="rId35" Type="http://schemas.openxmlformats.org/officeDocument/2006/relationships/image" Target="../media/image23.emf"/><Relationship Id="rId8" Type="http://schemas.openxmlformats.org/officeDocument/2006/relationships/hyperlink" Target="#'6.1'!A1"/></Relationships>
</file>

<file path=xl/drawings/_rels/drawing43.xml.rels><?xml version="1.0" encoding="UTF-8" standalone="yes"?>
<Relationships xmlns="http://schemas.openxmlformats.org/package/2006/relationships"><Relationship Id="rId2" Type="http://schemas.openxmlformats.org/officeDocument/2006/relationships/image" Target="../media/image81.png"/><Relationship Id="rId1" Type="http://schemas.openxmlformats.org/officeDocument/2006/relationships/hyperlink" Target="http://www.easybok.com.br/" TargetMode="External"/></Relationships>
</file>

<file path=xl/drawings/_rels/drawing44.xml.rels><?xml version="1.0" encoding="UTF-8" standalone="yes"?>
<Relationships xmlns="http://schemas.openxmlformats.org/package/2006/relationships"><Relationship Id="rId8" Type="http://schemas.openxmlformats.org/officeDocument/2006/relationships/hyperlink" Target="#'7.2'!A1"/><Relationship Id="rId13" Type="http://schemas.openxmlformats.org/officeDocument/2006/relationships/image" Target="../media/image66.emf"/><Relationship Id="rId18" Type="http://schemas.openxmlformats.org/officeDocument/2006/relationships/hyperlink" Target="#'12.1'!A1"/><Relationship Id="rId3" Type="http://schemas.openxmlformats.org/officeDocument/2006/relationships/hyperlink" Target="#Componentes!A1"/><Relationship Id="rId21" Type="http://schemas.openxmlformats.org/officeDocument/2006/relationships/image" Target="../media/image73.emf"/><Relationship Id="rId7" Type="http://schemas.openxmlformats.org/officeDocument/2006/relationships/image" Target="../media/image70.emf"/><Relationship Id="rId12" Type="http://schemas.openxmlformats.org/officeDocument/2006/relationships/hyperlink" Target="#'5.4'!A1"/><Relationship Id="rId17" Type="http://schemas.openxmlformats.org/officeDocument/2006/relationships/image" Target="../media/image74.emf"/><Relationship Id="rId2" Type="http://schemas.openxmlformats.org/officeDocument/2006/relationships/image" Target="../media/image22.emf"/><Relationship Id="rId16" Type="http://schemas.openxmlformats.org/officeDocument/2006/relationships/hyperlink" Target="#'7.3'!A1"/><Relationship Id="rId20" Type="http://schemas.openxmlformats.org/officeDocument/2006/relationships/hyperlink" Target="#'6.4'!A1"/><Relationship Id="rId1" Type="http://schemas.openxmlformats.org/officeDocument/2006/relationships/hyperlink" Target="http://www.pmi.org/" TargetMode="External"/><Relationship Id="rId6" Type="http://schemas.openxmlformats.org/officeDocument/2006/relationships/hyperlink" Target="#'6.6'!A1"/><Relationship Id="rId11" Type="http://schemas.openxmlformats.org/officeDocument/2006/relationships/image" Target="../media/image57.emf"/><Relationship Id="rId5" Type="http://schemas.openxmlformats.org/officeDocument/2006/relationships/image" Target="../media/image36.emf"/><Relationship Id="rId15" Type="http://schemas.openxmlformats.org/officeDocument/2006/relationships/image" Target="../media/image42.emf"/><Relationship Id="rId23" Type="http://schemas.openxmlformats.org/officeDocument/2006/relationships/image" Target="../media/image7.png"/><Relationship Id="rId10" Type="http://schemas.openxmlformats.org/officeDocument/2006/relationships/hyperlink" Target="#'9.1'!A1"/><Relationship Id="rId19" Type="http://schemas.openxmlformats.org/officeDocument/2006/relationships/image" Target="../media/image80.emf"/><Relationship Id="rId4" Type="http://schemas.openxmlformats.org/officeDocument/2006/relationships/hyperlink" Target="#'11.2'!A1"/><Relationship Id="rId9" Type="http://schemas.openxmlformats.org/officeDocument/2006/relationships/image" Target="../media/image75.emf"/><Relationship Id="rId14" Type="http://schemas.openxmlformats.org/officeDocument/2006/relationships/hyperlink" Target="#'7.1'!A1"/><Relationship Id="rId22" Type="http://schemas.openxmlformats.org/officeDocument/2006/relationships/hyperlink" Target="http://www.easybok.com.br/" TargetMode="External"/></Relationships>
</file>

<file path=xl/drawings/_rels/drawing45.xml.rels><?xml version="1.0" encoding="UTF-8" standalone="yes"?>
<Relationships xmlns="http://schemas.openxmlformats.org/package/2006/relationships"><Relationship Id="rId8" Type="http://schemas.openxmlformats.org/officeDocument/2006/relationships/hyperlink" Target="#'12.1'!A1"/><Relationship Id="rId13" Type="http://schemas.openxmlformats.org/officeDocument/2006/relationships/image" Target="../media/image64.emf"/><Relationship Id="rId18" Type="http://schemas.openxmlformats.org/officeDocument/2006/relationships/hyperlink" Target="#'13.1'!A1"/><Relationship Id="rId26" Type="http://schemas.openxmlformats.org/officeDocument/2006/relationships/hyperlink" Target="#'4.5'!A1"/><Relationship Id="rId3" Type="http://schemas.openxmlformats.org/officeDocument/2006/relationships/hyperlink" Target="#Componentes!A1"/><Relationship Id="rId21" Type="http://schemas.openxmlformats.org/officeDocument/2006/relationships/image" Target="../media/image84.emf"/><Relationship Id="rId7" Type="http://schemas.openxmlformats.org/officeDocument/2006/relationships/image" Target="../media/image70.emf"/><Relationship Id="rId12" Type="http://schemas.openxmlformats.org/officeDocument/2006/relationships/hyperlink" Target="#'5.2'!A1"/><Relationship Id="rId17" Type="http://schemas.openxmlformats.org/officeDocument/2006/relationships/image" Target="../media/image75.emf"/><Relationship Id="rId25" Type="http://schemas.openxmlformats.org/officeDocument/2006/relationships/image" Target="../media/image52.emf"/><Relationship Id="rId2" Type="http://schemas.openxmlformats.org/officeDocument/2006/relationships/image" Target="../media/image22.emf"/><Relationship Id="rId16" Type="http://schemas.openxmlformats.org/officeDocument/2006/relationships/hyperlink" Target="#'7.2'!A1"/><Relationship Id="rId20" Type="http://schemas.openxmlformats.org/officeDocument/2006/relationships/hyperlink" Target="#'12.2'!A1"/><Relationship Id="rId29" Type="http://schemas.openxmlformats.org/officeDocument/2006/relationships/image" Target="../media/image7.png"/><Relationship Id="rId1" Type="http://schemas.openxmlformats.org/officeDocument/2006/relationships/hyperlink" Target="http://www.pmi.org/" TargetMode="External"/><Relationship Id="rId6" Type="http://schemas.openxmlformats.org/officeDocument/2006/relationships/hyperlink" Target="#'6.6'!A1"/><Relationship Id="rId11" Type="http://schemas.openxmlformats.org/officeDocument/2006/relationships/image" Target="../media/image23.emf"/><Relationship Id="rId24" Type="http://schemas.openxmlformats.org/officeDocument/2006/relationships/hyperlink" Target="#'12.4'!A1"/><Relationship Id="rId5" Type="http://schemas.openxmlformats.org/officeDocument/2006/relationships/image" Target="../media/image36.emf"/><Relationship Id="rId15" Type="http://schemas.openxmlformats.org/officeDocument/2006/relationships/image" Target="../media/image73.emf"/><Relationship Id="rId23" Type="http://schemas.openxmlformats.org/officeDocument/2006/relationships/image" Target="../media/image51.emf"/><Relationship Id="rId28" Type="http://schemas.openxmlformats.org/officeDocument/2006/relationships/hyperlink" Target="http://www.easybok.com.br/" TargetMode="External"/><Relationship Id="rId10" Type="http://schemas.openxmlformats.org/officeDocument/2006/relationships/hyperlink" Target="#'4.2'!A1"/><Relationship Id="rId19" Type="http://schemas.openxmlformats.org/officeDocument/2006/relationships/image" Target="../media/image32.emf"/><Relationship Id="rId4" Type="http://schemas.openxmlformats.org/officeDocument/2006/relationships/hyperlink" Target="#'11.2'!A1"/><Relationship Id="rId9" Type="http://schemas.openxmlformats.org/officeDocument/2006/relationships/image" Target="../media/image80.emf"/><Relationship Id="rId14" Type="http://schemas.openxmlformats.org/officeDocument/2006/relationships/hyperlink" Target="#'6.4'!A1"/><Relationship Id="rId22" Type="http://schemas.openxmlformats.org/officeDocument/2006/relationships/hyperlink" Target="#'12.3'!A1"/><Relationship Id="rId27" Type="http://schemas.openxmlformats.org/officeDocument/2006/relationships/image" Target="../media/image55.emf"/></Relationships>
</file>

<file path=xl/drawings/_rels/drawing4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47.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48.xml.rels><?xml version="1.0" encoding="UTF-8" standalone="yes"?>
<Relationships xmlns="http://schemas.openxmlformats.org/package/2006/relationships"><Relationship Id="rId3" Type="http://schemas.openxmlformats.org/officeDocument/2006/relationships/hyperlink" Target="http://www.elsevier.com.br/site/produtos/Detalhe-Produto.aspx?tid=93768&amp;seg=6&amp;cat=250&amp;tit=GERENCIAMENTO%20DAS%20AQUISI%C3%87%C3%95ES%20EM%20PROJETOS" TargetMode="External"/><Relationship Id="rId2" Type="http://schemas.openxmlformats.org/officeDocument/2006/relationships/image" Target="../media/image7.png"/><Relationship Id="rId1" Type="http://schemas.openxmlformats.org/officeDocument/2006/relationships/hyperlink" Target="http://www.easybok.com.br/" TargetMode="External"/><Relationship Id="rId4" Type="http://schemas.openxmlformats.org/officeDocument/2006/relationships/image" Target="../media/image87.jpeg"/></Relationships>
</file>

<file path=xl/drawings/_rels/drawing49.xml.rels><?xml version="1.0" encoding="UTF-8" standalone="yes"?>
<Relationships xmlns="http://schemas.openxmlformats.org/package/2006/relationships"><Relationship Id="rId13" Type="http://schemas.openxmlformats.org/officeDocument/2006/relationships/image" Target="../media/image76.emf"/><Relationship Id="rId18" Type="http://schemas.openxmlformats.org/officeDocument/2006/relationships/image" Target="../media/image41.emf"/><Relationship Id="rId26" Type="http://schemas.openxmlformats.org/officeDocument/2006/relationships/image" Target="../media/image57.emf"/><Relationship Id="rId39" Type="http://schemas.openxmlformats.org/officeDocument/2006/relationships/hyperlink" Target="http://www.easybok.com.br/" TargetMode="External"/><Relationship Id="rId21" Type="http://schemas.openxmlformats.org/officeDocument/2006/relationships/hyperlink" Target="#'7.2'!A1"/><Relationship Id="rId34" Type="http://schemas.openxmlformats.org/officeDocument/2006/relationships/image" Target="../media/image70.emf"/><Relationship Id="rId7" Type="http://schemas.openxmlformats.org/officeDocument/2006/relationships/image" Target="../media/image72.emf"/><Relationship Id="rId12" Type="http://schemas.openxmlformats.org/officeDocument/2006/relationships/hyperlink" Target="#'11.5'!A1"/><Relationship Id="rId17" Type="http://schemas.openxmlformats.org/officeDocument/2006/relationships/hyperlink" Target="#'6.1'!A1"/><Relationship Id="rId25" Type="http://schemas.openxmlformats.org/officeDocument/2006/relationships/hyperlink" Target="#'9.1'!A1"/><Relationship Id="rId33" Type="http://schemas.openxmlformats.org/officeDocument/2006/relationships/hyperlink" Target="#'6.6'!A1"/><Relationship Id="rId38" Type="http://schemas.openxmlformats.org/officeDocument/2006/relationships/image" Target="../media/image73.emf"/><Relationship Id="rId2" Type="http://schemas.openxmlformats.org/officeDocument/2006/relationships/image" Target="../media/image22.emf"/><Relationship Id="rId16" Type="http://schemas.openxmlformats.org/officeDocument/2006/relationships/image" Target="../media/image66.emf"/><Relationship Id="rId20" Type="http://schemas.openxmlformats.org/officeDocument/2006/relationships/image" Target="../media/image42.emf"/><Relationship Id="rId29" Type="http://schemas.openxmlformats.org/officeDocument/2006/relationships/hyperlink" Target="#'6.5'!A1"/><Relationship Id="rId1" Type="http://schemas.openxmlformats.org/officeDocument/2006/relationships/hyperlink" Target="http://www.pmi.org/" TargetMode="External"/><Relationship Id="rId6" Type="http://schemas.openxmlformats.org/officeDocument/2006/relationships/hyperlink" Target="#'11.4'!A1"/><Relationship Id="rId11" Type="http://schemas.openxmlformats.org/officeDocument/2006/relationships/image" Target="../media/image32.emf"/><Relationship Id="rId24" Type="http://schemas.openxmlformats.org/officeDocument/2006/relationships/image" Target="../media/image43.emf"/><Relationship Id="rId32" Type="http://schemas.openxmlformats.org/officeDocument/2006/relationships/image" Target="../media/image74.emf"/><Relationship Id="rId37" Type="http://schemas.openxmlformats.org/officeDocument/2006/relationships/hyperlink" Target="#'6.4'!A1"/><Relationship Id="rId40" Type="http://schemas.openxmlformats.org/officeDocument/2006/relationships/image" Target="../media/image7.png"/><Relationship Id="rId5" Type="http://schemas.openxmlformats.org/officeDocument/2006/relationships/image" Target="../media/image36.emf"/><Relationship Id="rId15" Type="http://schemas.openxmlformats.org/officeDocument/2006/relationships/hyperlink" Target="#'5.4'!A1"/><Relationship Id="rId23" Type="http://schemas.openxmlformats.org/officeDocument/2006/relationships/hyperlink" Target="#'8.1'!A1"/><Relationship Id="rId28" Type="http://schemas.openxmlformats.org/officeDocument/2006/relationships/image" Target="../media/image80.emf"/><Relationship Id="rId36" Type="http://schemas.openxmlformats.org/officeDocument/2006/relationships/image" Target="../media/image50.emf"/><Relationship Id="rId10" Type="http://schemas.openxmlformats.org/officeDocument/2006/relationships/hyperlink" Target="#'13.1'!A1"/><Relationship Id="rId19" Type="http://schemas.openxmlformats.org/officeDocument/2006/relationships/hyperlink" Target="#'7.1'!A1"/><Relationship Id="rId31" Type="http://schemas.openxmlformats.org/officeDocument/2006/relationships/hyperlink" Target="#'7.3'!A1"/><Relationship Id="rId4" Type="http://schemas.openxmlformats.org/officeDocument/2006/relationships/hyperlink" Target="#'11.2'!A1"/><Relationship Id="rId9" Type="http://schemas.openxmlformats.org/officeDocument/2006/relationships/image" Target="../media/image30.emf"/><Relationship Id="rId14" Type="http://schemas.openxmlformats.org/officeDocument/2006/relationships/image" Target="../media/image77.emf"/><Relationship Id="rId22" Type="http://schemas.openxmlformats.org/officeDocument/2006/relationships/image" Target="../media/image75.emf"/><Relationship Id="rId27" Type="http://schemas.openxmlformats.org/officeDocument/2006/relationships/hyperlink" Target="#'12.1'!A1"/><Relationship Id="rId30" Type="http://schemas.openxmlformats.org/officeDocument/2006/relationships/image" Target="../media/image69.emf"/><Relationship Id="rId35" Type="http://schemas.openxmlformats.org/officeDocument/2006/relationships/hyperlink" Target="#'11.6'!A1"/><Relationship Id="rId8" Type="http://schemas.openxmlformats.org/officeDocument/2006/relationships/hyperlink" Target="#'11.1'!A1"/><Relationship Id="rId3" Type="http://schemas.openxmlformats.org/officeDocument/2006/relationships/hyperlink" Target="#Componentes!A1"/></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hyperlink" Target="http://www.easybok.com.br/" TargetMode="External"/></Relationships>
</file>

<file path=xl/drawings/_rels/drawing50.xml.rels><?xml version="1.0" encoding="UTF-8" standalone="yes"?>
<Relationships xmlns="http://schemas.openxmlformats.org/package/2006/relationships"><Relationship Id="rId2" Type="http://schemas.openxmlformats.org/officeDocument/2006/relationships/image" Target="../media/image81.png"/><Relationship Id="rId1" Type="http://schemas.openxmlformats.org/officeDocument/2006/relationships/hyperlink" Target="http://www.easybok.com.br/" TargetMode="External"/></Relationships>
</file>

<file path=xl/drawings/_rels/drawing51.xml.rels><?xml version="1.0" encoding="UTF-8" standalone="yes"?>
<Relationships xmlns="http://schemas.openxmlformats.org/package/2006/relationships"><Relationship Id="rId8" Type="http://schemas.openxmlformats.org/officeDocument/2006/relationships/image" Target="../media/image66.emf"/><Relationship Id="rId3" Type="http://schemas.openxmlformats.org/officeDocument/2006/relationships/hyperlink" Target="#Componentes!A1"/><Relationship Id="rId7" Type="http://schemas.openxmlformats.org/officeDocument/2006/relationships/hyperlink" Target="#'5.4'!A1"/><Relationship Id="rId12" Type="http://schemas.openxmlformats.org/officeDocument/2006/relationships/image" Target="../media/image7.png"/><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image" Target="../media/image77.emf"/><Relationship Id="rId11" Type="http://schemas.openxmlformats.org/officeDocument/2006/relationships/hyperlink" Target="http://www.easybok.com.br/" TargetMode="External"/><Relationship Id="rId5" Type="http://schemas.openxmlformats.org/officeDocument/2006/relationships/image" Target="../media/image36.emf"/><Relationship Id="rId10" Type="http://schemas.openxmlformats.org/officeDocument/2006/relationships/image" Target="../media/image30.emf"/><Relationship Id="rId4" Type="http://schemas.openxmlformats.org/officeDocument/2006/relationships/hyperlink" Target="#'11.2'!A1"/><Relationship Id="rId9" Type="http://schemas.openxmlformats.org/officeDocument/2006/relationships/hyperlink" Target="#'11.1'!A1"/></Relationships>
</file>

<file path=xl/drawings/_rels/drawing52.xml.rels><?xml version="1.0" encoding="UTF-8" standalone="yes"?>
<Relationships xmlns="http://schemas.openxmlformats.org/package/2006/relationships"><Relationship Id="rId8" Type="http://schemas.openxmlformats.org/officeDocument/2006/relationships/hyperlink" Target="#'6.1'!A1"/><Relationship Id="rId13" Type="http://schemas.openxmlformats.org/officeDocument/2006/relationships/image" Target="../media/image72.emf"/><Relationship Id="rId3" Type="http://schemas.openxmlformats.org/officeDocument/2006/relationships/hyperlink" Target="#Componentes!A1"/><Relationship Id="rId7" Type="http://schemas.openxmlformats.org/officeDocument/2006/relationships/image" Target="../media/image30.emf"/><Relationship Id="rId12" Type="http://schemas.openxmlformats.org/officeDocument/2006/relationships/hyperlink" Target="#'11.4'!A1"/><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11.1'!A1"/><Relationship Id="rId11" Type="http://schemas.openxmlformats.org/officeDocument/2006/relationships/image" Target="../media/image42.emf"/><Relationship Id="rId5" Type="http://schemas.openxmlformats.org/officeDocument/2006/relationships/image" Target="../media/image36.emf"/><Relationship Id="rId15" Type="http://schemas.openxmlformats.org/officeDocument/2006/relationships/image" Target="../media/image7.png"/><Relationship Id="rId10" Type="http://schemas.openxmlformats.org/officeDocument/2006/relationships/hyperlink" Target="#'7.1'!A1"/><Relationship Id="rId4" Type="http://schemas.openxmlformats.org/officeDocument/2006/relationships/hyperlink" Target="#'11.2'!A1"/><Relationship Id="rId9" Type="http://schemas.openxmlformats.org/officeDocument/2006/relationships/image" Target="../media/image41.emf"/><Relationship Id="rId14" Type="http://schemas.openxmlformats.org/officeDocument/2006/relationships/hyperlink" Target="http://www.easybok.com.br/" TargetMode="External"/></Relationships>
</file>

<file path=xl/drawings/_rels/drawing53.xml.rels><?xml version="1.0" encoding="UTF-8" standalone="yes"?>
<Relationships xmlns="http://schemas.openxmlformats.org/package/2006/relationships"><Relationship Id="rId8" Type="http://schemas.openxmlformats.org/officeDocument/2006/relationships/hyperlink" Target="#'11.5'!A1"/><Relationship Id="rId13" Type="http://schemas.openxmlformats.org/officeDocument/2006/relationships/image" Target="../media/image7.png"/><Relationship Id="rId3" Type="http://schemas.openxmlformats.org/officeDocument/2006/relationships/hyperlink" Target="#Componentes!A1"/><Relationship Id="rId7" Type="http://schemas.openxmlformats.org/officeDocument/2006/relationships/image" Target="../media/image30.emf"/><Relationship Id="rId12" Type="http://schemas.openxmlformats.org/officeDocument/2006/relationships/hyperlink" Target="http://www.easybok.com.br/" TargetMode="External"/><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11.1'!A1"/><Relationship Id="rId11" Type="http://schemas.openxmlformats.org/officeDocument/2006/relationships/image" Target="../media/image23.emf"/><Relationship Id="rId5" Type="http://schemas.openxmlformats.org/officeDocument/2006/relationships/image" Target="../media/image36.emf"/><Relationship Id="rId10" Type="http://schemas.openxmlformats.org/officeDocument/2006/relationships/hyperlink" Target="#'4.2'!A1"/><Relationship Id="rId4" Type="http://schemas.openxmlformats.org/officeDocument/2006/relationships/hyperlink" Target="#'11.2'!A1"/><Relationship Id="rId9" Type="http://schemas.openxmlformats.org/officeDocument/2006/relationships/image" Target="../media/image76.emf"/></Relationships>
</file>

<file path=xl/drawings/_rels/drawing54.xml.rels><?xml version="1.0" encoding="UTF-8" standalone="yes"?>
<Relationships xmlns="http://schemas.openxmlformats.org/package/2006/relationships"><Relationship Id="rId8" Type="http://schemas.openxmlformats.org/officeDocument/2006/relationships/hyperlink" Target="#'4.2'!A1"/><Relationship Id="rId13" Type="http://schemas.openxmlformats.org/officeDocument/2006/relationships/image" Target="../media/image64.emf"/><Relationship Id="rId18" Type="http://schemas.openxmlformats.org/officeDocument/2006/relationships/hyperlink" Target="http://www.easybok.com.br/" TargetMode="External"/><Relationship Id="rId3" Type="http://schemas.openxmlformats.org/officeDocument/2006/relationships/hyperlink" Target="#Componentes!A1"/><Relationship Id="rId7" Type="http://schemas.openxmlformats.org/officeDocument/2006/relationships/image" Target="../media/image43.emf"/><Relationship Id="rId12" Type="http://schemas.openxmlformats.org/officeDocument/2006/relationships/hyperlink" Target="#'5.2'!A1"/><Relationship Id="rId17" Type="http://schemas.openxmlformats.org/officeDocument/2006/relationships/image" Target="../media/image89.emf"/><Relationship Id="rId2" Type="http://schemas.openxmlformats.org/officeDocument/2006/relationships/image" Target="../media/image22.emf"/><Relationship Id="rId16" Type="http://schemas.openxmlformats.org/officeDocument/2006/relationships/hyperlink" Target="#'8.3'!A1"/><Relationship Id="rId1" Type="http://schemas.openxmlformats.org/officeDocument/2006/relationships/hyperlink" Target="http://www.pmi.org/" TargetMode="External"/><Relationship Id="rId6" Type="http://schemas.openxmlformats.org/officeDocument/2006/relationships/hyperlink" Target="#'Fluxo Processos'!A1"/><Relationship Id="rId11" Type="http://schemas.openxmlformats.org/officeDocument/2006/relationships/image" Target="../media/image32.emf"/><Relationship Id="rId5" Type="http://schemas.openxmlformats.org/officeDocument/2006/relationships/image" Target="../media/image36.emf"/><Relationship Id="rId15" Type="http://schemas.openxmlformats.org/officeDocument/2006/relationships/image" Target="../media/image88.emf"/><Relationship Id="rId10" Type="http://schemas.openxmlformats.org/officeDocument/2006/relationships/hyperlink" Target="#'13.1'!A1"/><Relationship Id="rId19" Type="http://schemas.openxmlformats.org/officeDocument/2006/relationships/image" Target="../media/image7.png"/><Relationship Id="rId4" Type="http://schemas.openxmlformats.org/officeDocument/2006/relationships/hyperlink" Target="#'11.2'!A1"/><Relationship Id="rId9" Type="http://schemas.openxmlformats.org/officeDocument/2006/relationships/image" Target="../media/image23.emf"/><Relationship Id="rId14" Type="http://schemas.openxmlformats.org/officeDocument/2006/relationships/hyperlink" Target="#'8.2'!A1"/></Relationships>
</file>

<file path=xl/drawings/_rels/drawing55.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5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57.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58.xml.rels><?xml version="1.0" encoding="UTF-8" standalone="yes"?>
<Relationships xmlns="http://schemas.openxmlformats.org/package/2006/relationships"><Relationship Id="rId8" Type="http://schemas.openxmlformats.org/officeDocument/2006/relationships/hyperlink" Target="#'4.5'!A1"/><Relationship Id="rId13" Type="http://schemas.openxmlformats.org/officeDocument/2006/relationships/image" Target="../media/image51.emf"/><Relationship Id="rId18" Type="http://schemas.openxmlformats.org/officeDocument/2006/relationships/hyperlink" Target="#'6.5'!A1"/><Relationship Id="rId26" Type="http://schemas.openxmlformats.org/officeDocument/2006/relationships/hyperlink" Target="http://www.easybok.com.br/" TargetMode="External"/><Relationship Id="rId3" Type="http://schemas.openxmlformats.org/officeDocument/2006/relationships/hyperlink" Target="#Componentes!A1"/><Relationship Id="rId21" Type="http://schemas.openxmlformats.org/officeDocument/2006/relationships/image" Target="../media/image70.emf"/><Relationship Id="rId7" Type="http://schemas.openxmlformats.org/officeDocument/2006/relationships/image" Target="../media/image85.emf"/><Relationship Id="rId12" Type="http://schemas.openxmlformats.org/officeDocument/2006/relationships/hyperlink" Target="#'12.3'!A1"/><Relationship Id="rId17" Type="http://schemas.openxmlformats.org/officeDocument/2006/relationships/image" Target="../media/image73.emf"/><Relationship Id="rId25" Type="http://schemas.openxmlformats.org/officeDocument/2006/relationships/image" Target="../media/image21.emf"/><Relationship Id="rId2" Type="http://schemas.openxmlformats.org/officeDocument/2006/relationships/image" Target="../media/image22.emf"/><Relationship Id="rId16" Type="http://schemas.openxmlformats.org/officeDocument/2006/relationships/hyperlink" Target="#'6.4'!A1"/><Relationship Id="rId20" Type="http://schemas.openxmlformats.org/officeDocument/2006/relationships/hyperlink" Target="#'6.6'!A1"/><Relationship Id="rId1" Type="http://schemas.openxmlformats.org/officeDocument/2006/relationships/hyperlink" Target="http://www.pmi.org/" TargetMode="External"/><Relationship Id="rId6" Type="http://schemas.openxmlformats.org/officeDocument/2006/relationships/hyperlink" Target="#'9.3'!A1"/><Relationship Id="rId11" Type="http://schemas.openxmlformats.org/officeDocument/2006/relationships/image" Target="../media/image84.emf"/><Relationship Id="rId24" Type="http://schemas.openxmlformats.org/officeDocument/2006/relationships/hyperlink" Target="#'4.1'!A1"/><Relationship Id="rId5" Type="http://schemas.openxmlformats.org/officeDocument/2006/relationships/image" Target="../media/image23.emf"/><Relationship Id="rId15" Type="http://schemas.openxmlformats.org/officeDocument/2006/relationships/image" Target="../media/image80.emf"/><Relationship Id="rId23" Type="http://schemas.openxmlformats.org/officeDocument/2006/relationships/image" Target="../media/image74.emf"/><Relationship Id="rId10" Type="http://schemas.openxmlformats.org/officeDocument/2006/relationships/hyperlink" Target="#'Fluxo Processos'!A1"/><Relationship Id="rId19" Type="http://schemas.openxmlformats.org/officeDocument/2006/relationships/image" Target="../media/image69.emf"/><Relationship Id="rId4" Type="http://schemas.openxmlformats.org/officeDocument/2006/relationships/hyperlink" Target="#'4.2'!A1"/><Relationship Id="rId9" Type="http://schemas.openxmlformats.org/officeDocument/2006/relationships/image" Target="../media/image55.emf"/><Relationship Id="rId14" Type="http://schemas.openxmlformats.org/officeDocument/2006/relationships/hyperlink" Target="#'12.1'!A1"/><Relationship Id="rId22" Type="http://schemas.openxmlformats.org/officeDocument/2006/relationships/hyperlink" Target="#'7.3'!A1"/><Relationship Id="rId27" Type="http://schemas.openxmlformats.org/officeDocument/2006/relationships/image" Target="../media/image7.png"/></Relationships>
</file>

<file path=xl/drawings/_rels/drawing59.xml.rels><?xml version="1.0" encoding="UTF-8" standalone="yes"?>
<Relationships xmlns="http://schemas.openxmlformats.org/package/2006/relationships"><Relationship Id="rId8" Type="http://schemas.openxmlformats.org/officeDocument/2006/relationships/hyperlink" Target="#'5.4'!A1"/><Relationship Id="rId13" Type="http://schemas.openxmlformats.org/officeDocument/2006/relationships/image" Target="../media/image74.emf"/><Relationship Id="rId18" Type="http://schemas.openxmlformats.org/officeDocument/2006/relationships/hyperlink" Target="#'12.2'!A1"/><Relationship Id="rId3" Type="http://schemas.openxmlformats.org/officeDocument/2006/relationships/hyperlink" Target="#Componentes!A1"/><Relationship Id="rId21" Type="http://schemas.openxmlformats.org/officeDocument/2006/relationships/image" Target="../media/image23.emf"/><Relationship Id="rId7" Type="http://schemas.openxmlformats.org/officeDocument/2006/relationships/image" Target="../media/image70.emf"/><Relationship Id="rId12" Type="http://schemas.openxmlformats.org/officeDocument/2006/relationships/hyperlink" Target="#'7.3'!A1"/><Relationship Id="rId17" Type="http://schemas.openxmlformats.org/officeDocument/2006/relationships/image" Target="../media/image83.emf"/><Relationship Id="rId25" Type="http://schemas.openxmlformats.org/officeDocument/2006/relationships/image" Target="../media/image7.png"/><Relationship Id="rId2" Type="http://schemas.openxmlformats.org/officeDocument/2006/relationships/image" Target="../media/image22.emf"/><Relationship Id="rId16" Type="http://schemas.openxmlformats.org/officeDocument/2006/relationships/hyperlink" Target="#'9.2'!A1"/><Relationship Id="rId20" Type="http://schemas.openxmlformats.org/officeDocument/2006/relationships/hyperlink" Target="#'4.2'!A1"/><Relationship Id="rId1" Type="http://schemas.openxmlformats.org/officeDocument/2006/relationships/hyperlink" Target="http://www.pmi.org/" TargetMode="External"/><Relationship Id="rId6" Type="http://schemas.openxmlformats.org/officeDocument/2006/relationships/hyperlink" Target="#'6.6'!A1"/><Relationship Id="rId11" Type="http://schemas.openxmlformats.org/officeDocument/2006/relationships/image" Target="../media/image42.emf"/><Relationship Id="rId24" Type="http://schemas.openxmlformats.org/officeDocument/2006/relationships/hyperlink" Target="http://www.easybok.com.br/" TargetMode="External"/><Relationship Id="rId5" Type="http://schemas.openxmlformats.org/officeDocument/2006/relationships/image" Target="../media/image36.emf"/><Relationship Id="rId15" Type="http://schemas.openxmlformats.org/officeDocument/2006/relationships/image" Target="../media/image75.emf"/><Relationship Id="rId23" Type="http://schemas.openxmlformats.org/officeDocument/2006/relationships/image" Target="../media/image49.emf"/><Relationship Id="rId10" Type="http://schemas.openxmlformats.org/officeDocument/2006/relationships/hyperlink" Target="#'7.1'!A1"/><Relationship Id="rId19" Type="http://schemas.openxmlformats.org/officeDocument/2006/relationships/image" Target="../media/image84.emf"/><Relationship Id="rId4" Type="http://schemas.openxmlformats.org/officeDocument/2006/relationships/hyperlink" Target="#'11.2'!A1"/><Relationship Id="rId9" Type="http://schemas.openxmlformats.org/officeDocument/2006/relationships/image" Target="../media/image66.emf"/><Relationship Id="rId14" Type="http://schemas.openxmlformats.org/officeDocument/2006/relationships/hyperlink" Target="#'7.2'!A1"/><Relationship Id="rId22" Type="http://schemas.openxmlformats.org/officeDocument/2006/relationships/hyperlink" Target="#'7.4'!A1"/></Relationships>
</file>

<file path=xl/drawings/_rels/drawing6.xml.rels><?xml version="1.0" encoding="UTF-8" standalone="yes"?>
<Relationships xmlns="http://schemas.openxmlformats.org/package/2006/relationships"><Relationship Id="rId8" Type="http://schemas.openxmlformats.org/officeDocument/2006/relationships/hyperlink" Target="http://www.pmcanvas.com.br/" TargetMode="External"/><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19.emf"/><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18.png"/><Relationship Id="rId5" Type="http://schemas.openxmlformats.org/officeDocument/2006/relationships/image" Target="../media/image14.png"/><Relationship Id="rId10" Type="http://schemas.openxmlformats.org/officeDocument/2006/relationships/hyperlink" Target="http://www.easybok.com.br/" TargetMode="External"/><Relationship Id="rId4" Type="http://schemas.openxmlformats.org/officeDocument/2006/relationships/image" Target="../media/image13.png"/><Relationship Id="rId9" Type="http://schemas.openxmlformats.org/officeDocument/2006/relationships/image" Target="../media/image17.png"/></Relationships>
</file>

<file path=xl/drawings/_rels/drawing60.xml.rels><?xml version="1.0" encoding="UTF-8" standalone="yes"?>
<Relationships xmlns="http://schemas.openxmlformats.org/package/2006/relationships"><Relationship Id="rId3" Type="http://schemas.openxmlformats.org/officeDocument/2006/relationships/image" Target="../media/image91.png"/><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61.xml.rels><?xml version="1.0" encoding="UTF-8" standalone="yes"?>
<Relationships xmlns="http://schemas.openxmlformats.org/package/2006/relationships"><Relationship Id="rId8" Type="http://schemas.openxmlformats.org/officeDocument/2006/relationships/hyperlink" Target="#'13.4'!A1"/><Relationship Id="rId13" Type="http://schemas.openxmlformats.org/officeDocument/2006/relationships/image" Target="../media/image55.emf"/><Relationship Id="rId18" Type="http://schemas.openxmlformats.org/officeDocument/2006/relationships/hyperlink" Target="#'6.7'!A1"/><Relationship Id="rId26" Type="http://schemas.openxmlformats.org/officeDocument/2006/relationships/hyperlink" Target="#'12.3'!A1"/><Relationship Id="rId3" Type="http://schemas.openxmlformats.org/officeDocument/2006/relationships/hyperlink" Target="#Componentes!A1"/><Relationship Id="rId21" Type="http://schemas.openxmlformats.org/officeDocument/2006/relationships/image" Target="../media/image48.emf"/><Relationship Id="rId7" Type="http://schemas.openxmlformats.org/officeDocument/2006/relationships/image" Target="../media/image53.emf"/><Relationship Id="rId12" Type="http://schemas.openxmlformats.org/officeDocument/2006/relationships/hyperlink" Target="#'4.5'!A1"/><Relationship Id="rId17" Type="http://schemas.openxmlformats.org/officeDocument/2006/relationships/image" Target="../media/image89.emf"/><Relationship Id="rId25" Type="http://schemas.openxmlformats.org/officeDocument/2006/relationships/image" Target="../media/image50.emf"/><Relationship Id="rId2" Type="http://schemas.openxmlformats.org/officeDocument/2006/relationships/image" Target="../media/image22.emf"/><Relationship Id="rId16" Type="http://schemas.openxmlformats.org/officeDocument/2006/relationships/hyperlink" Target="#'8.3'!A1"/><Relationship Id="rId20" Type="http://schemas.openxmlformats.org/officeDocument/2006/relationships/hyperlink" Target="#'5.5'!A1"/><Relationship Id="rId29" Type="http://schemas.openxmlformats.org/officeDocument/2006/relationships/image" Target="../media/image7.png"/><Relationship Id="rId1" Type="http://schemas.openxmlformats.org/officeDocument/2006/relationships/hyperlink" Target="http://www.pmi.org/" TargetMode="External"/><Relationship Id="rId6" Type="http://schemas.openxmlformats.org/officeDocument/2006/relationships/hyperlink" Target="#'Fluxo Processos'!A1"/><Relationship Id="rId11" Type="http://schemas.openxmlformats.org/officeDocument/2006/relationships/image" Target="../media/image45.emf"/><Relationship Id="rId24" Type="http://schemas.openxmlformats.org/officeDocument/2006/relationships/hyperlink" Target="#'11.6'!A1"/><Relationship Id="rId5" Type="http://schemas.openxmlformats.org/officeDocument/2006/relationships/image" Target="../media/image23.emf"/><Relationship Id="rId15" Type="http://schemas.openxmlformats.org/officeDocument/2006/relationships/image" Target="../media/image46.emf"/><Relationship Id="rId23" Type="http://schemas.openxmlformats.org/officeDocument/2006/relationships/image" Target="../media/image49.emf"/><Relationship Id="rId28" Type="http://schemas.openxmlformats.org/officeDocument/2006/relationships/hyperlink" Target="http://www.easybok.com.br/" TargetMode="External"/><Relationship Id="rId10" Type="http://schemas.openxmlformats.org/officeDocument/2006/relationships/hyperlink" Target="#'10.3'!A1"/><Relationship Id="rId19" Type="http://schemas.openxmlformats.org/officeDocument/2006/relationships/image" Target="../media/image47.emf"/><Relationship Id="rId4" Type="http://schemas.openxmlformats.org/officeDocument/2006/relationships/hyperlink" Target="#'4.2'!A1"/><Relationship Id="rId9" Type="http://schemas.openxmlformats.org/officeDocument/2006/relationships/image" Target="../media/image44.emf"/><Relationship Id="rId14" Type="http://schemas.openxmlformats.org/officeDocument/2006/relationships/hyperlink" Target="#'5.6'!A1"/><Relationship Id="rId22" Type="http://schemas.openxmlformats.org/officeDocument/2006/relationships/hyperlink" Target="#'7.4'!A1"/><Relationship Id="rId27" Type="http://schemas.openxmlformats.org/officeDocument/2006/relationships/image" Target="../media/image51.emf"/></Relationships>
</file>

<file path=xl/drawings/_rels/drawing62.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6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64.xml.rels><?xml version="1.0" encoding="UTF-8" standalone="yes"?>
<Relationships xmlns="http://schemas.openxmlformats.org/package/2006/relationships"><Relationship Id="rId8" Type="http://schemas.openxmlformats.org/officeDocument/2006/relationships/hyperlink" Target="#'9.4'!A1"/><Relationship Id="rId13" Type="http://schemas.openxmlformats.org/officeDocument/2006/relationships/image" Target="../media/image55.emf"/><Relationship Id="rId18" Type="http://schemas.openxmlformats.org/officeDocument/2006/relationships/hyperlink" Target="#'13.2'!A1"/><Relationship Id="rId3" Type="http://schemas.openxmlformats.org/officeDocument/2006/relationships/hyperlink" Target="#Componentes!A1"/><Relationship Id="rId21" Type="http://schemas.openxmlformats.org/officeDocument/2006/relationships/image" Target="../media/image7.png"/><Relationship Id="rId7" Type="http://schemas.openxmlformats.org/officeDocument/2006/relationships/image" Target="../media/image44.emf"/><Relationship Id="rId12" Type="http://schemas.openxmlformats.org/officeDocument/2006/relationships/hyperlink" Target="#'4.5'!A1"/><Relationship Id="rId17" Type="http://schemas.openxmlformats.org/officeDocument/2006/relationships/image" Target="../media/image61.emf"/><Relationship Id="rId2" Type="http://schemas.openxmlformats.org/officeDocument/2006/relationships/image" Target="../media/image22.emf"/><Relationship Id="rId16" Type="http://schemas.openxmlformats.org/officeDocument/2006/relationships/hyperlink" Target="#'10.1'!A1"/><Relationship Id="rId20"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13.4'!A1"/><Relationship Id="rId11" Type="http://schemas.openxmlformats.org/officeDocument/2006/relationships/image" Target="../media/image45.emf"/><Relationship Id="rId5" Type="http://schemas.openxmlformats.org/officeDocument/2006/relationships/image" Target="../media/image23.emf"/><Relationship Id="rId15" Type="http://schemas.openxmlformats.org/officeDocument/2006/relationships/image" Target="../media/image59.emf"/><Relationship Id="rId10" Type="http://schemas.openxmlformats.org/officeDocument/2006/relationships/hyperlink" Target="#'10.3'!A1"/><Relationship Id="rId19" Type="http://schemas.openxmlformats.org/officeDocument/2006/relationships/image" Target="../media/image38.emf"/><Relationship Id="rId4" Type="http://schemas.openxmlformats.org/officeDocument/2006/relationships/hyperlink" Target="#'4.2'!A1"/><Relationship Id="rId9" Type="http://schemas.openxmlformats.org/officeDocument/2006/relationships/image" Target="../media/image86.emf"/><Relationship Id="rId14" Type="http://schemas.openxmlformats.org/officeDocument/2006/relationships/hyperlink" Target="#'Fluxo Processos'!A1"/></Relationships>
</file>

<file path=xl/drawings/_rels/drawing65.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66.xml.rels><?xml version="1.0" encoding="UTF-8" standalone="yes"?>
<Relationships xmlns="http://schemas.openxmlformats.org/package/2006/relationships"><Relationship Id="rId8" Type="http://schemas.openxmlformats.org/officeDocument/2006/relationships/hyperlink" Target="#'Fluxo Processos'!A1"/><Relationship Id="rId13" Type="http://schemas.openxmlformats.org/officeDocument/2006/relationships/image" Target="../media/image54.emf"/><Relationship Id="rId3" Type="http://schemas.openxmlformats.org/officeDocument/2006/relationships/hyperlink" Target="#Componentes!A1"/><Relationship Id="rId7" Type="http://schemas.openxmlformats.org/officeDocument/2006/relationships/image" Target="../media/image53.emf"/><Relationship Id="rId12" Type="http://schemas.openxmlformats.org/officeDocument/2006/relationships/hyperlink" Target="#'4.4'!A1"/><Relationship Id="rId17" Type="http://schemas.openxmlformats.org/officeDocument/2006/relationships/image" Target="../media/image7.png"/><Relationship Id="rId2" Type="http://schemas.openxmlformats.org/officeDocument/2006/relationships/image" Target="../media/image22.emf"/><Relationship Id="rId16"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4.3'!A1"/><Relationship Id="rId11" Type="http://schemas.openxmlformats.org/officeDocument/2006/relationships/image" Target="../media/image55.emf"/><Relationship Id="rId5" Type="http://schemas.openxmlformats.org/officeDocument/2006/relationships/image" Target="../media/image23.emf"/><Relationship Id="rId15" Type="http://schemas.openxmlformats.org/officeDocument/2006/relationships/image" Target="../media/image59.emf"/><Relationship Id="rId10" Type="http://schemas.openxmlformats.org/officeDocument/2006/relationships/hyperlink" Target="#'4.5'!A1"/><Relationship Id="rId4" Type="http://schemas.openxmlformats.org/officeDocument/2006/relationships/hyperlink" Target="#'4.2'!A1"/><Relationship Id="rId9" Type="http://schemas.openxmlformats.org/officeDocument/2006/relationships/image" Target="../media/image44.emf"/><Relationship Id="rId14" Type="http://schemas.openxmlformats.org/officeDocument/2006/relationships/hyperlink" Target="#'13.3'!A1"/></Relationships>
</file>

<file path=xl/drawings/_rels/drawing67.xml.rels><?xml version="1.0" encoding="UTF-8" standalone="yes"?>
<Relationships xmlns="http://schemas.openxmlformats.org/package/2006/relationships"><Relationship Id="rId8" Type="http://schemas.openxmlformats.org/officeDocument/2006/relationships/hyperlink" Target="#'Fluxo Processos'!A1"/><Relationship Id="rId13" Type="http://schemas.openxmlformats.org/officeDocument/2006/relationships/image" Target="../media/image61.emf"/><Relationship Id="rId3" Type="http://schemas.openxmlformats.org/officeDocument/2006/relationships/hyperlink" Target="#Componentes!A1"/><Relationship Id="rId7" Type="http://schemas.openxmlformats.org/officeDocument/2006/relationships/image" Target="../media/image45.emf"/><Relationship Id="rId12" Type="http://schemas.openxmlformats.org/officeDocument/2006/relationships/hyperlink" Target="#'10.1'!A1"/><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10.3'!A1"/><Relationship Id="rId11" Type="http://schemas.openxmlformats.org/officeDocument/2006/relationships/image" Target="../media/image54.emf"/><Relationship Id="rId5" Type="http://schemas.openxmlformats.org/officeDocument/2006/relationships/image" Target="../media/image23.emf"/><Relationship Id="rId15" Type="http://schemas.openxmlformats.org/officeDocument/2006/relationships/image" Target="../media/image7.png"/><Relationship Id="rId10" Type="http://schemas.openxmlformats.org/officeDocument/2006/relationships/hyperlink" Target="#'4.4'!A1"/><Relationship Id="rId4" Type="http://schemas.openxmlformats.org/officeDocument/2006/relationships/hyperlink" Target="#'4.2'!A1"/><Relationship Id="rId9" Type="http://schemas.openxmlformats.org/officeDocument/2006/relationships/image" Target="../media/image62.emf"/><Relationship Id="rId14" Type="http://schemas.openxmlformats.org/officeDocument/2006/relationships/hyperlink" Target="http://www.easybok.com.br/" TargetMode="External"/></Relationships>
</file>

<file path=xl/drawings/_rels/drawing6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69.xml.rels><?xml version="1.0" encoding="UTF-8" standalone="yes"?>
<Relationships xmlns="http://schemas.openxmlformats.org/package/2006/relationships"><Relationship Id="rId8" Type="http://schemas.openxmlformats.org/officeDocument/2006/relationships/hyperlink" Target="#'Fluxo Processos'!A1"/><Relationship Id="rId13" Type="http://schemas.openxmlformats.org/officeDocument/2006/relationships/image" Target="../media/image55.emf"/><Relationship Id="rId18" Type="http://schemas.openxmlformats.org/officeDocument/2006/relationships/hyperlink" Target="http://www.easybok.com.br/" TargetMode="External"/><Relationship Id="rId3" Type="http://schemas.openxmlformats.org/officeDocument/2006/relationships/hyperlink" Target="#Componentes!A1"/><Relationship Id="rId7" Type="http://schemas.openxmlformats.org/officeDocument/2006/relationships/image" Target="../media/image53.emf"/><Relationship Id="rId12" Type="http://schemas.openxmlformats.org/officeDocument/2006/relationships/hyperlink" Target="#'4.5'!A1"/><Relationship Id="rId17" Type="http://schemas.openxmlformats.org/officeDocument/2006/relationships/image" Target="../media/image59.emf"/><Relationship Id="rId2" Type="http://schemas.openxmlformats.org/officeDocument/2006/relationships/image" Target="../media/image22.emf"/><Relationship Id="rId16" Type="http://schemas.openxmlformats.org/officeDocument/2006/relationships/hyperlink" Target="#'13.3'!A1"/><Relationship Id="rId1" Type="http://schemas.openxmlformats.org/officeDocument/2006/relationships/hyperlink" Target="http://www.pmi.org/" TargetMode="External"/><Relationship Id="rId6" Type="http://schemas.openxmlformats.org/officeDocument/2006/relationships/hyperlink" Target="#'4.3'!A1"/><Relationship Id="rId11" Type="http://schemas.openxmlformats.org/officeDocument/2006/relationships/image" Target="../media/image62.emf"/><Relationship Id="rId5" Type="http://schemas.openxmlformats.org/officeDocument/2006/relationships/image" Target="../media/image23.emf"/><Relationship Id="rId15" Type="http://schemas.openxmlformats.org/officeDocument/2006/relationships/image" Target="../media/image54.emf"/><Relationship Id="rId10" Type="http://schemas.openxmlformats.org/officeDocument/2006/relationships/hyperlink" Target="#'10.2'!A1"/><Relationship Id="rId19" Type="http://schemas.openxmlformats.org/officeDocument/2006/relationships/image" Target="../media/image7.png"/><Relationship Id="rId4" Type="http://schemas.openxmlformats.org/officeDocument/2006/relationships/hyperlink" Target="#'4.2'!A1"/><Relationship Id="rId9" Type="http://schemas.openxmlformats.org/officeDocument/2006/relationships/image" Target="../media/image45.emf"/><Relationship Id="rId14" Type="http://schemas.openxmlformats.org/officeDocument/2006/relationships/hyperlink" Target="#'4.4'!A1"/></Relationships>
</file>

<file path=xl/drawings/_rels/drawing7.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70.xml.rels><?xml version="1.0" encoding="UTF-8" standalone="yes"?>
<Relationships xmlns="http://schemas.openxmlformats.org/package/2006/relationships"><Relationship Id="rId13" Type="http://schemas.openxmlformats.org/officeDocument/2006/relationships/image" Target="../media/image45.emf"/><Relationship Id="rId18" Type="http://schemas.openxmlformats.org/officeDocument/2006/relationships/hyperlink" Target="#'8.2'!A1"/><Relationship Id="rId26" Type="http://schemas.openxmlformats.org/officeDocument/2006/relationships/hyperlink" Target="#'5.5'!A1"/><Relationship Id="rId39" Type="http://schemas.openxmlformats.org/officeDocument/2006/relationships/image" Target="../media/image59.emf"/><Relationship Id="rId21" Type="http://schemas.openxmlformats.org/officeDocument/2006/relationships/image" Target="../media/image54.emf"/><Relationship Id="rId34" Type="http://schemas.openxmlformats.org/officeDocument/2006/relationships/hyperlink" Target="#'12.3'!A1"/><Relationship Id="rId7" Type="http://schemas.openxmlformats.org/officeDocument/2006/relationships/image" Target="../media/image53.emf"/><Relationship Id="rId2" Type="http://schemas.openxmlformats.org/officeDocument/2006/relationships/image" Target="../media/image22.emf"/><Relationship Id="rId16" Type="http://schemas.openxmlformats.org/officeDocument/2006/relationships/hyperlink" Target="#'5.6'!A1"/><Relationship Id="rId20" Type="http://schemas.openxmlformats.org/officeDocument/2006/relationships/hyperlink" Target="#'4.4'!A1"/><Relationship Id="rId29" Type="http://schemas.openxmlformats.org/officeDocument/2006/relationships/image" Target="../media/image49.emf"/><Relationship Id="rId41" Type="http://schemas.openxmlformats.org/officeDocument/2006/relationships/image" Target="../media/image7.png"/><Relationship Id="rId1" Type="http://schemas.openxmlformats.org/officeDocument/2006/relationships/hyperlink" Target="http://www.pmi.org/" TargetMode="External"/><Relationship Id="rId6" Type="http://schemas.openxmlformats.org/officeDocument/2006/relationships/hyperlink" Target="#'4.3'!A1"/><Relationship Id="rId11" Type="http://schemas.openxmlformats.org/officeDocument/2006/relationships/image" Target="../media/image86.emf"/><Relationship Id="rId24" Type="http://schemas.openxmlformats.org/officeDocument/2006/relationships/hyperlink" Target="#'6.7'!A1"/><Relationship Id="rId32" Type="http://schemas.openxmlformats.org/officeDocument/2006/relationships/hyperlink" Target="#'11.6'!A1"/><Relationship Id="rId37" Type="http://schemas.openxmlformats.org/officeDocument/2006/relationships/image" Target="../media/image80.emf"/><Relationship Id="rId40" Type="http://schemas.openxmlformats.org/officeDocument/2006/relationships/hyperlink" Target="http://www.easybok.com.br/" TargetMode="External"/><Relationship Id="rId5" Type="http://schemas.openxmlformats.org/officeDocument/2006/relationships/image" Target="../media/image23.emf"/><Relationship Id="rId15" Type="http://schemas.openxmlformats.org/officeDocument/2006/relationships/image" Target="../media/image55.emf"/><Relationship Id="rId23" Type="http://schemas.openxmlformats.org/officeDocument/2006/relationships/image" Target="../media/image89.emf"/><Relationship Id="rId28" Type="http://schemas.openxmlformats.org/officeDocument/2006/relationships/hyperlink" Target="#'7.4'!A1"/><Relationship Id="rId36" Type="http://schemas.openxmlformats.org/officeDocument/2006/relationships/hyperlink" Target="#'12.1'!A1"/><Relationship Id="rId10" Type="http://schemas.openxmlformats.org/officeDocument/2006/relationships/hyperlink" Target="#'9.4'!A1"/><Relationship Id="rId19" Type="http://schemas.openxmlformats.org/officeDocument/2006/relationships/image" Target="../media/image88.emf"/><Relationship Id="rId31" Type="http://schemas.openxmlformats.org/officeDocument/2006/relationships/image" Target="../media/image84.emf"/><Relationship Id="rId4" Type="http://schemas.openxmlformats.org/officeDocument/2006/relationships/hyperlink" Target="#'4.2'!A1"/><Relationship Id="rId9" Type="http://schemas.openxmlformats.org/officeDocument/2006/relationships/image" Target="../media/image44.emf"/><Relationship Id="rId14" Type="http://schemas.openxmlformats.org/officeDocument/2006/relationships/hyperlink" Target="#'4.5'!A1"/><Relationship Id="rId22" Type="http://schemas.openxmlformats.org/officeDocument/2006/relationships/hyperlink" Target="#'8.3'!A1"/><Relationship Id="rId27" Type="http://schemas.openxmlformats.org/officeDocument/2006/relationships/image" Target="../media/image48.emf"/><Relationship Id="rId30" Type="http://schemas.openxmlformats.org/officeDocument/2006/relationships/hyperlink" Target="#'12.2'!A1"/><Relationship Id="rId35" Type="http://schemas.openxmlformats.org/officeDocument/2006/relationships/image" Target="../media/image51.emf"/><Relationship Id="rId8" Type="http://schemas.openxmlformats.org/officeDocument/2006/relationships/hyperlink" Target="#'13.4'!A1"/><Relationship Id="rId3" Type="http://schemas.openxmlformats.org/officeDocument/2006/relationships/hyperlink" Target="#Componentes!A1"/><Relationship Id="rId12" Type="http://schemas.openxmlformats.org/officeDocument/2006/relationships/hyperlink" Target="#'10.3'!A1"/><Relationship Id="rId17" Type="http://schemas.openxmlformats.org/officeDocument/2006/relationships/image" Target="../media/image46.emf"/><Relationship Id="rId25" Type="http://schemas.openxmlformats.org/officeDocument/2006/relationships/image" Target="../media/image47.emf"/><Relationship Id="rId33" Type="http://schemas.openxmlformats.org/officeDocument/2006/relationships/image" Target="../media/image50.emf"/><Relationship Id="rId38" Type="http://schemas.openxmlformats.org/officeDocument/2006/relationships/hyperlink" Target="#'13.3'!A1"/></Relationships>
</file>

<file path=xl/drawings/_rels/drawing71.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72.xml.rels><?xml version="1.0" encoding="UTF-8" standalone="yes"?>
<Relationships xmlns="http://schemas.openxmlformats.org/package/2006/relationships"><Relationship Id="rId8" Type="http://schemas.openxmlformats.org/officeDocument/2006/relationships/hyperlink" Target="#'9.3'!A1"/><Relationship Id="rId13" Type="http://schemas.openxmlformats.org/officeDocument/2006/relationships/image" Target="../media/image57.emf"/><Relationship Id="rId18" Type="http://schemas.openxmlformats.org/officeDocument/2006/relationships/hyperlink" Target="#'6.4'!A1"/><Relationship Id="rId3" Type="http://schemas.openxmlformats.org/officeDocument/2006/relationships/hyperlink" Target="#Componentes!A1"/><Relationship Id="rId21" Type="http://schemas.openxmlformats.org/officeDocument/2006/relationships/image" Target="../media/image74.emf"/><Relationship Id="rId7" Type="http://schemas.openxmlformats.org/officeDocument/2006/relationships/image" Target="../media/image83.emf"/><Relationship Id="rId12" Type="http://schemas.openxmlformats.org/officeDocument/2006/relationships/hyperlink" Target="#'9.1'!A1"/><Relationship Id="rId17" Type="http://schemas.openxmlformats.org/officeDocument/2006/relationships/image" Target="../media/image70.emf"/><Relationship Id="rId2" Type="http://schemas.openxmlformats.org/officeDocument/2006/relationships/image" Target="../media/image22.emf"/><Relationship Id="rId16" Type="http://schemas.openxmlformats.org/officeDocument/2006/relationships/hyperlink" Target="#'6.6'!A1"/><Relationship Id="rId20" Type="http://schemas.openxmlformats.org/officeDocument/2006/relationships/hyperlink" Target="#'7.3'!A1"/><Relationship Id="rId1" Type="http://schemas.openxmlformats.org/officeDocument/2006/relationships/hyperlink" Target="http://www.pmi.org/" TargetMode="External"/><Relationship Id="rId6" Type="http://schemas.openxmlformats.org/officeDocument/2006/relationships/hyperlink" Target="#'Fluxo Processos'!A1"/><Relationship Id="rId11" Type="http://schemas.openxmlformats.org/officeDocument/2006/relationships/image" Target="../media/image86.emf"/><Relationship Id="rId5" Type="http://schemas.openxmlformats.org/officeDocument/2006/relationships/image" Target="../media/image23.emf"/><Relationship Id="rId15" Type="http://schemas.openxmlformats.org/officeDocument/2006/relationships/image" Target="../media/image69.emf"/><Relationship Id="rId23" Type="http://schemas.openxmlformats.org/officeDocument/2006/relationships/image" Target="../media/image7.png"/><Relationship Id="rId10" Type="http://schemas.openxmlformats.org/officeDocument/2006/relationships/hyperlink" Target="#'9.4'!A1"/><Relationship Id="rId19" Type="http://schemas.openxmlformats.org/officeDocument/2006/relationships/image" Target="../media/image73.emf"/><Relationship Id="rId4" Type="http://schemas.openxmlformats.org/officeDocument/2006/relationships/hyperlink" Target="#'4.2'!A1"/><Relationship Id="rId9" Type="http://schemas.openxmlformats.org/officeDocument/2006/relationships/image" Target="../media/image85.emf"/><Relationship Id="rId14" Type="http://schemas.openxmlformats.org/officeDocument/2006/relationships/hyperlink" Target="#'6.5'!A1"/><Relationship Id="rId22" Type="http://schemas.openxmlformats.org/officeDocument/2006/relationships/hyperlink" Target="http://www.easybok.com.br/" TargetMode="External"/></Relationships>
</file>

<file path=xl/drawings/_rels/drawing73.xml.rels><?xml version="1.0" encoding="UTF-8" standalone="yes"?>
<Relationships xmlns="http://schemas.openxmlformats.org/package/2006/relationships"><Relationship Id="rId8" Type="http://schemas.openxmlformats.org/officeDocument/2006/relationships/hyperlink" Target="#'9.4'!A1"/><Relationship Id="rId13" Type="http://schemas.openxmlformats.org/officeDocument/2006/relationships/image" Target="../media/image57.emf"/><Relationship Id="rId3" Type="http://schemas.openxmlformats.org/officeDocument/2006/relationships/hyperlink" Target="#Componentes!A1"/><Relationship Id="rId7" Type="http://schemas.openxmlformats.org/officeDocument/2006/relationships/image" Target="../media/image85.emf"/><Relationship Id="rId12" Type="http://schemas.openxmlformats.org/officeDocument/2006/relationships/hyperlink" Target="#'9.1'!A1"/><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9.3'!A1"/><Relationship Id="rId11" Type="http://schemas.openxmlformats.org/officeDocument/2006/relationships/image" Target="../media/image84.emf"/><Relationship Id="rId5" Type="http://schemas.openxmlformats.org/officeDocument/2006/relationships/image" Target="../media/image83.emf"/><Relationship Id="rId15" Type="http://schemas.openxmlformats.org/officeDocument/2006/relationships/image" Target="../media/image7.png"/><Relationship Id="rId10" Type="http://schemas.openxmlformats.org/officeDocument/2006/relationships/hyperlink" Target="#'12.2'!A1"/><Relationship Id="rId4" Type="http://schemas.openxmlformats.org/officeDocument/2006/relationships/hyperlink" Target="#'9.2'!A1"/><Relationship Id="rId9" Type="http://schemas.openxmlformats.org/officeDocument/2006/relationships/image" Target="../media/image86.emf"/><Relationship Id="rId14" Type="http://schemas.openxmlformats.org/officeDocument/2006/relationships/hyperlink" Target="http://www.easybok.com.br/" TargetMode="External"/></Relationships>
</file>

<file path=xl/drawings/_rels/drawing7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75.xml.rels><?xml version="1.0" encoding="UTF-8" standalone="yes"?>
<Relationships xmlns="http://schemas.openxmlformats.org/package/2006/relationships"><Relationship Id="rId8" Type="http://schemas.openxmlformats.org/officeDocument/2006/relationships/hyperlink" Target="#'9.3'!A1"/><Relationship Id="rId13" Type="http://schemas.openxmlformats.org/officeDocument/2006/relationships/image" Target="../media/image55.emf"/><Relationship Id="rId18" Type="http://schemas.openxmlformats.org/officeDocument/2006/relationships/hyperlink" Target="#'13.3'!A1"/><Relationship Id="rId3" Type="http://schemas.openxmlformats.org/officeDocument/2006/relationships/hyperlink" Target="#Componentes!A1"/><Relationship Id="rId21" Type="http://schemas.openxmlformats.org/officeDocument/2006/relationships/image" Target="../media/image7.png"/><Relationship Id="rId7" Type="http://schemas.openxmlformats.org/officeDocument/2006/relationships/image" Target="../media/image83.emf"/><Relationship Id="rId12" Type="http://schemas.openxmlformats.org/officeDocument/2006/relationships/hyperlink" Target="#'4.5'!A1"/><Relationship Id="rId17" Type="http://schemas.openxmlformats.org/officeDocument/2006/relationships/image" Target="../media/image57.emf"/><Relationship Id="rId2" Type="http://schemas.openxmlformats.org/officeDocument/2006/relationships/image" Target="../media/image22.emf"/><Relationship Id="rId16" Type="http://schemas.openxmlformats.org/officeDocument/2006/relationships/hyperlink" Target="#'9.1'!A1"/><Relationship Id="rId20"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9.2'!A1"/><Relationship Id="rId11" Type="http://schemas.openxmlformats.org/officeDocument/2006/relationships/image" Target="../media/image86.emf"/><Relationship Id="rId5" Type="http://schemas.openxmlformats.org/officeDocument/2006/relationships/image" Target="../media/image23.emf"/><Relationship Id="rId15" Type="http://schemas.openxmlformats.org/officeDocument/2006/relationships/image" Target="../media/image54.emf"/><Relationship Id="rId10" Type="http://schemas.openxmlformats.org/officeDocument/2006/relationships/hyperlink" Target="#'9.4'!A1"/><Relationship Id="rId19" Type="http://schemas.openxmlformats.org/officeDocument/2006/relationships/image" Target="../media/image59.emf"/><Relationship Id="rId4" Type="http://schemas.openxmlformats.org/officeDocument/2006/relationships/hyperlink" Target="#'4.2'!A1"/><Relationship Id="rId9" Type="http://schemas.openxmlformats.org/officeDocument/2006/relationships/image" Target="../media/image85.emf"/><Relationship Id="rId14" Type="http://schemas.openxmlformats.org/officeDocument/2006/relationships/hyperlink" Target="#'4.4'!A1"/></Relationships>
</file>

<file path=xl/drawings/_rels/drawing76.xml.rels><?xml version="1.0" encoding="UTF-8" standalone="yes"?>
<Relationships xmlns="http://schemas.openxmlformats.org/package/2006/relationships"><Relationship Id="rId13" Type="http://schemas.openxmlformats.org/officeDocument/2006/relationships/image" Target="../media/image62.emf"/><Relationship Id="rId18" Type="http://schemas.openxmlformats.org/officeDocument/2006/relationships/hyperlink" Target="#'Fluxo Processos'!A1"/><Relationship Id="rId26" Type="http://schemas.openxmlformats.org/officeDocument/2006/relationships/hyperlink" Target="#'7.4'!A1"/><Relationship Id="rId3" Type="http://schemas.openxmlformats.org/officeDocument/2006/relationships/hyperlink" Target="#Componentes!A1"/><Relationship Id="rId21" Type="http://schemas.openxmlformats.org/officeDocument/2006/relationships/image" Target="../media/image89.emf"/><Relationship Id="rId7" Type="http://schemas.openxmlformats.org/officeDocument/2006/relationships/image" Target="../media/image44.emf"/><Relationship Id="rId12" Type="http://schemas.openxmlformats.org/officeDocument/2006/relationships/hyperlink" Target="#'10.2'!A1"/><Relationship Id="rId17" Type="http://schemas.openxmlformats.org/officeDocument/2006/relationships/image" Target="../media/image46.emf"/><Relationship Id="rId25" Type="http://schemas.openxmlformats.org/officeDocument/2006/relationships/image" Target="../media/image48.emf"/><Relationship Id="rId33" Type="http://schemas.openxmlformats.org/officeDocument/2006/relationships/image" Target="../media/image7.png"/><Relationship Id="rId2" Type="http://schemas.openxmlformats.org/officeDocument/2006/relationships/image" Target="../media/image22.emf"/><Relationship Id="rId16" Type="http://schemas.openxmlformats.org/officeDocument/2006/relationships/hyperlink" Target="#'5.6'!A1"/><Relationship Id="rId20" Type="http://schemas.openxmlformats.org/officeDocument/2006/relationships/hyperlink" Target="#'8.3'!A1"/><Relationship Id="rId29" Type="http://schemas.openxmlformats.org/officeDocument/2006/relationships/image" Target="../media/image50.emf"/><Relationship Id="rId1" Type="http://schemas.openxmlformats.org/officeDocument/2006/relationships/hyperlink" Target="http://www.pmi.org/" TargetMode="External"/><Relationship Id="rId6" Type="http://schemas.openxmlformats.org/officeDocument/2006/relationships/hyperlink" Target="#'13.4'!A1"/><Relationship Id="rId11" Type="http://schemas.openxmlformats.org/officeDocument/2006/relationships/image" Target="../media/image45.emf"/><Relationship Id="rId24" Type="http://schemas.openxmlformats.org/officeDocument/2006/relationships/hyperlink" Target="#'5.5'!A1"/><Relationship Id="rId32" Type="http://schemas.openxmlformats.org/officeDocument/2006/relationships/hyperlink" Target="http://www.easybok.com.br/" TargetMode="External"/><Relationship Id="rId5" Type="http://schemas.openxmlformats.org/officeDocument/2006/relationships/image" Target="../media/image23.emf"/><Relationship Id="rId15" Type="http://schemas.openxmlformats.org/officeDocument/2006/relationships/image" Target="../media/image55.emf"/><Relationship Id="rId23" Type="http://schemas.openxmlformats.org/officeDocument/2006/relationships/image" Target="../media/image47.emf"/><Relationship Id="rId28" Type="http://schemas.openxmlformats.org/officeDocument/2006/relationships/hyperlink" Target="#'11.6'!A1"/><Relationship Id="rId10" Type="http://schemas.openxmlformats.org/officeDocument/2006/relationships/hyperlink" Target="#'10.3'!A1"/><Relationship Id="rId19" Type="http://schemas.openxmlformats.org/officeDocument/2006/relationships/image" Target="../media/image54.emf"/><Relationship Id="rId31" Type="http://schemas.openxmlformats.org/officeDocument/2006/relationships/image" Target="../media/image51.emf"/><Relationship Id="rId4" Type="http://schemas.openxmlformats.org/officeDocument/2006/relationships/hyperlink" Target="#'4.2'!A1"/><Relationship Id="rId9" Type="http://schemas.openxmlformats.org/officeDocument/2006/relationships/image" Target="../media/image86.emf"/><Relationship Id="rId14" Type="http://schemas.openxmlformats.org/officeDocument/2006/relationships/hyperlink" Target="#'4.5'!A1"/><Relationship Id="rId22" Type="http://schemas.openxmlformats.org/officeDocument/2006/relationships/hyperlink" Target="#'6.7'!A1"/><Relationship Id="rId27" Type="http://schemas.openxmlformats.org/officeDocument/2006/relationships/image" Target="../media/image49.emf"/><Relationship Id="rId30" Type="http://schemas.openxmlformats.org/officeDocument/2006/relationships/hyperlink" Target="#'12.3'!A1"/><Relationship Id="rId8" Type="http://schemas.openxmlformats.org/officeDocument/2006/relationships/hyperlink" Target="#'9.4'!A1"/></Relationships>
</file>

<file path=xl/drawings/_rels/drawing77.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7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79.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80.xml.rels><?xml version="1.0" encoding="UTF-8" standalone="yes"?>
<Relationships xmlns="http://schemas.openxmlformats.org/package/2006/relationships"><Relationship Id="rId8" Type="http://schemas.openxmlformats.org/officeDocument/2006/relationships/hyperlink" Target="#'Fluxo Processos'!A1"/><Relationship Id="rId13" Type="http://schemas.openxmlformats.org/officeDocument/2006/relationships/image" Target="../media/image43.emf"/><Relationship Id="rId3" Type="http://schemas.openxmlformats.org/officeDocument/2006/relationships/hyperlink" Target="#Componentes!A1"/><Relationship Id="rId7" Type="http://schemas.openxmlformats.org/officeDocument/2006/relationships/image" Target="../media/image55.emf"/><Relationship Id="rId12" Type="http://schemas.openxmlformats.org/officeDocument/2006/relationships/hyperlink" Target="#'8.1'!A1"/><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4.5'!A1"/><Relationship Id="rId11" Type="http://schemas.openxmlformats.org/officeDocument/2006/relationships/image" Target="../media/image89.emf"/><Relationship Id="rId5" Type="http://schemas.openxmlformats.org/officeDocument/2006/relationships/image" Target="../media/image23.emf"/><Relationship Id="rId15" Type="http://schemas.openxmlformats.org/officeDocument/2006/relationships/image" Target="../media/image7.png"/><Relationship Id="rId10" Type="http://schemas.openxmlformats.org/officeDocument/2006/relationships/hyperlink" Target="#'8.3'!A1"/><Relationship Id="rId4" Type="http://schemas.openxmlformats.org/officeDocument/2006/relationships/hyperlink" Target="#'4.2'!A1"/><Relationship Id="rId9" Type="http://schemas.openxmlformats.org/officeDocument/2006/relationships/image" Target="../media/image88.emf"/><Relationship Id="rId14" Type="http://schemas.openxmlformats.org/officeDocument/2006/relationships/hyperlink" Target="http://www.easybok.com.br/" TargetMode="External"/></Relationships>
</file>

<file path=xl/drawings/_rels/drawing81.xml.rels><?xml version="1.0" encoding="UTF-8" standalone="yes"?>
<Relationships xmlns="http://schemas.openxmlformats.org/package/2006/relationships"><Relationship Id="rId8" Type="http://schemas.openxmlformats.org/officeDocument/2006/relationships/hyperlink" Target="#'4.5'!A1"/><Relationship Id="rId13" Type="http://schemas.openxmlformats.org/officeDocument/2006/relationships/image" Target="../media/image54.emf"/><Relationship Id="rId3" Type="http://schemas.openxmlformats.org/officeDocument/2006/relationships/hyperlink" Target="#Componentes!A1"/><Relationship Id="rId7" Type="http://schemas.openxmlformats.org/officeDocument/2006/relationships/image" Target="../media/image53.emf"/><Relationship Id="rId12" Type="http://schemas.openxmlformats.org/officeDocument/2006/relationships/hyperlink" Target="#'4.4'!A1"/><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4.3'!A1"/><Relationship Id="rId11" Type="http://schemas.openxmlformats.org/officeDocument/2006/relationships/image" Target="../media/image46.emf"/><Relationship Id="rId5" Type="http://schemas.openxmlformats.org/officeDocument/2006/relationships/image" Target="../media/image23.emf"/><Relationship Id="rId15" Type="http://schemas.openxmlformats.org/officeDocument/2006/relationships/image" Target="../media/image7.png"/><Relationship Id="rId10" Type="http://schemas.openxmlformats.org/officeDocument/2006/relationships/hyperlink" Target="#'Fluxo Processos'!A1"/><Relationship Id="rId4" Type="http://schemas.openxmlformats.org/officeDocument/2006/relationships/hyperlink" Target="#'4.2'!A1"/><Relationship Id="rId9" Type="http://schemas.openxmlformats.org/officeDocument/2006/relationships/image" Target="../media/image55.emf"/><Relationship Id="rId14" Type="http://schemas.openxmlformats.org/officeDocument/2006/relationships/hyperlink" Target="http://www.easybok.com.br/" TargetMode="External"/></Relationships>
</file>

<file path=xl/drawings/_rels/drawing82.xml.rels><?xml version="1.0" encoding="UTF-8" standalone="yes"?>
<Relationships xmlns="http://schemas.openxmlformats.org/package/2006/relationships"><Relationship Id="rId8" Type="http://schemas.openxmlformats.org/officeDocument/2006/relationships/hyperlink" Target="#'4.4'!A1"/><Relationship Id="rId13" Type="http://schemas.openxmlformats.org/officeDocument/2006/relationships/image" Target="../media/image53.emf"/><Relationship Id="rId3" Type="http://schemas.openxmlformats.org/officeDocument/2006/relationships/hyperlink" Target="#Componentes!A1"/><Relationship Id="rId7" Type="http://schemas.openxmlformats.org/officeDocument/2006/relationships/image" Target="../media/image55.emf"/><Relationship Id="rId12" Type="http://schemas.openxmlformats.org/officeDocument/2006/relationships/hyperlink" Target="#'4.3'!A1"/><Relationship Id="rId17" Type="http://schemas.openxmlformats.org/officeDocument/2006/relationships/image" Target="../media/image7.png"/><Relationship Id="rId2" Type="http://schemas.openxmlformats.org/officeDocument/2006/relationships/image" Target="../media/image22.emf"/><Relationship Id="rId16"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4.5'!A1"/><Relationship Id="rId11" Type="http://schemas.openxmlformats.org/officeDocument/2006/relationships/image" Target="../media/image47.emf"/><Relationship Id="rId5" Type="http://schemas.openxmlformats.org/officeDocument/2006/relationships/image" Target="../media/image23.emf"/><Relationship Id="rId15" Type="http://schemas.openxmlformats.org/officeDocument/2006/relationships/image" Target="../media/image70.emf"/><Relationship Id="rId10" Type="http://schemas.openxmlformats.org/officeDocument/2006/relationships/hyperlink" Target="#'Fluxo Processos'!A1"/><Relationship Id="rId4" Type="http://schemas.openxmlformats.org/officeDocument/2006/relationships/hyperlink" Target="#'4.2'!A1"/><Relationship Id="rId9" Type="http://schemas.openxmlformats.org/officeDocument/2006/relationships/image" Target="../media/image54.emf"/><Relationship Id="rId14" Type="http://schemas.openxmlformats.org/officeDocument/2006/relationships/hyperlink" Target="#'6.6'!A1"/></Relationships>
</file>

<file path=xl/drawings/_rels/drawing83.xml.rels><?xml version="1.0" encoding="UTF-8" standalone="yes"?>
<Relationships xmlns="http://schemas.openxmlformats.org/package/2006/relationships"><Relationship Id="rId8" Type="http://schemas.openxmlformats.org/officeDocument/2006/relationships/hyperlink" Target="#'4.4'!A1"/><Relationship Id="rId13" Type="http://schemas.openxmlformats.org/officeDocument/2006/relationships/image" Target="../media/image53.emf"/><Relationship Id="rId3" Type="http://schemas.openxmlformats.org/officeDocument/2006/relationships/hyperlink" Target="#Componentes!A1"/><Relationship Id="rId7" Type="http://schemas.openxmlformats.org/officeDocument/2006/relationships/image" Target="../media/image55.emf"/><Relationship Id="rId12" Type="http://schemas.openxmlformats.org/officeDocument/2006/relationships/hyperlink" Target="#'4.3'!A1"/><Relationship Id="rId17" Type="http://schemas.openxmlformats.org/officeDocument/2006/relationships/image" Target="../media/image7.png"/><Relationship Id="rId2" Type="http://schemas.openxmlformats.org/officeDocument/2006/relationships/image" Target="../media/image22.emf"/><Relationship Id="rId16"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4.5'!A1"/><Relationship Id="rId11" Type="http://schemas.openxmlformats.org/officeDocument/2006/relationships/image" Target="../media/image49.emf"/><Relationship Id="rId5" Type="http://schemas.openxmlformats.org/officeDocument/2006/relationships/image" Target="../media/image23.emf"/><Relationship Id="rId15" Type="http://schemas.openxmlformats.org/officeDocument/2006/relationships/image" Target="../media/image74.emf"/><Relationship Id="rId10" Type="http://schemas.openxmlformats.org/officeDocument/2006/relationships/hyperlink" Target="#'Fluxo Processos'!A1"/><Relationship Id="rId4" Type="http://schemas.openxmlformats.org/officeDocument/2006/relationships/hyperlink" Target="#'4.2'!A1"/><Relationship Id="rId9" Type="http://schemas.openxmlformats.org/officeDocument/2006/relationships/image" Target="../media/image54.emf"/><Relationship Id="rId14" Type="http://schemas.openxmlformats.org/officeDocument/2006/relationships/hyperlink" Target="#'7.3'!A1"/></Relationships>
</file>

<file path=xl/drawings/_rels/drawing84.xml.rels><?xml version="1.0" encoding="UTF-8" standalone="yes"?>
<Relationships xmlns="http://schemas.openxmlformats.org/package/2006/relationships"><Relationship Id="rId8" Type="http://schemas.openxmlformats.org/officeDocument/2006/relationships/hyperlink" Target="#'8.2'!A1"/><Relationship Id="rId13" Type="http://schemas.openxmlformats.org/officeDocument/2006/relationships/image" Target="../media/image48.emf"/><Relationship Id="rId18" Type="http://schemas.openxmlformats.org/officeDocument/2006/relationships/hyperlink" Target="#'4.4'!A1"/><Relationship Id="rId3" Type="http://schemas.openxmlformats.org/officeDocument/2006/relationships/hyperlink" Target="#Componentes!A1"/><Relationship Id="rId21" Type="http://schemas.openxmlformats.org/officeDocument/2006/relationships/image" Target="../media/image7.png"/><Relationship Id="rId7" Type="http://schemas.openxmlformats.org/officeDocument/2006/relationships/image" Target="../media/image55.emf"/><Relationship Id="rId12" Type="http://schemas.openxmlformats.org/officeDocument/2006/relationships/hyperlink" Target="#'5.5'!A1"/><Relationship Id="rId17" Type="http://schemas.openxmlformats.org/officeDocument/2006/relationships/image" Target="../media/image43.emf"/><Relationship Id="rId2" Type="http://schemas.openxmlformats.org/officeDocument/2006/relationships/image" Target="../media/image22.emf"/><Relationship Id="rId16" Type="http://schemas.openxmlformats.org/officeDocument/2006/relationships/hyperlink" Target="#'8.1'!A1"/><Relationship Id="rId20"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4.5'!A1"/><Relationship Id="rId11" Type="http://schemas.openxmlformats.org/officeDocument/2006/relationships/image" Target="../media/image89.emf"/><Relationship Id="rId5" Type="http://schemas.openxmlformats.org/officeDocument/2006/relationships/image" Target="../media/image23.emf"/><Relationship Id="rId15" Type="http://schemas.openxmlformats.org/officeDocument/2006/relationships/image" Target="../media/image53.emf"/><Relationship Id="rId10" Type="http://schemas.openxmlformats.org/officeDocument/2006/relationships/hyperlink" Target="#'8.3'!A1"/><Relationship Id="rId19" Type="http://schemas.openxmlformats.org/officeDocument/2006/relationships/image" Target="../media/image54.emf"/><Relationship Id="rId4" Type="http://schemas.openxmlformats.org/officeDocument/2006/relationships/hyperlink" Target="#'4.2'!A1"/><Relationship Id="rId9" Type="http://schemas.openxmlformats.org/officeDocument/2006/relationships/image" Target="../media/image88.emf"/><Relationship Id="rId14" Type="http://schemas.openxmlformats.org/officeDocument/2006/relationships/hyperlink" Target="#'4.3'!A1"/></Relationships>
</file>

<file path=xl/drawings/_rels/drawing85.xml.rels><?xml version="1.0" encoding="UTF-8" standalone="yes"?>
<Relationships xmlns="http://schemas.openxmlformats.org/package/2006/relationships"><Relationship Id="rId8" Type="http://schemas.openxmlformats.org/officeDocument/2006/relationships/hyperlink" Target="#'4.4'!A1"/><Relationship Id="rId13" Type="http://schemas.openxmlformats.org/officeDocument/2006/relationships/image" Target="../media/image48.emf"/><Relationship Id="rId18" Type="http://schemas.openxmlformats.org/officeDocument/2006/relationships/hyperlink" Target="#'5.2'!A1"/><Relationship Id="rId3" Type="http://schemas.openxmlformats.org/officeDocument/2006/relationships/hyperlink" Target="#Componentes!A1"/><Relationship Id="rId21" Type="http://schemas.openxmlformats.org/officeDocument/2006/relationships/image" Target="../media/image7.png"/><Relationship Id="rId7" Type="http://schemas.openxmlformats.org/officeDocument/2006/relationships/image" Target="../media/image55.emf"/><Relationship Id="rId12" Type="http://schemas.openxmlformats.org/officeDocument/2006/relationships/hyperlink" Target="#'Fluxo Processos'!A1"/><Relationship Id="rId17" Type="http://schemas.openxmlformats.org/officeDocument/2006/relationships/image" Target="../media/image53.emf"/><Relationship Id="rId2" Type="http://schemas.openxmlformats.org/officeDocument/2006/relationships/image" Target="../media/image22.emf"/><Relationship Id="rId16" Type="http://schemas.openxmlformats.org/officeDocument/2006/relationships/hyperlink" Target="#'4.3'!A1"/><Relationship Id="rId20"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4.5'!A1"/><Relationship Id="rId11" Type="http://schemas.openxmlformats.org/officeDocument/2006/relationships/image" Target="../media/image89.emf"/><Relationship Id="rId5" Type="http://schemas.openxmlformats.org/officeDocument/2006/relationships/image" Target="../media/image23.emf"/><Relationship Id="rId15" Type="http://schemas.openxmlformats.org/officeDocument/2006/relationships/image" Target="../media/image56.emf"/><Relationship Id="rId10" Type="http://schemas.openxmlformats.org/officeDocument/2006/relationships/hyperlink" Target="#'8.3'!A1"/><Relationship Id="rId19" Type="http://schemas.openxmlformats.org/officeDocument/2006/relationships/image" Target="../media/image64.emf"/><Relationship Id="rId4" Type="http://schemas.openxmlformats.org/officeDocument/2006/relationships/hyperlink" Target="#'4.2'!A1"/><Relationship Id="rId9" Type="http://schemas.openxmlformats.org/officeDocument/2006/relationships/image" Target="../media/image54.emf"/><Relationship Id="rId14" Type="http://schemas.openxmlformats.org/officeDocument/2006/relationships/hyperlink" Target="#'4.6'!A1"/></Relationships>
</file>

<file path=xl/drawings/_rels/drawing8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87.xml.rels><?xml version="1.0" encoding="UTF-8" standalone="yes"?>
<Relationships xmlns="http://schemas.openxmlformats.org/package/2006/relationships"><Relationship Id="rId8" Type="http://schemas.openxmlformats.org/officeDocument/2006/relationships/hyperlink" Target="#'4.4'!A1"/><Relationship Id="rId13" Type="http://schemas.openxmlformats.org/officeDocument/2006/relationships/image" Target="../media/image53.emf"/><Relationship Id="rId3" Type="http://schemas.openxmlformats.org/officeDocument/2006/relationships/hyperlink" Target="#Componentes!A1"/><Relationship Id="rId7" Type="http://schemas.openxmlformats.org/officeDocument/2006/relationships/image" Target="../media/image55.emf"/><Relationship Id="rId12" Type="http://schemas.openxmlformats.org/officeDocument/2006/relationships/hyperlink" Target="#'4.3'!A1"/><Relationship Id="rId17" Type="http://schemas.openxmlformats.org/officeDocument/2006/relationships/image" Target="../media/image7.png"/><Relationship Id="rId2" Type="http://schemas.openxmlformats.org/officeDocument/2006/relationships/image" Target="../media/image22.emf"/><Relationship Id="rId16" Type="http://schemas.openxmlformats.org/officeDocument/2006/relationships/hyperlink" Target="http://www.easybok.com.br/" TargetMode="External"/><Relationship Id="rId1" Type="http://schemas.openxmlformats.org/officeDocument/2006/relationships/hyperlink" Target="http://www.pmi.org/" TargetMode="External"/><Relationship Id="rId6" Type="http://schemas.openxmlformats.org/officeDocument/2006/relationships/hyperlink" Target="#'4.5'!A1"/><Relationship Id="rId11" Type="http://schemas.openxmlformats.org/officeDocument/2006/relationships/image" Target="../media/image50.emf"/><Relationship Id="rId5" Type="http://schemas.openxmlformats.org/officeDocument/2006/relationships/image" Target="../media/image23.emf"/><Relationship Id="rId15" Type="http://schemas.openxmlformats.org/officeDocument/2006/relationships/image" Target="../media/image36.emf"/><Relationship Id="rId10" Type="http://schemas.openxmlformats.org/officeDocument/2006/relationships/hyperlink" Target="#'Fluxo Processos'!A1"/><Relationship Id="rId4" Type="http://schemas.openxmlformats.org/officeDocument/2006/relationships/hyperlink" Target="#'4.2'!A1"/><Relationship Id="rId9" Type="http://schemas.openxmlformats.org/officeDocument/2006/relationships/image" Target="../media/image54.emf"/><Relationship Id="rId14" Type="http://schemas.openxmlformats.org/officeDocument/2006/relationships/hyperlink" Target="#'11.2'!A1"/></Relationships>
</file>

<file path=xl/drawings/_rels/drawing88.xml.rels><?xml version="1.0" encoding="UTF-8" standalone="yes"?>
<Relationships xmlns="http://schemas.openxmlformats.org/package/2006/relationships"><Relationship Id="rId3" Type="http://schemas.openxmlformats.org/officeDocument/2006/relationships/hyperlink" Target="http://www.elsevier.com.br/site/produtos/Detalhe-Produto.aspx?tid=93768&amp;seg=6&amp;cat=250&amp;tit=GERENCIAMENTO%20DAS%20AQUISI%C3%87%C3%95ES%20EM%20PROJETOS" TargetMode="External"/><Relationship Id="rId2" Type="http://schemas.openxmlformats.org/officeDocument/2006/relationships/image" Target="../media/image7.png"/><Relationship Id="rId1" Type="http://schemas.openxmlformats.org/officeDocument/2006/relationships/hyperlink" Target="http://www.easybok.com.br/" TargetMode="External"/><Relationship Id="rId4" Type="http://schemas.openxmlformats.org/officeDocument/2006/relationships/image" Target="../media/image87.jpeg"/></Relationships>
</file>

<file path=xl/drawings/_rels/drawing89.xml.rels><?xml version="1.0" encoding="UTF-8" standalone="yes"?>
<Relationships xmlns="http://schemas.openxmlformats.org/package/2006/relationships"><Relationship Id="rId8" Type="http://schemas.openxmlformats.org/officeDocument/2006/relationships/hyperlink" Target="#'4.4'!A1"/><Relationship Id="rId13" Type="http://schemas.openxmlformats.org/officeDocument/2006/relationships/image" Target="../media/image51.emf"/><Relationship Id="rId18" Type="http://schemas.openxmlformats.org/officeDocument/2006/relationships/hyperlink" Target="http://www.easybok.com.br/" TargetMode="External"/><Relationship Id="rId3" Type="http://schemas.openxmlformats.org/officeDocument/2006/relationships/hyperlink" Target="#Componentes!A1"/><Relationship Id="rId7" Type="http://schemas.openxmlformats.org/officeDocument/2006/relationships/image" Target="../media/image55.emf"/><Relationship Id="rId12" Type="http://schemas.openxmlformats.org/officeDocument/2006/relationships/hyperlink" Target="#'Fluxo Processos'!A1"/><Relationship Id="rId17" Type="http://schemas.openxmlformats.org/officeDocument/2006/relationships/image" Target="../media/image80.emf"/><Relationship Id="rId2" Type="http://schemas.openxmlformats.org/officeDocument/2006/relationships/image" Target="../media/image22.emf"/><Relationship Id="rId16" Type="http://schemas.openxmlformats.org/officeDocument/2006/relationships/hyperlink" Target="#'12.1'!A1"/><Relationship Id="rId1" Type="http://schemas.openxmlformats.org/officeDocument/2006/relationships/hyperlink" Target="http://www.pmi.org/" TargetMode="External"/><Relationship Id="rId6" Type="http://schemas.openxmlformats.org/officeDocument/2006/relationships/hyperlink" Target="#'4.5'!A1"/><Relationship Id="rId11" Type="http://schemas.openxmlformats.org/officeDocument/2006/relationships/image" Target="../media/image84.emf"/><Relationship Id="rId5" Type="http://schemas.openxmlformats.org/officeDocument/2006/relationships/image" Target="../media/image23.emf"/><Relationship Id="rId15" Type="http://schemas.openxmlformats.org/officeDocument/2006/relationships/image" Target="../media/image53.emf"/><Relationship Id="rId10" Type="http://schemas.openxmlformats.org/officeDocument/2006/relationships/hyperlink" Target="#'12.2'!A1"/><Relationship Id="rId19" Type="http://schemas.openxmlformats.org/officeDocument/2006/relationships/image" Target="../media/image7.png"/><Relationship Id="rId4" Type="http://schemas.openxmlformats.org/officeDocument/2006/relationships/hyperlink" Target="#'4.2'!A1"/><Relationship Id="rId9" Type="http://schemas.openxmlformats.org/officeDocument/2006/relationships/image" Target="../media/image54.emf"/><Relationship Id="rId14" Type="http://schemas.openxmlformats.org/officeDocument/2006/relationships/hyperlink" Target="#'4.3'!A1"/></Relationships>
</file>

<file path=xl/drawings/_rels/drawing9.xml.rels><?xml version="1.0" encoding="UTF-8" standalone="yes"?>
<Relationships xmlns="http://schemas.openxmlformats.org/package/2006/relationships"><Relationship Id="rId8" Type="http://schemas.openxmlformats.org/officeDocument/2006/relationships/image" Target="../media/image24.emf"/><Relationship Id="rId13" Type="http://schemas.openxmlformats.org/officeDocument/2006/relationships/hyperlink" Target="#'6.1'!A1"/><Relationship Id="rId18" Type="http://schemas.openxmlformats.org/officeDocument/2006/relationships/image" Target="../media/image29.emf"/><Relationship Id="rId3" Type="http://schemas.openxmlformats.org/officeDocument/2006/relationships/hyperlink" Target="http://www.pmi.org/" TargetMode="External"/><Relationship Id="rId21" Type="http://schemas.openxmlformats.org/officeDocument/2006/relationships/image" Target="../media/image30.emf"/><Relationship Id="rId7" Type="http://schemas.openxmlformats.org/officeDocument/2006/relationships/hyperlink" Target="#'5.1'!A1"/><Relationship Id="rId12" Type="http://schemas.openxmlformats.org/officeDocument/2006/relationships/image" Target="../media/image26.emf"/><Relationship Id="rId17" Type="http://schemas.openxmlformats.org/officeDocument/2006/relationships/hyperlink" Target="#'13.1'!A1"/><Relationship Id="rId2" Type="http://schemas.openxmlformats.org/officeDocument/2006/relationships/image" Target="../media/image21.emf"/><Relationship Id="rId16" Type="http://schemas.openxmlformats.org/officeDocument/2006/relationships/image" Target="../media/image28.emf"/><Relationship Id="rId20" Type="http://schemas.openxmlformats.org/officeDocument/2006/relationships/hyperlink" Target="#'11.1'!A1"/><Relationship Id="rId1" Type="http://schemas.openxmlformats.org/officeDocument/2006/relationships/hyperlink" Target="#'Fluxo Processos'!A1"/><Relationship Id="rId6" Type="http://schemas.openxmlformats.org/officeDocument/2006/relationships/image" Target="../media/image23.emf"/><Relationship Id="rId11" Type="http://schemas.openxmlformats.org/officeDocument/2006/relationships/hyperlink" Target="#'5.3'!A1"/><Relationship Id="rId5" Type="http://schemas.openxmlformats.org/officeDocument/2006/relationships/hyperlink" Target="#'4.2'!A1"/><Relationship Id="rId15" Type="http://schemas.openxmlformats.org/officeDocument/2006/relationships/hyperlink" Target="#'7.1'!A1"/><Relationship Id="rId23" Type="http://schemas.openxmlformats.org/officeDocument/2006/relationships/image" Target="../media/image7.png"/><Relationship Id="rId10" Type="http://schemas.openxmlformats.org/officeDocument/2006/relationships/image" Target="../media/image25.emf"/><Relationship Id="rId19" Type="http://schemas.openxmlformats.org/officeDocument/2006/relationships/hyperlink" Target="#Componentes!A1"/><Relationship Id="rId4" Type="http://schemas.openxmlformats.org/officeDocument/2006/relationships/image" Target="../media/image22.emf"/><Relationship Id="rId9" Type="http://schemas.openxmlformats.org/officeDocument/2006/relationships/hyperlink" Target="#'5.2'!A1"/><Relationship Id="rId14" Type="http://schemas.openxmlformats.org/officeDocument/2006/relationships/image" Target="../media/image27.emf"/><Relationship Id="rId22" Type="http://schemas.openxmlformats.org/officeDocument/2006/relationships/hyperlink" Target="http://www.easybok.com.br/" TargetMode="External"/></Relationships>
</file>

<file path=xl/drawings/_rels/drawing90.xml.rels><?xml version="1.0" encoding="UTF-8" standalone="yes"?>
<Relationships xmlns="http://schemas.openxmlformats.org/package/2006/relationships"><Relationship Id="rId3" Type="http://schemas.openxmlformats.org/officeDocument/2006/relationships/hyperlink" Target="http://www.elsevier.com.br/site/produtos/Detalhe-Produto.aspx?tid=93768&amp;seg=6&amp;cat=250&amp;tit=GERENCIAMENTO%20DAS%20AQUISI%C3%87%C3%95ES%20EM%20PROJETOS" TargetMode="External"/><Relationship Id="rId2" Type="http://schemas.openxmlformats.org/officeDocument/2006/relationships/image" Target="../media/image7.png"/><Relationship Id="rId1" Type="http://schemas.openxmlformats.org/officeDocument/2006/relationships/hyperlink" Target="http://www.easybok.com.br/" TargetMode="External"/><Relationship Id="rId4" Type="http://schemas.openxmlformats.org/officeDocument/2006/relationships/image" Target="../media/image87.jpeg"/></Relationships>
</file>

<file path=xl/drawings/_rels/drawing91.xml.rels><?xml version="1.0" encoding="UTF-8" standalone="yes"?>
<Relationships xmlns="http://schemas.openxmlformats.org/package/2006/relationships"><Relationship Id="rId8" Type="http://schemas.openxmlformats.org/officeDocument/2006/relationships/hyperlink" Target="#'4.6'!A1"/><Relationship Id="rId13" Type="http://schemas.openxmlformats.org/officeDocument/2006/relationships/image" Target="../media/image7.png"/><Relationship Id="rId3" Type="http://schemas.openxmlformats.org/officeDocument/2006/relationships/hyperlink" Target="#Componentes!A1"/><Relationship Id="rId7" Type="http://schemas.openxmlformats.org/officeDocument/2006/relationships/image" Target="../media/image52.emf"/><Relationship Id="rId12" Type="http://schemas.openxmlformats.org/officeDocument/2006/relationships/hyperlink" Target="http://www.easybok.com.br/" TargetMode="External"/><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12.4'!A1"/><Relationship Id="rId11" Type="http://schemas.openxmlformats.org/officeDocument/2006/relationships/image" Target="../media/image80.emf"/><Relationship Id="rId5" Type="http://schemas.openxmlformats.org/officeDocument/2006/relationships/image" Target="../media/image23.emf"/><Relationship Id="rId10" Type="http://schemas.openxmlformats.org/officeDocument/2006/relationships/hyperlink" Target="#'12.1'!A1"/><Relationship Id="rId4" Type="http://schemas.openxmlformats.org/officeDocument/2006/relationships/hyperlink" Target="#'4.2'!A1"/><Relationship Id="rId9" Type="http://schemas.openxmlformats.org/officeDocument/2006/relationships/image" Target="../media/image56.emf"/></Relationships>
</file>

<file path=xl/drawings/_rels/drawing92.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93.xml.rels><?xml version="1.0" encoding="UTF-8" standalone="yes"?>
<Relationships xmlns="http://schemas.openxmlformats.org/package/2006/relationships"><Relationship Id="rId8" Type="http://schemas.openxmlformats.org/officeDocument/2006/relationships/hyperlink" Target="#'4.6'!A1"/><Relationship Id="rId3" Type="http://schemas.openxmlformats.org/officeDocument/2006/relationships/hyperlink" Target="#Componentes!A1"/><Relationship Id="rId7" Type="http://schemas.openxmlformats.org/officeDocument/2006/relationships/image" Target="../media/image48.emf"/><Relationship Id="rId2" Type="http://schemas.openxmlformats.org/officeDocument/2006/relationships/image" Target="../media/image22.emf"/><Relationship Id="rId1" Type="http://schemas.openxmlformats.org/officeDocument/2006/relationships/hyperlink" Target="http://www.pmi.org/" TargetMode="External"/><Relationship Id="rId6" Type="http://schemas.openxmlformats.org/officeDocument/2006/relationships/hyperlink" Target="#'5.5'!A1"/><Relationship Id="rId11" Type="http://schemas.openxmlformats.org/officeDocument/2006/relationships/image" Target="../media/image7.png"/><Relationship Id="rId5" Type="http://schemas.openxmlformats.org/officeDocument/2006/relationships/image" Target="../media/image23.emf"/><Relationship Id="rId10" Type="http://schemas.openxmlformats.org/officeDocument/2006/relationships/hyperlink" Target="http://www.easybok.com.br/" TargetMode="External"/><Relationship Id="rId4" Type="http://schemas.openxmlformats.org/officeDocument/2006/relationships/hyperlink" Target="#'4.2'!A1"/><Relationship Id="rId9" Type="http://schemas.openxmlformats.org/officeDocument/2006/relationships/image" Target="../media/image56.emf"/></Relationships>
</file>

<file path=xl/drawings/_rels/drawing9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95.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_rels/drawing96.xml.rels><?xml version="1.0" encoding="UTF-8" standalone="yes"?>
<Relationships xmlns="http://schemas.openxmlformats.org/package/2006/relationships"><Relationship Id="rId8" Type="http://schemas.openxmlformats.org/officeDocument/2006/relationships/hyperlink" Target="http://www.elsevier.com.br/site/produtos/Detalhe-Produto.aspx?tid=93772&amp;seg=6&amp;cat=250&amp;tit=GERENCIAMENTO%20DO%20ESCOPO%20EM%20PROJETOS" TargetMode="External"/><Relationship Id="rId13" Type="http://schemas.openxmlformats.org/officeDocument/2006/relationships/image" Target="../media/image98.jpeg"/><Relationship Id="rId18" Type="http://schemas.openxmlformats.org/officeDocument/2006/relationships/hyperlink" Target="http://www.elsevier.com.br/site/produtos/Detalhe-Produto.aspx?tid=93766&amp;seg=6&amp;cat=250&amp;tit=GERENCIAMENTO%20DOS%20RECURSOS%20HUMANOS%20EM%20PROJETOS" TargetMode="External"/><Relationship Id="rId26" Type="http://schemas.openxmlformats.org/officeDocument/2006/relationships/image" Target="../media/image105.jpeg"/><Relationship Id="rId3" Type="http://schemas.openxmlformats.org/officeDocument/2006/relationships/image" Target="../media/image93.jpeg"/><Relationship Id="rId21" Type="http://schemas.openxmlformats.org/officeDocument/2006/relationships/image" Target="../media/image102.jpeg"/><Relationship Id="rId7" Type="http://schemas.openxmlformats.org/officeDocument/2006/relationships/image" Target="../media/image95.jpeg"/><Relationship Id="rId12" Type="http://schemas.openxmlformats.org/officeDocument/2006/relationships/hyperlink" Target="http://www.elsevier.com.br/site/produtos/Detalhe-Produto.aspx?tid=93764&amp;seg=6&amp;cat=250&amp;tit=GERENCIAMENTO%20DOS%20CUSTOS%20EM%20PROJETOS" TargetMode="External"/><Relationship Id="rId17" Type="http://schemas.openxmlformats.org/officeDocument/2006/relationships/image" Target="../media/image100.jpeg"/><Relationship Id="rId25" Type="http://schemas.openxmlformats.org/officeDocument/2006/relationships/hyperlink" Target="http://www.elsevier.com.br/site/produtos/Detalhe-Produto.aspx?tid=94007&amp;seg=6&amp;cat=250&amp;tit=DESENVOLVIMENTO%20DE%20COMPET%C3%8ANCIAS%20PARA%20GERENTES%20DE%20PROJETOS" TargetMode="External"/><Relationship Id="rId2" Type="http://schemas.openxmlformats.org/officeDocument/2006/relationships/image" Target="../media/image92.jpeg"/><Relationship Id="rId16" Type="http://schemas.openxmlformats.org/officeDocument/2006/relationships/hyperlink" Target="http://www.elsevier.com.br/site/produtos/Detalhe-Produto.aspx?tid=93801&amp;seg=6&amp;cat=250&amp;tit=GERENCIAMENTO%20DA%20QUALIDADE%20EM%20PROJETOS" TargetMode="External"/><Relationship Id="rId20" Type="http://schemas.openxmlformats.org/officeDocument/2006/relationships/hyperlink" Target="http://www.elsevier.com.br/site/produtos/Detalhe-Produto.aspx?tid=93756&amp;seg=6&amp;cat=250&amp;tit=GERENCIAMENTO%20DAS%20COMUNICA%C3%87%C3%95ES%20EM%20PROJETOS" TargetMode="External"/><Relationship Id="rId1" Type="http://schemas.openxmlformats.org/officeDocument/2006/relationships/hyperlink" Target="http://www.elsevier.com.br/site/produtos/Detalhe-Produto.aspx?tid=93908&amp;seg=6&amp;cat=250&amp;tit=GUIA%20DE%20TEMPLATES%20PARA%20GERENCIAMENTO%20DE%20PROJETOS" TargetMode="External"/><Relationship Id="rId6" Type="http://schemas.openxmlformats.org/officeDocument/2006/relationships/hyperlink" Target="http://www.elsevier.com.br/site/produtos/Detalhe-Produto.aspx?tid=93762&amp;seg=6&amp;cat=250&amp;tit=GERENCIAMENTO%20DA%20INTEGRA%C3%87%C3%83O%20EM%20PROJETOS" TargetMode="External"/><Relationship Id="rId11" Type="http://schemas.openxmlformats.org/officeDocument/2006/relationships/image" Target="../media/image97.jpeg"/><Relationship Id="rId24" Type="http://schemas.openxmlformats.org/officeDocument/2006/relationships/image" Target="../media/image104.jpeg"/><Relationship Id="rId5" Type="http://schemas.openxmlformats.org/officeDocument/2006/relationships/image" Target="../media/image94.jpeg"/><Relationship Id="rId15" Type="http://schemas.openxmlformats.org/officeDocument/2006/relationships/image" Target="../media/image99.jpeg"/><Relationship Id="rId23" Type="http://schemas.openxmlformats.org/officeDocument/2006/relationships/hyperlink" Target="http://www.elsevier.com.br/site/produtos/Detalhe-Produto.aspx?tid=93754&amp;seg=6&amp;cat=250&amp;tit=GERENCIAMENTO%20DAS%20PARTES%20INTERESSADAS%20EM%20PROJETOS" TargetMode="External"/><Relationship Id="rId28" Type="http://schemas.openxmlformats.org/officeDocument/2006/relationships/image" Target="../media/image106.jpeg"/><Relationship Id="rId10" Type="http://schemas.openxmlformats.org/officeDocument/2006/relationships/hyperlink" Target="http://www.elsevier.com.br/site/produtos/Detalhe-Produto.aspx?tid=93760&amp;seg=6&amp;cat=250&amp;tit=GERENCIAMENTO%20DO%20TEMPO%20EM%20PROJETOS" TargetMode="External"/><Relationship Id="rId19" Type="http://schemas.openxmlformats.org/officeDocument/2006/relationships/image" Target="../media/image101.jpeg"/><Relationship Id="rId4" Type="http://schemas.openxmlformats.org/officeDocument/2006/relationships/hyperlink" Target="http://www.elsevier.com.br/site/produtos/Detalhe-Produto.aspx?tid=93768&amp;seg=6&amp;cat=250&amp;tit=GERENCIAMENTO%20DAS%20AQUISI%C3%87%C3%95ES%20EM%20PROJETOS" TargetMode="External"/><Relationship Id="rId9" Type="http://schemas.openxmlformats.org/officeDocument/2006/relationships/image" Target="../media/image96.jpeg"/><Relationship Id="rId14" Type="http://schemas.openxmlformats.org/officeDocument/2006/relationships/hyperlink" Target="http://www.elsevier.com.br/site/produtos/Detalhe-Produto.aspx?tid=93799&amp;seg=6&amp;cat=250&amp;tit=FUNDAMENTOS%20DO%20GERENCIAMENTO%20DE%20PROJETOS" TargetMode="External"/><Relationship Id="rId22" Type="http://schemas.openxmlformats.org/officeDocument/2006/relationships/image" Target="../media/image103.emf"/><Relationship Id="rId27" Type="http://schemas.openxmlformats.org/officeDocument/2006/relationships/hyperlink" Target="http://www.elsevier.com.br/site/produtos/Detalhe-Produto.aspx?tid=95244&amp;seg=6&amp;cat=250&amp;tit=GERENCIAMENTO%20ESTRAT%C3%89GICO%20DE%20PROJETOS" TargetMode="External"/></Relationships>
</file>

<file path=xl/drawings/_rels/drawing97.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hyperlink" Target="http://www.easybok.com.br/" TargetMode="External"/></Relationships>
</file>

<file path=xl/drawings/drawing1.xml><?xml version="1.0" encoding="utf-8"?>
<xdr:wsDr xmlns:xdr="http://schemas.openxmlformats.org/drawingml/2006/spreadsheetDrawing" xmlns:a="http://schemas.openxmlformats.org/drawingml/2006/main">
  <xdr:twoCellAnchor>
    <xdr:from>
      <xdr:col>5</xdr:col>
      <xdr:colOff>523874</xdr:colOff>
      <xdr:row>0</xdr:row>
      <xdr:rowOff>76201</xdr:rowOff>
    </xdr:from>
    <xdr:to>
      <xdr:col>9</xdr:col>
      <xdr:colOff>480059</xdr:colOff>
      <xdr:row>55</xdr:row>
      <xdr:rowOff>76201</xdr:rowOff>
    </xdr:to>
    <xdr:grpSp>
      <xdr:nvGrpSpPr>
        <xdr:cNvPr id="4" name="Grupo 3">
          <a:extLst>
            <a:ext uri="{FF2B5EF4-FFF2-40B4-BE49-F238E27FC236}">
              <a16:creationId xmlns:a16="http://schemas.microsoft.com/office/drawing/2014/main" xmlns="" id="{00000000-0008-0000-0000-000004000000}"/>
            </a:ext>
          </a:extLst>
        </xdr:cNvPr>
        <xdr:cNvGrpSpPr>
          <a:grpSpLocks/>
        </xdr:cNvGrpSpPr>
      </xdr:nvGrpSpPr>
      <xdr:grpSpPr bwMode="auto">
        <a:xfrm>
          <a:off x="4249207" y="76201"/>
          <a:ext cx="2665519" cy="8636000"/>
          <a:chOff x="7329" y="0"/>
          <a:chExt cx="4911" cy="15840"/>
        </a:xfrm>
      </xdr:grpSpPr>
      <xdr:grpSp>
        <xdr:nvGrpSpPr>
          <xdr:cNvPr id="5" name="Group 364">
            <a:extLst>
              <a:ext uri="{FF2B5EF4-FFF2-40B4-BE49-F238E27FC236}">
                <a16:creationId xmlns:a16="http://schemas.microsoft.com/office/drawing/2014/main" xmlns="" id="{00000000-0008-0000-0000-000005000000}"/>
              </a:ext>
            </a:extLst>
          </xdr:cNvPr>
          <xdr:cNvGrpSpPr>
            <a:grpSpLocks/>
          </xdr:cNvGrpSpPr>
        </xdr:nvGrpSpPr>
        <xdr:grpSpPr bwMode="auto">
          <a:xfrm>
            <a:off x="7344" y="0"/>
            <a:ext cx="4896" cy="15840"/>
            <a:chOff x="7560" y="0"/>
            <a:chExt cx="4700" cy="15840"/>
          </a:xfrm>
        </xdr:grpSpPr>
        <xdr:sp macro="" textlink="">
          <xdr:nvSpPr>
            <xdr:cNvPr id="8" name="Rectangle 365">
              <a:extLst>
                <a:ext uri="{FF2B5EF4-FFF2-40B4-BE49-F238E27FC236}">
                  <a16:creationId xmlns:a16="http://schemas.microsoft.com/office/drawing/2014/main" xmlns="" id="{00000000-0008-0000-0000-000008000000}"/>
                </a:ext>
              </a:extLst>
            </xdr:cNvPr>
            <xdr:cNvSpPr>
              <a:spLocks noChangeArrowheads="1"/>
            </xdr:cNvSpPr>
          </xdr:nvSpPr>
          <xdr:spPr bwMode="auto">
            <a:xfrm>
              <a:off x="7755" y="0"/>
              <a:ext cx="4505" cy="15840"/>
            </a:xfrm>
            <a:prstGeom prst="rect">
              <a:avLst/>
            </a:prstGeom>
            <a:solidFill>
              <a:srgbClr val="6D6E71"/>
            </a:solidFill>
            <a:extLst>
              <a:ext uri="{91240B29-F687-4f45-9708-019B960494DF}">
                <a14:hiddenLine xmlns:a14="http://schemas.microsoft.com/office/drawing/2010/main" xmlns="" w="9525">
                  <a:solidFill>
                    <a:srgbClr val="D8D8D8"/>
                  </a:solidFill>
                  <a:miter lim="800000"/>
                  <a:headEnd/>
                  <a:tailEnd/>
                </a14:hiddenLine>
              </a:ext>
            </a:extLst>
          </xdr:spPr>
          <xdr:txBody>
            <a:bodyPr rot="0" vert="horz" wrap="square" lIns="91440" tIns="45720" rIns="91440" bIns="45720" anchor="t" anchorCtr="0" upright="1">
              <a:noAutofit/>
            </a:bodyPr>
            <a:lstStyle/>
            <a:p>
              <a:endParaRPr lang="pt-BR"/>
            </a:p>
          </xdr:txBody>
        </xdr:sp>
        <xdr:sp macro="" textlink="">
          <xdr:nvSpPr>
            <xdr:cNvPr id="9" name="Rectangle 366" descr="Light vertical">
              <a:extLst>
                <a:ext uri="{FF2B5EF4-FFF2-40B4-BE49-F238E27FC236}">
                  <a16:creationId xmlns:a16="http://schemas.microsoft.com/office/drawing/2014/main" xmlns="" id="{00000000-0008-0000-0000-000009000000}"/>
                </a:ext>
              </a:extLst>
            </xdr:cNvPr>
            <xdr:cNvSpPr>
              <a:spLocks noChangeArrowheads="1"/>
            </xdr:cNvSpPr>
          </xdr:nvSpPr>
          <xdr:spPr bwMode="auto">
            <a:xfrm>
              <a:off x="7560" y="8"/>
              <a:ext cx="195" cy="15825"/>
            </a:xfrm>
            <a:prstGeom prst="rect">
              <a:avLst/>
            </a:prstGeom>
            <a:pattFill prst="ltVert">
              <a:fgClr>
                <a:schemeClr val="accent3">
                  <a:alpha val="80000"/>
                </a:schemeClr>
              </a:fgClr>
              <a:bgClr>
                <a:schemeClr val="bg1">
                  <a:alpha val="80000"/>
                </a:schemeClr>
              </a:bgClr>
            </a:pattFill>
            <a:extLst>
              <a:ext uri="{91240B29-F687-4f45-9708-019B960494DF}">
                <a14:hiddenLine xmlns:a14="http://schemas.microsoft.com/office/drawing/2010/main" xmlns="" w="12700">
                  <a:solidFill>
                    <a:srgbClr val="FFFFFF"/>
                  </a:solidFill>
                  <a:miter lim="800000"/>
                  <a:headEnd/>
                  <a:tailEnd/>
                </a14:hiddenLine>
              </a:ext>
              <a:ext uri="{AF507438-7753-43e0-B8FC-AC1667EBCBE1}">
                <a14:hiddenEffects xmlns:a14="http://schemas.microsoft.com/office/drawing/2010/main" xmlns="">
                  <a:effectLst>
                    <a:outerShdw dist="53882" dir="2700000" algn="ctr" rotWithShape="0">
                      <a:srgbClr val="D8D8D8"/>
                    </a:outerShdw>
                  </a:effectLst>
                </a14:hiddenEffects>
              </a:ext>
            </a:extLst>
          </xdr:spPr>
          <xdr:txBody>
            <a:bodyPr rot="0" vert="horz" wrap="square" lIns="91440" tIns="45720" rIns="91440" bIns="45720" anchor="ctr" anchorCtr="0" upright="1">
              <a:noAutofit/>
            </a:bodyPr>
            <a:lstStyle/>
            <a:p>
              <a:endParaRPr lang="pt-BR"/>
            </a:p>
          </xdr:txBody>
        </xdr:sp>
      </xdr:grpSp>
      <xdr:sp macro="" textlink="">
        <xdr:nvSpPr>
          <xdr:cNvPr id="6" name="Rectangle 367">
            <a:extLst>
              <a:ext uri="{FF2B5EF4-FFF2-40B4-BE49-F238E27FC236}">
                <a16:creationId xmlns:a16="http://schemas.microsoft.com/office/drawing/2014/main" xmlns="" id="{00000000-0008-0000-0000-000006000000}"/>
              </a:ext>
            </a:extLst>
          </xdr:cNvPr>
          <xdr:cNvSpPr>
            <a:spLocks noChangeArrowheads="1"/>
          </xdr:cNvSpPr>
        </xdr:nvSpPr>
        <xdr:spPr bwMode="auto">
          <a:xfrm>
            <a:off x="8148" y="0"/>
            <a:ext cx="4077" cy="3958"/>
          </a:xfrm>
          <a:prstGeom prst="rect">
            <a:avLst/>
          </a:prstGeom>
          <a:noFill/>
          <a:extLst>
            <a:ext uri="{909E8E84-426E-40dd-AFC4-6F175D3DCCD1}">
              <a14:hiddenFill xmlns:a14="http://schemas.microsoft.com/office/drawing/2010/main" xmlns="">
                <a:solidFill>
                  <a:srgbClr val="FFFFFF">
                    <a:alpha val="80000"/>
                  </a:srgbClr>
                </a:solidFill>
              </a14:hiddenFill>
            </a:ext>
            <a:ext uri="{91240B29-F687-4f45-9708-019B960494DF}">
              <a14:hiddenLine xmlns:a14="http://schemas.microsoft.com/office/drawing/2010/main" xmlns="" w="12700">
                <a:solidFill>
                  <a:srgbClr val="FFFFFF"/>
                </a:solidFill>
                <a:miter lim="800000"/>
                <a:headEnd/>
                <a:tailEnd/>
              </a14:hiddenLine>
            </a:ext>
            <a:ext uri="{AF507438-7753-43e0-B8FC-AC1667EBCBE1}">
              <a14:hiddenEffects xmlns:a14="http://schemas.microsoft.com/office/drawing/2010/main" xmlns="">
                <a:effectLst>
                  <a:outerShdw dist="53882" dir="2700000" algn="ctr" rotWithShape="0">
                    <a:srgbClr val="D8D8D8"/>
                  </a:outerShdw>
                </a:effectLst>
              </a14:hiddenEffects>
            </a:ext>
          </a:extLst>
        </xdr:spPr>
        <xdr:txBody>
          <a:bodyPr rot="0" vert="horz" wrap="square" lIns="365760" tIns="182880" rIns="182880" bIns="182880" anchor="b" anchorCtr="0" upright="1">
            <a:noAutofit/>
          </a:bodyPr>
          <a:lstStyle/>
          <a:p>
            <a:pPr>
              <a:spcAft>
                <a:spcPts val="0"/>
              </a:spcAft>
            </a:pPr>
            <a:r>
              <a:rPr lang="en-US" sz="4800" b="1">
                <a:solidFill>
                  <a:srgbClr val="FFFFFF"/>
                </a:solidFill>
                <a:effectLst/>
                <a:latin typeface="Calibri"/>
                <a:ea typeface="SimSun"/>
                <a:cs typeface="Arial"/>
              </a:rPr>
              <a:t>     </a:t>
            </a:r>
            <a:endParaRPr lang="pt-BR" sz="1100">
              <a:effectLst/>
              <a:latin typeface="Calibri"/>
              <a:ea typeface="SimSun"/>
              <a:cs typeface="Arial"/>
            </a:endParaRPr>
          </a:p>
        </xdr:txBody>
      </xdr:sp>
      <xdr:sp macro="" textlink="">
        <xdr:nvSpPr>
          <xdr:cNvPr id="7" name="Rectangle 9">
            <a:extLst>
              <a:ext uri="{FF2B5EF4-FFF2-40B4-BE49-F238E27FC236}">
                <a16:creationId xmlns:a16="http://schemas.microsoft.com/office/drawing/2014/main" xmlns="" id="{00000000-0008-0000-0000-000007000000}"/>
              </a:ext>
            </a:extLst>
          </xdr:cNvPr>
          <xdr:cNvSpPr>
            <a:spLocks noChangeArrowheads="1"/>
          </xdr:cNvSpPr>
        </xdr:nvSpPr>
        <xdr:spPr bwMode="auto">
          <a:xfrm>
            <a:off x="7329" y="10658"/>
            <a:ext cx="4889" cy="4462"/>
          </a:xfrm>
          <a:prstGeom prst="rect">
            <a:avLst/>
          </a:prstGeom>
          <a:noFill/>
          <a:extLst>
            <a:ext uri="{909E8E84-426E-40dd-AFC4-6F175D3DCCD1}">
              <a14:hiddenFill xmlns:a14="http://schemas.microsoft.com/office/drawing/2010/main" xmlns="">
                <a:solidFill>
                  <a:srgbClr val="FFFFFF">
                    <a:alpha val="80000"/>
                  </a:srgbClr>
                </a:solidFill>
              </a14:hiddenFill>
            </a:ext>
            <a:ext uri="{91240B29-F687-4f45-9708-019B960494DF}">
              <a14:hiddenLine xmlns:a14="http://schemas.microsoft.com/office/drawing/2010/main" xmlns="" w="12700">
                <a:solidFill>
                  <a:srgbClr val="FFFFFF"/>
                </a:solidFill>
                <a:miter lim="800000"/>
                <a:headEnd/>
                <a:tailEnd/>
              </a14:hiddenLine>
            </a:ext>
            <a:ext uri="{AF507438-7753-43e0-B8FC-AC1667EBCBE1}">
              <a14:hiddenEffects xmlns:a14="http://schemas.microsoft.com/office/drawing/2010/main" xmlns="">
                <a:effectLst>
                  <a:outerShdw dist="53882" dir="2700000" algn="ctr" rotWithShape="0">
                    <a:srgbClr val="D8D8D8"/>
                  </a:outerShdw>
                </a:effectLst>
              </a14:hiddenEffects>
            </a:ext>
          </a:extLst>
        </xdr:spPr>
        <xdr:txBody>
          <a:bodyPr rot="0" vert="horz" wrap="square" lIns="365760" tIns="182880" rIns="182880" bIns="182880" anchor="b" anchorCtr="0" upright="1">
            <a:noAutofit/>
          </a:bodyPr>
          <a:lstStyle/>
          <a:p>
            <a:pPr>
              <a:lnSpc>
                <a:spcPct val="150000"/>
              </a:lnSpc>
              <a:spcAft>
                <a:spcPts val="0"/>
              </a:spcAft>
            </a:pPr>
            <a:r>
              <a:rPr lang="pt-BR" sz="1100">
                <a:solidFill>
                  <a:srgbClr val="FFFFFF"/>
                </a:solidFill>
                <a:effectLst/>
                <a:latin typeface="Calibri"/>
                <a:ea typeface="SimSun"/>
                <a:cs typeface="Arial"/>
              </a:rPr>
              <a:t>     </a:t>
            </a:r>
            <a:endParaRPr lang="pt-BR" sz="1100">
              <a:effectLst/>
              <a:latin typeface="Calibri"/>
              <a:ea typeface="SimSun"/>
              <a:cs typeface="Arial"/>
            </a:endParaRPr>
          </a:p>
          <a:p>
            <a:pPr>
              <a:lnSpc>
                <a:spcPct val="150000"/>
              </a:lnSpc>
              <a:spcAft>
                <a:spcPts val="0"/>
              </a:spcAft>
            </a:pPr>
            <a:r>
              <a:rPr lang="pt-BR" sz="1100">
                <a:solidFill>
                  <a:srgbClr val="FFFFFF"/>
                </a:solidFill>
                <a:effectLst/>
                <a:latin typeface="Calibri"/>
                <a:ea typeface="SimSun"/>
                <a:cs typeface="Arial"/>
              </a:rPr>
              <a:t>     </a:t>
            </a:r>
            <a:endParaRPr lang="pt-BR" sz="1100">
              <a:effectLst/>
              <a:latin typeface="Calibri"/>
              <a:ea typeface="SimSun"/>
              <a:cs typeface="Arial"/>
            </a:endParaRPr>
          </a:p>
          <a:p>
            <a:pPr>
              <a:lnSpc>
                <a:spcPct val="150000"/>
              </a:lnSpc>
              <a:spcAft>
                <a:spcPts val="0"/>
              </a:spcAft>
            </a:pPr>
            <a:r>
              <a:rPr lang="en-US" sz="1100">
                <a:solidFill>
                  <a:srgbClr val="FFFFFF"/>
                </a:solidFill>
                <a:effectLst/>
                <a:latin typeface="Calibri"/>
                <a:ea typeface="SimSun"/>
                <a:cs typeface="Arial"/>
              </a:rPr>
              <a:t>     </a:t>
            </a:r>
            <a:endParaRPr lang="pt-BR" sz="1100">
              <a:effectLst/>
              <a:latin typeface="Calibri"/>
              <a:ea typeface="SimSun"/>
              <a:cs typeface="Arial"/>
            </a:endParaRPr>
          </a:p>
        </xdr:txBody>
      </xdr:sp>
    </xdr:grpSp>
    <xdr:clientData/>
  </xdr:twoCellAnchor>
  <xdr:twoCellAnchor>
    <xdr:from>
      <xdr:col>0</xdr:col>
      <xdr:colOff>133350</xdr:colOff>
      <xdr:row>2</xdr:row>
      <xdr:rowOff>123826</xdr:rowOff>
    </xdr:from>
    <xdr:to>
      <xdr:col>5</xdr:col>
      <xdr:colOff>438150</xdr:colOff>
      <xdr:row>10</xdr:row>
      <xdr:rowOff>19052</xdr:rowOff>
    </xdr:to>
    <xdr:sp macro="" textlink="">
      <xdr:nvSpPr>
        <xdr:cNvPr id="10" name="AutoForma 2">
          <a:extLst>
            <a:ext uri="{FF2B5EF4-FFF2-40B4-BE49-F238E27FC236}">
              <a16:creationId xmlns:a16="http://schemas.microsoft.com/office/drawing/2014/main" xmlns="" id="{00000000-0008-0000-0000-00000A000000}"/>
            </a:ext>
          </a:extLst>
        </xdr:cNvPr>
        <xdr:cNvSpPr>
          <a:spLocks noChangeArrowheads="1"/>
        </xdr:cNvSpPr>
      </xdr:nvSpPr>
      <xdr:spPr bwMode="auto">
        <a:xfrm rot="5400000">
          <a:off x="1214437" y="-633411"/>
          <a:ext cx="1190626" cy="3352800"/>
        </a:xfrm>
        <a:prstGeom prst="bracketPair">
          <a:avLst>
            <a:gd name="adj" fmla="val 10861"/>
          </a:avLst>
        </a:prstGeom>
        <a:noFill/>
        <a:ln w="12700">
          <a:solidFill>
            <a:srgbClr val="4F81BD"/>
          </a:solidFill>
          <a:round/>
          <a:headEnd/>
          <a:tailEnd/>
        </a:ln>
        <a:effectLst>
          <a:prstShdw prst="shdw13" dist="53882" dir="18900000">
            <a:srgbClr val="808080">
              <a:alpha val="50000"/>
            </a:srgbClr>
          </a:prstShdw>
        </a:effectLst>
        <a:extLst>
          <a:ext uri="{909E8E84-426E-40dd-AFC4-6F175D3DCCD1}">
            <a14:hiddenFill xmlns:a14="http://schemas.microsoft.com/office/drawing/2010/main" xmlns="">
              <a:solidFill>
                <a:srgbClr val="4F81BD"/>
              </a:solidFill>
            </a14:hiddenFill>
          </a:ext>
        </a:extLst>
      </xdr:spPr>
      <xdr:txBody>
        <a:bodyPr rot="0" vert="horz" wrap="square" lIns="228600" tIns="228600" rIns="91440" bIns="228600" anchor="t" anchorCtr="0" upright="1">
          <a:noAutofit/>
        </a:bodyPr>
        <a:lstStyle/>
        <a:p>
          <a:pPr>
            <a:lnSpc>
              <a:spcPct val="115000"/>
            </a:lnSpc>
            <a:spcAft>
              <a:spcPts val="1000"/>
            </a:spcAft>
          </a:pPr>
          <a:endParaRPr lang="pt-BR" sz="1000">
            <a:effectLst/>
            <a:latin typeface="Calibri"/>
            <a:ea typeface="SimSun"/>
            <a:cs typeface="Arial"/>
          </a:endParaRPr>
        </a:p>
      </xdr:txBody>
    </xdr:sp>
    <xdr:clientData/>
  </xdr:twoCellAnchor>
  <xdr:twoCellAnchor>
    <xdr:from>
      <xdr:col>0</xdr:col>
      <xdr:colOff>95250</xdr:colOff>
      <xdr:row>13</xdr:row>
      <xdr:rowOff>66673</xdr:rowOff>
    </xdr:from>
    <xdr:to>
      <xdr:col>8</xdr:col>
      <xdr:colOff>314325</xdr:colOff>
      <xdr:row>20</xdr:row>
      <xdr:rowOff>57150</xdr:rowOff>
    </xdr:to>
    <xdr:sp macro="" textlink="">
      <xdr:nvSpPr>
        <xdr:cNvPr id="11" name="Retângulo 10">
          <a:extLst>
            <a:ext uri="{FF2B5EF4-FFF2-40B4-BE49-F238E27FC236}">
              <a16:creationId xmlns:a16="http://schemas.microsoft.com/office/drawing/2014/main" xmlns="" id="{00000000-0008-0000-0000-00000B000000}"/>
            </a:ext>
          </a:extLst>
        </xdr:cNvPr>
        <xdr:cNvSpPr>
          <a:spLocks noChangeArrowheads="1"/>
        </xdr:cNvSpPr>
      </xdr:nvSpPr>
      <xdr:spPr bwMode="auto">
        <a:xfrm>
          <a:off x="95250" y="2619373"/>
          <a:ext cx="5353050" cy="1123952"/>
        </a:xfrm>
        <a:prstGeom prst="rect">
          <a:avLst/>
        </a:prstGeom>
        <a:solidFill>
          <a:srgbClr val="ED1C24"/>
        </a:solidFill>
        <a:ln w="12700" cap="rnd">
          <a:solidFill>
            <a:schemeClr val="tx1"/>
          </a:solidFill>
          <a:miter lim="800000"/>
          <a:headEnd/>
          <a:tailEnd/>
        </a:ln>
        <a:effectLst>
          <a:glow rad="101600">
            <a:schemeClr val="accent5">
              <a:satMod val="175000"/>
              <a:alpha val="40000"/>
            </a:schemeClr>
          </a:glow>
        </a:effectLst>
        <a:extLst/>
      </xdr:spPr>
      <xdr:txBody>
        <a:bodyPr rot="0" vert="horz" wrap="square" lIns="182880" tIns="45720" rIns="182880" bIns="45720" anchor="ctr" anchorCtr="0" upright="1">
          <a:noAutofit/>
        </a:bodyPr>
        <a:lstStyle/>
        <a:p>
          <a:pPr algn="r">
            <a:spcAft>
              <a:spcPts val="0"/>
            </a:spcAft>
          </a:pPr>
          <a:r>
            <a:rPr lang="pt-BR" sz="1800" b="1">
              <a:solidFill>
                <a:srgbClr val="FFFFFF"/>
              </a:solidFill>
              <a:effectLst/>
              <a:latin typeface="+mn-lt"/>
              <a:ea typeface="SimSun"/>
              <a:cs typeface="Arial"/>
            </a:rPr>
            <a:t>EasyPMDOC</a:t>
          </a:r>
        </a:p>
        <a:p>
          <a:pPr algn="r">
            <a:spcAft>
              <a:spcPts val="0"/>
            </a:spcAft>
          </a:pPr>
          <a:r>
            <a:rPr lang="pt-BR" sz="1800" b="1">
              <a:solidFill>
                <a:srgbClr val="FFFFFF"/>
              </a:solidFill>
              <a:effectLst/>
              <a:latin typeface="+mn-lt"/>
              <a:ea typeface="SimSun"/>
              <a:cs typeface="Arial"/>
            </a:rPr>
            <a:t>Easy Project Management Documentation</a:t>
          </a:r>
        </a:p>
        <a:p>
          <a:pPr algn="r">
            <a:spcAft>
              <a:spcPts val="0"/>
            </a:spcAft>
          </a:pPr>
          <a:r>
            <a:rPr lang="pt-BR" sz="1600" b="1">
              <a:solidFill>
                <a:srgbClr val="FFFFFF"/>
              </a:solidFill>
              <a:effectLst/>
              <a:latin typeface="+mn-lt"/>
              <a:ea typeface="SimSun"/>
              <a:cs typeface="Arial"/>
            </a:rPr>
            <a:t>Documentação para Gerenciamento de Projetos</a:t>
          </a:r>
        </a:p>
        <a:p>
          <a:pPr algn="r">
            <a:spcAft>
              <a:spcPts val="0"/>
            </a:spcAft>
          </a:pPr>
          <a:r>
            <a:rPr lang="pt-BR" sz="1200" b="1">
              <a:solidFill>
                <a:srgbClr val="FFFFFF"/>
              </a:solidFill>
              <a:effectLst/>
              <a:latin typeface="Calibri"/>
              <a:ea typeface="SimSun"/>
              <a:cs typeface="Arial"/>
            </a:rPr>
            <a:t>Baseada na 5ª edição do Guia PMBOK®</a:t>
          </a:r>
          <a:endParaRPr lang="pt-BR" sz="1000">
            <a:effectLst/>
            <a:latin typeface="Calibri"/>
            <a:ea typeface="SimSun"/>
            <a:cs typeface="Arial"/>
          </a:endParaRPr>
        </a:p>
      </xdr:txBody>
    </xdr:sp>
    <xdr:clientData/>
  </xdr:twoCellAnchor>
  <xdr:twoCellAnchor editAs="oneCell">
    <xdr:from>
      <xdr:col>3</xdr:col>
      <xdr:colOff>314325</xdr:colOff>
      <xdr:row>23</xdr:row>
      <xdr:rowOff>142873</xdr:rowOff>
    </xdr:from>
    <xdr:to>
      <xdr:col>9</xdr:col>
      <xdr:colOff>33655</xdr:colOff>
      <xdr:row>40</xdr:row>
      <xdr:rowOff>142874</xdr:rowOff>
    </xdr:to>
    <xdr:pic>
      <xdr:nvPicPr>
        <xdr:cNvPr id="12" name="Imagem 11">
          <a:hlinkClick xmlns:r="http://schemas.openxmlformats.org/officeDocument/2006/relationships" r:id="rId1"/>
          <a:extLst>
            <a:ext uri="{FF2B5EF4-FFF2-40B4-BE49-F238E27FC236}">
              <a16:creationId xmlns:a16="http://schemas.microsoft.com/office/drawing/2014/main" xmlns="" id="{00000000-0008-0000-00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43125" y="3867148"/>
          <a:ext cx="3376930" cy="2752726"/>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6</xdr:col>
      <xdr:colOff>571500</xdr:colOff>
      <xdr:row>6</xdr:row>
      <xdr:rowOff>85724</xdr:rowOff>
    </xdr:from>
    <xdr:to>
      <xdr:col>8</xdr:col>
      <xdr:colOff>561975</xdr:colOff>
      <xdr:row>10</xdr:row>
      <xdr:rowOff>57149</xdr:rowOff>
    </xdr:to>
    <xdr:sp macro="" textlink="">
      <xdr:nvSpPr>
        <xdr:cNvPr id="13" name="CaixaDeTexto 12">
          <a:extLst>
            <a:ext uri="{FF2B5EF4-FFF2-40B4-BE49-F238E27FC236}">
              <a16:creationId xmlns:a16="http://schemas.microsoft.com/office/drawing/2014/main" xmlns="" id="{00000000-0008-0000-0000-00000D000000}"/>
            </a:ext>
          </a:extLst>
        </xdr:cNvPr>
        <xdr:cNvSpPr txBox="1"/>
      </xdr:nvSpPr>
      <xdr:spPr>
        <a:xfrm>
          <a:off x="4229100" y="1057274"/>
          <a:ext cx="120967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800" b="1">
              <a:solidFill>
                <a:schemeClr val="bg1"/>
              </a:solidFill>
            </a:rPr>
            <a:t>2014</a:t>
          </a:r>
        </a:p>
      </xdr:txBody>
    </xdr:sp>
    <xdr:clientData/>
  </xdr:twoCellAnchor>
  <xdr:twoCellAnchor>
    <xdr:from>
      <xdr:col>0</xdr:col>
      <xdr:colOff>66675</xdr:colOff>
      <xdr:row>49</xdr:row>
      <xdr:rowOff>9523</xdr:rowOff>
    </xdr:from>
    <xdr:to>
      <xdr:col>5</xdr:col>
      <xdr:colOff>466725</xdr:colOff>
      <xdr:row>53</xdr:row>
      <xdr:rowOff>123824</xdr:rowOff>
    </xdr:to>
    <xdr:sp macro="" textlink="">
      <xdr:nvSpPr>
        <xdr:cNvPr id="14" name="Caixa de Texto 2">
          <a:extLst>
            <a:ext uri="{FF2B5EF4-FFF2-40B4-BE49-F238E27FC236}">
              <a16:creationId xmlns:a16="http://schemas.microsoft.com/office/drawing/2014/main" xmlns="" id="{00000000-0008-0000-0000-00000E000000}"/>
            </a:ext>
          </a:extLst>
        </xdr:cNvPr>
        <xdr:cNvSpPr txBox="1">
          <a:spLocks noChangeArrowheads="1"/>
        </xdr:cNvSpPr>
      </xdr:nvSpPr>
      <xdr:spPr bwMode="auto">
        <a:xfrm>
          <a:off x="66675" y="7943848"/>
          <a:ext cx="3448050" cy="762001"/>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pPr algn="ctr">
            <a:lnSpc>
              <a:spcPct val="115000"/>
            </a:lnSpc>
            <a:spcAft>
              <a:spcPts val="1000"/>
            </a:spcAft>
          </a:pPr>
          <a:r>
            <a:rPr lang="pt-BR" sz="900" b="1">
              <a:effectLst/>
              <a:latin typeface="Calibri"/>
              <a:ea typeface="SimSun"/>
              <a:cs typeface="Arial"/>
            </a:rPr>
            <a:t>Modelo de documentação de uso livre, desde que seja citada a fonte. Não se esqueça de sempre consultar o Guia PMBOK® 5ª edição e outras publicações para maior detalhamento, e para aumentar as chances de atingir resultados consistentes em seus projetos.</a:t>
          </a:r>
          <a:endParaRPr lang="pt-BR" sz="1050">
            <a:effectLst/>
            <a:latin typeface="Calibri"/>
            <a:ea typeface="SimSun"/>
            <a:cs typeface="Arial"/>
          </a:endParaRPr>
        </a:p>
      </xdr:txBody>
    </xdr:sp>
    <xdr:clientData/>
  </xdr:twoCellAnchor>
  <xdr:twoCellAnchor>
    <xdr:from>
      <xdr:col>6</xdr:col>
      <xdr:colOff>180975</xdr:colOff>
      <xdr:row>47</xdr:row>
      <xdr:rowOff>114300</xdr:rowOff>
    </xdr:from>
    <xdr:to>
      <xdr:col>9</xdr:col>
      <xdr:colOff>114300</xdr:colOff>
      <xdr:row>54</xdr:row>
      <xdr:rowOff>104775</xdr:rowOff>
    </xdr:to>
    <xdr:sp macro="" textlink="">
      <xdr:nvSpPr>
        <xdr:cNvPr id="15" name="CaixaDeTexto 14">
          <a:hlinkClick xmlns:r="http://schemas.openxmlformats.org/officeDocument/2006/relationships" r:id="rId1"/>
          <a:extLst>
            <a:ext uri="{FF2B5EF4-FFF2-40B4-BE49-F238E27FC236}">
              <a16:creationId xmlns:a16="http://schemas.microsoft.com/office/drawing/2014/main" xmlns="" id="{00000000-0008-0000-0000-00000F000000}"/>
            </a:ext>
          </a:extLst>
        </xdr:cNvPr>
        <xdr:cNvSpPr txBox="1"/>
      </xdr:nvSpPr>
      <xdr:spPr>
        <a:xfrm>
          <a:off x="3838575" y="7724775"/>
          <a:ext cx="1762125" cy="1123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200" b="1">
              <a:solidFill>
                <a:schemeClr val="bg1"/>
              </a:solidFill>
            </a:rPr>
            <a:t>André Ricardi, PMP</a:t>
          </a:r>
        </a:p>
        <a:p>
          <a:pPr algn="l"/>
          <a:endParaRPr lang="pt-BR" sz="1200" b="1">
            <a:solidFill>
              <a:schemeClr val="bg1"/>
            </a:solidFill>
          </a:endParaRPr>
        </a:p>
        <a:p>
          <a:pPr algn="l"/>
          <a:r>
            <a:rPr lang="pt-BR" sz="1200" b="1">
              <a:solidFill>
                <a:schemeClr val="bg1"/>
              </a:solidFill>
            </a:rPr>
            <a:t>www.easybok.com.br</a:t>
          </a:r>
        </a:p>
        <a:p>
          <a:pPr algn="l"/>
          <a:r>
            <a:rPr lang="pt-BR" sz="1200" b="1">
              <a:solidFill>
                <a:schemeClr val="bg1"/>
              </a:solidFill>
            </a:rPr>
            <a:t>Versão 5_13 </a:t>
          </a:r>
        </a:p>
        <a:p>
          <a:pPr algn="l"/>
          <a:r>
            <a:rPr lang="pt-BR" sz="1200" b="1">
              <a:solidFill>
                <a:schemeClr val="bg1"/>
              </a:solidFill>
            </a:rPr>
            <a:t>Março / 2014</a:t>
          </a:r>
        </a:p>
      </xdr:txBody>
    </xdr:sp>
    <xdr:clientData/>
  </xdr:twoCellAnchor>
  <xdr:twoCellAnchor editAs="oneCell">
    <xdr:from>
      <xdr:col>7</xdr:col>
      <xdr:colOff>11926</xdr:colOff>
      <xdr:row>44</xdr:row>
      <xdr:rowOff>142875</xdr:rowOff>
    </xdr:from>
    <xdr:to>
      <xdr:col>7</xdr:col>
      <xdr:colOff>460764</xdr:colOff>
      <xdr:row>48</xdr:row>
      <xdr:rowOff>1</xdr:rowOff>
    </xdr:to>
    <xdr:pic>
      <xdr:nvPicPr>
        <xdr:cNvPr id="16" name="Imagem 15">
          <a:hlinkClick xmlns:r="http://schemas.openxmlformats.org/officeDocument/2006/relationships" r:id="rId3"/>
          <a:extLst>
            <a:ext uri="{FF2B5EF4-FFF2-40B4-BE49-F238E27FC236}">
              <a16:creationId xmlns:a16="http://schemas.microsoft.com/office/drawing/2014/main" xmlns="" id="{00000000-0008-0000-00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36301" y="7715250"/>
          <a:ext cx="448838" cy="504826"/>
        </a:xfrm>
        <a:prstGeom prst="rect">
          <a:avLst/>
        </a:prstGeom>
      </xdr:spPr>
    </xdr:pic>
    <xdr:clientData/>
  </xdr:twoCellAnchor>
  <xdr:twoCellAnchor editAs="oneCell">
    <xdr:from>
      <xdr:col>6</xdr:col>
      <xdr:colOff>190500</xdr:colOff>
      <xdr:row>44</xdr:row>
      <xdr:rowOff>142875</xdr:rowOff>
    </xdr:from>
    <xdr:to>
      <xdr:col>7</xdr:col>
      <xdr:colOff>40501</xdr:colOff>
      <xdr:row>48</xdr:row>
      <xdr:rowOff>1</xdr:rowOff>
    </xdr:to>
    <xdr:pic>
      <xdr:nvPicPr>
        <xdr:cNvPr id="17" name="Imagem 16">
          <a:hlinkClick xmlns:r="http://schemas.openxmlformats.org/officeDocument/2006/relationships" r:id="rId5"/>
          <a:extLst>
            <a:ext uri="{FF2B5EF4-FFF2-40B4-BE49-F238E27FC236}">
              <a16:creationId xmlns:a16="http://schemas.microsoft.com/office/drawing/2014/main" xmlns="" id="{00000000-0008-0000-0000-00001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105275" y="7715250"/>
          <a:ext cx="459601" cy="504826"/>
        </a:xfrm>
        <a:prstGeom prst="rect">
          <a:avLst/>
        </a:prstGeom>
      </xdr:spPr>
    </xdr:pic>
    <xdr:clientData/>
  </xdr:twoCellAnchor>
  <xdr:twoCellAnchor editAs="oneCell">
    <xdr:from>
      <xdr:col>7</xdr:col>
      <xdr:colOff>435749</xdr:colOff>
      <xdr:row>44</xdr:row>
      <xdr:rowOff>133350</xdr:rowOff>
    </xdr:from>
    <xdr:to>
      <xdr:col>8</xdr:col>
      <xdr:colOff>250050</xdr:colOff>
      <xdr:row>47</xdr:row>
      <xdr:rowOff>152401</xdr:rowOff>
    </xdr:to>
    <xdr:pic>
      <xdr:nvPicPr>
        <xdr:cNvPr id="18" name="Imagem 17">
          <a:hlinkClick xmlns:r="http://schemas.openxmlformats.org/officeDocument/2006/relationships" r:id="rId7"/>
          <a:extLst>
            <a:ext uri="{FF2B5EF4-FFF2-40B4-BE49-F238E27FC236}">
              <a16:creationId xmlns:a16="http://schemas.microsoft.com/office/drawing/2014/main" xmlns="" id="{00000000-0008-0000-0000-000012000000}"/>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colorTemperature colorTemp="4700"/>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4960124" y="7705725"/>
          <a:ext cx="423901" cy="50482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3551</xdr:colOff>
      <xdr:row>1</xdr:row>
      <xdr:rowOff>34189</xdr:rowOff>
    </xdr:from>
    <xdr:to>
      <xdr:col>2</xdr:col>
      <xdr:colOff>405456</xdr:colOff>
      <xdr:row>2</xdr:row>
      <xdr:rowOff>103949</xdr:rowOff>
    </xdr:to>
    <xdr:pic>
      <xdr:nvPicPr>
        <xdr:cNvPr id="4" name="Imagem 1">
          <a:hlinkClick xmlns:r="http://schemas.openxmlformats.org/officeDocument/2006/relationships" r:id="rId1"/>
          <a:extLst>
            <a:ext uri="{FF2B5EF4-FFF2-40B4-BE49-F238E27FC236}">
              <a16:creationId xmlns:a16="http://schemas.microsoft.com/office/drawing/2014/main" xmlns="" id="{00000000-0008-0000-09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4" y="130726"/>
          <a:ext cx="775182" cy="26283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0" name="Imagem 29">
          <a:hlinkClick xmlns:r="http://schemas.openxmlformats.org/officeDocument/2006/relationships" r:id="rId1"/>
          <a:extLst>
            <a:ext uri="{FF2B5EF4-FFF2-40B4-BE49-F238E27FC236}">
              <a16:creationId xmlns:a16="http://schemas.microsoft.com/office/drawing/2014/main" xmlns="" id="{00000000-0008-0000-0A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336742</xdr:colOff>
      <xdr:row>3</xdr:row>
      <xdr:rowOff>77943</xdr:rowOff>
    </xdr:from>
    <xdr:to>
      <xdr:col>14</xdr:col>
      <xdr:colOff>84859</xdr:colOff>
      <xdr:row>6</xdr:row>
      <xdr:rowOff>124413</xdr:rowOff>
    </xdr:to>
    <xdr:pic>
      <xdr:nvPicPr>
        <xdr:cNvPr id="36" name="Imagem 35">
          <a:hlinkClick xmlns:r="http://schemas.openxmlformats.org/officeDocument/2006/relationships" r:id="rId3"/>
          <a:extLst>
            <a:ext uri="{FF2B5EF4-FFF2-40B4-BE49-F238E27FC236}">
              <a16:creationId xmlns:a16="http://schemas.microsoft.com/office/drawing/2014/main" xmlns="" id="{00000000-0008-0000-0A00-00002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10378" y="571511"/>
          <a:ext cx="960390" cy="56601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514350</xdr:colOff>
      <xdr:row>11</xdr:row>
      <xdr:rowOff>84868</xdr:rowOff>
    </xdr:from>
    <xdr:to>
      <xdr:col>2</xdr:col>
      <xdr:colOff>270934</xdr:colOff>
      <xdr:row>15</xdr:row>
      <xdr:rowOff>8668</xdr:rowOff>
    </xdr:to>
    <xdr:pic>
      <xdr:nvPicPr>
        <xdr:cNvPr id="51" name="Imagem 50">
          <a:hlinkClick xmlns:r="http://schemas.openxmlformats.org/officeDocument/2006/relationships" r:id="rId5"/>
          <a:extLst>
            <a:ext uri="{FF2B5EF4-FFF2-40B4-BE49-F238E27FC236}">
              <a16:creationId xmlns:a16="http://schemas.microsoft.com/office/drawing/2014/main" xmlns="" id="{00000000-0008-0000-0A00-00003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4350" y="1920595"/>
          <a:ext cx="968857" cy="58189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95250</xdr:colOff>
      <xdr:row>15</xdr:row>
      <xdr:rowOff>152399</xdr:rowOff>
    </xdr:from>
    <xdr:to>
      <xdr:col>8</xdr:col>
      <xdr:colOff>316050</xdr:colOff>
      <xdr:row>21</xdr:row>
      <xdr:rowOff>70261</xdr:rowOff>
    </xdr:to>
    <xdr:pic>
      <xdr:nvPicPr>
        <xdr:cNvPr id="53" name="Imagem 52">
          <a:hlinkClick xmlns:r="http://schemas.openxmlformats.org/officeDocument/2006/relationships" r:id="rId7"/>
          <a:extLst>
            <a:ext uri="{FF2B5EF4-FFF2-40B4-BE49-F238E27FC236}">
              <a16:creationId xmlns:a16="http://schemas.microsoft.com/office/drawing/2014/main" xmlns="" id="{00000000-0008-0000-0A00-00003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52850" y="2581274"/>
          <a:ext cx="1440000" cy="8894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41" name="Seta para a direita 40">
          <a:hlinkClick xmlns:r="http://schemas.openxmlformats.org/officeDocument/2006/relationships" r:id="rId9" tooltip="Retorna ao menu de componentes"/>
          <a:extLst>
            <a:ext uri="{FF2B5EF4-FFF2-40B4-BE49-F238E27FC236}">
              <a16:creationId xmlns:a16="http://schemas.microsoft.com/office/drawing/2014/main" xmlns="" id="{00000000-0008-0000-0A00-000029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63280</xdr:colOff>
      <xdr:row>14</xdr:row>
      <xdr:rowOff>128062</xdr:rowOff>
    </xdr:from>
    <xdr:to>
      <xdr:col>11</xdr:col>
      <xdr:colOff>357483</xdr:colOff>
      <xdr:row>21</xdr:row>
      <xdr:rowOff>116420</xdr:rowOff>
    </xdr:to>
    <xdr:sp macro="" textlink="">
      <xdr:nvSpPr>
        <xdr:cNvPr id="50" name="Seta para a direita 49">
          <a:hlinkClick xmlns:r="http://schemas.openxmlformats.org/officeDocument/2006/relationships" r:id="rId9" tooltip="Retorna ao menu de componentes"/>
          <a:extLst>
            <a:ext uri="{FF2B5EF4-FFF2-40B4-BE49-F238E27FC236}">
              <a16:creationId xmlns:a16="http://schemas.microsoft.com/office/drawing/2014/main" xmlns="" id="{00000000-0008-0000-0A00-000032000000}"/>
            </a:ext>
          </a:extLst>
        </xdr:cNvPr>
        <xdr:cNvSpPr/>
      </xdr:nvSpPr>
      <xdr:spPr>
        <a:xfrm>
          <a:off x="5549680" y="2395012"/>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0</xdr:col>
      <xdr:colOff>484910</xdr:colOff>
      <xdr:row>22</xdr:row>
      <xdr:rowOff>8663</xdr:rowOff>
    </xdr:from>
    <xdr:to>
      <xdr:col>2</xdr:col>
      <xdr:colOff>240724</xdr:colOff>
      <xdr:row>25</xdr:row>
      <xdr:rowOff>75338</xdr:rowOff>
    </xdr:to>
    <xdr:pic>
      <xdr:nvPicPr>
        <xdr:cNvPr id="52" name="Imagem 51">
          <a:hlinkClick xmlns:r="http://schemas.openxmlformats.org/officeDocument/2006/relationships" r:id="rId10"/>
          <a:extLst>
            <a:ext uri="{FF2B5EF4-FFF2-40B4-BE49-F238E27FC236}">
              <a16:creationId xmlns:a16="http://schemas.microsoft.com/office/drawing/2014/main" xmlns="" id="{00000000-0008-0000-0A00-00003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84910" y="3654140"/>
          <a:ext cx="968087" cy="5602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329047</xdr:colOff>
      <xdr:row>7</xdr:row>
      <xdr:rowOff>77932</xdr:rowOff>
    </xdr:from>
    <xdr:to>
      <xdr:col>14</xdr:col>
      <xdr:colOff>84860</xdr:colOff>
      <xdr:row>10</xdr:row>
      <xdr:rowOff>144606</xdr:rowOff>
    </xdr:to>
    <xdr:pic>
      <xdr:nvPicPr>
        <xdr:cNvPr id="56" name="Imagem 55">
          <a:hlinkClick xmlns:r="http://schemas.openxmlformats.org/officeDocument/2006/relationships" r:id="rId12"/>
          <a:extLst>
            <a:ext uri="{FF2B5EF4-FFF2-40B4-BE49-F238E27FC236}">
              <a16:creationId xmlns:a16="http://schemas.microsoft.com/office/drawing/2014/main" xmlns="" id="{00000000-0008-0000-0A00-000038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602683" y="1255568"/>
          <a:ext cx="968086" cy="5602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337701</xdr:colOff>
      <xdr:row>11</xdr:row>
      <xdr:rowOff>138546</xdr:rowOff>
    </xdr:from>
    <xdr:to>
      <xdr:col>14</xdr:col>
      <xdr:colOff>93515</xdr:colOff>
      <xdr:row>15</xdr:row>
      <xdr:rowOff>69273</xdr:rowOff>
    </xdr:to>
    <xdr:pic>
      <xdr:nvPicPr>
        <xdr:cNvPr id="57" name="Imagem 56">
          <a:hlinkClick xmlns:r="http://schemas.openxmlformats.org/officeDocument/2006/relationships" r:id="rId14"/>
          <a:extLst>
            <a:ext uri="{FF2B5EF4-FFF2-40B4-BE49-F238E27FC236}">
              <a16:creationId xmlns:a16="http://schemas.microsoft.com/office/drawing/2014/main" xmlns="" id="{00000000-0008-0000-0A00-000039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611337" y="1974273"/>
          <a:ext cx="968087" cy="58881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355026</xdr:colOff>
      <xdr:row>20</xdr:row>
      <xdr:rowOff>121231</xdr:rowOff>
    </xdr:from>
    <xdr:to>
      <xdr:col>14</xdr:col>
      <xdr:colOff>91789</xdr:colOff>
      <xdr:row>23</xdr:row>
      <xdr:rowOff>149806</xdr:rowOff>
    </xdr:to>
    <xdr:pic>
      <xdr:nvPicPr>
        <xdr:cNvPr id="58" name="Imagem 57">
          <a:hlinkClick xmlns:r="http://schemas.openxmlformats.org/officeDocument/2006/relationships" r:id="rId16"/>
          <a:extLst>
            <a:ext uri="{FF2B5EF4-FFF2-40B4-BE49-F238E27FC236}">
              <a16:creationId xmlns:a16="http://schemas.microsoft.com/office/drawing/2014/main" xmlns="" id="{00000000-0008-0000-0A00-00003A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628662" y="3437663"/>
          <a:ext cx="949036" cy="5221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355019</xdr:colOff>
      <xdr:row>24</xdr:row>
      <xdr:rowOff>112570</xdr:rowOff>
    </xdr:from>
    <xdr:to>
      <xdr:col>14</xdr:col>
      <xdr:colOff>110833</xdr:colOff>
      <xdr:row>28</xdr:row>
      <xdr:rowOff>14722</xdr:rowOff>
    </xdr:to>
    <xdr:pic>
      <xdr:nvPicPr>
        <xdr:cNvPr id="59" name="Imagem 58">
          <a:hlinkClick xmlns:r="http://schemas.openxmlformats.org/officeDocument/2006/relationships" r:id="rId10"/>
          <a:extLst>
            <a:ext uri="{FF2B5EF4-FFF2-40B4-BE49-F238E27FC236}">
              <a16:creationId xmlns:a16="http://schemas.microsoft.com/office/drawing/2014/main" xmlns="" id="{00000000-0008-0000-0A00-00003B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8655" y="4087093"/>
          <a:ext cx="968087" cy="5602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355019</xdr:colOff>
      <xdr:row>29</xdr:row>
      <xdr:rowOff>17320</xdr:rowOff>
    </xdr:from>
    <xdr:to>
      <xdr:col>14</xdr:col>
      <xdr:colOff>110833</xdr:colOff>
      <xdr:row>32</xdr:row>
      <xdr:rowOff>112569</xdr:rowOff>
    </xdr:to>
    <xdr:pic>
      <xdr:nvPicPr>
        <xdr:cNvPr id="60" name="Imagem 59">
          <a:hlinkClick xmlns:r="http://schemas.openxmlformats.org/officeDocument/2006/relationships" r:id="rId19"/>
          <a:extLst>
            <a:ext uri="{FF2B5EF4-FFF2-40B4-BE49-F238E27FC236}">
              <a16:creationId xmlns:a16="http://schemas.microsoft.com/office/drawing/2014/main" xmlns="" id="{00000000-0008-0000-0A00-00003C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628655" y="4814456"/>
          <a:ext cx="968087" cy="58881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580158</xdr:colOff>
      <xdr:row>3</xdr:row>
      <xdr:rowOff>60614</xdr:rowOff>
    </xdr:from>
    <xdr:to>
      <xdr:col>12</xdr:col>
      <xdr:colOff>346364</xdr:colOff>
      <xdr:row>32</xdr:row>
      <xdr:rowOff>129887</xdr:rowOff>
    </xdr:to>
    <xdr:sp macro="" textlink="">
      <xdr:nvSpPr>
        <xdr:cNvPr id="18" name="Chave esquerda 17">
          <a:extLst>
            <a:ext uri="{FF2B5EF4-FFF2-40B4-BE49-F238E27FC236}">
              <a16:creationId xmlns:a16="http://schemas.microsoft.com/office/drawing/2014/main" xmlns="" id="{00000000-0008-0000-0A00-000012000000}"/>
            </a:ext>
          </a:extLst>
        </xdr:cNvPr>
        <xdr:cNvSpPr/>
      </xdr:nvSpPr>
      <xdr:spPr>
        <a:xfrm>
          <a:off x="7247658" y="554182"/>
          <a:ext cx="372342" cy="4866410"/>
        </a:xfrm>
        <a:prstGeom prst="leftBrace">
          <a:avLst>
            <a:gd name="adj1" fmla="val 8333"/>
            <a:gd name="adj2" fmla="val 35587"/>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12</xdr:col>
      <xdr:colOff>333375</xdr:colOff>
      <xdr:row>16</xdr:row>
      <xdr:rowOff>38100</xdr:rowOff>
    </xdr:from>
    <xdr:to>
      <xdr:col>14</xdr:col>
      <xdr:colOff>85725</xdr:colOff>
      <xdr:row>19</xdr:row>
      <xdr:rowOff>104775</xdr:rowOff>
    </xdr:to>
    <xdr:pic>
      <xdr:nvPicPr>
        <xdr:cNvPr id="19" name="Imagem 18">
          <a:hlinkClick xmlns:r="http://schemas.openxmlformats.org/officeDocument/2006/relationships" r:id="rId21"/>
          <a:extLst>
            <a:ext uri="{FF2B5EF4-FFF2-40B4-BE49-F238E27FC236}">
              <a16:creationId xmlns:a16="http://schemas.microsoft.com/office/drawing/2014/main" xmlns="" id="{00000000-0008-0000-0A00-000013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48575" y="2657475"/>
          <a:ext cx="971550" cy="5524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20" name="Imagem 19">
          <a:hlinkClick xmlns:r="http://schemas.openxmlformats.org/officeDocument/2006/relationships" r:id="rId23"/>
          <a:extLst>
            <a:ext uri="{FF2B5EF4-FFF2-40B4-BE49-F238E27FC236}">
              <a16:creationId xmlns:a16="http://schemas.microsoft.com/office/drawing/2014/main" xmlns="" id="{00000000-0008-0000-0A00-000014000000}"/>
            </a:ext>
          </a:extLst>
        </xdr:cNvPr>
        <xdr:cNvPicPr>
          <a:picLocks noChangeAspect="1"/>
        </xdr:cNvPicPr>
      </xdr:nvPicPr>
      <xdr:blipFill>
        <a:blip xmlns:r="http://schemas.openxmlformats.org/officeDocument/2006/relationships" r:embed="rId24"/>
        <a:stretch>
          <a:fillRect/>
        </a:stretch>
      </xdr:blipFill>
      <xdr:spPr>
        <a:xfrm>
          <a:off x="0" y="0"/>
          <a:ext cx="9096374" cy="50006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409576</xdr:colOff>
      <xdr:row>0</xdr:row>
      <xdr:rowOff>219076</xdr:rowOff>
    </xdr:from>
    <xdr:to>
      <xdr:col>1</xdr:col>
      <xdr:colOff>1019176</xdr:colOff>
      <xdr:row>2</xdr:row>
      <xdr:rowOff>133947</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9576" y="219076"/>
          <a:ext cx="1028700" cy="39112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502707</xdr:colOff>
      <xdr:row>3</xdr:row>
      <xdr:rowOff>23812</xdr:rowOff>
    </xdr:to>
    <xdr:pic>
      <xdr:nvPicPr>
        <xdr:cNvPr id="46" name="Imagem 45">
          <a:hlinkClick xmlns:r="http://schemas.openxmlformats.org/officeDocument/2006/relationships" r:id="rId1"/>
          <a:extLst>
            <a:ext uri="{FF2B5EF4-FFF2-40B4-BE49-F238E27FC236}">
              <a16:creationId xmlns:a16="http://schemas.microsoft.com/office/drawing/2014/main" xmlns="" id="{00000000-0008-0000-0C00-00002E000000}"/>
            </a:ext>
          </a:extLst>
        </xdr:cNvPr>
        <xdr:cNvPicPr>
          <a:picLocks noChangeAspect="1"/>
        </xdr:cNvPicPr>
      </xdr:nvPicPr>
      <xdr:blipFill>
        <a:blip xmlns:r="http://schemas.openxmlformats.org/officeDocument/2006/relationships" r:embed="rId2"/>
        <a:stretch>
          <a:fillRect/>
        </a:stretch>
      </xdr:blipFill>
      <xdr:spPr>
        <a:xfrm>
          <a:off x="0" y="0"/>
          <a:ext cx="9096374" cy="500062"/>
        </a:xfrm>
        <a:prstGeom prst="rect">
          <a:avLst/>
        </a:prstGeom>
      </xdr:spPr>
    </xdr:pic>
    <xdr:clientData/>
  </xdr:twoCellAnchor>
  <xdr:twoCellAnchor editAs="oneCell">
    <xdr:from>
      <xdr:col>1</xdr:col>
      <xdr:colOff>204808</xdr:colOff>
      <xdr:row>36</xdr:row>
      <xdr:rowOff>126205</xdr:rowOff>
    </xdr:from>
    <xdr:to>
      <xdr:col>11</xdr:col>
      <xdr:colOff>52408</xdr:colOff>
      <xdr:row>38</xdr:row>
      <xdr:rowOff>35717</xdr:rowOff>
    </xdr:to>
    <xdr:pic>
      <xdr:nvPicPr>
        <xdr:cNvPr id="3" name="Imagem 2">
          <a:hlinkClick xmlns:r="http://schemas.openxmlformats.org/officeDocument/2006/relationships" r:id="rId3"/>
          <a:extLst>
            <a:ext uri="{FF2B5EF4-FFF2-40B4-BE49-F238E27FC236}">
              <a16:creationId xmlns:a16="http://schemas.microsoft.com/office/drawing/2014/main" xmlns="" id="{00000000-0008-0000-0C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2027" y="6150768"/>
          <a:ext cx="5919787" cy="24288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514350</xdr:colOff>
      <xdr:row>7</xdr:row>
      <xdr:rowOff>103918</xdr:rowOff>
    </xdr:from>
    <xdr:to>
      <xdr:col>2</xdr:col>
      <xdr:colOff>187816</xdr:colOff>
      <xdr:row>10</xdr:row>
      <xdr:rowOff>143855</xdr:rowOff>
    </xdr:to>
    <xdr:pic>
      <xdr:nvPicPr>
        <xdr:cNvPr id="7" name="Imagem 6">
          <a:hlinkClick xmlns:r="http://schemas.openxmlformats.org/officeDocument/2006/relationships" r:id="rId5"/>
          <a:extLst>
            <a:ext uri="{FF2B5EF4-FFF2-40B4-BE49-F238E27FC236}">
              <a16:creationId xmlns:a16="http://schemas.microsoft.com/office/drawing/2014/main" xmlns="" id="{00000000-0008-0000-0C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4350" y="1294543"/>
          <a:ext cx="887904" cy="54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19050</xdr:colOff>
      <xdr:row>11</xdr:row>
      <xdr:rowOff>114300</xdr:rowOff>
    </xdr:from>
    <xdr:to>
      <xdr:col>5</xdr:col>
      <xdr:colOff>313253</xdr:colOff>
      <xdr:row>18</xdr:row>
      <xdr:rowOff>102658</xdr:rowOff>
    </xdr:to>
    <xdr:sp macro="" textlink="">
      <xdr:nvSpPr>
        <xdr:cNvPr id="9" name="Seta para a direita 8">
          <a:hlinkClick xmlns:r="http://schemas.openxmlformats.org/officeDocument/2006/relationships" r:id="rId7" tooltip="Retorna ao menu de componentes"/>
          <a:extLst>
            <a:ext uri="{FF2B5EF4-FFF2-40B4-BE49-F238E27FC236}">
              <a16:creationId xmlns:a16="http://schemas.microsoft.com/office/drawing/2014/main" xmlns="" id="{00000000-0008-0000-0C00-000009000000}"/>
            </a:ext>
          </a:extLst>
        </xdr:cNvPr>
        <xdr:cNvSpPr/>
      </xdr:nvSpPr>
      <xdr:spPr>
        <a:xfrm>
          <a:off x="1860550" y="1892300"/>
          <a:ext cx="1521870" cy="1099608"/>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8</xdr:col>
      <xdr:colOff>187105</xdr:colOff>
      <xdr:row>11</xdr:row>
      <xdr:rowOff>118537</xdr:rowOff>
    </xdr:from>
    <xdr:to>
      <xdr:col>10</xdr:col>
      <xdr:colOff>481308</xdr:colOff>
      <xdr:row>18</xdr:row>
      <xdr:rowOff>106895</xdr:rowOff>
    </xdr:to>
    <xdr:sp macro="" textlink="">
      <xdr:nvSpPr>
        <xdr:cNvPr id="10" name="Seta para a direita 9">
          <a:hlinkClick xmlns:r="http://schemas.openxmlformats.org/officeDocument/2006/relationships" r:id="rId7" tooltip="Retorna ao menu de componentes"/>
          <a:extLst>
            <a:ext uri="{FF2B5EF4-FFF2-40B4-BE49-F238E27FC236}">
              <a16:creationId xmlns:a16="http://schemas.microsoft.com/office/drawing/2014/main" xmlns="" id="{00000000-0008-0000-0C00-00000A000000}"/>
            </a:ext>
          </a:extLst>
        </xdr:cNvPr>
        <xdr:cNvSpPr/>
      </xdr:nvSpPr>
      <xdr:spPr>
        <a:xfrm>
          <a:off x="5063905" y="1899712"/>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12</xdr:col>
      <xdr:colOff>583765</xdr:colOff>
      <xdr:row>9</xdr:row>
      <xdr:rowOff>7607</xdr:rowOff>
    </xdr:from>
    <xdr:to>
      <xdr:col>14</xdr:col>
      <xdr:colOff>269327</xdr:colOff>
      <xdr:row>12</xdr:row>
      <xdr:rowOff>64037</xdr:rowOff>
    </xdr:to>
    <xdr:pic>
      <xdr:nvPicPr>
        <xdr:cNvPr id="13" name="Imagem 12">
          <a:hlinkClick xmlns:r="http://schemas.openxmlformats.org/officeDocument/2006/relationships" r:id="rId8"/>
          <a:extLst>
            <a:ext uri="{FF2B5EF4-FFF2-40B4-BE49-F238E27FC236}">
              <a16:creationId xmlns:a16="http://schemas.microsoft.com/office/drawing/2014/main" xmlns="" id="{00000000-0008-0000-0C00-00000D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870390" y="1531607"/>
          <a:ext cx="900000" cy="5564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593148</xdr:colOff>
      <xdr:row>21</xdr:row>
      <xdr:rowOff>80843</xdr:rowOff>
    </xdr:from>
    <xdr:to>
      <xdr:col>14</xdr:col>
      <xdr:colOff>278710</xdr:colOff>
      <xdr:row>24</xdr:row>
      <xdr:rowOff>101128</xdr:rowOff>
    </xdr:to>
    <xdr:pic>
      <xdr:nvPicPr>
        <xdr:cNvPr id="15" name="Imagem 14">
          <a:hlinkClick xmlns:r="http://schemas.openxmlformats.org/officeDocument/2006/relationships" r:id="rId10"/>
          <a:extLst>
            <a:ext uri="{FF2B5EF4-FFF2-40B4-BE49-F238E27FC236}">
              <a16:creationId xmlns:a16="http://schemas.microsoft.com/office/drawing/2014/main" xmlns="" id="{00000000-0008-0000-0C00-00000F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879773" y="3605093"/>
          <a:ext cx="900000" cy="5203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589175</xdr:colOff>
      <xdr:row>30</xdr:row>
      <xdr:rowOff>124475</xdr:rowOff>
    </xdr:from>
    <xdr:to>
      <xdr:col>14</xdr:col>
      <xdr:colOff>274737</xdr:colOff>
      <xdr:row>34</xdr:row>
      <xdr:rowOff>17296</xdr:rowOff>
    </xdr:to>
    <xdr:pic>
      <xdr:nvPicPr>
        <xdr:cNvPr id="16" name="Imagem 15">
          <a:hlinkClick xmlns:r="http://schemas.openxmlformats.org/officeDocument/2006/relationships" r:id="rId12"/>
          <a:extLst>
            <a:ext uri="{FF2B5EF4-FFF2-40B4-BE49-F238E27FC236}">
              <a16:creationId xmlns:a16="http://schemas.microsoft.com/office/drawing/2014/main" xmlns="" id="{00000000-0008-0000-0C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875800" y="5148913"/>
          <a:ext cx="900000" cy="55957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10</xdr:col>
      <xdr:colOff>567457</xdr:colOff>
      <xdr:row>2</xdr:row>
      <xdr:rowOff>95250</xdr:rowOff>
    </xdr:from>
    <xdr:to>
      <xdr:col>11</xdr:col>
      <xdr:colOff>333374</xdr:colOff>
      <xdr:row>37</xdr:row>
      <xdr:rowOff>1</xdr:rowOff>
    </xdr:to>
    <xdr:sp macro="" textlink="">
      <xdr:nvSpPr>
        <xdr:cNvPr id="17" name="Chave esquerda 16">
          <a:extLst>
            <a:ext uri="{FF2B5EF4-FFF2-40B4-BE49-F238E27FC236}">
              <a16:creationId xmlns:a16="http://schemas.microsoft.com/office/drawing/2014/main" xmlns="" id="{00000000-0008-0000-0C00-000011000000}"/>
            </a:ext>
          </a:extLst>
        </xdr:cNvPr>
        <xdr:cNvSpPr/>
      </xdr:nvSpPr>
      <xdr:spPr>
        <a:xfrm>
          <a:off x="6639645" y="428625"/>
          <a:ext cx="373135" cy="5762626"/>
        </a:xfrm>
        <a:prstGeom prst="leftBrace">
          <a:avLst>
            <a:gd name="adj1" fmla="val 8333"/>
            <a:gd name="adj2" fmla="val 39256"/>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5</xdr:col>
      <xdr:colOff>419100</xdr:colOff>
      <xdr:row>12</xdr:row>
      <xdr:rowOff>55407</xdr:rowOff>
    </xdr:from>
    <xdr:to>
      <xdr:col>8</xdr:col>
      <xdr:colOff>103139</xdr:colOff>
      <xdr:row>17</xdr:row>
      <xdr:rowOff>137391</xdr:rowOff>
    </xdr:to>
    <xdr:pic>
      <xdr:nvPicPr>
        <xdr:cNvPr id="20" name="Imagem 19">
          <a:hlinkClick xmlns:r="http://schemas.openxmlformats.org/officeDocument/2006/relationships" r:id="rId14"/>
          <a:extLst>
            <a:ext uri="{FF2B5EF4-FFF2-40B4-BE49-F238E27FC236}">
              <a16:creationId xmlns:a16="http://schemas.microsoft.com/office/drawing/2014/main" xmlns="" id="{00000000-0008-0000-0C00-000014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467100" y="1998507"/>
          <a:ext cx="1512839" cy="89160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0</xdr:col>
      <xdr:colOff>361950</xdr:colOff>
      <xdr:row>21</xdr:row>
      <xdr:rowOff>152400</xdr:rowOff>
    </xdr:from>
    <xdr:to>
      <xdr:col>2</xdr:col>
      <xdr:colOff>441802</xdr:colOff>
      <xdr:row>27</xdr:row>
      <xdr:rowOff>45798</xdr:rowOff>
    </xdr:to>
    <xdr:sp macro="" textlink="">
      <xdr:nvSpPr>
        <xdr:cNvPr id="18" name="Fluxograma: Processo predefinido 17">
          <a:extLst>
            <a:ext uri="{FF2B5EF4-FFF2-40B4-BE49-F238E27FC236}">
              <a16:creationId xmlns:a16="http://schemas.microsoft.com/office/drawing/2014/main" xmlns="" id="{00000000-0008-0000-0C00-000012000000}"/>
            </a:ext>
          </a:extLst>
        </xdr:cNvPr>
        <xdr:cNvSpPr/>
      </xdr:nvSpPr>
      <xdr:spPr>
        <a:xfrm>
          <a:off x="361950" y="3581400"/>
          <a:ext cx="1299052" cy="864948"/>
        </a:xfrm>
        <a:prstGeom prst="flowChartPredefinedProcess">
          <a:avLst/>
        </a:prstGeom>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t>Saídas</a:t>
          </a:r>
          <a:r>
            <a:rPr lang="pt-BR" sz="1050" b="1" baseline="0"/>
            <a:t> de outros Processos</a:t>
          </a:r>
          <a:endParaRPr lang="pt-BR" sz="1050" b="1"/>
        </a:p>
      </xdr:txBody>
    </xdr:sp>
    <xdr:clientData/>
  </xdr:twoCellAnchor>
  <xdr:twoCellAnchor editAs="oneCell">
    <xdr:from>
      <xdr:col>11</xdr:col>
      <xdr:colOff>273050</xdr:colOff>
      <xdr:row>15</xdr:row>
      <xdr:rowOff>73826</xdr:rowOff>
    </xdr:from>
    <xdr:to>
      <xdr:col>12</xdr:col>
      <xdr:colOff>565831</xdr:colOff>
      <xdr:row>18</xdr:row>
      <xdr:rowOff>104305</xdr:rowOff>
    </xdr:to>
    <xdr:pic>
      <xdr:nvPicPr>
        <xdr:cNvPr id="22" name="Imagem 21">
          <a:hlinkClick xmlns:r="http://schemas.openxmlformats.org/officeDocument/2006/relationships" r:id="rId16"/>
          <a:extLst>
            <a:ext uri="{FF2B5EF4-FFF2-40B4-BE49-F238E27FC236}">
              <a16:creationId xmlns:a16="http://schemas.microsoft.com/office/drawing/2014/main" xmlns="" id="{00000000-0008-0000-0C00-000016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952456" y="2597951"/>
          <a:ext cx="900000" cy="53054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298450</xdr:colOff>
      <xdr:row>24</xdr:row>
      <xdr:rowOff>112722</xdr:rowOff>
    </xdr:from>
    <xdr:to>
      <xdr:col>12</xdr:col>
      <xdr:colOff>591231</xdr:colOff>
      <xdr:row>27</xdr:row>
      <xdr:rowOff>140246</xdr:rowOff>
    </xdr:to>
    <xdr:pic>
      <xdr:nvPicPr>
        <xdr:cNvPr id="24" name="Imagem 23">
          <a:hlinkClick xmlns:r="http://schemas.openxmlformats.org/officeDocument/2006/relationships" r:id="rId18"/>
          <a:extLst>
            <a:ext uri="{FF2B5EF4-FFF2-40B4-BE49-F238E27FC236}">
              <a16:creationId xmlns:a16="http://schemas.microsoft.com/office/drawing/2014/main" xmlns="" id="{00000000-0008-0000-0C00-000018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977856" y="4137035"/>
          <a:ext cx="900000" cy="52758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311150</xdr:colOff>
      <xdr:row>30</xdr:row>
      <xdr:rowOff>128588</xdr:rowOff>
    </xdr:from>
    <xdr:to>
      <xdr:col>12</xdr:col>
      <xdr:colOff>603931</xdr:colOff>
      <xdr:row>33</xdr:row>
      <xdr:rowOff>150867</xdr:rowOff>
    </xdr:to>
    <xdr:pic>
      <xdr:nvPicPr>
        <xdr:cNvPr id="25" name="Imagem 24">
          <a:hlinkClick xmlns:r="http://schemas.openxmlformats.org/officeDocument/2006/relationships" r:id="rId20"/>
          <a:extLst>
            <a:ext uri="{FF2B5EF4-FFF2-40B4-BE49-F238E27FC236}">
              <a16:creationId xmlns:a16="http://schemas.microsoft.com/office/drawing/2014/main" xmlns="" id="{00000000-0008-0000-0C00-000019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990556" y="5153026"/>
          <a:ext cx="900000" cy="52234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585790</xdr:colOff>
      <xdr:row>2</xdr:row>
      <xdr:rowOff>108772</xdr:rowOff>
    </xdr:from>
    <xdr:to>
      <xdr:col>14</xdr:col>
      <xdr:colOff>271352</xdr:colOff>
      <xdr:row>5</xdr:row>
      <xdr:rowOff>114657</xdr:rowOff>
    </xdr:to>
    <xdr:pic>
      <xdr:nvPicPr>
        <xdr:cNvPr id="26" name="Imagem 25">
          <a:hlinkClick xmlns:r="http://schemas.openxmlformats.org/officeDocument/2006/relationships" r:id="rId22"/>
          <a:extLst>
            <a:ext uri="{FF2B5EF4-FFF2-40B4-BE49-F238E27FC236}">
              <a16:creationId xmlns:a16="http://schemas.microsoft.com/office/drawing/2014/main" xmlns="" id="{00000000-0008-0000-0C00-00001A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72415" y="442147"/>
          <a:ext cx="900000" cy="52976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590550</xdr:colOff>
      <xdr:row>33</xdr:row>
      <xdr:rowOff>128588</xdr:rowOff>
    </xdr:from>
    <xdr:to>
      <xdr:col>14</xdr:col>
      <xdr:colOff>276112</xdr:colOff>
      <xdr:row>37</xdr:row>
      <xdr:rowOff>7159</xdr:rowOff>
    </xdr:to>
    <xdr:pic>
      <xdr:nvPicPr>
        <xdr:cNvPr id="30" name="Imagem 29">
          <a:hlinkClick xmlns:r="http://schemas.openxmlformats.org/officeDocument/2006/relationships" r:id="rId24"/>
          <a:extLst>
            <a:ext uri="{FF2B5EF4-FFF2-40B4-BE49-F238E27FC236}">
              <a16:creationId xmlns:a16="http://schemas.microsoft.com/office/drawing/2014/main" xmlns="" id="{00000000-0008-0000-0C00-00001E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7877175" y="5653088"/>
          <a:ext cx="900000" cy="54532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588171</xdr:colOff>
      <xdr:row>12</xdr:row>
      <xdr:rowOff>59560</xdr:rowOff>
    </xdr:from>
    <xdr:to>
      <xdr:col>14</xdr:col>
      <xdr:colOff>273733</xdr:colOff>
      <xdr:row>15</xdr:row>
      <xdr:rowOff>85788</xdr:rowOff>
    </xdr:to>
    <xdr:pic>
      <xdr:nvPicPr>
        <xdr:cNvPr id="31" name="Imagem 30">
          <a:hlinkClick xmlns:r="http://schemas.openxmlformats.org/officeDocument/2006/relationships" r:id="rId26"/>
          <a:extLst>
            <a:ext uri="{FF2B5EF4-FFF2-40B4-BE49-F238E27FC236}">
              <a16:creationId xmlns:a16="http://schemas.microsoft.com/office/drawing/2014/main" xmlns="" id="{00000000-0008-0000-0C00-00001F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7874796" y="2083623"/>
          <a:ext cx="900000" cy="52629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283369</xdr:colOff>
      <xdr:row>21</xdr:row>
      <xdr:rowOff>108756</xdr:rowOff>
    </xdr:from>
    <xdr:to>
      <xdr:col>12</xdr:col>
      <xdr:colOff>576150</xdr:colOff>
      <xdr:row>24</xdr:row>
      <xdr:rowOff>136278</xdr:rowOff>
    </xdr:to>
    <xdr:pic>
      <xdr:nvPicPr>
        <xdr:cNvPr id="32" name="Imagem 31">
          <a:hlinkClick xmlns:r="http://schemas.openxmlformats.org/officeDocument/2006/relationships" r:id="rId28"/>
          <a:extLst>
            <a:ext uri="{FF2B5EF4-FFF2-40B4-BE49-F238E27FC236}">
              <a16:creationId xmlns:a16="http://schemas.microsoft.com/office/drawing/2014/main" xmlns="" id="{00000000-0008-0000-0C00-000020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962775" y="3633006"/>
          <a:ext cx="900000" cy="52758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307975</xdr:colOff>
      <xdr:row>27</xdr:row>
      <xdr:rowOff>119074</xdr:rowOff>
    </xdr:from>
    <xdr:to>
      <xdr:col>12</xdr:col>
      <xdr:colOff>600756</xdr:colOff>
      <xdr:row>30</xdr:row>
      <xdr:rowOff>151031</xdr:rowOff>
    </xdr:to>
    <xdr:pic>
      <xdr:nvPicPr>
        <xdr:cNvPr id="33" name="Imagem 32">
          <a:hlinkClick xmlns:r="http://schemas.openxmlformats.org/officeDocument/2006/relationships" r:id="rId30"/>
          <a:extLst>
            <a:ext uri="{FF2B5EF4-FFF2-40B4-BE49-F238E27FC236}">
              <a16:creationId xmlns:a16="http://schemas.microsoft.com/office/drawing/2014/main" xmlns="" id="{00000000-0008-0000-0C00-0000210000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6987381" y="4643449"/>
          <a:ext cx="900000" cy="5320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279400</xdr:colOff>
      <xdr:row>18</xdr:row>
      <xdr:rowOff>92083</xdr:rowOff>
    </xdr:from>
    <xdr:to>
      <xdr:col>12</xdr:col>
      <xdr:colOff>572181</xdr:colOff>
      <xdr:row>21</xdr:row>
      <xdr:rowOff>124041</xdr:rowOff>
    </xdr:to>
    <xdr:pic>
      <xdr:nvPicPr>
        <xdr:cNvPr id="34" name="Imagem 33">
          <a:hlinkClick xmlns:r="http://schemas.openxmlformats.org/officeDocument/2006/relationships" r:id="rId32"/>
          <a:extLst>
            <a:ext uri="{FF2B5EF4-FFF2-40B4-BE49-F238E27FC236}">
              <a16:creationId xmlns:a16="http://schemas.microsoft.com/office/drawing/2014/main" xmlns="" id="{00000000-0008-0000-0C00-000022000000}"/>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958806" y="3116271"/>
          <a:ext cx="900000" cy="5320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327027</xdr:colOff>
      <xdr:row>33</xdr:row>
      <xdr:rowOff>128604</xdr:rowOff>
    </xdr:from>
    <xdr:to>
      <xdr:col>13</xdr:col>
      <xdr:colOff>12589</xdr:colOff>
      <xdr:row>37</xdr:row>
      <xdr:rowOff>829</xdr:rowOff>
    </xdr:to>
    <xdr:pic>
      <xdr:nvPicPr>
        <xdr:cNvPr id="35" name="Imagem 34">
          <a:hlinkClick xmlns:r="http://schemas.openxmlformats.org/officeDocument/2006/relationships" r:id="rId34"/>
          <a:extLst>
            <a:ext uri="{FF2B5EF4-FFF2-40B4-BE49-F238E27FC236}">
              <a16:creationId xmlns:a16="http://schemas.microsoft.com/office/drawing/2014/main" xmlns="" id="{00000000-0008-0000-0C00-000023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006433" y="5653104"/>
          <a:ext cx="900000" cy="53421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592934</xdr:colOff>
      <xdr:row>18</xdr:row>
      <xdr:rowOff>80984</xdr:rowOff>
    </xdr:from>
    <xdr:to>
      <xdr:col>14</xdr:col>
      <xdr:colOff>278496</xdr:colOff>
      <xdr:row>21</xdr:row>
      <xdr:rowOff>107715</xdr:rowOff>
    </xdr:to>
    <xdr:pic>
      <xdr:nvPicPr>
        <xdr:cNvPr id="36" name="Imagem 35">
          <a:hlinkClick xmlns:r="http://schemas.openxmlformats.org/officeDocument/2006/relationships" r:id="rId36"/>
          <a:extLst>
            <a:ext uri="{FF2B5EF4-FFF2-40B4-BE49-F238E27FC236}">
              <a16:creationId xmlns:a16="http://schemas.microsoft.com/office/drawing/2014/main" xmlns="" id="{00000000-0008-0000-0C00-00002400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879559" y="3105172"/>
          <a:ext cx="900000" cy="5267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592934</xdr:colOff>
      <xdr:row>24</xdr:row>
      <xdr:rowOff>104810</xdr:rowOff>
    </xdr:from>
    <xdr:to>
      <xdr:col>14</xdr:col>
      <xdr:colOff>278496</xdr:colOff>
      <xdr:row>27</xdr:row>
      <xdr:rowOff>136768</xdr:rowOff>
    </xdr:to>
    <xdr:pic>
      <xdr:nvPicPr>
        <xdr:cNvPr id="37" name="Imagem 36">
          <a:hlinkClick xmlns:r="http://schemas.openxmlformats.org/officeDocument/2006/relationships" r:id="rId38"/>
          <a:extLst>
            <a:ext uri="{FF2B5EF4-FFF2-40B4-BE49-F238E27FC236}">
              <a16:creationId xmlns:a16="http://schemas.microsoft.com/office/drawing/2014/main" xmlns="" id="{00000000-0008-0000-0C00-000025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879559" y="4129123"/>
          <a:ext cx="900000" cy="5320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592935</xdr:colOff>
      <xdr:row>27</xdr:row>
      <xdr:rowOff>114336</xdr:rowOff>
    </xdr:from>
    <xdr:to>
      <xdr:col>14</xdr:col>
      <xdr:colOff>278497</xdr:colOff>
      <xdr:row>30</xdr:row>
      <xdr:rowOff>140563</xdr:rowOff>
    </xdr:to>
    <xdr:pic>
      <xdr:nvPicPr>
        <xdr:cNvPr id="38" name="Imagem 37">
          <a:hlinkClick xmlns:r="http://schemas.openxmlformats.org/officeDocument/2006/relationships" r:id="rId40"/>
          <a:extLst>
            <a:ext uri="{FF2B5EF4-FFF2-40B4-BE49-F238E27FC236}">
              <a16:creationId xmlns:a16="http://schemas.microsoft.com/office/drawing/2014/main" xmlns="" id="{00000000-0008-0000-0C00-00002600000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879560" y="4638711"/>
          <a:ext cx="900000" cy="52629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269876</xdr:colOff>
      <xdr:row>2</xdr:row>
      <xdr:rowOff>111126</xdr:rowOff>
    </xdr:from>
    <xdr:to>
      <xdr:col>12</xdr:col>
      <xdr:colOff>562657</xdr:colOff>
      <xdr:row>5</xdr:row>
      <xdr:rowOff>114372</xdr:rowOff>
    </xdr:to>
    <xdr:pic>
      <xdr:nvPicPr>
        <xdr:cNvPr id="39" name="Imagem 38">
          <a:hlinkClick xmlns:r="http://schemas.openxmlformats.org/officeDocument/2006/relationships" r:id="rId42"/>
          <a:extLst>
            <a:ext uri="{FF2B5EF4-FFF2-40B4-BE49-F238E27FC236}">
              <a16:creationId xmlns:a16="http://schemas.microsoft.com/office/drawing/2014/main" xmlns="" id="{00000000-0008-0000-0C00-000027000000}"/>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6949282" y="444501"/>
          <a:ext cx="900000" cy="52712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265906</xdr:colOff>
      <xdr:row>5</xdr:row>
      <xdr:rowOff>103192</xdr:rowOff>
    </xdr:from>
    <xdr:to>
      <xdr:col>12</xdr:col>
      <xdr:colOff>558687</xdr:colOff>
      <xdr:row>9</xdr:row>
      <xdr:rowOff>4251</xdr:rowOff>
    </xdr:to>
    <xdr:pic>
      <xdr:nvPicPr>
        <xdr:cNvPr id="41" name="Imagem 40">
          <a:hlinkClick xmlns:r="http://schemas.openxmlformats.org/officeDocument/2006/relationships" r:id="rId44"/>
          <a:extLst>
            <a:ext uri="{FF2B5EF4-FFF2-40B4-BE49-F238E27FC236}">
              <a16:creationId xmlns:a16="http://schemas.microsoft.com/office/drawing/2014/main" xmlns="" id="{00000000-0008-0000-0C00-000029000000}"/>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945312" y="960442"/>
          <a:ext cx="900000" cy="56304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269875</xdr:colOff>
      <xdr:row>8</xdr:row>
      <xdr:rowOff>150818</xdr:rowOff>
    </xdr:from>
    <xdr:to>
      <xdr:col>12</xdr:col>
      <xdr:colOff>562656</xdr:colOff>
      <xdr:row>12</xdr:row>
      <xdr:rowOff>55867</xdr:rowOff>
    </xdr:to>
    <xdr:pic>
      <xdr:nvPicPr>
        <xdr:cNvPr id="42" name="Imagem 41">
          <a:hlinkClick xmlns:r="http://schemas.openxmlformats.org/officeDocument/2006/relationships" r:id="rId46"/>
          <a:extLst>
            <a:ext uri="{FF2B5EF4-FFF2-40B4-BE49-F238E27FC236}">
              <a16:creationId xmlns:a16="http://schemas.microsoft.com/office/drawing/2014/main" xmlns="" id="{00000000-0008-0000-0C00-00002A00000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6949281" y="1508131"/>
          <a:ext cx="900000" cy="57179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263526</xdr:colOff>
      <xdr:row>12</xdr:row>
      <xdr:rowOff>48426</xdr:rowOff>
    </xdr:from>
    <xdr:to>
      <xdr:col>12</xdr:col>
      <xdr:colOff>556307</xdr:colOff>
      <xdr:row>15</xdr:row>
      <xdr:rowOff>77861</xdr:rowOff>
    </xdr:to>
    <xdr:pic>
      <xdr:nvPicPr>
        <xdr:cNvPr id="43" name="Imagem 42">
          <a:hlinkClick xmlns:r="http://schemas.openxmlformats.org/officeDocument/2006/relationships" r:id="rId48"/>
          <a:extLst>
            <a:ext uri="{FF2B5EF4-FFF2-40B4-BE49-F238E27FC236}">
              <a16:creationId xmlns:a16="http://schemas.microsoft.com/office/drawing/2014/main" xmlns="" id="{00000000-0008-0000-0C00-00002B00000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6942932" y="2072489"/>
          <a:ext cx="900000" cy="52949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561975</xdr:colOff>
      <xdr:row>15</xdr:row>
      <xdr:rowOff>57150</xdr:rowOff>
    </xdr:from>
    <xdr:to>
      <xdr:col>14</xdr:col>
      <xdr:colOff>314325</xdr:colOff>
      <xdr:row>18</xdr:row>
      <xdr:rowOff>123825</xdr:rowOff>
    </xdr:to>
    <xdr:pic>
      <xdr:nvPicPr>
        <xdr:cNvPr id="40" name="Imagem 39">
          <a:hlinkClick xmlns:r="http://schemas.openxmlformats.org/officeDocument/2006/relationships" r:id="rId50"/>
          <a:extLst>
            <a:ext uri="{FF2B5EF4-FFF2-40B4-BE49-F238E27FC236}">
              <a16:creationId xmlns:a16="http://schemas.microsoft.com/office/drawing/2014/main" xmlns="" id="{00000000-0008-0000-0C00-000028000000}"/>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877175" y="2514600"/>
          <a:ext cx="971550" cy="5524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581025</xdr:colOff>
      <xdr:row>5</xdr:row>
      <xdr:rowOff>85725</xdr:rowOff>
    </xdr:from>
    <xdr:to>
      <xdr:col>14</xdr:col>
      <xdr:colOff>276225</xdr:colOff>
      <xdr:row>9</xdr:row>
      <xdr:rowOff>10830</xdr:rowOff>
    </xdr:to>
    <xdr:pic>
      <xdr:nvPicPr>
        <xdr:cNvPr id="44" name="Imagem 43">
          <a:hlinkClick xmlns:r="http://schemas.openxmlformats.org/officeDocument/2006/relationships" r:id="rId52"/>
          <a:extLst>
            <a:ext uri="{FF2B5EF4-FFF2-40B4-BE49-F238E27FC236}">
              <a16:creationId xmlns:a16="http://schemas.microsoft.com/office/drawing/2014/main" xmlns="" id="{00000000-0008-0000-0C00-00002C000000}"/>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7896225" y="923925"/>
          <a:ext cx="914400" cy="57280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581</xdr:colOff>
      <xdr:row>1</xdr:row>
      <xdr:rowOff>34189</xdr:rowOff>
    </xdr:from>
    <xdr:to>
      <xdr:col>1</xdr:col>
      <xdr:colOff>710712</xdr:colOff>
      <xdr:row>2</xdr:row>
      <xdr:rowOff>130733</xdr:rowOff>
    </xdr:to>
    <xdr:pic>
      <xdr:nvPicPr>
        <xdr:cNvPr id="3" name="Imagem 1">
          <a:hlinkClick xmlns:r="http://schemas.openxmlformats.org/officeDocument/2006/relationships" r:id="rId1"/>
          <a:extLst>
            <a:ext uri="{FF2B5EF4-FFF2-40B4-BE49-F238E27FC236}">
              <a16:creationId xmlns:a16="http://schemas.microsoft.com/office/drawing/2014/main" xmlns="" id="{00000000-0008-0000-0D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4" y="129439"/>
          <a:ext cx="710131" cy="28704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0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336742</xdr:colOff>
      <xdr:row>13</xdr:row>
      <xdr:rowOff>1743</xdr:rowOff>
    </xdr:from>
    <xdr:to>
      <xdr:col>14</xdr:col>
      <xdr:colOff>84859</xdr:colOff>
      <xdr:row>16</xdr:row>
      <xdr:rowOff>76788</xdr:rowOff>
    </xdr:to>
    <xdr:pic>
      <xdr:nvPicPr>
        <xdr:cNvPr id="4" name="Imagem 3">
          <a:hlinkClick xmlns:r="http://schemas.openxmlformats.org/officeDocument/2006/relationships" r:id="rId3"/>
          <a:extLst>
            <a:ext uri="{FF2B5EF4-FFF2-40B4-BE49-F238E27FC236}">
              <a16:creationId xmlns:a16="http://schemas.microsoft.com/office/drawing/2014/main" xmlns="" id="{00000000-0008-0000-0E00-00000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51942" y="2135343"/>
          <a:ext cx="967317" cy="5608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504826</xdr:colOff>
      <xdr:row>21</xdr:row>
      <xdr:rowOff>152398</xdr:rowOff>
    </xdr:from>
    <xdr:to>
      <xdr:col>2</xdr:col>
      <xdr:colOff>219075</xdr:colOff>
      <xdr:row>25</xdr:row>
      <xdr:rowOff>81241</xdr:rowOff>
    </xdr:to>
    <xdr:pic>
      <xdr:nvPicPr>
        <xdr:cNvPr id="8" name="Imagem 7">
          <a:hlinkClick xmlns:r="http://schemas.openxmlformats.org/officeDocument/2006/relationships" r:id="rId5"/>
          <a:extLst>
            <a:ext uri="{FF2B5EF4-FFF2-40B4-BE49-F238E27FC236}">
              <a16:creationId xmlns:a16="http://schemas.microsoft.com/office/drawing/2014/main" xmlns="" id="{00000000-0008-0000-0E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4826" y="3581398"/>
          <a:ext cx="933449" cy="5765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28575</xdr:colOff>
      <xdr:row>14</xdr:row>
      <xdr:rowOff>123825</xdr:rowOff>
    </xdr:from>
    <xdr:to>
      <xdr:col>5</xdr:col>
      <xdr:colOff>322778</xdr:colOff>
      <xdr:row>21</xdr:row>
      <xdr:rowOff>112183</xdr:rowOff>
    </xdr:to>
    <xdr:sp macro="" textlink="">
      <xdr:nvSpPr>
        <xdr:cNvPr id="9" name="Seta para a direita 8">
          <a:hlinkClick xmlns:r="http://schemas.openxmlformats.org/officeDocument/2006/relationships" r:id="rId7" tooltip="Retorna ao menu de componentes"/>
          <a:extLst>
            <a:ext uri="{FF2B5EF4-FFF2-40B4-BE49-F238E27FC236}">
              <a16:creationId xmlns:a16="http://schemas.microsoft.com/office/drawing/2014/main" xmlns="" id="{00000000-0008-0000-0E00-000009000000}"/>
            </a:ext>
          </a:extLst>
        </xdr:cNvPr>
        <xdr:cNvSpPr/>
      </xdr:nvSpPr>
      <xdr:spPr>
        <a:xfrm>
          <a:off x="1857375"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63280</xdr:colOff>
      <xdr:row>14</xdr:row>
      <xdr:rowOff>128062</xdr:rowOff>
    </xdr:from>
    <xdr:to>
      <xdr:col>11</xdr:col>
      <xdr:colOff>357483</xdr:colOff>
      <xdr:row>21</xdr:row>
      <xdr:rowOff>116420</xdr:rowOff>
    </xdr:to>
    <xdr:sp macro="" textlink="">
      <xdr:nvSpPr>
        <xdr:cNvPr id="10" name="Seta para a direita 9">
          <a:hlinkClick xmlns:r="http://schemas.openxmlformats.org/officeDocument/2006/relationships" r:id="rId7" tooltip="Retorna ao menu de componentes"/>
          <a:extLst>
            <a:ext uri="{FF2B5EF4-FFF2-40B4-BE49-F238E27FC236}">
              <a16:creationId xmlns:a16="http://schemas.microsoft.com/office/drawing/2014/main" xmlns="" id="{00000000-0008-0000-0E00-00000A000000}"/>
            </a:ext>
          </a:extLst>
        </xdr:cNvPr>
        <xdr:cNvSpPr/>
      </xdr:nvSpPr>
      <xdr:spPr>
        <a:xfrm>
          <a:off x="55496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6</xdr:col>
      <xdr:colOff>78794</xdr:colOff>
      <xdr:row>15</xdr:row>
      <xdr:rowOff>64945</xdr:rowOff>
    </xdr:from>
    <xdr:to>
      <xdr:col>8</xdr:col>
      <xdr:colOff>369880</xdr:colOff>
      <xdr:row>20</xdr:row>
      <xdr:rowOff>155320</xdr:rowOff>
    </xdr:to>
    <xdr:pic>
      <xdr:nvPicPr>
        <xdr:cNvPr id="16" name="Imagem 15">
          <a:hlinkClick xmlns:r="http://schemas.openxmlformats.org/officeDocument/2006/relationships" r:id="rId8"/>
          <a:extLst>
            <a:ext uri="{FF2B5EF4-FFF2-40B4-BE49-F238E27FC236}">
              <a16:creationId xmlns:a16="http://schemas.microsoft.com/office/drawing/2014/main" xmlns="" id="{00000000-0008-0000-0E00-000010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736394" y="2522395"/>
          <a:ext cx="1510286" cy="90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580158</xdr:colOff>
      <xdr:row>12</xdr:row>
      <xdr:rowOff>123824</xdr:rowOff>
    </xdr:from>
    <xdr:to>
      <xdr:col>12</xdr:col>
      <xdr:colOff>346364</xdr:colOff>
      <xdr:row>22</xdr:row>
      <xdr:rowOff>114299</xdr:rowOff>
    </xdr:to>
    <xdr:sp macro="" textlink="">
      <xdr:nvSpPr>
        <xdr:cNvPr id="17" name="Chave esquerda 16">
          <a:extLst>
            <a:ext uri="{FF2B5EF4-FFF2-40B4-BE49-F238E27FC236}">
              <a16:creationId xmlns:a16="http://schemas.microsoft.com/office/drawing/2014/main" xmlns="" id="{00000000-0008-0000-0E00-000011000000}"/>
            </a:ext>
          </a:extLst>
        </xdr:cNvPr>
        <xdr:cNvSpPr/>
      </xdr:nvSpPr>
      <xdr:spPr>
        <a:xfrm>
          <a:off x="7285758" y="2095499"/>
          <a:ext cx="375806" cy="1609725"/>
        </a:xfrm>
        <a:prstGeom prst="leftBrace">
          <a:avLst>
            <a:gd name="adj1" fmla="val 8333"/>
            <a:gd name="adj2" fmla="val 55765"/>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495300</xdr:colOff>
      <xdr:row>11</xdr:row>
      <xdr:rowOff>57150</xdr:rowOff>
    </xdr:from>
    <xdr:to>
      <xdr:col>2</xdr:col>
      <xdr:colOff>243416</xdr:colOff>
      <xdr:row>14</xdr:row>
      <xdr:rowOff>127000</xdr:rowOff>
    </xdr:to>
    <xdr:pic>
      <xdr:nvPicPr>
        <xdr:cNvPr id="20" name="Imagem 19">
          <a:hlinkClick xmlns:r="http://schemas.openxmlformats.org/officeDocument/2006/relationships" r:id="rId10"/>
          <a:extLst>
            <a:ext uri="{FF2B5EF4-FFF2-40B4-BE49-F238E27FC236}">
              <a16:creationId xmlns:a16="http://schemas.microsoft.com/office/drawing/2014/main" xmlns="" id="{00000000-0008-0000-0E00-00001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95300" y="18669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342899</xdr:colOff>
      <xdr:row>18</xdr:row>
      <xdr:rowOff>133349</xdr:rowOff>
    </xdr:from>
    <xdr:to>
      <xdr:col>14</xdr:col>
      <xdr:colOff>85724</xdr:colOff>
      <xdr:row>22</xdr:row>
      <xdr:rowOff>43624</xdr:rowOff>
    </xdr:to>
    <xdr:pic>
      <xdr:nvPicPr>
        <xdr:cNvPr id="23" name="Imagem 22">
          <a:hlinkClick xmlns:r="http://schemas.openxmlformats.org/officeDocument/2006/relationships" r:id="rId12"/>
          <a:extLst>
            <a:ext uri="{FF2B5EF4-FFF2-40B4-BE49-F238E27FC236}">
              <a16:creationId xmlns:a16="http://schemas.microsoft.com/office/drawing/2014/main" xmlns="" id="{00000000-0008-0000-0E00-000017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658099" y="3076574"/>
          <a:ext cx="962025" cy="557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3" name="Imagem 12">
          <a:hlinkClick xmlns:r="http://schemas.openxmlformats.org/officeDocument/2006/relationships" r:id="rId14"/>
          <a:extLst>
            <a:ext uri="{FF2B5EF4-FFF2-40B4-BE49-F238E27FC236}">
              <a16:creationId xmlns:a16="http://schemas.microsoft.com/office/drawing/2014/main" xmlns="" id="{00000000-0008-0000-0E00-00000D000000}"/>
            </a:ext>
          </a:extLst>
        </xdr:cNvPr>
        <xdr:cNvPicPr>
          <a:picLocks noChangeAspect="1"/>
        </xdr:cNvPicPr>
      </xdr:nvPicPr>
      <xdr:blipFill>
        <a:blip xmlns:r="http://schemas.openxmlformats.org/officeDocument/2006/relationships" r:embed="rId15"/>
        <a:stretch>
          <a:fillRect/>
        </a:stretch>
      </xdr:blipFill>
      <xdr:spPr>
        <a:xfrm>
          <a:off x="0" y="0"/>
          <a:ext cx="9096374" cy="50006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421821</xdr:colOff>
      <xdr:row>1</xdr:row>
      <xdr:rowOff>0</xdr:rowOff>
    </xdr:from>
    <xdr:to>
      <xdr:col>1</xdr:col>
      <xdr:colOff>944033</xdr:colOff>
      <xdr:row>3</xdr:row>
      <xdr:rowOff>30532</xdr:rowOff>
    </xdr:to>
    <xdr:pic>
      <xdr:nvPicPr>
        <xdr:cNvPr id="6" name="Imagem 5">
          <a:hlinkClick xmlns:r="http://schemas.openxmlformats.org/officeDocument/2006/relationships" r:id="rId1"/>
          <a:extLst>
            <a:ext uri="{FF2B5EF4-FFF2-40B4-BE49-F238E27FC236}">
              <a16:creationId xmlns:a16="http://schemas.microsoft.com/office/drawing/2014/main" xmlns="" id="{00000000-0008-0000-0F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1821" y="285750"/>
          <a:ext cx="1028700" cy="39112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1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504826</xdr:colOff>
      <xdr:row>21</xdr:row>
      <xdr:rowOff>152398</xdr:rowOff>
    </xdr:from>
    <xdr:to>
      <xdr:col>2</xdr:col>
      <xdr:colOff>219075</xdr:colOff>
      <xdr:row>25</xdr:row>
      <xdr:rowOff>81241</xdr:rowOff>
    </xdr:to>
    <xdr:pic>
      <xdr:nvPicPr>
        <xdr:cNvPr id="6" name="Imagem 5">
          <a:hlinkClick xmlns:r="http://schemas.openxmlformats.org/officeDocument/2006/relationships" r:id="rId3"/>
          <a:extLst>
            <a:ext uri="{FF2B5EF4-FFF2-40B4-BE49-F238E27FC236}">
              <a16:creationId xmlns:a16="http://schemas.microsoft.com/office/drawing/2014/main" xmlns="" id="{00000000-0008-0000-1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4826" y="3581398"/>
          <a:ext cx="933449" cy="5765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7" name="Seta para a direita 6">
          <a:hlinkClick xmlns:r="http://schemas.openxmlformats.org/officeDocument/2006/relationships" r:id="rId5" tooltip="Retorna ao menu de componentes"/>
          <a:extLst>
            <a:ext uri="{FF2B5EF4-FFF2-40B4-BE49-F238E27FC236}">
              <a16:creationId xmlns:a16="http://schemas.microsoft.com/office/drawing/2014/main" xmlns="" id="{00000000-0008-0000-1000-000007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63280</xdr:colOff>
      <xdr:row>14</xdr:row>
      <xdr:rowOff>128062</xdr:rowOff>
    </xdr:from>
    <xdr:to>
      <xdr:col>11</xdr:col>
      <xdr:colOff>357483</xdr:colOff>
      <xdr:row>21</xdr:row>
      <xdr:rowOff>116420</xdr:rowOff>
    </xdr:to>
    <xdr:sp macro="" textlink="">
      <xdr:nvSpPr>
        <xdr:cNvPr id="8" name="Seta para a direita 7">
          <a:hlinkClick xmlns:r="http://schemas.openxmlformats.org/officeDocument/2006/relationships" r:id="rId5" tooltip="Retorna ao menu de componentes"/>
          <a:extLst>
            <a:ext uri="{FF2B5EF4-FFF2-40B4-BE49-F238E27FC236}">
              <a16:creationId xmlns:a16="http://schemas.microsoft.com/office/drawing/2014/main" xmlns="" id="{00000000-0008-0000-1000-000008000000}"/>
            </a:ext>
          </a:extLst>
        </xdr:cNvPr>
        <xdr:cNvSpPr/>
      </xdr:nvSpPr>
      <xdr:spPr>
        <a:xfrm>
          <a:off x="55496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11</xdr:col>
      <xdr:colOff>580158</xdr:colOff>
      <xdr:row>12</xdr:row>
      <xdr:rowOff>123824</xdr:rowOff>
    </xdr:from>
    <xdr:to>
      <xdr:col>12</xdr:col>
      <xdr:colOff>346364</xdr:colOff>
      <xdr:row>22</xdr:row>
      <xdr:rowOff>114299</xdr:rowOff>
    </xdr:to>
    <xdr:sp macro="" textlink="">
      <xdr:nvSpPr>
        <xdr:cNvPr id="10" name="Chave esquerda 9">
          <a:extLst>
            <a:ext uri="{FF2B5EF4-FFF2-40B4-BE49-F238E27FC236}">
              <a16:creationId xmlns:a16="http://schemas.microsoft.com/office/drawing/2014/main" xmlns="" id="{00000000-0008-0000-1000-00000A000000}"/>
            </a:ext>
          </a:extLst>
        </xdr:cNvPr>
        <xdr:cNvSpPr/>
      </xdr:nvSpPr>
      <xdr:spPr>
        <a:xfrm>
          <a:off x="7285758" y="2095499"/>
          <a:ext cx="375806" cy="1609725"/>
        </a:xfrm>
        <a:prstGeom prst="leftBrace">
          <a:avLst>
            <a:gd name="adj1" fmla="val 8333"/>
            <a:gd name="adj2" fmla="val 55765"/>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495300</xdr:colOff>
      <xdr:row>11</xdr:row>
      <xdr:rowOff>57150</xdr:rowOff>
    </xdr:from>
    <xdr:to>
      <xdr:col>2</xdr:col>
      <xdr:colOff>243416</xdr:colOff>
      <xdr:row>14</xdr:row>
      <xdr:rowOff>127000</xdr:rowOff>
    </xdr:to>
    <xdr:pic>
      <xdr:nvPicPr>
        <xdr:cNvPr id="11" name="Imagem 10">
          <a:hlinkClick xmlns:r="http://schemas.openxmlformats.org/officeDocument/2006/relationships" r:id="rId6"/>
          <a:extLst>
            <a:ext uri="{FF2B5EF4-FFF2-40B4-BE49-F238E27FC236}">
              <a16:creationId xmlns:a16="http://schemas.microsoft.com/office/drawing/2014/main" xmlns="" id="{00000000-0008-0000-10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5300" y="18669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342899</xdr:colOff>
      <xdr:row>18</xdr:row>
      <xdr:rowOff>133349</xdr:rowOff>
    </xdr:from>
    <xdr:to>
      <xdr:col>14</xdr:col>
      <xdr:colOff>85724</xdr:colOff>
      <xdr:row>22</xdr:row>
      <xdr:rowOff>43624</xdr:rowOff>
    </xdr:to>
    <xdr:pic>
      <xdr:nvPicPr>
        <xdr:cNvPr id="12" name="Imagem 11">
          <a:hlinkClick xmlns:r="http://schemas.openxmlformats.org/officeDocument/2006/relationships" r:id="rId8"/>
          <a:extLst>
            <a:ext uri="{FF2B5EF4-FFF2-40B4-BE49-F238E27FC236}">
              <a16:creationId xmlns:a16="http://schemas.microsoft.com/office/drawing/2014/main" xmlns="" id="{00000000-0008-0000-10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658099" y="3076574"/>
          <a:ext cx="962025" cy="557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85725</xdr:colOff>
      <xdr:row>15</xdr:row>
      <xdr:rowOff>85725</xdr:rowOff>
    </xdr:from>
    <xdr:to>
      <xdr:col>8</xdr:col>
      <xdr:colOff>403960</xdr:colOff>
      <xdr:row>21</xdr:row>
      <xdr:rowOff>14175</xdr:rowOff>
    </xdr:to>
    <xdr:pic>
      <xdr:nvPicPr>
        <xdr:cNvPr id="18" name="Imagem 17">
          <a:hlinkClick xmlns:r="http://schemas.openxmlformats.org/officeDocument/2006/relationships" r:id="rId10"/>
          <a:extLst>
            <a:ext uri="{FF2B5EF4-FFF2-40B4-BE49-F238E27FC236}">
              <a16:creationId xmlns:a16="http://schemas.microsoft.com/office/drawing/2014/main" xmlns="" id="{00000000-0008-0000-1000-000012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743325" y="2514600"/>
          <a:ext cx="1537435" cy="90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333375</xdr:colOff>
      <xdr:row>13</xdr:row>
      <xdr:rowOff>76200</xdr:rowOff>
    </xdr:from>
    <xdr:to>
      <xdr:col>14</xdr:col>
      <xdr:colOff>87313</xdr:colOff>
      <xdr:row>16</xdr:row>
      <xdr:rowOff>133350</xdr:rowOff>
    </xdr:to>
    <xdr:pic>
      <xdr:nvPicPr>
        <xdr:cNvPr id="19" name="Imagem 18">
          <a:hlinkClick xmlns:r="http://schemas.openxmlformats.org/officeDocument/2006/relationships" r:id="rId12"/>
          <a:extLst>
            <a:ext uri="{FF2B5EF4-FFF2-40B4-BE49-F238E27FC236}">
              <a16:creationId xmlns:a16="http://schemas.microsoft.com/office/drawing/2014/main" xmlns="" id="{00000000-0008-0000-1000-00001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648575" y="21812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3" name="Imagem 12">
          <a:hlinkClick xmlns:r="http://schemas.openxmlformats.org/officeDocument/2006/relationships" r:id="rId14"/>
          <a:extLst>
            <a:ext uri="{FF2B5EF4-FFF2-40B4-BE49-F238E27FC236}">
              <a16:creationId xmlns:a16="http://schemas.microsoft.com/office/drawing/2014/main" xmlns="" id="{00000000-0008-0000-1000-00000D000000}"/>
            </a:ext>
          </a:extLst>
        </xdr:cNvPr>
        <xdr:cNvPicPr>
          <a:picLocks noChangeAspect="1"/>
        </xdr:cNvPicPr>
      </xdr:nvPicPr>
      <xdr:blipFill>
        <a:blip xmlns:r="http://schemas.openxmlformats.org/officeDocument/2006/relationships" r:embed="rId15"/>
        <a:stretch>
          <a:fillRect/>
        </a:stretch>
      </xdr:blipFill>
      <xdr:spPr>
        <a:xfrm>
          <a:off x="0" y="0"/>
          <a:ext cx="9096374" cy="50006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1</xdr:col>
      <xdr:colOff>742951</xdr:colOff>
      <xdr:row>2</xdr:row>
      <xdr:rowOff>95932</xdr:rowOff>
    </xdr:to>
    <xdr:pic>
      <xdr:nvPicPr>
        <xdr:cNvPr id="6" name="Imagem 5">
          <a:hlinkClick xmlns:r="http://schemas.openxmlformats.org/officeDocument/2006/relationships" r:id="rId1"/>
          <a:extLst>
            <a:ext uri="{FF2B5EF4-FFF2-40B4-BE49-F238E27FC236}">
              <a16:creationId xmlns:a16="http://schemas.microsoft.com/office/drawing/2014/main" xmlns="" id="{00000000-0008-0000-1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9101" y="285750"/>
          <a:ext cx="742950" cy="28643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1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1200-000006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63280</xdr:colOff>
      <xdr:row>14</xdr:row>
      <xdr:rowOff>128062</xdr:rowOff>
    </xdr:from>
    <xdr:to>
      <xdr:col>11</xdr:col>
      <xdr:colOff>357483</xdr:colOff>
      <xdr:row>21</xdr:row>
      <xdr:rowOff>116420</xdr:rowOff>
    </xdr:to>
    <xdr:sp macro="" textlink="">
      <xdr:nvSpPr>
        <xdr:cNvPr id="7" name="Seta para a direita 6">
          <a:hlinkClick xmlns:r="http://schemas.openxmlformats.org/officeDocument/2006/relationships" r:id="rId3" tooltip="Retorna ao menu de componentes"/>
          <a:extLst>
            <a:ext uri="{FF2B5EF4-FFF2-40B4-BE49-F238E27FC236}">
              <a16:creationId xmlns:a16="http://schemas.microsoft.com/office/drawing/2014/main" xmlns="" id="{00000000-0008-0000-1200-000007000000}"/>
            </a:ext>
          </a:extLst>
        </xdr:cNvPr>
        <xdr:cNvSpPr/>
      </xdr:nvSpPr>
      <xdr:spPr>
        <a:xfrm>
          <a:off x="55496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0</xdr:col>
      <xdr:colOff>495300</xdr:colOff>
      <xdr:row>21</xdr:row>
      <xdr:rowOff>152400</xdr:rowOff>
    </xdr:from>
    <xdr:to>
      <xdr:col>2</xdr:col>
      <xdr:colOff>243416</xdr:colOff>
      <xdr:row>25</xdr:row>
      <xdr:rowOff>60325</xdr:rowOff>
    </xdr:to>
    <xdr:pic>
      <xdr:nvPicPr>
        <xdr:cNvPr id="9" name="Imagem 8">
          <a:hlinkClick xmlns:r="http://schemas.openxmlformats.org/officeDocument/2006/relationships" r:id="rId4"/>
          <a:extLst>
            <a:ext uri="{FF2B5EF4-FFF2-40B4-BE49-F238E27FC236}">
              <a16:creationId xmlns:a16="http://schemas.microsoft.com/office/drawing/2014/main" xmlns="" id="{00000000-0008-0000-12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95300" y="35814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95250</xdr:colOff>
      <xdr:row>15</xdr:row>
      <xdr:rowOff>76200</xdr:rowOff>
    </xdr:from>
    <xdr:to>
      <xdr:col>8</xdr:col>
      <xdr:colOff>400050</xdr:colOff>
      <xdr:row>20</xdr:row>
      <xdr:rowOff>148866</xdr:rowOff>
    </xdr:to>
    <xdr:pic>
      <xdr:nvPicPr>
        <xdr:cNvPr id="14" name="Imagem 13">
          <a:hlinkClick xmlns:r="http://schemas.openxmlformats.org/officeDocument/2006/relationships" r:id="rId6"/>
          <a:extLst>
            <a:ext uri="{FF2B5EF4-FFF2-40B4-BE49-F238E27FC236}">
              <a16:creationId xmlns:a16="http://schemas.microsoft.com/office/drawing/2014/main" xmlns="" id="{00000000-0008-0000-1200-00000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752850" y="2533650"/>
          <a:ext cx="1524000" cy="88229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561975</xdr:colOff>
      <xdr:row>10</xdr:row>
      <xdr:rowOff>133350</xdr:rowOff>
    </xdr:from>
    <xdr:to>
      <xdr:col>2</xdr:col>
      <xdr:colOff>244363</xdr:colOff>
      <xdr:row>14</xdr:row>
      <xdr:rowOff>3240</xdr:rowOff>
    </xdr:to>
    <xdr:pic>
      <xdr:nvPicPr>
        <xdr:cNvPr id="21" name="Imagem 20">
          <a:hlinkClick xmlns:r="http://schemas.openxmlformats.org/officeDocument/2006/relationships" r:id="rId8"/>
          <a:extLst>
            <a:ext uri="{FF2B5EF4-FFF2-40B4-BE49-F238E27FC236}">
              <a16:creationId xmlns:a16="http://schemas.microsoft.com/office/drawing/2014/main" xmlns="" id="{00000000-0008-0000-1200-000015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61975" y="1781175"/>
          <a:ext cx="901588" cy="51759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28575</xdr:colOff>
      <xdr:row>11</xdr:row>
      <xdr:rowOff>114300</xdr:rowOff>
    </xdr:from>
    <xdr:to>
      <xdr:col>14</xdr:col>
      <xdr:colOff>393700</xdr:colOff>
      <xdr:row>15</xdr:row>
      <xdr:rowOff>9525</xdr:rowOff>
    </xdr:to>
    <xdr:pic>
      <xdr:nvPicPr>
        <xdr:cNvPr id="25" name="Imagem 24">
          <a:hlinkClick xmlns:r="http://schemas.openxmlformats.org/officeDocument/2006/relationships" r:id="rId10"/>
          <a:extLst>
            <a:ext uri="{FF2B5EF4-FFF2-40B4-BE49-F238E27FC236}">
              <a16:creationId xmlns:a16="http://schemas.microsoft.com/office/drawing/2014/main" xmlns="" id="{00000000-0008-0000-1200-000019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953375" y="192405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28575</xdr:colOff>
      <xdr:row>15</xdr:row>
      <xdr:rowOff>158750</xdr:rowOff>
    </xdr:from>
    <xdr:to>
      <xdr:col>14</xdr:col>
      <xdr:colOff>393700</xdr:colOff>
      <xdr:row>19</xdr:row>
      <xdr:rowOff>53975</xdr:rowOff>
    </xdr:to>
    <xdr:pic>
      <xdr:nvPicPr>
        <xdr:cNvPr id="26" name="Imagem 25">
          <a:hlinkClick xmlns:r="http://schemas.openxmlformats.org/officeDocument/2006/relationships" r:id="rId12"/>
          <a:extLst>
            <a:ext uri="{FF2B5EF4-FFF2-40B4-BE49-F238E27FC236}">
              <a16:creationId xmlns:a16="http://schemas.microsoft.com/office/drawing/2014/main" xmlns="" id="{00000000-0008-0000-1200-00001A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953375" y="26162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38100</xdr:colOff>
      <xdr:row>20</xdr:row>
      <xdr:rowOff>22225</xdr:rowOff>
    </xdr:from>
    <xdr:to>
      <xdr:col>14</xdr:col>
      <xdr:colOff>403225</xdr:colOff>
      <xdr:row>23</xdr:row>
      <xdr:rowOff>104775</xdr:rowOff>
    </xdr:to>
    <xdr:pic>
      <xdr:nvPicPr>
        <xdr:cNvPr id="27" name="Imagem 26">
          <a:hlinkClick xmlns:r="http://schemas.openxmlformats.org/officeDocument/2006/relationships" r:id="rId14"/>
          <a:extLst>
            <a:ext uri="{FF2B5EF4-FFF2-40B4-BE49-F238E27FC236}">
              <a16:creationId xmlns:a16="http://schemas.microsoft.com/office/drawing/2014/main" xmlns="" id="{00000000-0008-0000-1200-00001B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962900" y="3289300"/>
          <a:ext cx="974725" cy="568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12</xdr:col>
      <xdr:colOff>66675</xdr:colOff>
      <xdr:row>11</xdr:row>
      <xdr:rowOff>133350</xdr:rowOff>
    </xdr:from>
    <xdr:to>
      <xdr:col>12</xdr:col>
      <xdr:colOff>457200</xdr:colOff>
      <xdr:row>23</xdr:row>
      <xdr:rowOff>57149</xdr:rowOff>
    </xdr:to>
    <xdr:sp macro="" textlink="">
      <xdr:nvSpPr>
        <xdr:cNvPr id="28" name="Chave esquerda 27">
          <a:extLst>
            <a:ext uri="{FF2B5EF4-FFF2-40B4-BE49-F238E27FC236}">
              <a16:creationId xmlns:a16="http://schemas.microsoft.com/office/drawing/2014/main" xmlns="" id="{00000000-0008-0000-1200-00001C000000}"/>
            </a:ext>
          </a:extLst>
        </xdr:cNvPr>
        <xdr:cNvSpPr/>
      </xdr:nvSpPr>
      <xdr:spPr>
        <a:xfrm>
          <a:off x="7381875" y="1943100"/>
          <a:ext cx="390525" cy="1866899"/>
        </a:xfrm>
        <a:prstGeom prst="leftBrace">
          <a:avLst>
            <a:gd name="adj1" fmla="val 8333"/>
            <a:gd name="adj2" fmla="val 55765"/>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0</xdr:colOff>
      <xdr:row>0</xdr:row>
      <xdr:rowOff>0</xdr:rowOff>
    </xdr:from>
    <xdr:to>
      <xdr:col>14</xdr:col>
      <xdr:colOff>561974</xdr:colOff>
      <xdr:row>3</xdr:row>
      <xdr:rowOff>14287</xdr:rowOff>
    </xdr:to>
    <xdr:pic>
      <xdr:nvPicPr>
        <xdr:cNvPr id="15" name="Imagem 14">
          <a:hlinkClick xmlns:r="http://schemas.openxmlformats.org/officeDocument/2006/relationships" r:id="rId16"/>
          <a:extLst>
            <a:ext uri="{FF2B5EF4-FFF2-40B4-BE49-F238E27FC236}">
              <a16:creationId xmlns:a16="http://schemas.microsoft.com/office/drawing/2014/main" xmlns="" id="{00000000-0008-0000-1200-00000F000000}"/>
            </a:ext>
          </a:extLst>
        </xdr:cNvPr>
        <xdr:cNvPicPr>
          <a:picLocks noChangeAspect="1"/>
        </xdr:cNvPicPr>
      </xdr:nvPicPr>
      <xdr:blipFill>
        <a:blip xmlns:r="http://schemas.openxmlformats.org/officeDocument/2006/relationships" r:embed="rId17"/>
        <a:stretch>
          <a:fillRect/>
        </a:stretch>
      </xdr:blipFill>
      <xdr:spPr>
        <a:xfrm>
          <a:off x="0" y="0"/>
          <a:ext cx="9096374" cy="5000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161924</xdr:rowOff>
    </xdr:from>
    <xdr:to>
      <xdr:col>10</xdr:col>
      <xdr:colOff>0</xdr:colOff>
      <xdr:row>57</xdr:row>
      <xdr:rowOff>19452</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552449"/>
          <a:ext cx="6096000" cy="87634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579</xdr:colOff>
      <xdr:row>1</xdr:row>
      <xdr:rowOff>34188</xdr:rowOff>
    </xdr:from>
    <xdr:to>
      <xdr:col>2</xdr:col>
      <xdr:colOff>43961</xdr:colOff>
      <xdr:row>3</xdr:row>
      <xdr:rowOff>714</xdr:rowOff>
    </xdr:to>
    <xdr:pic>
      <xdr:nvPicPr>
        <xdr:cNvPr id="3" name="Imagem 1">
          <a:hlinkClick xmlns:r="http://schemas.openxmlformats.org/officeDocument/2006/relationships" r:id="rId1"/>
          <a:extLst>
            <a:ext uri="{FF2B5EF4-FFF2-40B4-BE49-F238E27FC236}">
              <a16:creationId xmlns:a16="http://schemas.microsoft.com/office/drawing/2014/main" xmlns="" id="{00000000-0008-0000-1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2" y="129438"/>
          <a:ext cx="768747" cy="32554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580</xdr:colOff>
      <xdr:row>1</xdr:row>
      <xdr:rowOff>34188</xdr:rowOff>
    </xdr:from>
    <xdr:to>
      <xdr:col>1</xdr:col>
      <xdr:colOff>857250</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14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3" y="129438"/>
          <a:ext cx="856670" cy="32554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xdr:col>
      <xdr:colOff>74838</xdr:colOff>
      <xdr:row>8</xdr:row>
      <xdr:rowOff>34018</xdr:rowOff>
    </xdr:from>
    <xdr:to>
      <xdr:col>4</xdr:col>
      <xdr:colOff>4865683</xdr:colOff>
      <xdr:row>8</xdr:row>
      <xdr:rowOff>718457</xdr:rowOff>
    </xdr:to>
    <xdr:pic>
      <xdr:nvPicPr>
        <xdr:cNvPr id="3" name="Imagem 2">
          <a:extLst>
            <a:ext uri="{FF2B5EF4-FFF2-40B4-BE49-F238E27FC236}">
              <a16:creationId xmlns:a16="http://schemas.microsoft.com/office/drawing/2014/main" xmlns="" id="{00000000-0008-0000-14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1367518"/>
          <a:ext cx="4790845" cy="68443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1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76200</xdr:colOff>
      <xdr:row>14</xdr:row>
      <xdr:rowOff>123825</xdr:rowOff>
    </xdr:from>
    <xdr:to>
      <xdr:col>5</xdr:col>
      <xdr:colOff>370403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1500-000005000000}"/>
            </a:ext>
          </a:extLst>
        </xdr:cNvPr>
        <xdr:cNvSpPr/>
      </xdr:nvSpPr>
      <xdr:spPr>
        <a:xfrm>
          <a:off x="19050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37303</xdr:colOff>
      <xdr:row>14</xdr:row>
      <xdr:rowOff>128062</xdr:rowOff>
    </xdr:from>
    <xdr:to>
      <xdr:col>11</xdr:col>
      <xdr:colOff>331506</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1500-000006000000}"/>
            </a:ext>
          </a:extLst>
        </xdr:cNvPr>
        <xdr:cNvSpPr/>
      </xdr:nvSpPr>
      <xdr:spPr>
        <a:xfrm>
          <a:off x="5492530" y="2457357"/>
          <a:ext cx="1506476" cy="1140018"/>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66673</xdr:colOff>
      <xdr:row>6</xdr:row>
      <xdr:rowOff>9524</xdr:rowOff>
    </xdr:from>
    <xdr:to>
      <xdr:col>12</xdr:col>
      <xdr:colOff>504825</xdr:colOff>
      <xdr:row>31</xdr:row>
      <xdr:rowOff>28574</xdr:rowOff>
    </xdr:to>
    <xdr:sp macro="" textlink="">
      <xdr:nvSpPr>
        <xdr:cNvPr id="8" name="Chave esquerda 7">
          <a:extLst>
            <a:ext uri="{FF2B5EF4-FFF2-40B4-BE49-F238E27FC236}">
              <a16:creationId xmlns:a16="http://schemas.microsoft.com/office/drawing/2014/main" xmlns="" id="{00000000-0008-0000-1500-000008000000}"/>
            </a:ext>
          </a:extLst>
        </xdr:cNvPr>
        <xdr:cNvSpPr/>
      </xdr:nvSpPr>
      <xdr:spPr>
        <a:xfrm>
          <a:off x="7381873" y="981074"/>
          <a:ext cx="438152" cy="4067175"/>
        </a:xfrm>
        <a:prstGeom prst="leftBrace">
          <a:avLst>
            <a:gd name="adj1" fmla="val 8333"/>
            <a:gd name="adj2" fmla="val 48985"/>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13</xdr:col>
      <xdr:colOff>38100</xdr:colOff>
      <xdr:row>9</xdr:row>
      <xdr:rowOff>104775</xdr:rowOff>
    </xdr:from>
    <xdr:to>
      <xdr:col>14</xdr:col>
      <xdr:colOff>403225</xdr:colOff>
      <xdr:row>13</xdr:row>
      <xdr:rowOff>0</xdr:rowOff>
    </xdr:to>
    <xdr:pic>
      <xdr:nvPicPr>
        <xdr:cNvPr id="11" name="Imagem 10">
          <a:hlinkClick xmlns:r="http://schemas.openxmlformats.org/officeDocument/2006/relationships" r:id="rId4"/>
          <a:extLst>
            <a:ext uri="{FF2B5EF4-FFF2-40B4-BE49-F238E27FC236}">
              <a16:creationId xmlns:a16="http://schemas.microsoft.com/office/drawing/2014/main" xmlns="" id="{00000000-0008-0000-15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62900" y="1562100"/>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19050</xdr:colOff>
      <xdr:row>16</xdr:row>
      <xdr:rowOff>120650</xdr:rowOff>
    </xdr:from>
    <xdr:to>
      <xdr:col>14</xdr:col>
      <xdr:colOff>384175</xdr:colOff>
      <xdr:row>20</xdr:row>
      <xdr:rowOff>12700</xdr:rowOff>
    </xdr:to>
    <xdr:pic>
      <xdr:nvPicPr>
        <xdr:cNvPr id="12" name="Imagem 11">
          <a:hlinkClick xmlns:r="http://schemas.openxmlformats.org/officeDocument/2006/relationships" r:id="rId6"/>
          <a:extLst>
            <a:ext uri="{FF2B5EF4-FFF2-40B4-BE49-F238E27FC236}">
              <a16:creationId xmlns:a16="http://schemas.microsoft.com/office/drawing/2014/main" xmlns="" id="{00000000-0008-0000-15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943850" y="2711450"/>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12700</xdr:colOff>
      <xdr:row>20</xdr:row>
      <xdr:rowOff>60325</xdr:rowOff>
    </xdr:from>
    <xdr:to>
      <xdr:col>14</xdr:col>
      <xdr:colOff>376238</xdr:colOff>
      <xdr:row>23</xdr:row>
      <xdr:rowOff>117475</xdr:rowOff>
    </xdr:to>
    <xdr:pic>
      <xdr:nvPicPr>
        <xdr:cNvPr id="13" name="Imagem 12">
          <a:hlinkClick xmlns:r="http://schemas.openxmlformats.org/officeDocument/2006/relationships" r:id="rId8"/>
          <a:extLst>
            <a:ext uri="{FF2B5EF4-FFF2-40B4-BE49-F238E27FC236}">
              <a16:creationId xmlns:a16="http://schemas.microsoft.com/office/drawing/2014/main" xmlns="" id="{00000000-0008-0000-1500-00000D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937500" y="32988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533400</xdr:colOff>
      <xdr:row>21</xdr:row>
      <xdr:rowOff>133350</xdr:rowOff>
    </xdr:from>
    <xdr:to>
      <xdr:col>2</xdr:col>
      <xdr:colOff>281516</xdr:colOff>
      <xdr:row>25</xdr:row>
      <xdr:rowOff>41275</xdr:rowOff>
    </xdr:to>
    <xdr:pic>
      <xdr:nvPicPr>
        <xdr:cNvPr id="17" name="Imagem 16">
          <a:hlinkClick xmlns:r="http://schemas.openxmlformats.org/officeDocument/2006/relationships" r:id="rId10"/>
          <a:extLst>
            <a:ext uri="{FF2B5EF4-FFF2-40B4-BE49-F238E27FC236}">
              <a16:creationId xmlns:a16="http://schemas.microsoft.com/office/drawing/2014/main" xmlns="" id="{00000000-0008-0000-1500-000011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33400" y="353377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600075</xdr:colOff>
      <xdr:row>10</xdr:row>
      <xdr:rowOff>114300</xdr:rowOff>
    </xdr:from>
    <xdr:to>
      <xdr:col>2</xdr:col>
      <xdr:colOff>282463</xdr:colOff>
      <xdr:row>13</xdr:row>
      <xdr:rowOff>146115</xdr:rowOff>
    </xdr:to>
    <xdr:pic>
      <xdr:nvPicPr>
        <xdr:cNvPr id="18" name="Imagem 17">
          <a:hlinkClick xmlns:r="http://schemas.openxmlformats.org/officeDocument/2006/relationships" r:id="rId12"/>
          <a:extLst>
            <a:ext uri="{FF2B5EF4-FFF2-40B4-BE49-F238E27FC236}">
              <a16:creationId xmlns:a16="http://schemas.microsoft.com/office/drawing/2014/main" xmlns="" id="{00000000-0008-0000-1500-000012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0075" y="1733550"/>
          <a:ext cx="901588" cy="51759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152400</xdr:colOff>
      <xdr:row>15</xdr:row>
      <xdr:rowOff>152400</xdr:rowOff>
    </xdr:from>
    <xdr:to>
      <xdr:col>8</xdr:col>
      <xdr:colOff>361950</xdr:colOff>
      <xdr:row>20</xdr:row>
      <xdr:rowOff>139891</xdr:rowOff>
    </xdr:to>
    <xdr:pic>
      <xdr:nvPicPr>
        <xdr:cNvPr id="20" name="Imagem 19">
          <a:hlinkClick xmlns:r="http://schemas.openxmlformats.org/officeDocument/2006/relationships" r:id="rId14"/>
          <a:extLst>
            <a:ext uri="{FF2B5EF4-FFF2-40B4-BE49-F238E27FC236}">
              <a16:creationId xmlns:a16="http://schemas.microsoft.com/office/drawing/2014/main" xmlns="" id="{00000000-0008-0000-1500-000014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810000" y="2581275"/>
          <a:ext cx="1428750" cy="79711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38100</xdr:colOff>
      <xdr:row>6</xdr:row>
      <xdr:rowOff>19050</xdr:rowOff>
    </xdr:from>
    <xdr:to>
      <xdr:col>14</xdr:col>
      <xdr:colOff>403225</xdr:colOff>
      <xdr:row>9</xdr:row>
      <xdr:rowOff>73025</xdr:rowOff>
    </xdr:to>
    <xdr:pic>
      <xdr:nvPicPr>
        <xdr:cNvPr id="21" name="Imagem 20">
          <a:hlinkClick xmlns:r="http://schemas.openxmlformats.org/officeDocument/2006/relationships" r:id="rId16"/>
          <a:extLst>
            <a:ext uri="{FF2B5EF4-FFF2-40B4-BE49-F238E27FC236}">
              <a16:creationId xmlns:a16="http://schemas.microsoft.com/office/drawing/2014/main" xmlns="" id="{00000000-0008-0000-1500-000015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962900" y="990600"/>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19050</xdr:colOff>
      <xdr:row>24</xdr:row>
      <xdr:rowOff>9525</xdr:rowOff>
    </xdr:from>
    <xdr:to>
      <xdr:col>14</xdr:col>
      <xdr:colOff>365413</xdr:colOff>
      <xdr:row>27</xdr:row>
      <xdr:rowOff>38100</xdr:rowOff>
    </xdr:to>
    <xdr:pic>
      <xdr:nvPicPr>
        <xdr:cNvPr id="24" name="Imagem 23">
          <a:hlinkClick xmlns:r="http://schemas.openxmlformats.org/officeDocument/2006/relationships" r:id="rId18"/>
          <a:extLst>
            <a:ext uri="{FF2B5EF4-FFF2-40B4-BE49-F238E27FC236}">
              <a16:creationId xmlns:a16="http://schemas.microsoft.com/office/drawing/2014/main" xmlns="" id="{00000000-0008-0000-1500-000018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943850" y="3895725"/>
          <a:ext cx="955963" cy="5143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603250</xdr:colOff>
      <xdr:row>27</xdr:row>
      <xdr:rowOff>55562</xdr:rowOff>
    </xdr:from>
    <xdr:to>
      <xdr:col>14</xdr:col>
      <xdr:colOff>354013</xdr:colOff>
      <xdr:row>31</xdr:row>
      <xdr:rowOff>30162</xdr:rowOff>
    </xdr:to>
    <xdr:pic>
      <xdr:nvPicPr>
        <xdr:cNvPr id="22" name="Imagem 21">
          <a:hlinkClick xmlns:r="http://schemas.openxmlformats.org/officeDocument/2006/relationships" r:id="rId20"/>
          <a:extLst>
            <a:ext uri="{FF2B5EF4-FFF2-40B4-BE49-F238E27FC236}">
              <a16:creationId xmlns:a16="http://schemas.microsoft.com/office/drawing/2014/main" xmlns="" id="{00000000-0008-0000-1500-000016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937500" y="4373562"/>
          <a:ext cx="973138" cy="609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7937</xdr:colOff>
      <xdr:row>13</xdr:row>
      <xdr:rowOff>15875</xdr:rowOff>
    </xdr:from>
    <xdr:to>
      <xdr:col>14</xdr:col>
      <xdr:colOff>369888</xdr:colOff>
      <xdr:row>16</xdr:row>
      <xdr:rowOff>82550</xdr:rowOff>
    </xdr:to>
    <xdr:pic>
      <xdr:nvPicPr>
        <xdr:cNvPr id="26" name="Imagem 25">
          <a:hlinkClick xmlns:r="http://schemas.openxmlformats.org/officeDocument/2006/relationships" r:id="rId22"/>
          <a:extLst>
            <a:ext uri="{FF2B5EF4-FFF2-40B4-BE49-F238E27FC236}">
              <a16:creationId xmlns:a16="http://schemas.microsoft.com/office/drawing/2014/main" xmlns="" id="{00000000-0008-0000-1500-00001A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953375" y="211137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9" name="Imagem 18">
          <a:hlinkClick xmlns:r="http://schemas.openxmlformats.org/officeDocument/2006/relationships" r:id="rId24"/>
          <a:extLst>
            <a:ext uri="{FF2B5EF4-FFF2-40B4-BE49-F238E27FC236}">
              <a16:creationId xmlns:a16="http://schemas.microsoft.com/office/drawing/2014/main" xmlns="" id="{00000000-0008-0000-1500-000013000000}"/>
            </a:ext>
          </a:extLst>
        </xdr:cNvPr>
        <xdr:cNvPicPr>
          <a:picLocks noChangeAspect="1"/>
        </xdr:cNvPicPr>
      </xdr:nvPicPr>
      <xdr:blipFill>
        <a:blip xmlns:r="http://schemas.openxmlformats.org/officeDocument/2006/relationships" r:embed="rId25"/>
        <a:stretch>
          <a:fillRect/>
        </a:stretch>
      </xdr:blipFill>
      <xdr:spPr>
        <a:xfrm>
          <a:off x="0" y="0"/>
          <a:ext cx="9096374" cy="500062"/>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xdr:col>
      <xdr:colOff>1190</xdr:colOff>
      <xdr:row>1</xdr:row>
      <xdr:rowOff>34188</xdr:rowOff>
    </xdr:from>
    <xdr:to>
      <xdr:col>2</xdr:col>
      <xdr:colOff>0</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16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3" y="129438"/>
          <a:ext cx="863997" cy="3316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17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76200</xdr:colOff>
      <xdr:row>14</xdr:row>
      <xdr:rowOff>123825</xdr:rowOff>
    </xdr:from>
    <xdr:to>
      <xdr:col>5</xdr:col>
      <xdr:colOff>370403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1700-000005000000}"/>
            </a:ext>
          </a:extLst>
        </xdr:cNvPr>
        <xdr:cNvSpPr/>
      </xdr:nvSpPr>
      <xdr:spPr>
        <a:xfrm>
          <a:off x="19050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17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11</xdr:row>
      <xdr:rowOff>66675</xdr:rowOff>
    </xdr:from>
    <xdr:to>
      <xdr:col>12</xdr:col>
      <xdr:colOff>514350</xdr:colOff>
      <xdr:row>26</xdr:row>
      <xdr:rowOff>47625</xdr:rowOff>
    </xdr:to>
    <xdr:sp macro="" textlink="">
      <xdr:nvSpPr>
        <xdr:cNvPr id="7" name="Chave esquerda 6">
          <a:extLst>
            <a:ext uri="{FF2B5EF4-FFF2-40B4-BE49-F238E27FC236}">
              <a16:creationId xmlns:a16="http://schemas.microsoft.com/office/drawing/2014/main" xmlns="" id="{00000000-0008-0000-1700-000007000000}"/>
            </a:ext>
          </a:extLst>
        </xdr:cNvPr>
        <xdr:cNvSpPr/>
      </xdr:nvSpPr>
      <xdr:spPr>
        <a:xfrm>
          <a:off x="7381872" y="1876425"/>
          <a:ext cx="447678" cy="2409825"/>
        </a:xfrm>
        <a:prstGeom prst="leftBrace">
          <a:avLst>
            <a:gd name="adj1" fmla="val 8333"/>
            <a:gd name="adj2" fmla="val 4661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533400</xdr:colOff>
      <xdr:row>21</xdr:row>
      <xdr:rowOff>133350</xdr:rowOff>
    </xdr:from>
    <xdr:to>
      <xdr:col>2</xdr:col>
      <xdr:colOff>281516</xdr:colOff>
      <xdr:row>25</xdr:row>
      <xdr:rowOff>41275</xdr:rowOff>
    </xdr:to>
    <xdr:pic>
      <xdr:nvPicPr>
        <xdr:cNvPr id="11" name="Imagem 10">
          <a:hlinkClick xmlns:r="http://schemas.openxmlformats.org/officeDocument/2006/relationships" r:id="rId4"/>
          <a:extLst>
            <a:ext uri="{FF2B5EF4-FFF2-40B4-BE49-F238E27FC236}">
              <a16:creationId xmlns:a16="http://schemas.microsoft.com/office/drawing/2014/main" xmlns="" id="{00000000-0008-0000-17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3400" y="356235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600075</xdr:colOff>
      <xdr:row>10</xdr:row>
      <xdr:rowOff>114300</xdr:rowOff>
    </xdr:from>
    <xdr:to>
      <xdr:col>2</xdr:col>
      <xdr:colOff>282463</xdr:colOff>
      <xdr:row>13</xdr:row>
      <xdr:rowOff>146115</xdr:rowOff>
    </xdr:to>
    <xdr:pic>
      <xdr:nvPicPr>
        <xdr:cNvPr id="12" name="Imagem 11">
          <a:hlinkClick xmlns:r="http://schemas.openxmlformats.org/officeDocument/2006/relationships" r:id="rId6"/>
          <a:extLst>
            <a:ext uri="{FF2B5EF4-FFF2-40B4-BE49-F238E27FC236}">
              <a16:creationId xmlns:a16="http://schemas.microsoft.com/office/drawing/2014/main" xmlns="" id="{00000000-0008-0000-17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0075" y="1762125"/>
          <a:ext cx="901588" cy="51759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590550</xdr:colOff>
      <xdr:row>18</xdr:row>
      <xdr:rowOff>133349</xdr:rowOff>
    </xdr:from>
    <xdr:to>
      <xdr:col>14</xdr:col>
      <xdr:colOff>345016</xdr:colOff>
      <xdr:row>22</xdr:row>
      <xdr:rowOff>9524</xdr:rowOff>
    </xdr:to>
    <xdr:pic>
      <xdr:nvPicPr>
        <xdr:cNvPr id="16" name="Imagem 15">
          <a:hlinkClick xmlns:r="http://schemas.openxmlformats.org/officeDocument/2006/relationships" r:id="rId8"/>
          <a:extLst>
            <a:ext uri="{FF2B5EF4-FFF2-40B4-BE49-F238E27FC236}">
              <a16:creationId xmlns:a16="http://schemas.microsoft.com/office/drawing/2014/main" xmlns="" id="{00000000-0008-0000-1700-000010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905750" y="3076574"/>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584200</xdr:colOff>
      <xdr:row>22</xdr:row>
      <xdr:rowOff>46037</xdr:rowOff>
    </xdr:from>
    <xdr:to>
      <xdr:col>14</xdr:col>
      <xdr:colOff>334963</xdr:colOff>
      <xdr:row>26</xdr:row>
      <xdr:rowOff>20637</xdr:rowOff>
    </xdr:to>
    <xdr:pic>
      <xdr:nvPicPr>
        <xdr:cNvPr id="17" name="Imagem 16">
          <a:hlinkClick xmlns:r="http://schemas.openxmlformats.org/officeDocument/2006/relationships" r:id="rId10"/>
          <a:extLst>
            <a:ext uri="{FF2B5EF4-FFF2-40B4-BE49-F238E27FC236}">
              <a16:creationId xmlns:a16="http://schemas.microsoft.com/office/drawing/2014/main" xmlns="" id="{00000000-0008-0000-1700-000011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899400" y="3636962"/>
          <a:ext cx="969963" cy="6223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38100</xdr:colOff>
      <xdr:row>15</xdr:row>
      <xdr:rowOff>76201</xdr:rowOff>
    </xdr:from>
    <xdr:to>
      <xdr:col>8</xdr:col>
      <xdr:colOff>438900</xdr:colOff>
      <xdr:row>21</xdr:row>
      <xdr:rowOff>8468</xdr:rowOff>
    </xdr:to>
    <xdr:pic>
      <xdr:nvPicPr>
        <xdr:cNvPr id="21" name="Imagem 20">
          <a:hlinkClick xmlns:r="http://schemas.openxmlformats.org/officeDocument/2006/relationships" r:id="rId12"/>
          <a:extLst>
            <a:ext uri="{FF2B5EF4-FFF2-40B4-BE49-F238E27FC236}">
              <a16:creationId xmlns:a16="http://schemas.microsoft.com/office/drawing/2014/main" xmlns="" id="{00000000-0008-0000-1700-000015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695700" y="2533651"/>
          <a:ext cx="1620000" cy="90381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601663</xdr:colOff>
      <xdr:row>15</xdr:row>
      <xdr:rowOff>19050</xdr:rowOff>
    </xdr:from>
    <xdr:to>
      <xdr:col>14</xdr:col>
      <xdr:colOff>357188</xdr:colOff>
      <xdr:row>18</xdr:row>
      <xdr:rowOff>76200</xdr:rowOff>
    </xdr:to>
    <xdr:pic>
      <xdr:nvPicPr>
        <xdr:cNvPr id="26" name="Imagem 25">
          <a:hlinkClick xmlns:r="http://schemas.openxmlformats.org/officeDocument/2006/relationships" r:id="rId14"/>
          <a:extLst>
            <a:ext uri="{FF2B5EF4-FFF2-40B4-BE49-F238E27FC236}">
              <a16:creationId xmlns:a16="http://schemas.microsoft.com/office/drawing/2014/main" xmlns="" id="{00000000-0008-0000-1700-00001A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916863" y="24765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600075</xdr:colOff>
      <xdr:row>11</xdr:row>
      <xdr:rowOff>111125</xdr:rowOff>
    </xdr:from>
    <xdr:to>
      <xdr:col>14</xdr:col>
      <xdr:colOff>354013</xdr:colOff>
      <xdr:row>15</xdr:row>
      <xdr:rowOff>3175</xdr:rowOff>
    </xdr:to>
    <xdr:pic>
      <xdr:nvPicPr>
        <xdr:cNvPr id="27" name="Imagem 26">
          <a:hlinkClick xmlns:r="http://schemas.openxmlformats.org/officeDocument/2006/relationships" r:id="rId16"/>
          <a:extLst>
            <a:ext uri="{FF2B5EF4-FFF2-40B4-BE49-F238E27FC236}">
              <a16:creationId xmlns:a16="http://schemas.microsoft.com/office/drawing/2014/main" xmlns="" id="{00000000-0008-0000-1700-00001B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915275" y="1920875"/>
          <a:ext cx="973138"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5" name="Imagem 14">
          <a:hlinkClick xmlns:r="http://schemas.openxmlformats.org/officeDocument/2006/relationships" r:id="rId18"/>
          <a:extLst>
            <a:ext uri="{FF2B5EF4-FFF2-40B4-BE49-F238E27FC236}">
              <a16:creationId xmlns:a16="http://schemas.microsoft.com/office/drawing/2014/main" xmlns="" id="{00000000-0008-0000-1700-00000F000000}"/>
            </a:ext>
          </a:extLst>
        </xdr:cNvPr>
        <xdr:cNvPicPr>
          <a:picLocks noChangeAspect="1"/>
        </xdr:cNvPicPr>
      </xdr:nvPicPr>
      <xdr:blipFill>
        <a:blip xmlns:r="http://schemas.openxmlformats.org/officeDocument/2006/relationships" r:embed="rId19"/>
        <a:stretch>
          <a:fillRect/>
        </a:stretch>
      </xdr:blipFill>
      <xdr:spPr>
        <a:xfrm>
          <a:off x="0" y="0"/>
          <a:ext cx="9096374" cy="50006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18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3" y="129438"/>
          <a:ext cx="816372" cy="32711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1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76200</xdr:colOff>
      <xdr:row>14</xdr:row>
      <xdr:rowOff>123825</xdr:rowOff>
    </xdr:from>
    <xdr:to>
      <xdr:col>5</xdr:col>
      <xdr:colOff>370403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1900-000005000000}"/>
            </a:ext>
          </a:extLst>
        </xdr:cNvPr>
        <xdr:cNvSpPr/>
      </xdr:nvSpPr>
      <xdr:spPr>
        <a:xfrm>
          <a:off x="19050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19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11</xdr:row>
      <xdr:rowOff>66675</xdr:rowOff>
    </xdr:from>
    <xdr:to>
      <xdr:col>12</xdr:col>
      <xdr:colOff>514350</xdr:colOff>
      <xdr:row>26</xdr:row>
      <xdr:rowOff>47625</xdr:rowOff>
    </xdr:to>
    <xdr:sp macro="" textlink="">
      <xdr:nvSpPr>
        <xdr:cNvPr id="7" name="Chave esquerda 6">
          <a:extLst>
            <a:ext uri="{FF2B5EF4-FFF2-40B4-BE49-F238E27FC236}">
              <a16:creationId xmlns:a16="http://schemas.microsoft.com/office/drawing/2014/main" xmlns="" id="{00000000-0008-0000-1900-000007000000}"/>
            </a:ext>
          </a:extLst>
        </xdr:cNvPr>
        <xdr:cNvSpPr/>
      </xdr:nvSpPr>
      <xdr:spPr>
        <a:xfrm>
          <a:off x="7381872" y="1876425"/>
          <a:ext cx="447678" cy="2409825"/>
        </a:xfrm>
        <a:prstGeom prst="leftBrace">
          <a:avLst>
            <a:gd name="adj1" fmla="val 8333"/>
            <a:gd name="adj2" fmla="val 4661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533400</xdr:colOff>
      <xdr:row>21</xdr:row>
      <xdr:rowOff>133350</xdr:rowOff>
    </xdr:from>
    <xdr:to>
      <xdr:col>2</xdr:col>
      <xdr:colOff>281516</xdr:colOff>
      <xdr:row>25</xdr:row>
      <xdr:rowOff>41275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19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3400" y="356235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600075</xdr:colOff>
      <xdr:row>10</xdr:row>
      <xdr:rowOff>114300</xdr:rowOff>
    </xdr:from>
    <xdr:to>
      <xdr:col>2</xdr:col>
      <xdr:colOff>282463</xdr:colOff>
      <xdr:row>13</xdr:row>
      <xdr:rowOff>146115</xdr:rowOff>
    </xdr:to>
    <xdr:pic>
      <xdr:nvPicPr>
        <xdr:cNvPr id="9" name="Imagem 8">
          <a:hlinkClick xmlns:r="http://schemas.openxmlformats.org/officeDocument/2006/relationships" r:id="rId6"/>
          <a:extLst>
            <a:ext uri="{FF2B5EF4-FFF2-40B4-BE49-F238E27FC236}">
              <a16:creationId xmlns:a16="http://schemas.microsoft.com/office/drawing/2014/main" xmlns="" id="{00000000-0008-0000-19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0075" y="1762125"/>
          <a:ext cx="901588" cy="51759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571500</xdr:colOff>
      <xdr:row>11</xdr:row>
      <xdr:rowOff>133349</xdr:rowOff>
    </xdr:from>
    <xdr:to>
      <xdr:col>14</xdr:col>
      <xdr:colOff>325966</xdr:colOff>
      <xdr:row>15</xdr:row>
      <xdr:rowOff>9524</xdr:rowOff>
    </xdr:to>
    <xdr:pic>
      <xdr:nvPicPr>
        <xdr:cNvPr id="11" name="Imagem 10">
          <a:hlinkClick xmlns:r="http://schemas.openxmlformats.org/officeDocument/2006/relationships" r:id="rId8"/>
          <a:extLst>
            <a:ext uri="{FF2B5EF4-FFF2-40B4-BE49-F238E27FC236}">
              <a16:creationId xmlns:a16="http://schemas.microsoft.com/office/drawing/2014/main" xmlns="" id="{00000000-0008-0000-1900-00000B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886700" y="1943099"/>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574675</xdr:colOff>
      <xdr:row>18</xdr:row>
      <xdr:rowOff>112712</xdr:rowOff>
    </xdr:from>
    <xdr:to>
      <xdr:col>14</xdr:col>
      <xdr:colOff>325438</xdr:colOff>
      <xdr:row>22</xdr:row>
      <xdr:rowOff>87312</xdr:rowOff>
    </xdr:to>
    <xdr:pic>
      <xdr:nvPicPr>
        <xdr:cNvPr id="12" name="Imagem 11">
          <a:hlinkClick xmlns:r="http://schemas.openxmlformats.org/officeDocument/2006/relationships" r:id="rId10"/>
          <a:extLst>
            <a:ext uri="{FF2B5EF4-FFF2-40B4-BE49-F238E27FC236}">
              <a16:creationId xmlns:a16="http://schemas.microsoft.com/office/drawing/2014/main" xmlns="" id="{00000000-0008-0000-1900-00000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889875" y="3055937"/>
          <a:ext cx="969963" cy="6223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47624</xdr:colOff>
      <xdr:row>15</xdr:row>
      <xdr:rowOff>47625</xdr:rowOff>
    </xdr:from>
    <xdr:to>
      <xdr:col>8</xdr:col>
      <xdr:colOff>416175</xdr:colOff>
      <xdr:row>20</xdr:row>
      <xdr:rowOff>123825</xdr:rowOff>
    </xdr:to>
    <xdr:pic>
      <xdr:nvPicPr>
        <xdr:cNvPr id="17" name="Imagem 16">
          <a:hlinkClick xmlns:r="http://schemas.openxmlformats.org/officeDocument/2006/relationships" r:id="rId12"/>
          <a:extLst>
            <a:ext uri="{FF2B5EF4-FFF2-40B4-BE49-F238E27FC236}">
              <a16:creationId xmlns:a16="http://schemas.microsoft.com/office/drawing/2014/main" xmlns="" id="{00000000-0008-0000-1900-000011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705224" y="2505075"/>
          <a:ext cx="1587751" cy="8858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542924</xdr:colOff>
      <xdr:row>26</xdr:row>
      <xdr:rowOff>9525</xdr:rowOff>
    </xdr:from>
    <xdr:to>
      <xdr:col>2</xdr:col>
      <xdr:colOff>257173</xdr:colOff>
      <xdr:row>29</xdr:row>
      <xdr:rowOff>100293</xdr:rowOff>
    </xdr:to>
    <xdr:pic>
      <xdr:nvPicPr>
        <xdr:cNvPr id="18" name="Imagem 17">
          <a:hlinkClick xmlns:r="http://schemas.openxmlformats.org/officeDocument/2006/relationships" r:id="rId14"/>
          <a:extLst>
            <a:ext uri="{FF2B5EF4-FFF2-40B4-BE49-F238E27FC236}">
              <a16:creationId xmlns:a16="http://schemas.microsoft.com/office/drawing/2014/main" xmlns="" id="{00000000-0008-0000-1900-000012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42924" y="4248150"/>
          <a:ext cx="933449" cy="5765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566738</xdr:colOff>
      <xdr:row>22</xdr:row>
      <xdr:rowOff>101600</xdr:rowOff>
    </xdr:from>
    <xdr:to>
      <xdr:col>14</xdr:col>
      <xdr:colOff>322263</xdr:colOff>
      <xdr:row>25</xdr:row>
      <xdr:rowOff>158750</xdr:rowOff>
    </xdr:to>
    <xdr:pic>
      <xdr:nvPicPr>
        <xdr:cNvPr id="19" name="Imagem 18">
          <a:hlinkClick xmlns:r="http://schemas.openxmlformats.org/officeDocument/2006/relationships" r:id="rId16"/>
          <a:extLst>
            <a:ext uri="{FF2B5EF4-FFF2-40B4-BE49-F238E27FC236}">
              <a16:creationId xmlns:a16="http://schemas.microsoft.com/office/drawing/2014/main" xmlns="" id="{00000000-0008-0000-1900-000013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881938" y="369252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571500</xdr:colOff>
      <xdr:row>15</xdr:row>
      <xdr:rowOff>9525</xdr:rowOff>
    </xdr:from>
    <xdr:to>
      <xdr:col>14</xdr:col>
      <xdr:colOff>325438</xdr:colOff>
      <xdr:row>18</xdr:row>
      <xdr:rowOff>133350</xdr:rowOff>
    </xdr:to>
    <xdr:pic>
      <xdr:nvPicPr>
        <xdr:cNvPr id="20" name="Imagem 19">
          <a:hlinkClick xmlns:r="http://schemas.openxmlformats.org/officeDocument/2006/relationships" r:id="rId8"/>
          <a:extLst>
            <a:ext uri="{FF2B5EF4-FFF2-40B4-BE49-F238E27FC236}">
              <a16:creationId xmlns:a16="http://schemas.microsoft.com/office/drawing/2014/main" xmlns="" id="{00000000-0008-0000-1900-000014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886700" y="2466975"/>
          <a:ext cx="973138" cy="609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6" name="Imagem 15">
          <a:hlinkClick xmlns:r="http://schemas.openxmlformats.org/officeDocument/2006/relationships" r:id="rId19"/>
          <a:extLst>
            <a:ext uri="{FF2B5EF4-FFF2-40B4-BE49-F238E27FC236}">
              <a16:creationId xmlns:a16="http://schemas.microsoft.com/office/drawing/2014/main" xmlns="" id="{00000000-0008-0000-1900-000010000000}"/>
            </a:ext>
          </a:extLst>
        </xdr:cNvPr>
        <xdr:cNvPicPr>
          <a:picLocks noChangeAspect="1"/>
        </xdr:cNvPicPr>
      </xdr:nvPicPr>
      <xdr:blipFill>
        <a:blip xmlns:r="http://schemas.openxmlformats.org/officeDocument/2006/relationships" r:embed="rId20"/>
        <a:stretch>
          <a:fillRect/>
        </a:stretch>
      </xdr:blipFill>
      <xdr:spPr>
        <a:xfrm>
          <a:off x="0" y="0"/>
          <a:ext cx="9096374" cy="50006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864054</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1A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3" y="129438"/>
          <a:ext cx="863997" cy="32711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xdr:col>
      <xdr:colOff>1635127</xdr:colOff>
      <xdr:row>22</xdr:row>
      <xdr:rowOff>333376</xdr:rowOff>
    </xdr:from>
    <xdr:to>
      <xdr:col>4</xdr:col>
      <xdr:colOff>4048127</xdr:colOff>
      <xdr:row>23</xdr:row>
      <xdr:rowOff>3024242</xdr:rowOff>
    </xdr:to>
    <xdr:pic>
      <xdr:nvPicPr>
        <xdr:cNvPr id="3" name="Imagem 2">
          <a:extLst>
            <a:ext uri="{FF2B5EF4-FFF2-40B4-BE49-F238E27FC236}">
              <a16:creationId xmlns:a16="http://schemas.microsoft.com/office/drawing/2014/main" xmlns="" id="{00000000-0008-0000-1A00-000003000000}"/>
            </a:ext>
          </a:extLst>
        </xdr:cNvPr>
        <xdr:cNvPicPr>
          <a:picLocks noChangeAspect="1"/>
        </xdr:cNvPicPr>
      </xdr:nvPicPr>
      <xdr:blipFill>
        <a:blip xmlns:r="http://schemas.openxmlformats.org/officeDocument/2006/relationships" r:embed="rId3"/>
        <a:stretch>
          <a:fillRect/>
        </a:stretch>
      </xdr:blipFill>
      <xdr:spPr>
        <a:xfrm>
          <a:off x="3111502" y="4876801"/>
          <a:ext cx="2413000" cy="3065516"/>
        </a:xfrm>
        <a:prstGeom prst="rect">
          <a:avLst/>
        </a:prstGeom>
      </xdr:spPr>
    </xdr:pic>
    <xdr:clientData/>
  </xdr:twoCellAnchor>
  <xdr:twoCellAnchor editAs="oneCell">
    <xdr:from>
      <xdr:col>4</xdr:col>
      <xdr:colOff>0</xdr:colOff>
      <xdr:row>28</xdr:row>
      <xdr:rowOff>0</xdr:rowOff>
    </xdr:from>
    <xdr:to>
      <xdr:col>5</xdr:col>
      <xdr:colOff>35703</xdr:colOff>
      <xdr:row>29</xdr:row>
      <xdr:rowOff>8144</xdr:rowOff>
    </xdr:to>
    <xdr:pic>
      <xdr:nvPicPr>
        <xdr:cNvPr id="4" name="Imagem 3">
          <a:extLst>
            <a:ext uri="{FF2B5EF4-FFF2-40B4-BE49-F238E27FC236}">
              <a16:creationId xmlns:a16="http://schemas.microsoft.com/office/drawing/2014/main" xmlns="" id="{00000000-0008-0000-1A00-000004000000}"/>
            </a:ext>
          </a:extLst>
        </xdr:cNvPr>
        <xdr:cNvPicPr>
          <a:picLocks noChangeAspect="1"/>
        </xdr:cNvPicPr>
      </xdr:nvPicPr>
      <xdr:blipFill>
        <a:blip xmlns:r="http://schemas.openxmlformats.org/officeDocument/2006/relationships" r:embed="rId4"/>
        <a:stretch>
          <a:fillRect/>
        </a:stretch>
      </xdr:blipFill>
      <xdr:spPr>
        <a:xfrm>
          <a:off x="1484313" y="8691563"/>
          <a:ext cx="5576078" cy="147658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1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1B00-000005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1B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0</xdr:col>
      <xdr:colOff>561975</xdr:colOff>
      <xdr:row>6</xdr:row>
      <xdr:rowOff>19050</xdr:rowOff>
    </xdr:from>
    <xdr:to>
      <xdr:col>2</xdr:col>
      <xdr:colOff>244363</xdr:colOff>
      <xdr:row>9</xdr:row>
      <xdr:rowOff>50865</xdr:rowOff>
    </xdr:to>
    <xdr:pic>
      <xdr:nvPicPr>
        <xdr:cNvPr id="10" name="Imagem 9">
          <a:hlinkClick xmlns:r="http://schemas.openxmlformats.org/officeDocument/2006/relationships" r:id="rId4"/>
          <a:extLst>
            <a:ext uri="{FF2B5EF4-FFF2-40B4-BE49-F238E27FC236}">
              <a16:creationId xmlns:a16="http://schemas.microsoft.com/office/drawing/2014/main" xmlns="" id="{00000000-0008-0000-1B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1975" y="990600"/>
          <a:ext cx="901588" cy="51759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114300</xdr:colOff>
      <xdr:row>15</xdr:row>
      <xdr:rowOff>114300</xdr:rowOff>
    </xdr:from>
    <xdr:to>
      <xdr:col>8</xdr:col>
      <xdr:colOff>381000</xdr:colOff>
      <xdr:row>20</xdr:row>
      <xdr:rowOff>132326</xdr:rowOff>
    </xdr:to>
    <xdr:pic>
      <xdr:nvPicPr>
        <xdr:cNvPr id="11" name="Imagem 10">
          <a:hlinkClick xmlns:r="http://schemas.openxmlformats.org/officeDocument/2006/relationships" r:id="rId6"/>
          <a:extLst>
            <a:ext uri="{FF2B5EF4-FFF2-40B4-BE49-F238E27FC236}">
              <a16:creationId xmlns:a16="http://schemas.microsoft.com/office/drawing/2014/main" xmlns="" id="{00000000-0008-0000-1B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771900" y="2543175"/>
          <a:ext cx="1485900" cy="82765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28575</xdr:colOff>
      <xdr:row>6</xdr:row>
      <xdr:rowOff>34925</xdr:rowOff>
    </xdr:from>
    <xdr:to>
      <xdr:col>14</xdr:col>
      <xdr:colOff>393700</xdr:colOff>
      <xdr:row>9</xdr:row>
      <xdr:rowOff>92075</xdr:rowOff>
    </xdr:to>
    <xdr:pic>
      <xdr:nvPicPr>
        <xdr:cNvPr id="12" name="Imagem 11">
          <a:hlinkClick xmlns:r="http://schemas.openxmlformats.org/officeDocument/2006/relationships" r:id="rId8"/>
          <a:extLst>
            <a:ext uri="{FF2B5EF4-FFF2-40B4-BE49-F238E27FC236}">
              <a16:creationId xmlns:a16="http://schemas.microsoft.com/office/drawing/2014/main" xmlns="" id="{00000000-0008-0000-1B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953375" y="100647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38100</xdr:colOff>
      <xdr:row>10</xdr:row>
      <xdr:rowOff>60325</xdr:rowOff>
    </xdr:from>
    <xdr:to>
      <xdr:col>14</xdr:col>
      <xdr:colOff>403225</xdr:colOff>
      <xdr:row>13</xdr:row>
      <xdr:rowOff>142875</xdr:rowOff>
    </xdr:to>
    <xdr:pic>
      <xdr:nvPicPr>
        <xdr:cNvPr id="13" name="Imagem 12">
          <a:hlinkClick xmlns:r="http://schemas.openxmlformats.org/officeDocument/2006/relationships" r:id="rId10"/>
          <a:extLst>
            <a:ext uri="{FF2B5EF4-FFF2-40B4-BE49-F238E27FC236}">
              <a16:creationId xmlns:a16="http://schemas.microsoft.com/office/drawing/2014/main" xmlns="" id="{00000000-0008-0000-1B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962900" y="1679575"/>
          <a:ext cx="974725" cy="568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12</xdr:col>
      <xdr:colOff>66675</xdr:colOff>
      <xdr:row>6</xdr:row>
      <xdr:rowOff>9525</xdr:rowOff>
    </xdr:from>
    <xdr:to>
      <xdr:col>12</xdr:col>
      <xdr:colOff>466725</xdr:colOff>
      <xdr:row>30</xdr:row>
      <xdr:rowOff>104775</xdr:rowOff>
    </xdr:to>
    <xdr:sp macro="" textlink="">
      <xdr:nvSpPr>
        <xdr:cNvPr id="14" name="Chave esquerda 13">
          <a:extLst>
            <a:ext uri="{FF2B5EF4-FFF2-40B4-BE49-F238E27FC236}">
              <a16:creationId xmlns:a16="http://schemas.microsoft.com/office/drawing/2014/main" xmlns="" id="{00000000-0008-0000-1B00-00000E000000}"/>
            </a:ext>
          </a:extLst>
        </xdr:cNvPr>
        <xdr:cNvSpPr/>
      </xdr:nvSpPr>
      <xdr:spPr>
        <a:xfrm>
          <a:off x="7381875" y="981075"/>
          <a:ext cx="400050" cy="3981450"/>
        </a:xfrm>
        <a:prstGeom prst="leftBrace">
          <a:avLst>
            <a:gd name="adj1" fmla="val 8333"/>
            <a:gd name="adj2" fmla="val 5002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561975</xdr:colOff>
      <xdr:row>22</xdr:row>
      <xdr:rowOff>0</xdr:rowOff>
    </xdr:from>
    <xdr:to>
      <xdr:col>2</xdr:col>
      <xdr:colOff>245950</xdr:colOff>
      <xdr:row>25</xdr:row>
      <xdr:rowOff>46210</xdr:rowOff>
    </xdr:to>
    <xdr:pic>
      <xdr:nvPicPr>
        <xdr:cNvPr id="15" name="Imagem 14">
          <a:hlinkClick xmlns:r="http://schemas.openxmlformats.org/officeDocument/2006/relationships" r:id="rId12"/>
          <a:extLst>
            <a:ext uri="{FF2B5EF4-FFF2-40B4-BE49-F238E27FC236}">
              <a16:creationId xmlns:a16="http://schemas.microsoft.com/office/drawing/2014/main" xmlns="" id="{00000000-0008-0000-1B00-00000F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61975" y="3562350"/>
          <a:ext cx="903175" cy="53198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567947</xdr:colOff>
      <xdr:row>25</xdr:row>
      <xdr:rowOff>123839</xdr:rowOff>
    </xdr:from>
    <xdr:to>
      <xdr:col>2</xdr:col>
      <xdr:colOff>236571</xdr:colOff>
      <xdr:row>29</xdr:row>
      <xdr:rowOff>16139</xdr:rowOff>
    </xdr:to>
    <xdr:pic>
      <xdr:nvPicPr>
        <xdr:cNvPr id="16" name="Imagem 15">
          <a:hlinkClick xmlns:r="http://schemas.openxmlformats.org/officeDocument/2006/relationships" r:id="rId14"/>
          <a:extLst>
            <a:ext uri="{FF2B5EF4-FFF2-40B4-BE49-F238E27FC236}">
              <a16:creationId xmlns:a16="http://schemas.microsoft.com/office/drawing/2014/main" xmlns="" id="{00000000-0008-0000-1B00-000010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67947" y="4171964"/>
          <a:ext cx="887824" cy="54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569774</xdr:colOff>
      <xdr:row>10</xdr:row>
      <xdr:rowOff>114300</xdr:rowOff>
    </xdr:from>
    <xdr:to>
      <xdr:col>2</xdr:col>
      <xdr:colOff>250574</xdr:colOff>
      <xdr:row>13</xdr:row>
      <xdr:rowOff>129828</xdr:rowOff>
    </xdr:to>
    <xdr:pic>
      <xdr:nvPicPr>
        <xdr:cNvPr id="22" name="Imagem 21">
          <a:hlinkClick xmlns:r="http://schemas.openxmlformats.org/officeDocument/2006/relationships" r:id="rId16"/>
          <a:extLst>
            <a:ext uri="{FF2B5EF4-FFF2-40B4-BE49-F238E27FC236}">
              <a16:creationId xmlns:a16="http://schemas.microsoft.com/office/drawing/2014/main" xmlns="" id="{00000000-0008-0000-1B00-000016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69774" y="1733550"/>
          <a:ext cx="900000" cy="50130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49213</xdr:colOff>
      <xdr:row>23</xdr:row>
      <xdr:rowOff>22225</xdr:rowOff>
    </xdr:from>
    <xdr:to>
      <xdr:col>14</xdr:col>
      <xdr:colOff>414338</xdr:colOff>
      <xdr:row>26</xdr:row>
      <xdr:rowOff>79375</xdr:rowOff>
    </xdr:to>
    <xdr:pic>
      <xdr:nvPicPr>
        <xdr:cNvPr id="23" name="Imagem 22">
          <a:hlinkClick xmlns:r="http://schemas.openxmlformats.org/officeDocument/2006/relationships" r:id="rId18"/>
          <a:extLst>
            <a:ext uri="{FF2B5EF4-FFF2-40B4-BE49-F238E27FC236}">
              <a16:creationId xmlns:a16="http://schemas.microsoft.com/office/drawing/2014/main" xmlns="" id="{00000000-0008-0000-1B00-000017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974013" y="37465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57150</xdr:colOff>
      <xdr:row>27</xdr:row>
      <xdr:rowOff>66675</xdr:rowOff>
    </xdr:from>
    <xdr:to>
      <xdr:col>14</xdr:col>
      <xdr:colOff>422275</xdr:colOff>
      <xdr:row>30</xdr:row>
      <xdr:rowOff>123825</xdr:rowOff>
    </xdr:to>
    <xdr:pic>
      <xdr:nvPicPr>
        <xdr:cNvPr id="24" name="Imagem 23">
          <a:hlinkClick xmlns:r="http://schemas.openxmlformats.org/officeDocument/2006/relationships" r:id="rId20"/>
          <a:extLst>
            <a:ext uri="{FF2B5EF4-FFF2-40B4-BE49-F238E27FC236}">
              <a16:creationId xmlns:a16="http://schemas.microsoft.com/office/drawing/2014/main" xmlns="" id="{00000000-0008-0000-1B00-000018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981950" y="443865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39688</xdr:colOff>
      <xdr:row>18</xdr:row>
      <xdr:rowOff>123825</xdr:rowOff>
    </xdr:from>
    <xdr:to>
      <xdr:col>14</xdr:col>
      <xdr:colOff>404813</xdr:colOff>
      <xdr:row>22</xdr:row>
      <xdr:rowOff>19050</xdr:rowOff>
    </xdr:to>
    <xdr:pic>
      <xdr:nvPicPr>
        <xdr:cNvPr id="25" name="Imagem 24">
          <a:hlinkClick xmlns:r="http://schemas.openxmlformats.org/officeDocument/2006/relationships" r:id="rId22"/>
          <a:extLst>
            <a:ext uri="{FF2B5EF4-FFF2-40B4-BE49-F238E27FC236}">
              <a16:creationId xmlns:a16="http://schemas.microsoft.com/office/drawing/2014/main" xmlns="" id="{00000000-0008-0000-1B00-000019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964488" y="303847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38100</xdr:colOff>
      <xdr:row>14</xdr:row>
      <xdr:rowOff>79375</xdr:rowOff>
    </xdr:from>
    <xdr:to>
      <xdr:col>14</xdr:col>
      <xdr:colOff>401638</xdr:colOff>
      <xdr:row>17</xdr:row>
      <xdr:rowOff>133350</xdr:rowOff>
    </xdr:to>
    <xdr:pic>
      <xdr:nvPicPr>
        <xdr:cNvPr id="26" name="Imagem 25">
          <a:hlinkClick xmlns:r="http://schemas.openxmlformats.org/officeDocument/2006/relationships" r:id="rId24"/>
          <a:extLst>
            <a:ext uri="{FF2B5EF4-FFF2-40B4-BE49-F238E27FC236}">
              <a16:creationId xmlns:a16="http://schemas.microsoft.com/office/drawing/2014/main" xmlns="" id="{00000000-0008-0000-1B00-00001A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7962900" y="2346325"/>
          <a:ext cx="973138"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9" name="Imagem 18">
          <a:hlinkClick xmlns:r="http://schemas.openxmlformats.org/officeDocument/2006/relationships" r:id="rId26"/>
          <a:extLst>
            <a:ext uri="{FF2B5EF4-FFF2-40B4-BE49-F238E27FC236}">
              <a16:creationId xmlns:a16="http://schemas.microsoft.com/office/drawing/2014/main" xmlns="" id="{00000000-0008-0000-1B00-000013000000}"/>
            </a:ext>
          </a:extLst>
        </xdr:cNvPr>
        <xdr:cNvPicPr>
          <a:picLocks noChangeAspect="1"/>
        </xdr:cNvPicPr>
      </xdr:nvPicPr>
      <xdr:blipFill>
        <a:blip xmlns:r="http://schemas.openxmlformats.org/officeDocument/2006/relationships" r:embed="rId27"/>
        <a:stretch>
          <a:fillRect/>
        </a:stretch>
      </xdr:blipFill>
      <xdr:spPr>
        <a:xfrm>
          <a:off x="0" y="0"/>
          <a:ext cx="9096374" cy="50006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2</xdr:col>
      <xdr:colOff>276225</xdr:colOff>
      <xdr:row>3</xdr:row>
      <xdr:rowOff>1466</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1C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7176" y="180976"/>
          <a:ext cx="923924" cy="39199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219075</xdr:colOff>
      <xdr:row>4</xdr:row>
      <xdr:rowOff>9525</xdr:rowOff>
    </xdr:from>
    <xdr:to>
      <xdr:col>9</xdr:col>
      <xdr:colOff>257175</xdr:colOff>
      <xdr:row>24</xdr:row>
      <xdr:rowOff>123825</xdr:rowOff>
    </xdr:to>
    <xdr:sp macro="" textlink="">
      <xdr:nvSpPr>
        <xdr:cNvPr id="2" name="Caixa de Texto 2">
          <a:extLst>
            <a:ext uri="{FF2B5EF4-FFF2-40B4-BE49-F238E27FC236}">
              <a16:creationId xmlns:a16="http://schemas.microsoft.com/office/drawing/2014/main" xmlns="" id="{00000000-0008-0000-0200-000002000000}"/>
            </a:ext>
          </a:extLst>
        </xdr:cNvPr>
        <xdr:cNvSpPr txBox="1">
          <a:spLocks noChangeArrowheads="1"/>
        </xdr:cNvSpPr>
      </xdr:nvSpPr>
      <xdr:spPr bwMode="auto">
        <a:xfrm>
          <a:off x="6696075" y="771525"/>
          <a:ext cx="2257425" cy="4114800"/>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pPr algn="ctr">
            <a:lnSpc>
              <a:spcPct val="115000"/>
            </a:lnSpc>
            <a:spcAft>
              <a:spcPts val="1000"/>
            </a:spcAft>
          </a:pPr>
          <a:r>
            <a:rPr lang="pt-BR" sz="1400" b="1">
              <a:effectLst/>
              <a:latin typeface="Calibri"/>
              <a:ea typeface="SimSun"/>
              <a:cs typeface="Arial"/>
            </a:rPr>
            <a:t>Veja como podemos ajudar você e sua empresa em nosso site.</a:t>
          </a:r>
          <a:endParaRPr lang="pt-BR" sz="1100">
            <a:effectLst/>
            <a:latin typeface="Calibri"/>
            <a:ea typeface="SimSun"/>
            <a:cs typeface="Arial"/>
          </a:endParaRPr>
        </a:p>
        <a:p>
          <a:pPr algn="ctr">
            <a:lnSpc>
              <a:spcPct val="115000"/>
            </a:lnSpc>
            <a:spcAft>
              <a:spcPts val="1000"/>
            </a:spcAft>
          </a:pPr>
          <a:r>
            <a:rPr lang="pt-BR" sz="1400" b="1" u="sng">
              <a:solidFill>
                <a:srgbClr val="CC9900"/>
              </a:solidFill>
              <a:effectLst/>
              <a:latin typeface="Calibri"/>
              <a:ea typeface="SimSun"/>
              <a:cs typeface="Arial"/>
            </a:rPr>
            <a:t>www.easybok.com.br</a:t>
          </a:r>
          <a:r>
            <a:rPr lang="pt-BR" sz="1400" b="1">
              <a:effectLst/>
              <a:latin typeface="Calibri"/>
              <a:ea typeface="SimSun"/>
              <a:cs typeface="Arial"/>
            </a:rPr>
            <a:t> </a:t>
          </a:r>
          <a:endParaRPr lang="pt-BR" sz="1100">
            <a:effectLst/>
            <a:latin typeface="Calibri"/>
            <a:ea typeface="SimSun"/>
            <a:cs typeface="Arial"/>
          </a:endParaRPr>
        </a:p>
        <a:p>
          <a:pPr algn="ctr">
            <a:lnSpc>
              <a:spcPct val="115000"/>
            </a:lnSpc>
            <a:spcAft>
              <a:spcPts val="1000"/>
            </a:spcAft>
          </a:pPr>
          <a:r>
            <a:rPr lang="pt-BR" sz="1400" b="1">
              <a:effectLst/>
              <a:latin typeface="Calibri"/>
              <a:ea typeface="SimSun"/>
              <a:cs typeface="Arial"/>
            </a:rPr>
            <a:t> </a:t>
          </a:r>
          <a:endParaRPr lang="pt-BR" sz="1100">
            <a:effectLst/>
            <a:latin typeface="Calibri"/>
            <a:ea typeface="SimSun"/>
            <a:cs typeface="Arial"/>
          </a:endParaRPr>
        </a:p>
        <a:p>
          <a:pPr algn="ctr">
            <a:lnSpc>
              <a:spcPct val="115000"/>
            </a:lnSpc>
            <a:spcAft>
              <a:spcPts val="1000"/>
            </a:spcAft>
          </a:pPr>
          <a:r>
            <a:rPr lang="pt-BR" sz="1400" b="1">
              <a:effectLst/>
              <a:latin typeface="Calibri"/>
              <a:ea typeface="SimSun"/>
              <a:cs typeface="Arial"/>
            </a:rPr>
            <a:t>Informações para associação ao PMI® e como adquirir o</a:t>
          </a:r>
          <a:endParaRPr lang="pt-BR" sz="1100">
            <a:effectLst/>
            <a:latin typeface="Calibri"/>
            <a:ea typeface="SimSun"/>
            <a:cs typeface="Arial"/>
          </a:endParaRPr>
        </a:p>
        <a:p>
          <a:pPr algn="ctr">
            <a:lnSpc>
              <a:spcPct val="115000"/>
            </a:lnSpc>
            <a:spcAft>
              <a:spcPts val="1000"/>
            </a:spcAft>
          </a:pPr>
          <a:r>
            <a:rPr lang="pt-BR" sz="1400" b="1">
              <a:effectLst/>
              <a:latin typeface="Calibri"/>
              <a:ea typeface="SimSun"/>
              <a:cs typeface="Arial"/>
            </a:rPr>
            <a:t>Guia PMBOK® 5ª edição e outras publicações</a:t>
          </a:r>
          <a:endParaRPr lang="pt-BR" sz="1100">
            <a:effectLst/>
            <a:latin typeface="Calibri"/>
            <a:ea typeface="SimSun"/>
            <a:cs typeface="Arial"/>
          </a:endParaRPr>
        </a:p>
        <a:p>
          <a:pPr algn="ctr">
            <a:lnSpc>
              <a:spcPct val="115000"/>
            </a:lnSpc>
            <a:spcAft>
              <a:spcPts val="1000"/>
            </a:spcAft>
          </a:pPr>
          <a:r>
            <a:rPr lang="pt-BR" sz="1400" b="1">
              <a:effectLst/>
              <a:latin typeface="Calibri"/>
              <a:ea typeface="SimSun"/>
              <a:cs typeface="Arial"/>
            </a:rPr>
            <a:t>no portal:</a:t>
          </a:r>
          <a:endParaRPr lang="pt-BR" sz="1100">
            <a:effectLst/>
            <a:latin typeface="Calibri"/>
            <a:ea typeface="SimSun"/>
            <a:cs typeface="Arial"/>
          </a:endParaRPr>
        </a:p>
        <a:p>
          <a:pPr algn="ctr">
            <a:lnSpc>
              <a:spcPct val="115000"/>
            </a:lnSpc>
            <a:spcAft>
              <a:spcPts val="1000"/>
            </a:spcAft>
          </a:pPr>
          <a:r>
            <a:rPr lang="pt-BR" sz="1400" b="1" u="sng">
              <a:solidFill>
                <a:srgbClr val="CC9900"/>
              </a:solidFill>
              <a:effectLst/>
              <a:latin typeface="Calibri"/>
              <a:ea typeface="SimSun"/>
              <a:cs typeface="Arial"/>
            </a:rPr>
            <a:t>http://brasil.pmi.org/brazil/home.aspx</a:t>
          </a:r>
          <a:r>
            <a:rPr lang="pt-BR" sz="1400" b="1">
              <a:effectLst/>
              <a:latin typeface="Calibri"/>
              <a:ea typeface="SimSun"/>
              <a:cs typeface="Arial"/>
            </a:rPr>
            <a:t> </a:t>
          </a:r>
          <a:endParaRPr lang="pt-BR" sz="1100">
            <a:effectLst/>
            <a:latin typeface="Calibri"/>
            <a:ea typeface="SimSun"/>
            <a:cs typeface="Arial"/>
          </a:endParaRPr>
        </a:p>
      </xdr:txBody>
    </xdr:sp>
    <xdr:clientData/>
  </xdr:twoCellAnchor>
  <xdr:twoCellAnchor editAs="oneCell">
    <xdr:from>
      <xdr:col>1</xdr:col>
      <xdr:colOff>38100</xdr:colOff>
      <xdr:row>0</xdr:row>
      <xdr:rowOff>85725</xdr:rowOff>
    </xdr:from>
    <xdr:to>
      <xdr:col>2</xdr:col>
      <xdr:colOff>619125</xdr:colOff>
      <xdr:row>2</xdr:row>
      <xdr:rowOff>86921</xdr:rowOff>
    </xdr:to>
    <xdr:pic>
      <xdr:nvPicPr>
        <xdr:cNvPr id="3" name="Imagem 1">
          <a:hlinkClick xmlns:r="http://schemas.openxmlformats.org/officeDocument/2006/relationships" r:id="rId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200" y="85725"/>
          <a:ext cx="1266825" cy="40124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1D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1D00-000005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1D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0</xdr:col>
      <xdr:colOff>561975</xdr:colOff>
      <xdr:row>6</xdr:row>
      <xdr:rowOff>19050</xdr:rowOff>
    </xdr:from>
    <xdr:to>
      <xdr:col>2</xdr:col>
      <xdr:colOff>244363</xdr:colOff>
      <xdr:row>9</xdr:row>
      <xdr:rowOff>50865</xdr:rowOff>
    </xdr:to>
    <xdr:pic>
      <xdr:nvPicPr>
        <xdr:cNvPr id="7" name="Imagem 6">
          <a:hlinkClick xmlns:r="http://schemas.openxmlformats.org/officeDocument/2006/relationships" r:id="rId4"/>
          <a:extLst>
            <a:ext uri="{FF2B5EF4-FFF2-40B4-BE49-F238E27FC236}">
              <a16:creationId xmlns:a16="http://schemas.microsoft.com/office/drawing/2014/main" xmlns="" id="{00000000-0008-0000-1D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1975" y="990600"/>
          <a:ext cx="901588" cy="51759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133350</xdr:colOff>
      <xdr:row>15</xdr:row>
      <xdr:rowOff>130173</xdr:rowOff>
    </xdr:from>
    <xdr:to>
      <xdr:col>8</xdr:col>
      <xdr:colOff>371475</xdr:colOff>
      <xdr:row>20</xdr:row>
      <xdr:rowOff>132281</xdr:rowOff>
    </xdr:to>
    <xdr:pic>
      <xdr:nvPicPr>
        <xdr:cNvPr id="9" name="Imagem 8">
          <a:hlinkClick xmlns:r="http://schemas.openxmlformats.org/officeDocument/2006/relationships" r:id="rId6"/>
          <a:extLst>
            <a:ext uri="{FF2B5EF4-FFF2-40B4-BE49-F238E27FC236}">
              <a16:creationId xmlns:a16="http://schemas.microsoft.com/office/drawing/2014/main" xmlns="" id="{00000000-0008-0000-1D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790950" y="2559048"/>
          <a:ext cx="1457325" cy="81173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38100</xdr:colOff>
      <xdr:row>10</xdr:row>
      <xdr:rowOff>60325</xdr:rowOff>
    </xdr:from>
    <xdr:to>
      <xdr:col>14</xdr:col>
      <xdr:colOff>403225</xdr:colOff>
      <xdr:row>13</xdr:row>
      <xdr:rowOff>142875</xdr:rowOff>
    </xdr:to>
    <xdr:pic>
      <xdr:nvPicPr>
        <xdr:cNvPr id="10" name="Imagem 9">
          <a:hlinkClick xmlns:r="http://schemas.openxmlformats.org/officeDocument/2006/relationships" r:id="rId8"/>
          <a:extLst>
            <a:ext uri="{FF2B5EF4-FFF2-40B4-BE49-F238E27FC236}">
              <a16:creationId xmlns:a16="http://schemas.microsoft.com/office/drawing/2014/main" xmlns="" id="{00000000-0008-0000-1D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962900" y="1679575"/>
          <a:ext cx="974725" cy="568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12</xdr:col>
      <xdr:colOff>66674</xdr:colOff>
      <xdr:row>10</xdr:row>
      <xdr:rowOff>47625</xdr:rowOff>
    </xdr:from>
    <xdr:to>
      <xdr:col>12</xdr:col>
      <xdr:colOff>476250</xdr:colOff>
      <xdr:row>25</xdr:row>
      <xdr:rowOff>95250</xdr:rowOff>
    </xdr:to>
    <xdr:sp macro="" textlink="">
      <xdr:nvSpPr>
        <xdr:cNvPr id="11" name="Chave esquerda 10">
          <a:extLst>
            <a:ext uri="{FF2B5EF4-FFF2-40B4-BE49-F238E27FC236}">
              <a16:creationId xmlns:a16="http://schemas.microsoft.com/office/drawing/2014/main" xmlns="" id="{00000000-0008-0000-1D00-00000B000000}"/>
            </a:ext>
          </a:extLst>
        </xdr:cNvPr>
        <xdr:cNvSpPr/>
      </xdr:nvSpPr>
      <xdr:spPr>
        <a:xfrm>
          <a:off x="7381874" y="1666875"/>
          <a:ext cx="409576" cy="2476500"/>
        </a:xfrm>
        <a:prstGeom prst="leftBrace">
          <a:avLst>
            <a:gd name="adj1" fmla="val 8333"/>
            <a:gd name="adj2" fmla="val 51561"/>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569774</xdr:colOff>
      <xdr:row>11</xdr:row>
      <xdr:rowOff>19050</xdr:rowOff>
    </xdr:from>
    <xdr:to>
      <xdr:col>2</xdr:col>
      <xdr:colOff>250574</xdr:colOff>
      <xdr:row>14</xdr:row>
      <xdr:rowOff>34578</xdr:rowOff>
    </xdr:to>
    <xdr:pic>
      <xdr:nvPicPr>
        <xdr:cNvPr id="14" name="Imagem 13">
          <a:hlinkClick xmlns:r="http://schemas.openxmlformats.org/officeDocument/2006/relationships" r:id="rId10"/>
          <a:extLst>
            <a:ext uri="{FF2B5EF4-FFF2-40B4-BE49-F238E27FC236}">
              <a16:creationId xmlns:a16="http://schemas.microsoft.com/office/drawing/2014/main" xmlns="" id="{00000000-0008-0000-1D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9774" y="1800225"/>
          <a:ext cx="900000" cy="50130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552450</xdr:colOff>
      <xdr:row>22</xdr:row>
      <xdr:rowOff>0</xdr:rowOff>
    </xdr:from>
    <xdr:to>
      <xdr:col>2</xdr:col>
      <xdr:colOff>307975</xdr:colOff>
      <xdr:row>25</xdr:row>
      <xdr:rowOff>57150</xdr:rowOff>
    </xdr:to>
    <xdr:pic>
      <xdr:nvPicPr>
        <xdr:cNvPr id="19" name="Imagem 18">
          <a:hlinkClick xmlns:r="http://schemas.openxmlformats.org/officeDocument/2006/relationships" r:id="rId12"/>
          <a:extLst>
            <a:ext uri="{FF2B5EF4-FFF2-40B4-BE49-F238E27FC236}">
              <a16:creationId xmlns:a16="http://schemas.microsoft.com/office/drawing/2014/main" xmlns="" id="{00000000-0008-0000-1D00-00001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52450" y="356235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38100</xdr:colOff>
      <xdr:row>14</xdr:row>
      <xdr:rowOff>66675</xdr:rowOff>
    </xdr:from>
    <xdr:to>
      <xdr:col>14</xdr:col>
      <xdr:colOff>403225</xdr:colOff>
      <xdr:row>17</xdr:row>
      <xdr:rowOff>120650</xdr:rowOff>
    </xdr:to>
    <xdr:pic>
      <xdr:nvPicPr>
        <xdr:cNvPr id="20" name="Imagem 19">
          <a:hlinkClick xmlns:r="http://schemas.openxmlformats.org/officeDocument/2006/relationships" r:id="rId14"/>
          <a:extLst>
            <a:ext uri="{FF2B5EF4-FFF2-40B4-BE49-F238E27FC236}">
              <a16:creationId xmlns:a16="http://schemas.microsoft.com/office/drawing/2014/main" xmlns="" id="{00000000-0008-0000-1D00-000014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962900" y="2333625"/>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19050</xdr:colOff>
      <xdr:row>18</xdr:row>
      <xdr:rowOff>44450</xdr:rowOff>
    </xdr:from>
    <xdr:to>
      <xdr:col>14</xdr:col>
      <xdr:colOff>384175</xdr:colOff>
      <xdr:row>21</xdr:row>
      <xdr:rowOff>98425</xdr:rowOff>
    </xdr:to>
    <xdr:pic>
      <xdr:nvPicPr>
        <xdr:cNvPr id="21" name="Imagem 20">
          <a:hlinkClick xmlns:r="http://schemas.openxmlformats.org/officeDocument/2006/relationships" r:id="rId16"/>
          <a:extLst>
            <a:ext uri="{FF2B5EF4-FFF2-40B4-BE49-F238E27FC236}">
              <a16:creationId xmlns:a16="http://schemas.microsoft.com/office/drawing/2014/main" xmlns="" id="{00000000-0008-0000-1D00-000015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943850" y="2959100"/>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12700</xdr:colOff>
      <xdr:row>22</xdr:row>
      <xdr:rowOff>22225</xdr:rowOff>
    </xdr:from>
    <xdr:to>
      <xdr:col>14</xdr:col>
      <xdr:colOff>376238</xdr:colOff>
      <xdr:row>25</xdr:row>
      <xdr:rowOff>79375</xdr:rowOff>
    </xdr:to>
    <xdr:pic>
      <xdr:nvPicPr>
        <xdr:cNvPr id="22" name="Imagem 21">
          <a:hlinkClick xmlns:r="http://schemas.openxmlformats.org/officeDocument/2006/relationships" r:id="rId18"/>
          <a:extLst>
            <a:ext uri="{FF2B5EF4-FFF2-40B4-BE49-F238E27FC236}">
              <a16:creationId xmlns:a16="http://schemas.microsoft.com/office/drawing/2014/main" xmlns="" id="{00000000-0008-0000-1D00-000016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937500" y="358457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6" name="Imagem 15">
          <a:hlinkClick xmlns:r="http://schemas.openxmlformats.org/officeDocument/2006/relationships" r:id="rId20"/>
          <a:extLst>
            <a:ext uri="{FF2B5EF4-FFF2-40B4-BE49-F238E27FC236}">
              <a16:creationId xmlns:a16="http://schemas.microsoft.com/office/drawing/2014/main" xmlns="" id="{00000000-0008-0000-1D00-000010000000}"/>
            </a:ext>
          </a:extLst>
        </xdr:cNvPr>
        <xdr:cNvPicPr>
          <a:picLocks noChangeAspect="1"/>
        </xdr:cNvPicPr>
      </xdr:nvPicPr>
      <xdr:blipFill>
        <a:blip xmlns:r="http://schemas.openxmlformats.org/officeDocument/2006/relationships" r:embed="rId21"/>
        <a:stretch>
          <a:fillRect/>
        </a:stretch>
      </xdr:blipFill>
      <xdr:spPr>
        <a:xfrm>
          <a:off x="0" y="0"/>
          <a:ext cx="9096374" cy="500062"/>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117078</xdr:colOff>
      <xdr:row>1</xdr:row>
      <xdr:rowOff>34188</xdr:rowOff>
    </xdr:from>
    <xdr:to>
      <xdr:col>1</xdr:col>
      <xdr:colOff>838200</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1E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7078" y="129438"/>
          <a:ext cx="902097"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1F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1F00-000005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1F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6</xdr:col>
      <xdr:colOff>142874</xdr:colOff>
      <xdr:row>15</xdr:row>
      <xdr:rowOff>98424</xdr:rowOff>
    </xdr:from>
    <xdr:to>
      <xdr:col>8</xdr:col>
      <xdr:colOff>363674</xdr:colOff>
      <xdr:row>20</xdr:row>
      <xdr:rowOff>128405</xdr:rowOff>
    </xdr:to>
    <xdr:pic>
      <xdr:nvPicPr>
        <xdr:cNvPr id="9" name="Imagem 8">
          <a:hlinkClick xmlns:r="http://schemas.openxmlformats.org/officeDocument/2006/relationships" r:id="rId4"/>
          <a:extLst>
            <a:ext uri="{FF2B5EF4-FFF2-40B4-BE49-F238E27FC236}">
              <a16:creationId xmlns:a16="http://schemas.microsoft.com/office/drawing/2014/main" xmlns="" id="{00000000-0008-0000-1F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00474" y="2527299"/>
          <a:ext cx="1440000" cy="83960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12</xdr:col>
      <xdr:colOff>66674</xdr:colOff>
      <xdr:row>4</xdr:row>
      <xdr:rowOff>104775</xdr:rowOff>
    </xdr:from>
    <xdr:to>
      <xdr:col>12</xdr:col>
      <xdr:colOff>466726</xdr:colOff>
      <xdr:row>30</xdr:row>
      <xdr:rowOff>28575</xdr:rowOff>
    </xdr:to>
    <xdr:sp macro="" textlink="">
      <xdr:nvSpPr>
        <xdr:cNvPr id="10" name="Chave esquerda 9">
          <a:extLst>
            <a:ext uri="{FF2B5EF4-FFF2-40B4-BE49-F238E27FC236}">
              <a16:creationId xmlns:a16="http://schemas.microsoft.com/office/drawing/2014/main" xmlns="" id="{00000000-0008-0000-1F00-00000A000000}"/>
            </a:ext>
          </a:extLst>
        </xdr:cNvPr>
        <xdr:cNvSpPr/>
      </xdr:nvSpPr>
      <xdr:spPr>
        <a:xfrm>
          <a:off x="7381874" y="752475"/>
          <a:ext cx="400052" cy="4162425"/>
        </a:xfrm>
        <a:prstGeom prst="leftBrace">
          <a:avLst>
            <a:gd name="adj1" fmla="val 8333"/>
            <a:gd name="adj2" fmla="val 51561"/>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569774</xdr:colOff>
      <xdr:row>5</xdr:row>
      <xdr:rowOff>152399</xdr:rowOff>
    </xdr:from>
    <xdr:to>
      <xdr:col>2</xdr:col>
      <xdr:colOff>320048</xdr:colOff>
      <xdr:row>9</xdr:row>
      <xdr:rowOff>44699</xdr:rowOff>
    </xdr:to>
    <xdr:pic>
      <xdr:nvPicPr>
        <xdr:cNvPr id="11" name="Imagem 10">
          <a:hlinkClick xmlns:r="http://schemas.openxmlformats.org/officeDocument/2006/relationships" r:id="rId6"/>
          <a:extLst>
            <a:ext uri="{FF2B5EF4-FFF2-40B4-BE49-F238E27FC236}">
              <a16:creationId xmlns:a16="http://schemas.microsoft.com/office/drawing/2014/main" xmlns="" id="{00000000-0008-0000-1F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69774" y="962024"/>
          <a:ext cx="969474" cy="54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552450</xdr:colOff>
      <xdr:row>10</xdr:row>
      <xdr:rowOff>142875</xdr:rowOff>
    </xdr:from>
    <xdr:to>
      <xdr:col>2</xdr:col>
      <xdr:colOff>307975</xdr:colOff>
      <xdr:row>14</xdr:row>
      <xdr:rowOff>38100</xdr:rowOff>
    </xdr:to>
    <xdr:pic>
      <xdr:nvPicPr>
        <xdr:cNvPr id="12" name="Imagem 11">
          <a:hlinkClick xmlns:r="http://schemas.openxmlformats.org/officeDocument/2006/relationships" r:id="rId8"/>
          <a:extLst>
            <a:ext uri="{FF2B5EF4-FFF2-40B4-BE49-F238E27FC236}">
              <a16:creationId xmlns:a16="http://schemas.microsoft.com/office/drawing/2014/main" xmlns="" id="{00000000-0008-0000-1F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2450" y="176212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561975</xdr:colOff>
      <xdr:row>22</xdr:row>
      <xdr:rowOff>0</xdr:rowOff>
    </xdr:from>
    <xdr:to>
      <xdr:col>2</xdr:col>
      <xdr:colOff>319087</xdr:colOff>
      <xdr:row>25</xdr:row>
      <xdr:rowOff>47625</xdr:rowOff>
    </xdr:to>
    <xdr:pic>
      <xdr:nvPicPr>
        <xdr:cNvPr id="16" name="Imagem 15">
          <a:hlinkClick xmlns:r="http://schemas.openxmlformats.org/officeDocument/2006/relationships" r:id="rId10"/>
          <a:extLst>
            <a:ext uri="{FF2B5EF4-FFF2-40B4-BE49-F238E27FC236}">
              <a16:creationId xmlns:a16="http://schemas.microsoft.com/office/drawing/2014/main" xmlns="" id="{00000000-0008-0000-1F00-000010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1975" y="3524250"/>
          <a:ext cx="979487"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414338</xdr:colOff>
      <xdr:row>19</xdr:row>
      <xdr:rowOff>28575</xdr:rowOff>
    </xdr:from>
    <xdr:to>
      <xdr:col>14</xdr:col>
      <xdr:colOff>169863</xdr:colOff>
      <xdr:row>22</xdr:row>
      <xdr:rowOff>85725</xdr:rowOff>
    </xdr:to>
    <xdr:pic>
      <xdr:nvPicPr>
        <xdr:cNvPr id="22" name="Imagem 21">
          <a:hlinkClick xmlns:r="http://schemas.openxmlformats.org/officeDocument/2006/relationships" r:id="rId12"/>
          <a:extLst>
            <a:ext uri="{FF2B5EF4-FFF2-40B4-BE49-F238E27FC236}">
              <a16:creationId xmlns:a16="http://schemas.microsoft.com/office/drawing/2014/main" xmlns="" id="{00000000-0008-0000-1F00-000016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729538" y="313372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425450</xdr:colOff>
      <xdr:row>12</xdr:row>
      <xdr:rowOff>6350</xdr:rowOff>
    </xdr:from>
    <xdr:to>
      <xdr:col>14</xdr:col>
      <xdr:colOff>180975</xdr:colOff>
      <xdr:row>15</xdr:row>
      <xdr:rowOff>60325</xdr:rowOff>
    </xdr:to>
    <xdr:pic>
      <xdr:nvPicPr>
        <xdr:cNvPr id="24" name="Imagem 23">
          <a:hlinkClick xmlns:r="http://schemas.openxmlformats.org/officeDocument/2006/relationships" r:id="rId14"/>
          <a:extLst>
            <a:ext uri="{FF2B5EF4-FFF2-40B4-BE49-F238E27FC236}">
              <a16:creationId xmlns:a16="http://schemas.microsoft.com/office/drawing/2014/main" xmlns="" id="{00000000-0008-0000-1F00-000018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740650" y="1978025"/>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422275</xdr:colOff>
      <xdr:row>15</xdr:row>
      <xdr:rowOff>101600</xdr:rowOff>
    </xdr:from>
    <xdr:to>
      <xdr:col>14</xdr:col>
      <xdr:colOff>176213</xdr:colOff>
      <xdr:row>18</xdr:row>
      <xdr:rowOff>155575</xdr:rowOff>
    </xdr:to>
    <xdr:pic>
      <xdr:nvPicPr>
        <xdr:cNvPr id="25" name="Imagem 24">
          <a:hlinkClick xmlns:r="http://schemas.openxmlformats.org/officeDocument/2006/relationships" r:id="rId16"/>
          <a:extLst>
            <a:ext uri="{FF2B5EF4-FFF2-40B4-BE49-F238E27FC236}">
              <a16:creationId xmlns:a16="http://schemas.microsoft.com/office/drawing/2014/main" xmlns="" id="{00000000-0008-0000-1F00-000019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737475" y="2559050"/>
          <a:ext cx="973138"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428625</xdr:colOff>
      <xdr:row>8</xdr:row>
      <xdr:rowOff>57150</xdr:rowOff>
    </xdr:from>
    <xdr:to>
      <xdr:col>14</xdr:col>
      <xdr:colOff>182563</xdr:colOff>
      <xdr:row>11</xdr:row>
      <xdr:rowOff>111125</xdr:rowOff>
    </xdr:to>
    <xdr:pic>
      <xdr:nvPicPr>
        <xdr:cNvPr id="26" name="Imagem 25">
          <a:hlinkClick xmlns:r="http://schemas.openxmlformats.org/officeDocument/2006/relationships" r:id="rId18"/>
          <a:extLst>
            <a:ext uri="{FF2B5EF4-FFF2-40B4-BE49-F238E27FC236}">
              <a16:creationId xmlns:a16="http://schemas.microsoft.com/office/drawing/2014/main" xmlns="" id="{00000000-0008-0000-1F00-00001A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743825" y="1381125"/>
          <a:ext cx="973138"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419100</xdr:colOff>
      <xdr:row>4</xdr:row>
      <xdr:rowOff>123825</xdr:rowOff>
    </xdr:from>
    <xdr:to>
      <xdr:col>14</xdr:col>
      <xdr:colOff>167216</xdr:colOff>
      <xdr:row>8</xdr:row>
      <xdr:rowOff>3175</xdr:rowOff>
    </xdr:to>
    <xdr:pic>
      <xdr:nvPicPr>
        <xdr:cNvPr id="27" name="Imagem 26">
          <a:hlinkClick xmlns:r="http://schemas.openxmlformats.org/officeDocument/2006/relationships" r:id="rId20"/>
          <a:extLst>
            <a:ext uri="{FF2B5EF4-FFF2-40B4-BE49-F238E27FC236}">
              <a16:creationId xmlns:a16="http://schemas.microsoft.com/office/drawing/2014/main" xmlns="" id="{00000000-0008-0000-1F00-00001B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734300" y="7715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428625</xdr:colOff>
      <xdr:row>22</xdr:row>
      <xdr:rowOff>114300</xdr:rowOff>
    </xdr:from>
    <xdr:to>
      <xdr:col>14</xdr:col>
      <xdr:colOff>165388</xdr:colOff>
      <xdr:row>25</xdr:row>
      <xdr:rowOff>142875</xdr:rowOff>
    </xdr:to>
    <xdr:pic>
      <xdr:nvPicPr>
        <xdr:cNvPr id="28" name="Imagem 27">
          <a:hlinkClick xmlns:r="http://schemas.openxmlformats.org/officeDocument/2006/relationships" r:id="rId22"/>
          <a:extLst>
            <a:ext uri="{FF2B5EF4-FFF2-40B4-BE49-F238E27FC236}">
              <a16:creationId xmlns:a16="http://schemas.microsoft.com/office/drawing/2014/main" xmlns="" id="{00000000-0008-0000-1F00-00001C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743825" y="3705225"/>
          <a:ext cx="955963" cy="5143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412751</xdr:colOff>
      <xdr:row>25</xdr:row>
      <xdr:rowOff>142875</xdr:rowOff>
    </xdr:from>
    <xdr:to>
      <xdr:col>14</xdr:col>
      <xdr:colOff>163514</xdr:colOff>
      <xdr:row>29</xdr:row>
      <xdr:rowOff>117475</xdr:rowOff>
    </xdr:to>
    <xdr:pic>
      <xdr:nvPicPr>
        <xdr:cNvPr id="19" name="Imagem 18">
          <a:hlinkClick xmlns:r="http://schemas.openxmlformats.org/officeDocument/2006/relationships" r:id="rId22"/>
          <a:extLst>
            <a:ext uri="{FF2B5EF4-FFF2-40B4-BE49-F238E27FC236}">
              <a16:creationId xmlns:a16="http://schemas.microsoft.com/office/drawing/2014/main" xmlns="" id="{00000000-0008-0000-1F00-000013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7747001" y="4143375"/>
          <a:ext cx="973138" cy="609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20" name="Imagem 19">
          <a:hlinkClick xmlns:r="http://schemas.openxmlformats.org/officeDocument/2006/relationships" r:id="rId25"/>
          <a:extLst>
            <a:ext uri="{FF2B5EF4-FFF2-40B4-BE49-F238E27FC236}">
              <a16:creationId xmlns:a16="http://schemas.microsoft.com/office/drawing/2014/main" xmlns="" id="{00000000-0008-0000-1F00-000014000000}"/>
            </a:ext>
          </a:extLst>
        </xdr:cNvPr>
        <xdr:cNvPicPr>
          <a:picLocks noChangeAspect="1"/>
        </xdr:cNvPicPr>
      </xdr:nvPicPr>
      <xdr:blipFill>
        <a:blip xmlns:r="http://schemas.openxmlformats.org/officeDocument/2006/relationships" r:embed="rId26"/>
        <a:stretch>
          <a:fillRect/>
        </a:stretch>
      </xdr:blipFill>
      <xdr:spPr>
        <a:xfrm>
          <a:off x="0" y="0"/>
          <a:ext cx="9096374" cy="500062"/>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1</xdr:col>
      <xdr:colOff>9525</xdr:colOff>
      <xdr:row>0</xdr:row>
      <xdr:rowOff>123825</xdr:rowOff>
    </xdr:from>
    <xdr:to>
      <xdr:col>2</xdr:col>
      <xdr:colOff>361950</xdr:colOff>
      <xdr:row>3</xdr:row>
      <xdr:rowOff>78836</xdr:rowOff>
    </xdr:to>
    <xdr:pic>
      <xdr:nvPicPr>
        <xdr:cNvPr id="15" name="Imagem 1">
          <a:hlinkClick xmlns:r="http://schemas.openxmlformats.org/officeDocument/2006/relationships" r:id="rId1"/>
          <a:extLst>
            <a:ext uri="{FF2B5EF4-FFF2-40B4-BE49-F238E27FC236}">
              <a16:creationId xmlns:a16="http://schemas.microsoft.com/office/drawing/2014/main" xmlns="" id="{00000000-0008-0000-2000-00000F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23825"/>
          <a:ext cx="1152525" cy="44078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xdr:col>
      <xdr:colOff>209550</xdr:colOff>
      <xdr:row>5</xdr:row>
      <xdr:rowOff>9525</xdr:rowOff>
    </xdr:from>
    <xdr:to>
      <xdr:col>14</xdr:col>
      <xdr:colOff>190500</xdr:colOff>
      <xdr:row>35</xdr:row>
      <xdr:rowOff>27912</xdr:rowOff>
    </xdr:to>
    <xdr:pic>
      <xdr:nvPicPr>
        <xdr:cNvPr id="2" name="Imagem 1">
          <a:extLst>
            <a:ext uri="{FF2B5EF4-FFF2-40B4-BE49-F238E27FC236}">
              <a16:creationId xmlns:a16="http://schemas.microsoft.com/office/drawing/2014/main" xmlns="" id="{00000000-0008-0000-2000-00000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50" y="942975"/>
          <a:ext cx="10058400" cy="487613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1190</xdr:colOff>
      <xdr:row>1</xdr:row>
      <xdr:rowOff>34188</xdr:rowOff>
    </xdr:from>
    <xdr:to>
      <xdr:col>2</xdr:col>
      <xdr:colOff>15875</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2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2165" y="129438"/>
          <a:ext cx="862410"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2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76200</xdr:colOff>
      <xdr:row>14</xdr:row>
      <xdr:rowOff>123825</xdr:rowOff>
    </xdr:from>
    <xdr:to>
      <xdr:col>5</xdr:col>
      <xdr:colOff>370403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2200-000005000000}"/>
            </a:ext>
          </a:extLst>
        </xdr:cNvPr>
        <xdr:cNvSpPr/>
      </xdr:nvSpPr>
      <xdr:spPr>
        <a:xfrm>
          <a:off x="19050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39466</xdr:colOff>
      <xdr:row>14</xdr:row>
      <xdr:rowOff>128062</xdr:rowOff>
    </xdr:from>
    <xdr:to>
      <xdr:col>11</xdr:col>
      <xdr:colOff>333669</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2200-000006000000}"/>
            </a:ext>
          </a:extLst>
        </xdr:cNvPr>
        <xdr:cNvSpPr/>
      </xdr:nvSpPr>
      <xdr:spPr>
        <a:xfrm>
          <a:off x="5540154" y="2382312"/>
          <a:ext cx="1516578" cy="1099608"/>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66673</xdr:colOff>
      <xdr:row>9</xdr:row>
      <xdr:rowOff>87312</xdr:rowOff>
    </xdr:from>
    <xdr:to>
      <xdr:col>12</xdr:col>
      <xdr:colOff>531813</xdr:colOff>
      <xdr:row>24</xdr:row>
      <xdr:rowOff>158749</xdr:rowOff>
    </xdr:to>
    <xdr:sp macro="" textlink="">
      <xdr:nvSpPr>
        <xdr:cNvPr id="7" name="Chave esquerda 6">
          <a:extLst>
            <a:ext uri="{FF2B5EF4-FFF2-40B4-BE49-F238E27FC236}">
              <a16:creationId xmlns:a16="http://schemas.microsoft.com/office/drawing/2014/main" xmlns="" id="{00000000-0008-0000-2200-000007000000}"/>
            </a:ext>
          </a:extLst>
        </xdr:cNvPr>
        <xdr:cNvSpPr/>
      </xdr:nvSpPr>
      <xdr:spPr>
        <a:xfrm>
          <a:off x="7400923" y="1516062"/>
          <a:ext cx="465140" cy="2452687"/>
        </a:xfrm>
        <a:prstGeom prst="leftBrace">
          <a:avLst>
            <a:gd name="adj1" fmla="val 8333"/>
            <a:gd name="adj2" fmla="val 48985"/>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13</xdr:col>
      <xdr:colOff>38100</xdr:colOff>
      <xdr:row>9</xdr:row>
      <xdr:rowOff>104775</xdr:rowOff>
    </xdr:from>
    <xdr:to>
      <xdr:col>14</xdr:col>
      <xdr:colOff>403225</xdr:colOff>
      <xdr:row>13</xdr:row>
      <xdr:rowOff>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22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62900" y="1590675"/>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19050</xdr:colOff>
      <xdr:row>16</xdr:row>
      <xdr:rowOff>120650</xdr:rowOff>
    </xdr:from>
    <xdr:to>
      <xdr:col>14</xdr:col>
      <xdr:colOff>384175</xdr:colOff>
      <xdr:row>20</xdr:row>
      <xdr:rowOff>12700</xdr:rowOff>
    </xdr:to>
    <xdr:pic>
      <xdr:nvPicPr>
        <xdr:cNvPr id="9" name="Imagem 8">
          <a:hlinkClick xmlns:r="http://schemas.openxmlformats.org/officeDocument/2006/relationships" r:id="rId6"/>
          <a:extLst>
            <a:ext uri="{FF2B5EF4-FFF2-40B4-BE49-F238E27FC236}">
              <a16:creationId xmlns:a16="http://schemas.microsoft.com/office/drawing/2014/main" xmlns="" id="{00000000-0008-0000-22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943850" y="2740025"/>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12700</xdr:colOff>
      <xdr:row>20</xdr:row>
      <xdr:rowOff>60325</xdr:rowOff>
    </xdr:from>
    <xdr:to>
      <xdr:col>14</xdr:col>
      <xdr:colOff>376238</xdr:colOff>
      <xdr:row>23</xdr:row>
      <xdr:rowOff>117475</xdr:rowOff>
    </xdr:to>
    <xdr:pic>
      <xdr:nvPicPr>
        <xdr:cNvPr id="10" name="Imagem 9">
          <a:hlinkClick xmlns:r="http://schemas.openxmlformats.org/officeDocument/2006/relationships" r:id="rId8"/>
          <a:extLst>
            <a:ext uri="{FF2B5EF4-FFF2-40B4-BE49-F238E27FC236}">
              <a16:creationId xmlns:a16="http://schemas.microsoft.com/office/drawing/2014/main" xmlns="" id="{00000000-0008-0000-22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937500" y="3327400"/>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1588</xdr:colOff>
      <xdr:row>10</xdr:row>
      <xdr:rowOff>80997</xdr:rowOff>
    </xdr:from>
    <xdr:to>
      <xdr:col>2</xdr:col>
      <xdr:colOff>357188</xdr:colOff>
      <xdr:row>13</xdr:row>
      <xdr:rowOff>144747</xdr:rowOff>
    </xdr:to>
    <xdr:pic>
      <xdr:nvPicPr>
        <xdr:cNvPr id="14" name="Imagem 13">
          <a:hlinkClick xmlns:r="http://schemas.openxmlformats.org/officeDocument/2006/relationships" r:id="rId10"/>
          <a:extLst>
            <a:ext uri="{FF2B5EF4-FFF2-40B4-BE49-F238E27FC236}">
              <a16:creationId xmlns:a16="http://schemas.microsoft.com/office/drawing/2014/main" xmlns="" id="{00000000-0008-0000-22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12776" y="1700247"/>
          <a:ext cx="966787" cy="54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157163</xdr:colOff>
      <xdr:row>15</xdr:row>
      <xdr:rowOff>122187</xdr:rowOff>
    </xdr:from>
    <xdr:to>
      <xdr:col>8</xdr:col>
      <xdr:colOff>357188</xdr:colOff>
      <xdr:row>20</xdr:row>
      <xdr:rowOff>100928</xdr:rowOff>
    </xdr:to>
    <xdr:pic>
      <xdr:nvPicPr>
        <xdr:cNvPr id="15" name="Imagem 14">
          <a:hlinkClick xmlns:r="http://schemas.openxmlformats.org/officeDocument/2006/relationships" r:id="rId12"/>
          <a:extLst>
            <a:ext uri="{FF2B5EF4-FFF2-40B4-BE49-F238E27FC236}">
              <a16:creationId xmlns:a16="http://schemas.microsoft.com/office/drawing/2014/main" xmlns="" id="{00000000-0008-0000-2200-00000F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824288" y="2503437"/>
          <a:ext cx="1422400" cy="77249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579437</xdr:colOff>
      <xdr:row>22</xdr:row>
      <xdr:rowOff>119062</xdr:rowOff>
    </xdr:from>
    <xdr:to>
      <xdr:col>2</xdr:col>
      <xdr:colOff>333374</xdr:colOff>
      <xdr:row>26</xdr:row>
      <xdr:rowOff>42862</xdr:rowOff>
    </xdr:to>
    <xdr:pic>
      <xdr:nvPicPr>
        <xdr:cNvPr id="21" name="Imagem 20">
          <a:hlinkClick xmlns:r="http://schemas.openxmlformats.org/officeDocument/2006/relationships" r:id="rId14"/>
          <a:extLst>
            <a:ext uri="{FF2B5EF4-FFF2-40B4-BE49-F238E27FC236}">
              <a16:creationId xmlns:a16="http://schemas.microsoft.com/office/drawing/2014/main" xmlns="" id="{00000000-0008-0000-2200-00001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79437" y="3643312"/>
          <a:ext cx="976312" cy="5588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23812</xdr:colOff>
      <xdr:row>13</xdr:row>
      <xdr:rowOff>23813</xdr:rowOff>
    </xdr:from>
    <xdr:to>
      <xdr:col>14</xdr:col>
      <xdr:colOff>385763</xdr:colOff>
      <xdr:row>16</xdr:row>
      <xdr:rowOff>90488</xdr:rowOff>
    </xdr:to>
    <xdr:pic>
      <xdr:nvPicPr>
        <xdr:cNvPr id="22" name="Imagem 21">
          <a:hlinkClick xmlns:r="http://schemas.openxmlformats.org/officeDocument/2006/relationships" r:id="rId16"/>
          <a:extLst>
            <a:ext uri="{FF2B5EF4-FFF2-40B4-BE49-F238E27FC236}">
              <a16:creationId xmlns:a16="http://schemas.microsoft.com/office/drawing/2014/main" xmlns="" id="{00000000-0008-0000-2200-000016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969250" y="2087563"/>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6" name="Imagem 15">
          <a:hlinkClick xmlns:r="http://schemas.openxmlformats.org/officeDocument/2006/relationships" r:id="rId18"/>
          <a:extLst>
            <a:ext uri="{FF2B5EF4-FFF2-40B4-BE49-F238E27FC236}">
              <a16:creationId xmlns:a16="http://schemas.microsoft.com/office/drawing/2014/main" xmlns="" id="{00000000-0008-0000-2200-000010000000}"/>
            </a:ext>
          </a:extLst>
        </xdr:cNvPr>
        <xdr:cNvPicPr>
          <a:picLocks noChangeAspect="1"/>
        </xdr:cNvPicPr>
      </xdr:nvPicPr>
      <xdr:blipFill>
        <a:blip xmlns:r="http://schemas.openxmlformats.org/officeDocument/2006/relationships" r:embed="rId19"/>
        <a:stretch>
          <a:fillRect/>
        </a:stretch>
      </xdr:blipFill>
      <xdr:spPr>
        <a:xfrm>
          <a:off x="0" y="0"/>
          <a:ext cx="9096374" cy="500062"/>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2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76200</xdr:colOff>
      <xdr:row>14</xdr:row>
      <xdr:rowOff>123825</xdr:rowOff>
    </xdr:from>
    <xdr:to>
      <xdr:col>5</xdr:col>
      <xdr:colOff>370403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2300-000005000000}"/>
            </a:ext>
          </a:extLst>
        </xdr:cNvPr>
        <xdr:cNvSpPr/>
      </xdr:nvSpPr>
      <xdr:spPr>
        <a:xfrm>
          <a:off x="1905000" y="2390775"/>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23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66673</xdr:colOff>
      <xdr:row>15</xdr:row>
      <xdr:rowOff>114300</xdr:rowOff>
    </xdr:from>
    <xdr:to>
      <xdr:col>12</xdr:col>
      <xdr:colOff>552450</xdr:colOff>
      <xdr:row>20</xdr:row>
      <xdr:rowOff>9525</xdr:rowOff>
    </xdr:to>
    <xdr:sp macro="" textlink="">
      <xdr:nvSpPr>
        <xdr:cNvPr id="7" name="Chave esquerda 6">
          <a:extLst>
            <a:ext uri="{FF2B5EF4-FFF2-40B4-BE49-F238E27FC236}">
              <a16:creationId xmlns:a16="http://schemas.microsoft.com/office/drawing/2014/main" xmlns="" id="{00000000-0008-0000-2300-000007000000}"/>
            </a:ext>
          </a:extLst>
        </xdr:cNvPr>
        <xdr:cNvSpPr/>
      </xdr:nvSpPr>
      <xdr:spPr>
        <a:xfrm>
          <a:off x="7381873" y="2543175"/>
          <a:ext cx="485777" cy="704850"/>
        </a:xfrm>
        <a:prstGeom prst="leftBrace">
          <a:avLst>
            <a:gd name="adj1" fmla="val 8333"/>
            <a:gd name="adj2" fmla="val 48985"/>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6</xdr:col>
      <xdr:colOff>152400</xdr:colOff>
      <xdr:row>15</xdr:row>
      <xdr:rowOff>104775</xdr:rowOff>
    </xdr:from>
    <xdr:to>
      <xdr:col>8</xdr:col>
      <xdr:colOff>352536</xdr:colOff>
      <xdr:row>20</xdr:row>
      <xdr:rowOff>85725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2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2533650"/>
          <a:ext cx="1419336" cy="7905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22225</xdr:colOff>
      <xdr:row>16</xdr:row>
      <xdr:rowOff>41275</xdr:rowOff>
    </xdr:from>
    <xdr:to>
      <xdr:col>14</xdr:col>
      <xdr:colOff>385763</xdr:colOff>
      <xdr:row>19</xdr:row>
      <xdr:rowOff>98425</xdr:rowOff>
    </xdr:to>
    <xdr:pic>
      <xdr:nvPicPr>
        <xdr:cNvPr id="10" name="Imagem 9">
          <a:hlinkClick xmlns:r="http://schemas.openxmlformats.org/officeDocument/2006/relationships" r:id="rId6"/>
          <a:extLst>
            <a:ext uri="{FF2B5EF4-FFF2-40B4-BE49-F238E27FC236}">
              <a16:creationId xmlns:a16="http://schemas.microsoft.com/office/drawing/2014/main" xmlns="" id="{00000000-0008-0000-23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947025" y="263207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1588</xdr:colOff>
      <xdr:row>10</xdr:row>
      <xdr:rowOff>80997</xdr:rowOff>
    </xdr:from>
    <xdr:to>
      <xdr:col>2</xdr:col>
      <xdr:colOff>357188</xdr:colOff>
      <xdr:row>13</xdr:row>
      <xdr:rowOff>144747</xdr:rowOff>
    </xdr:to>
    <xdr:pic>
      <xdr:nvPicPr>
        <xdr:cNvPr id="12" name="Imagem 11">
          <a:hlinkClick xmlns:r="http://schemas.openxmlformats.org/officeDocument/2006/relationships" r:id="rId8"/>
          <a:extLst>
            <a:ext uri="{FF2B5EF4-FFF2-40B4-BE49-F238E27FC236}">
              <a16:creationId xmlns:a16="http://schemas.microsoft.com/office/drawing/2014/main" xmlns="" id="{00000000-0008-0000-23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11188" y="1700247"/>
          <a:ext cx="965200" cy="5495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595314</xdr:colOff>
      <xdr:row>22</xdr:row>
      <xdr:rowOff>55512</xdr:rowOff>
    </xdr:from>
    <xdr:to>
      <xdr:col>2</xdr:col>
      <xdr:colOff>348227</xdr:colOff>
      <xdr:row>25</xdr:row>
      <xdr:rowOff>109737</xdr:rowOff>
    </xdr:to>
    <xdr:pic>
      <xdr:nvPicPr>
        <xdr:cNvPr id="13" name="Imagem 12">
          <a:hlinkClick xmlns:r="http://schemas.openxmlformats.org/officeDocument/2006/relationships" r:id="rId10"/>
          <a:extLst>
            <a:ext uri="{FF2B5EF4-FFF2-40B4-BE49-F238E27FC236}">
              <a16:creationId xmlns:a16="http://schemas.microsoft.com/office/drawing/2014/main" xmlns="" id="{00000000-0008-0000-23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95314" y="3617862"/>
          <a:ext cx="972113" cy="54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6</xdr:row>
      <xdr:rowOff>114300</xdr:rowOff>
    </xdr:from>
    <xdr:to>
      <xdr:col>2</xdr:col>
      <xdr:colOff>369887</xdr:colOff>
      <xdr:row>9</xdr:row>
      <xdr:rowOff>152400</xdr:rowOff>
    </xdr:to>
    <xdr:pic>
      <xdr:nvPicPr>
        <xdr:cNvPr id="17" name="Imagem 16">
          <a:hlinkClick xmlns:r="http://schemas.openxmlformats.org/officeDocument/2006/relationships" r:id="rId12"/>
          <a:extLst>
            <a:ext uri="{FF2B5EF4-FFF2-40B4-BE49-F238E27FC236}">
              <a16:creationId xmlns:a16="http://schemas.microsoft.com/office/drawing/2014/main" xmlns="" id="{00000000-0008-0000-2300-000011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085850"/>
          <a:ext cx="979487"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4" name="Imagem 13">
          <a:hlinkClick xmlns:r="http://schemas.openxmlformats.org/officeDocument/2006/relationships" r:id="rId14"/>
          <a:extLst>
            <a:ext uri="{FF2B5EF4-FFF2-40B4-BE49-F238E27FC236}">
              <a16:creationId xmlns:a16="http://schemas.microsoft.com/office/drawing/2014/main" xmlns="" id="{00000000-0008-0000-2300-00000E000000}"/>
            </a:ext>
          </a:extLst>
        </xdr:cNvPr>
        <xdr:cNvPicPr>
          <a:picLocks noChangeAspect="1"/>
        </xdr:cNvPicPr>
      </xdr:nvPicPr>
      <xdr:blipFill>
        <a:blip xmlns:r="http://schemas.openxmlformats.org/officeDocument/2006/relationships" r:embed="rId15"/>
        <a:stretch>
          <a:fillRect/>
        </a:stretch>
      </xdr:blipFill>
      <xdr:spPr>
        <a:xfrm>
          <a:off x="0" y="0"/>
          <a:ext cx="9096374" cy="500062"/>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2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2400-000005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15655</xdr:colOff>
      <xdr:row>14</xdr:row>
      <xdr:rowOff>128062</xdr:rowOff>
    </xdr:from>
    <xdr:to>
      <xdr:col>11</xdr:col>
      <xdr:colOff>309858</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2400-000006000000}"/>
            </a:ext>
          </a:extLst>
        </xdr:cNvPr>
        <xdr:cNvSpPr/>
      </xdr:nvSpPr>
      <xdr:spPr>
        <a:xfrm>
          <a:off x="5502055"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10</xdr:row>
      <xdr:rowOff>133350</xdr:rowOff>
    </xdr:from>
    <xdr:to>
      <xdr:col>12</xdr:col>
      <xdr:colOff>571499</xdr:colOff>
      <xdr:row>25</xdr:row>
      <xdr:rowOff>38100</xdr:rowOff>
    </xdr:to>
    <xdr:sp macro="" textlink="">
      <xdr:nvSpPr>
        <xdr:cNvPr id="7" name="Chave esquerda 6">
          <a:extLst>
            <a:ext uri="{FF2B5EF4-FFF2-40B4-BE49-F238E27FC236}">
              <a16:creationId xmlns:a16="http://schemas.microsoft.com/office/drawing/2014/main" xmlns="" id="{00000000-0008-0000-2400-000007000000}"/>
            </a:ext>
          </a:extLst>
        </xdr:cNvPr>
        <xdr:cNvSpPr/>
      </xdr:nvSpPr>
      <xdr:spPr>
        <a:xfrm>
          <a:off x="7381872" y="1752600"/>
          <a:ext cx="504827" cy="2333625"/>
        </a:xfrm>
        <a:prstGeom prst="leftBrace">
          <a:avLst>
            <a:gd name="adj1" fmla="val 8333"/>
            <a:gd name="adj2" fmla="val 5243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12</xdr:col>
      <xdr:colOff>603250</xdr:colOff>
      <xdr:row>14</xdr:row>
      <xdr:rowOff>50800</xdr:rowOff>
    </xdr:from>
    <xdr:to>
      <xdr:col>14</xdr:col>
      <xdr:colOff>357188</xdr:colOff>
      <xdr:row>17</xdr:row>
      <xdr:rowOff>107950</xdr:rowOff>
    </xdr:to>
    <xdr:pic>
      <xdr:nvPicPr>
        <xdr:cNvPr id="9" name="Imagem 8">
          <a:hlinkClick xmlns:r="http://schemas.openxmlformats.org/officeDocument/2006/relationships" r:id="rId4"/>
          <a:extLst>
            <a:ext uri="{FF2B5EF4-FFF2-40B4-BE49-F238E27FC236}">
              <a16:creationId xmlns:a16="http://schemas.microsoft.com/office/drawing/2014/main" xmlns="" id="{00000000-0008-0000-24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18450" y="2317750"/>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1588</xdr:colOff>
      <xdr:row>6</xdr:row>
      <xdr:rowOff>33372</xdr:rowOff>
    </xdr:from>
    <xdr:to>
      <xdr:col>2</xdr:col>
      <xdr:colOff>357188</xdr:colOff>
      <xdr:row>9</xdr:row>
      <xdr:rowOff>97122</xdr:rowOff>
    </xdr:to>
    <xdr:pic>
      <xdr:nvPicPr>
        <xdr:cNvPr id="11" name="Imagem 10">
          <a:hlinkClick xmlns:r="http://schemas.openxmlformats.org/officeDocument/2006/relationships" r:id="rId6"/>
          <a:extLst>
            <a:ext uri="{FF2B5EF4-FFF2-40B4-BE49-F238E27FC236}">
              <a16:creationId xmlns:a16="http://schemas.microsoft.com/office/drawing/2014/main" xmlns="" id="{00000000-0008-0000-24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11188" y="1004922"/>
          <a:ext cx="965200" cy="5495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604839</xdr:colOff>
      <xdr:row>10</xdr:row>
      <xdr:rowOff>45987</xdr:rowOff>
    </xdr:from>
    <xdr:to>
      <xdr:col>2</xdr:col>
      <xdr:colOff>357752</xdr:colOff>
      <xdr:row>13</xdr:row>
      <xdr:rowOff>100212</xdr:rowOff>
    </xdr:to>
    <xdr:pic>
      <xdr:nvPicPr>
        <xdr:cNvPr id="12" name="Imagem 11">
          <a:hlinkClick xmlns:r="http://schemas.openxmlformats.org/officeDocument/2006/relationships" r:id="rId8"/>
          <a:extLst>
            <a:ext uri="{FF2B5EF4-FFF2-40B4-BE49-F238E27FC236}">
              <a16:creationId xmlns:a16="http://schemas.microsoft.com/office/drawing/2014/main" xmlns="" id="{00000000-0008-0000-24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4839" y="1665237"/>
          <a:ext cx="972113" cy="54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0</xdr:colOff>
      <xdr:row>10</xdr:row>
      <xdr:rowOff>134937</xdr:rowOff>
    </xdr:from>
    <xdr:to>
      <xdr:col>14</xdr:col>
      <xdr:colOff>366712</xdr:colOff>
      <xdr:row>14</xdr:row>
      <xdr:rowOff>14287</xdr:rowOff>
    </xdr:to>
    <xdr:pic>
      <xdr:nvPicPr>
        <xdr:cNvPr id="14" name="Imagem 13">
          <a:hlinkClick xmlns:r="http://schemas.openxmlformats.org/officeDocument/2006/relationships" r:id="rId10"/>
          <a:extLst>
            <a:ext uri="{FF2B5EF4-FFF2-40B4-BE49-F238E27FC236}">
              <a16:creationId xmlns:a16="http://schemas.microsoft.com/office/drawing/2014/main" xmlns="" id="{00000000-0008-0000-24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924800" y="1754187"/>
          <a:ext cx="976312" cy="5270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166687</xdr:colOff>
      <xdr:row>15</xdr:row>
      <xdr:rowOff>142875</xdr:rowOff>
    </xdr:from>
    <xdr:to>
      <xdr:col>8</xdr:col>
      <xdr:colOff>352425</xdr:colOff>
      <xdr:row>20</xdr:row>
      <xdr:rowOff>117081</xdr:rowOff>
    </xdr:to>
    <xdr:pic>
      <xdr:nvPicPr>
        <xdr:cNvPr id="15" name="Imagem 14">
          <a:hlinkClick xmlns:r="http://schemas.openxmlformats.org/officeDocument/2006/relationships" r:id="rId12"/>
          <a:extLst>
            <a:ext uri="{FF2B5EF4-FFF2-40B4-BE49-F238E27FC236}">
              <a16:creationId xmlns:a16="http://schemas.microsoft.com/office/drawing/2014/main" xmlns="" id="{00000000-0008-0000-2400-00000F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824287" y="2571750"/>
          <a:ext cx="1404938" cy="78383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601663</xdr:colOff>
      <xdr:row>21</xdr:row>
      <xdr:rowOff>146050</xdr:rowOff>
    </xdr:from>
    <xdr:to>
      <xdr:col>14</xdr:col>
      <xdr:colOff>357188</xdr:colOff>
      <xdr:row>25</xdr:row>
      <xdr:rowOff>41275</xdr:rowOff>
    </xdr:to>
    <xdr:pic>
      <xdr:nvPicPr>
        <xdr:cNvPr id="16" name="Imagem 15">
          <a:hlinkClick xmlns:r="http://schemas.openxmlformats.org/officeDocument/2006/relationships" r:id="rId14"/>
          <a:extLst>
            <a:ext uri="{FF2B5EF4-FFF2-40B4-BE49-F238E27FC236}">
              <a16:creationId xmlns:a16="http://schemas.microsoft.com/office/drawing/2014/main" xmlns="" id="{00000000-0008-0000-2400-000010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916863" y="354647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600075</xdr:colOff>
      <xdr:row>17</xdr:row>
      <xdr:rowOff>152400</xdr:rowOff>
    </xdr:from>
    <xdr:to>
      <xdr:col>14</xdr:col>
      <xdr:colOff>354013</xdr:colOff>
      <xdr:row>21</xdr:row>
      <xdr:rowOff>114300</xdr:rowOff>
    </xdr:to>
    <xdr:pic>
      <xdr:nvPicPr>
        <xdr:cNvPr id="17" name="Imagem 16">
          <a:hlinkClick xmlns:r="http://schemas.openxmlformats.org/officeDocument/2006/relationships" r:id="rId16"/>
          <a:extLst>
            <a:ext uri="{FF2B5EF4-FFF2-40B4-BE49-F238E27FC236}">
              <a16:creationId xmlns:a16="http://schemas.microsoft.com/office/drawing/2014/main" xmlns="" id="{00000000-0008-0000-2400-000011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915275" y="2905125"/>
          <a:ext cx="973138" cy="609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28575</xdr:colOff>
      <xdr:row>22</xdr:row>
      <xdr:rowOff>114300</xdr:rowOff>
    </xdr:from>
    <xdr:to>
      <xdr:col>2</xdr:col>
      <xdr:colOff>392641</xdr:colOff>
      <xdr:row>25</xdr:row>
      <xdr:rowOff>152400</xdr:rowOff>
    </xdr:to>
    <xdr:pic>
      <xdr:nvPicPr>
        <xdr:cNvPr id="18" name="Imagem 17">
          <a:hlinkClick xmlns:r="http://schemas.openxmlformats.org/officeDocument/2006/relationships" r:id="rId18"/>
          <a:extLst>
            <a:ext uri="{FF2B5EF4-FFF2-40B4-BE49-F238E27FC236}">
              <a16:creationId xmlns:a16="http://schemas.microsoft.com/office/drawing/2014/main" xmlns="" id="{00000000-0008-0000-2400-000012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38175" y="3676650"/>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38100</xdr:colOff>
      <xdr:row>26</xdr:row>
      <xdr:rowOff>47625</xdr:rowOff>
    </xdr:from>
    <xdr:to>
      <xdr:col>2</xdr:col>
      <xdr:colOff>403225</xdr:colOff>
      <xdr:row>29</xdr:row>
      <xdr:rowOff>104775</xdr:rowOff>
    </xdr:to>
    <xdr:pic>
      <xdr:nvPicPr>
        <xdr:cNvPr id="19" name="Imagem 18">
          <a:hlinkClick xmlns:r="http://schemas.openxmlformats.org/officeDocument/2006/relationships" r:id="rId20"/>
          <a:extLst>
            <a:ext uri="{FF2B5EF4-FFF2-40B4-BE49-F238E27FC236}">
              <a16:creationId xmlns:a16="http://schemas.microsoft.com/office/drawing/2014/main" xmlns="" id="{00000000-0008-0000-2400-000013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47700" y="425767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31750</xdr:colOff>
      <xdr:row>29</xdr:row>
      <xdr:rowOff>119057</xdr:rowOff>
    </xdr:from>
    <xdr:to>
      <xdr:col>2</xdr:col>
      <xdr:colOff>395287</xdr:colOff>
      <xdr:row>33</xdr:row>
      <xdr:rowOff>11107</xdr:rowOff>
    </xdr:to>
    <xdr:pic>
      <xdr:nvPicPr>
        <xdr:cNvPr id="20" name="Imagem 19">
          <a:hlinkClick xmlns:r="http://schemas.openxmlformats.org/officeDocument/2006/relationships" r:id="rId22"/>
          <a:extLst>
            <a:ext uri="{FF2B5EF4-FFF2-40B4-BE49-F238E27FC236}">
              <a16:creationId xmlns:a16="http://schemas.microsoft.com/office/drawing/2014/main" xmlns="" id="{00000000-0008-0000-2400-000014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41350" y="4814882"/>
          <a:ext cx="973137"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390524</xdr:colOff>
      <xdr:row>26</xdr:row>
      <xdr:rowOff>9525</xdr:rowOff>
    </xdr:from>
    <xdr:to>
      <xdr:col>2</xdr:col>
      <xdr:colOff>571496</xdr:colOff>
      <xdr:row>33</xdr:row>
      <xdr:rowOff>85724</xdr:rowOff>
    </xdr:to>
    <xdr:sp macro="" textlink="">
      <xdr:nvSpPr>
        <xdr:cNvPr id="21" name="Chave esquerda 20">
          <a:extLst>
            <a:ext uri="{FF2B5EF4-FFF2-40B4-BE49-F238E27FC236}">
              <a16:creationId xmlns:a16="http://schemas.microsoft.com/office/drawing/2014/main" xmlns="" id="{00000000-0008-0000-2400-000015000000}"/>
            </a:ext>
          </a:extLst>
        </xdr:cNvPr>
        <xdr:cNvSpPr/>
      </xdr:nvSpPr>
      <xdr:spPr>
        <a:xfrm rot="10800000">
          <a:off x="1609724" y="4219575"/>
          <a:ext cx="180972" cy="1209674"/>
        </a:xfrm>
        <a:prstGeom prst="leftBrace">
          <a:avLst>
            <a:gd name="adj1" fmla="val 8333"/>
            <a:gd name="adj2" fmla="val 5243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0</xdr:colOff>
      <xdr:row>0</xdr:row>
      <xdr:rowOff>0</xdr:rowOff>
    </xdr:from>
    <xdr:to>
      <xdr:col>14</xdr:col>
      <xdr:colOff>561974</xdr:colOff>
      <xdr:row>3</xdr:row>
      <xdr:rowOff>14287</xdr:rowOff>
    </xdr:to>
    <xdr:pic>
      <xdr:nvPicPr>
        <xdr:cNvPr id="22" name="Imagem 21">
          <a:hlinkClick xmlns:r="http://schemas.openxmlformats.org/officeDocument/2006/relationships" r:id="rId24"/>
          <a:extLst>
            <a:ext uri="{FF2B5EF4-FFF2-40B4-BE49-F238E27FC236}">
              <a16:creationId xmlns:a16="http://schemas.microsoft.com/office/drawing/2014/main" xmlns="" id="{00000000-0008-0000-2400-000016000000}"/>
            </a:ext>
          </a:extLst>
        </xdr:cNvPr>
        <xdr:cNvPicPr>
          <a:picLocks noChangeAspect="1"/>
        </xdr:cNvPicPr>
      </xdr:nvPicPr>
      <xdr:blipFill>
        <a:blip xmlns:r="http://schemas.openxmlformats.org/officeDocument/2006/relationships" r:embed="rId25"/>
        <a:stretch>
          <a:fillRect/>
        </a:stretch>
      </xdr:blipFill>
      <xdr:spPr>
        <a:xfrm>
          <a:off x="0" y="0"/>
          <a:ext cx="9096374" cy="500062"/>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9525</xdr:colOff>
      <xdr:row>0</xdr:row>
      <xdr:rowOff>123825</xdr:rowOff>
    </xdr:from>
    <xdr:to>
      <xdr:col>2</xdr:col>
      <xdr:colOff>361950</xdr:colOff>
      <xdr:row>3</xdr:row>
      <xdr:rowOff>78836</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25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23825"/>
          <a:ext cx="1152525" cy="44078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133350</xdr:colOff>
      <xdr:row>6</xdr:row>
      <xdr:rowOff>152400</xdr:rowOff>
    </xdr:from>
    <xdr:to>
      <xdr:col>12</xdr:col>
      <xdr:colOff>161925</xdr:colOff>
      <xdr:row>29</xdr:row>
      <xdr:rowOff>42588</xdr:rowOff>
    </xdr:to>
    <xdr:graphicFrame macro="">
      <xdr:nvGraphicFramePr>
        <xdr:cNvPr id="3" name="Diagrama 2">
          <a:extLst>
            <a:ext uri="{FF2B5EF4-FFF2-40B4-BE49-F238E27FC236}">
              <a16:creationId xmlns:a16="http://schemas.microsoft.com/office/drawing/2014/main" xmlns="" id="{00000000-0008-0000-25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2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76200</xdr:colOff>
      <xdr:row>14</xdr:row>
      <xdr:rowOff>123825</xdr:rowOff>
    </xdr:from>
    <xdr:to>
      <xdr:col>5</xdr:col>
      <xdr:colOff>370403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2600-000005000000}"/>
            </a:ext>
          </a:extLst>
        </xdr:cNvPr>
        <xdr:cNvSpPr/>
      </xdr:nvSpPr>
      <xdr:spPr>
        <a:xfrm>
          <a:off x="19050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28644</xdr:colOff>
      <xdr:row>14</xdr:row>
      <xdr:rowOff>128062</xdr:rowOff>
    </xdr:from>
    <xdr:to>
      <xdr:col>11</xdr:col>
      <xdr:colOff>322847</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2600-000006000000}"/>
            </a:ext>
          </a:extLst>
        </xdr:cNvPr>
        <xdr:cNvSpPr/>
      </xdr:nvSpPr>
      <xdr:spPr>
        <a:xfrm>
          <a:off x="5483871" y="2457357"/>
          <a:ext cx="1506476" cy="1140018"/>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7</xdr:row>
      <xdr:rowOff>51955</xdr:rowOff>
    </xdr:from>
    <xdr:to>
      <xdr:col>12</xdr:col>
      <xdr:colOff>562841</xdr:colOff>
      <xdr:row>24</xdr:row>
      <xdr:rowOff>69272</xdr:rowOff>
    </xdr:to>
    <xdr:sp macro="" textlink="">
      <xdr:nvSpPr>
        <xdr:cNvPr id="7" name="Chave esquerda 6">
          <a:extLst>
            <a:ext uri="{FF2B5EF4-FFF2-40B4-BE49-F238E27FC236}">
              <a16:creationId xmlns:a16="http://schemas.microsoft.com/office/drawing/2014/main" xmlns="" id="{00000000-0008-0000-2600-000007000000}"/>
            </a:ext>
          </a:extLst>
        </xdr:cNvPr>
        <xdr:cNvSpPr/>
      </xdr:nvSpPr>
      <xdr:spPr>
        <a:xfrm>
          <a:off x="7340308" y="1229591"/>
          <a:ext cx="496169" cy="2814204"/>
        </a:xfrm>
        <a:prstGeom prst="leftBrace">
          <a:avLst>
            <a:gd name="adj1" fmla="val 8333"/>
            <a:gd name="adj2" fmla="val 63721"/>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6</xdr:col>
      <xdr:colOff>184439</xdr:colOff>
      <xdr:row>15</xdr:row>
      <xdr:rowOff>100455</xdr:rowOff>
    </xdr:from>
    <xdr:to>
      <xdr:col>8</xdr:col>
      <xdr:colOff>329045</xdr:colOff>
      <xdr:row>20</xdr:row>
      <xdr:rowOff>148513</xdr:rowOff>
    </xdr:to>
    <xdr:pic>
      <xdr:nvPicPr>
        <xdr:cNvPr id="15" name="Imagem 14">
          <a:hlinkClick xmlns:r="http://schemas.openxmlformats.org/officeDocument/2006/relationships" r:id="rId4"/>
          <a:extLst>
            <a:ext uri="{FF2B5EF4-FFF2-40B4-BE49-F238E27FC236}">
              <a16:creationId xmlns:a16="http://schemas.microsoft.com/office/drawing/2014/main" xmlns="" id="{00000000-0008-0000-2600-00000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21257" y="2594273"/>
          <a:ext cx="1356879" cy="87067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34637</xdr:colOff>
      <xdr:row>23</xdr:row>
      <xdr:rowOff>8659</xdr:rowOff>
    </xdr:from>
    <xdr:to>
      <xdr:col>2</xdr:col>
      <xdr:colOff>401638</xdr:colOff>
      <xdr:row>26</xdr:row>
      <xdr:rowOff>58016</xdr:rowOff>
    </xdr:to>
    <xdr:pic>
      <xdr:nvPicPr>
        <xdr:cNvPr id="20" name="Imagem 19">
          <a:hlinkClick xmlns:r="http://schemas.openxmlformats.org/officeDocument/2006/relationships" r:id="rId6"/>
          <a:extLst>
            <a:ext uri="{FF2B5EF4-FFF2-40B4-BE49-F238E27FC236}">
              <a16:creationId xmlns:a16="http://schemas.microsoft.com/office/drawing/2014/main" xmlns="" id="{00000000-0008-0000-26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0773" y="3818659"/>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17318</xdr:colOff>
      <xdr:row>9</xdr:row>
      <xdr:rowOff>138545</xdr:rowOff>
    </xdr:from>
    <xdr:to>
      <xdr:col>2</xdr:col>
      <xdr:colOff>378497</xdr:colOff>
      <xdr:row>13</xdr:row>
      <xdr:rowOff>36079</xdr:rowOff>
    </xdr:to>
    <xdr:pic>
      <xdr:nvPicPr>
        <xdr:cNvPr id="21" name="Imagem 20">
          <a:hlinkClick xmlns:r="http://schemas.openxmlformats.org/officeDocument/2006/relationships" r:id="rId8"/>
          <a:extLst>
            <a:ext uri="{FF2B5EF4-FFF2-40B4-BE49-F238E27FC236}">
              <a16:creationId xmlns:a16="http://schemas.microsoft.com/office/drawing/2014/main" xmlns="" id="{00000000-0008-0000-2600-000015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3454" y="1645227"/>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63355</xdr:colOff>
      <xdr:row>17</xdr:row>
      <xdr:rowOff>127289</xdr:rowOff>
    </xdr:from>
    <xdr:to>
      <xdr:col>14</xdr:col>
      <xdr:colOff>430357</xdr:colOff>
      <xdr:row>21</xdr:row>
      <xdr:rowOff>8948</xdr:rowOff>
    </xdr:to>
    <xdr:pic>
      <xdr:nvPicPr>
        <xdr:cNvPr id="22" name="Imagem 21">
          <a:hlinkClick xmlns:r="http://schemas.openxmlformats.org/officeDocument/2006/relationships" r:id="rId10"/>
          <a:extLst>
            <a:ext uri="{FF2B5EF4-FFF2-40B4-BE49-F238E27FC236}">
              <a16:creationId xmlns:a16="http://schemas.microsoft.com/office/drawing/2014/main" xmlns="" id="{00000000-0008-0000-2600-000016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943128" y="2950153"/>
          <a:ext cx="973138"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43296</xdr:colOff>
      <xdr:row>7</xdr:row>
      <xdr:rowOff>79525</xdr:rowOff>
    </xdr:from>
    <xdr:to>
      <xdr:col>14</xdr:col>
      <xdr:colOff>411885</xdr:colOff>
      <xdr:row>10</xdr:row>
      <xdr:rowOff>128881</xdr:rowOff>
    </xdr:to>
    <xdr:pic>
      <xdr:nvPicPr>
        <xdr:cNvPr id="23" name="Imagem 22">
          <a:hlinkClick xmlns:r="http://schemas.openxmlformats.org/officeDocument/2006/relationships" r:id="rId12"/>
          <a:extLst>
            <a:ext uri="{FF2B5EF4-FFF2-40B4-BE49-F238E27FC236}">
              <a16:creationId xmlns:a16="http://schemas.microsoft.com/office/drawing/2014/main" xmlns="" id="{00000000-0008-0000-2600-000017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923069" y="1257161"/>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43007</xdr:colOff>
      <xdr:row>10</xdr:row>
      <xdr:rowOff>155863</xdr:rowOff>
    </xdr:from>
    <xdr:to>
      <xdr:col>14</xdr:col>
      <xdr:colOff>411596</xdr:colOff>
      <xdr:row>14</xdr:row>
      <xdr:rowOff>40698</xdr:rowOff>
    </xdr:to>
    <xdr:pic>
      <xdr:nvPicPr>
        <xdr:cNvPr id="24" name="Imagem 23">
          <a:hlinkClick xmlns:r="http://schemas.openxmlformats.org/officeDocument/2006/relationships" r:id="rId14"/>
          <a:extLst>
            <a:ext uri="{FF2B5EF4-FFF2-40B4-BE49-F238E27FC236}">
              <a16:creationId xmlns:a16="http://schemas.microsoft.com/office/drawing/2014/main" xmlns="" id="{00000000-0008-0000-2600-000018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922780" y="1827068"/>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46182</xdr:colOff>
      <xdr:row>14</xdr:row>
      <xdr:rowOff>60615</xdr:rowOff>
    </xdr:from>
    <xdr:to>
      <xdr:col>14</xdr:col>
      <xdr:colOff>413183</xdr:colOff>
      <xdr:row>17</xdr:row>
      <xdr:rowOff>109971</xdr:rowOff>
    </xdr:to>
    <xdr:pic>
      <xdr:nvPicPr>
        <xdr:cNvPr id="25" name="Imagem 24">
          <a:hlinkClick xmlns:r="http://schemas.openxmlformats.org/officeDocument/2006/relationships" r:id="rId16"/>
          <a:extLst>
            <a:ext uri="{FF2B5EF4-FFF2-40B4-BE49-F238E27FC236}">
              <a16:creationId xmlns:a16="http://schemas.microsoft.com/office/drawing/2014/main" xmlns="" id="{00000000-0008-0000-2600-000019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925955" y="2389910"/>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60613</xdr:colOff>
      <xdr:row>21</xdr:row>
      <xdr:rowOff>34636</xdr:rowOff>
    </xdr:from>
    <xdr:to>
      <xdr:col>14</xdr:col>
      <xdr:colOff>428143</xdr:colOff>
      <xdr:row>24</xdr:row>
      <xdr:rowOff>64943</xdr:rowOff>
    </xdr:to>
    <xdr:pic>
      <xdr:nvPicPr>
        <xdr:cNvPr id="26" name="Imagem 25">
          <a:hlinkClick xmlns:r="http://schemas.openxmlformats.org/officeDocument/2006/relationships" r:id="rId18"/>
          <a:extLst>
            <a:ext uri="{FF2B5EF4-FFF2-40B4-BE49-F238E27FC236}">
              <a16:creationId xmlns:a16="http://schemas.microsoft.com/office/drawing/2014/main" xmlns="" id="{00000000-0008-0000-2600-00001A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940386" y="3515591"/>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15</xdr:col>
      <xdr:colOff>4329</xdr:colOff>
      <xdr:row>3</xdr:row>
      <xdr:rowOff>6494</xdr:rowOff>
    </xdr:to>
    <xdr:pic>
      <xdr:nvPicPr>
        <xdr:cNvPr id="16" name="Imagem 15">
          <a:hlinkClick xmlns:r="http://schemas.openxmlformats.org/officeDocument/2006/relationships" r:id="rId20"/>
          <a:extLst>
            <a:ext uri="{FF2B5EF4-FFF2-40B4-BE49-F238E27FC236}">
              <a16:creationId xmlns:a16="http://schemas.microsoft.com/office/drawing/2014/main" xmlns="" id="{00000000-0008-0000-2600-000010000000}"/>
            </a:ext>
          </a:extLst>
        </xdr:cNvPr>
        <xdr:cNvPicPr>
          <a:picLocks noChangeAspect="1"/>
        </xdr:cNvPicPr>
      </xdr:nvPicPr>
      <xdr:blipFill>
        <a:blip xmlns:r="http://schemas.openxmlformats.org/officeDocument/2006/relationships" r:embed="rId21"/>
        <a:stretch>
          <a:fillRect/>
        </a:stretch>
      </xdr:blipFill>
      <xdr:spPr>
        <a:xfrm>
          <a:off x="0" y="0"/>
          <a:ext cx="9096374" cy="5000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14</xdr:col>
      <xdr:colOff>595312</xdr:colOff>
      <xdr:row>3</xdr:row>
      <xdr:rowOff>-1</xdr:rowOff>
    </xdr:to>
    <xdr:pic>
      <xdr:nvPicPr>
        <xdr:cNvPr id="14" name="Imagem 13">
          <a:hlinkClick xmlns:r="http://schemas.openxmlformats.org/officeDocument/2006/relationships" r:id="rId1"/>
          <a:extLst>
            <a:ext uri="{FF2B5EF4-FFF2-40B4-BE49-F238E27FC236}">
              <a16:creationId xmlns:a16="http://schemas.microsoft.com/office/drawing/2014/main" xmlns="" id="{00000000-0008-0000-0300-00000E000000}"/>
            </a:ext>
          </a:extLst>
        </xdr:cNvPr>
        <xdr:cNvPicPr>
          <a:picLocks noChangeAspect="1"/>
        </xdr:cNvPicPr>
      </xdr:nvPicPr>
      <xdr:blipFill>
        <a:blip xmlns:r="http://schemas.openxmlformats.org/officeDocument/2006/relationships" r:embed="rId2"/>
        <a:stretch>
          <a:fillRect/>
        </a:stretch>
      </xdr:blipFill>
      <xdr:spPr>
        <a:xfrm>
          <a:off x="1" y="0"/>
          <a:ext cx="9096374" cy="500062"/>
        </a:xfrm>
        <a:prstGeom prst="rect">
          <a:avLst/>
        </a:prstGeom>
      </xdr:spPr>
    </xdr:pic>
    <xdr:clientData/>
  </xdr:twoCellAnchor>
  <xdr:twoCellAnchor editAs="oneCell">
    <xdr:from>
      <xdr:col>0</xdr:col>
      <xdr:colOff>52391</xdr:colOff>
      <xdr:row>2</xdr:row>
      <xdr:rowOff>162790</xdr:rowOff>
    </xdr:from>
    <xdr:to>
      <xdr:col>15</xdr:col>
      <xdr:colOff>87892</xdr:colOff>
      <xdr:row>40</xdr:row>
      <xdr:rowOff>86591</xdr:rowOff>
    </xdr:to>
    <xdr:pic>
      <xdr:nvPicPr>
        <xdr:cNvPr id="6" name="Imagem 5">
          <a:extLst>
            <a:ext uri="{FF2B5EF4-FFF2-40B4-BE49-F238E27FC236}">
              <a16:creationId xmlns:a16="http://schemas.microsoft.com/office/drawing/2014/main" xmlns="" id="{00000000-0008-0000-03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391" y="491835"/>
          <a:ext cx="9127546" cy="6175665"/>
        </a:xfrm>
        <a:prstGeom prst="rect">
          <a:avLst/>
        </a:prstGeom>
        <a:solidFill>
          <a:schemeClr val="bg1"/>
        </a:solidFill>
        <a:extLst/>
      </xdr:spPr>
    </xdr:pic>
    <xdr:clientData/>
  </xdr:twoCellAnchor>
  <xdr:twoCellAnchor>
    <xdr:from>
      <xdr:col>0</xdr:col>
      <xdr:colOff>60614</xdr:colOff>
      <xdr:row>5</xdr:row>
      <xdr:rowOff>155864</xdr:rowOff>
    </xdr:from>
    <xdr:to>
      <xdr:col>1</xdr:col>
      <xdr:colOff>276323</xdr:colOff>
      <xdr:row>8</xdr:row>
      <xdr:rowOff>139274</xdr:rowOff>
    </xdr:to>
    <xdr:sp macro="" textlink="">
      <xdr:nvSpPr>
        <xdr:cNvPr id="211" name="CaixaDeTexto 210">
          <a:hlinkClick xmlns:r="http://schemas.openxmlformats.org/officeDocument/2006/relationships" r:id="rId4"/>
          <a:extLst>
            <a:ext uri="{FF2B5EF4-FFF2-40B4-BE49-F238E27FC236}">
              <a16:creationId xmlns:a16="http://schemas.microsoft.com/office/drawing/2014/main" xmlns="" id="{00000000-0008-0000-0300-0000D3000000}"/>
            </a:ext>
          </a:extLst>
        </xdr:cNvPr>
        <xdr:cNvSpPr txBox="1"/>
      </xdr:nvSpPr>
      <xdr:spPr>
        <a:xfrm>
          <a:off x="60614" y="978478"/>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0</xdr:col>
      <xdr:colOff>65811</xdr:colOff>
      <xdr:row>10</xdr:row>
      <xdr:rowOff>117758</xdr:rowOff>
    </xdr:from>
    <xdr:to>
      <xdr:col>1</xdr:col>
      <xdr:colOff>281520</xdr:colOff>
      <xdr:row>13</xdr:row>
      <xdr:rowOff>101168</xdr:rowOff>
    </xdr:to>
    <xdr:sp macro="" textlink="">
      <xdr:nvSpPr>
        <xdr:cNvPr id="212" name="CaixaDeTexto 211">
          <a:hlinkClick xmlns:r="http://schemas.openxmlformats.org/officeDocument/2006/relationships" r:id="rId5"/>
          <a:extLst>
            <a:ext uri="{FF2B5EF4-FFF2-40B4-BE49-F238E27FC236}">
              <a16:creationId xmlns:a16="http://schemas.microsoft.com/office/drawing/2014/main" xmlns="" id="{00000000-0008-0000-0300-0000D4000000}"/>
            </a:ext>
          </a:extLst>
        </xdr:cNvPr>
        <xdr:cNvSpPr txBox="1"/>
      </xdr:nvSpPr>
      <xdr:spPr>
        <a:xfrm>
          <a:off x="65811" y="1762985"/>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0</xdr:col>
      <xdr:colOff>571936</xdr:colOff>
      <xdr:row>14</xdr:row>
      <xdr:rowOff>67540</xdr:rowOff>
    </xdr:from>
    <xdr:to>
      <xdr:col>2</xdr:col>
      <xdr:colOff>181508</xdr:colOff>
      <xdr:row>17</xdr:row>
      <xdr:rowOff>50950</xdr:rowOff>
    </xdr:to>
    <xdr:sp macro="" textlink="">
      <xdr:nvSpPr>
        <xdr:cNvPr id="213" name="CaixaDeTexto 212">
          <a:hlinkClick xmlns:r="http://schemas.openxmlformats.org/officeDocument/2006/relationships" r:id="rId6"/>
          <a:extLst>
            <a:ext uri="{FF2B5EF4-FFF2-40B4-BE49-F238E27FC236}">
              <a16:creationId xmlns:a16="http://schemas.microsoft.com/office/drawing/2014/main" xmlns="" id="{00000000-0008-0000-0300-0000D5000000}"/>
            </a:ext>
          </a:extLst>
        </xdr:cNvPr>
        <xdr:cNvSpPr txBox="1"/>
      </xdr:nvSpPr>
      <xdr:spPr>
        <a:xfrm>
          <a:off x="571936" y="2370858"/>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xdr:col>
      <xdr:colOff>533837</xdr:colOff>
      <xdr:row>3</xdr:row>
      <xdr:rowOff>12122</xdr:rowOff>
    </xdr:from>
    <xdr:to>
      <xdr:col>15</xdr:col>
      <xdr:colOff>8660</xdr:colOff>
      <xdr:row>5</xdr:row>
      <xdr:rowOff>160054</xdr:rowOff>
    </xdr:to>
    <xdr:sp macro="" textlink="">
      <xdr:nvSpPr>
        <xdr:cNvPr id="214" name="CaixaDeTexto 213">
          <a:hlinkClick xmlns:r="http://schemas.openxmlformats.org/officeDocument/2006/relationships" r:id="rId7"/>
          <a:extLst>
            <a:ext uri="{FF2B5EF4-FFF2-40B4-BE49-F238E27FC236}">
              <a16:creationId xmlns:a16="http://schemas.microsoft.com/office/drawing/2014/main" xmlns="" id="{00000000-0008-0000-0300-0000D6000000}"/>
            </a:ext>
          </a:extLst>
        </xdr:cNvPr>
        <xdr:cNvSpPr txBox="1"/>
      </xdr:nvSpPr>
      <xdr:spPr>
        <a:xfrm>
          <a:off x="1139973" y="505690"/>
          <a:ext cx="7960732"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3</xdr:col>
      <xdr:colOff>277091</xdr:colOff>
      <xdr:row>6</xdr:row>
      <xdr:rowOff>34637</xdr:rowOff>
    </xdr:from>
    <xdr:to>
      <xdr:col>4</xdr:col>
      <xdr:colOff>492800</xdr:colOff>
      <xdr:row>9</xdr:row>
      <xdr:rowOff>18046</xdr:rowOff>
    </xdr:to>
    <xdr:sp macro="" textlink="">
      <xdr:nvSpPr>
        <xdr:cNvPr id="215" name="CaixaDeTexto 214">
          <a:hlinkClick xmlns:r="http://schemas.openxmlformats.org/officeDocument/2006/relationships" r:id="rId8"/>
          <a:extLst>
            <a:ext uri="{FF2B5EF4-FFF2-40B4-BE49-F238E27FC236}">
              <a16:creationId xmlns:a16="http://schemas.microsoft.com/office/drawing/2014/main" xmlns="" id="{00000000-0008-0000-0300-0000D7000000}"/>
            </a:ext>
          </a:extLst>
        </xdr:cNvPr>
        <xdr:cNvSpPr txBox="1"/>
      </xdr:nvSpPr>
      <xdr:spPr>
        <a:xfrm>
          <a:off x="2095500" y="1021773"/>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3</xdr:col>
      <xdr:colOff>316923</xdr:colOff>
      <xdr:row>10</xdr:row>
      <xdr:rowOff>13855</xdr:rowOff>
    </xdr:from>
    <xdr:to>
      <xdr:col>4</xdr:col>
      <xdr:colOff>532632</xdr:colOff>
      <xdr:row>12</xdr:row>
      <xdr:rowOff>161787</xdr:rowOff>
    </xdr:to>
    <xdr:sp macro="" textlink="">
      <xdr:nvSpPr>
        <xdr:cNvPr id="216" name="CaixaDeTexto 215">
          <a:hlinkClick xmlns:r="http://schemas.openxmlformats.org/officeDocument/2006/relationships" r:id="rId9"/>
          <a:extLst>
            <a:ext uri="{FF2B5EF4-FFF2-40B4-BE49-F238E27FC236}">
              <a16:creationId xmlns:a16="http://schemas.microsoft.com/office/drawing/2014/main" xmlns="" id="{00000000-0008-0000-0300-0000D8000000}"/>
            </a:ext>
          </a:extLst>
        </xdr:cNvPr>
        <xdr:cNvSpPr txBox="1"/>
      </xdr:nvSpPr>
      <xdr:spPr>
        <a:xfrm>
          <a:off x="2135332" y="1659082"/>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5</xdr:col>
      <xdr:colOff>53686</xdr:colOff>
      <xdr:row>10</xdr:row>
      <xdr:rowOff>19050</xdr:rowOff>
    </xdr:from>
    <xdr:to>
      <xdr:col>6</xdr:col>
      <xdr:colOff>269395</xdr:colOff>
      <xdr:row>13</xdr:row>
      <xdr:rowOff>2460</xdr:rowOff>
    </xdr:to>
    <xdr:sp macro="" textlink="">
      <xdr:nvSpPr>
        <xdr:cNvPr id="217" name="CaixaDeTexto 216">
          <a:hlinkClick xmlns:r="http://schemas.openxmlformats.org/officeDocument/2006/relationships" r:id="rId10"/>
          <a:extLst>
            <a:ext uri="{FF2B5EF4-FFF2-40B4-BE49-F238E27FC236}">
              <a16:creationId xmlns:a16="http://schemas.microsoft.com/office/drawing/2014/main" xmlns="" id="{00000000-0008-0000-0300-0000D9000000}"/>
            </a:ext>
          </a:extLst>
        </xdr:cNvPr>
        <xdr:cNvSpPr txBox="1"/>
      </xdr:nvSpPr>
      <xdr:spPr>
        <a:xfrm>
          <a:off x="3084368" y="1664277"/>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6</xdr:col>
      <xdr:colOff>405245</xdr:colOff>
      <xdr:row>10</xdr:row>
      <xdr:rowOff>15587</xdr:rowOff>
    </xdr:from>
    <xdr:to>
      <xdr:col>8</xdr:col>
      <xdr:colOff>14817</xdr:colOff>
      <xdr:row>12</xdr:row>
      <xdr:rowOff>163519</xdr:rowOff>
    </xdr:to>
    <xdr:sp macro="" textlink="">
      <xdr:nvSpPr>
        <xdr:cNvPr id="218" name="CaixaDeTexto 217">
          <a:hlinkClick xmlns:r="http://schemas.openxmlformats.org/officeDocument/2006/relationships" r:id="rId11"/>
          <a:extLst>
            <a:ext uri="{FF2B5EF4-FFF2-40B4-BE49-F238E27FC236}">
              <a16:creationId xmlns:a16="http://schemas.microsoft.com/office/drawing/2014/main" xmlns="" id="{00000000-0008-0000-0300-0000DA000000}"/>
            </a:ext>
          </a:extLst>
        </xdr:cNvPr>
        <xdr:cNvSpPr txBox="1"/>
      </xdr:nvSpPr>
      <xdr:spPr>
        <a:xfrm>
          <a:off x="4042063" y="1660814"/>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2</xdr:col>
      <xdr:colOff>505690</xdr:colOff>
      <xdr:row>13</xdr:row>
      <xdr:rowOff>81396</xdr:rowOff>
    </xdr:from>
    <xdr:to>
      <xdr:col>11</xdr:col>
      <xdr:colOff>138545</xdr:colOff>
      <xdr:row>16</xdr:row>
      <xdr:rowOff>64805</xdr:rowOff>
    </xdr:to>
    <xdr:sp macro="" textlink="">
      <xdr:nvSpPr>
        <xdr:cNvPr id="219" name="CaixaDeTexto 218">
          <a:hlinkClick xmlns:r="http://schemas.openxmlformats.org/officeDocument/2006/relationships" r:id="rId12"/>
          <a:extLst>
            <a:ext uri="{FF2B5EF4-FFF2-40B4-BE49-F238E27FC236}">
              <a16:creationId xmlns:a16="http://schemas.microsoft.com/office/drawing/2014/main" xmlns="" id="{00000000-0008-0000-0300-0000DB000000}"/>
            </a:ext>
          </a:extLst>
        </xdr:cNvPr>
        <xdr:cNvSpPr txBox="1"/>
      </xdr:nvSpPr>
      <xdr:spPr>
        <a:xfrm>
          <a:off x="1717963" y="2220191"/>
          <a:ext cx="5088082"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7</xdr:col>
      <xdr:colOff>592280</xdr:colOff>
      <xdr:row>6</xdr:row>
      <xdr:rowOff>64078</xdr:rowOff>
    </xdr:from>
    <xdr:to>
      <xdr:col>9</xdr:col>
      <xdr:colOff>201853</xdr:colOff>
      <xdr:row>9</xdr:row>
      <xdr:rowOff>47487</xdr:rowOff>
    </xdr:to>
    <xdr:sp macro="" textlink="">
      <xdr:nvSpPr>
        <xdr:cNvPr id="220" name="CaixaDeTexto 219">
          <a:hlinkClick xmlns:r="http://schemas.openxmlformats.org/officeDocument/2006/relationships" r:id="rId13"/>
          <a:extLst>
            <a:ext uri="{FF2B5EF4-FFF2-40B4-BE49-F238E27FC236}">
              <a16:creationId xmlns:a16="http://schemas.microsoft.com/office/drawing/2014/main" xmlns="" id="{00000000-0008-0000-0300-0000DC000000}"/>
            </a:ext>
          </a:extLst>
        </xdr:cNvPr>
        <xdr:cNvSpPr txBox="1"/>
      </xdr:nvSpPr>
      <xdr:spPr>
        <a:xfrm>
          <a:off x="4835235" y="1051214"/>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9</xdr:col>
      <xdr:colOff>458931</xdr:colOff>
      <xdr:row>6</xdr:row>
      <xdr:rowOff>69273</xdr:rowOff>
    </xdr:from>
    <xdr:to>
      <xdr:col>11</xdr:col>
      <xdr:colOff>68503</xdr:colOff>
      <xdr:row>9</xdr:row>
      <xdr:rowOff>52682</xdr:rowOff>
    </xdr:to>
    <xdr:sp macro="" textlink="">
      <xdr:nvSpPr>
        <xdr:cNvPr id="221" name="CaixaDeTexto 220">
          <a:hlinkClick xmlns:r="http://schemas.openxmlformats.org/officeDocument/2006/relationships" r:id="rId14"/>
          <a:extLst>
            <a:ext uri="{FF2B5EF4-FFF2-40B4-BE49-F238E27FC236}">
              <a16:creationId xmlns:a16="http://schemas.microsoft.com/office/drawing/2014/main" xmlns="" id="{00000000-0008-0000-0300-0000DD000000}"/>
            </a:ext>
          </a:extLst>
        </xdr:cNvPr>
        <xdr:cNvSpPr txBox="1"/>
      </xdr:nvSpPr>
      <xdr:spPr>
        <a:xfrm>
          <a:off x="5914158" y="1056409"/>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11</xdr:col>
      <xdr:colOff>351558</xdr:colOff>
      <xdr:row>6</xdr:row>
      <xdr:rowOff>83128</xdr:rowOff>
    </xdr:from>
    <xdr:to>
      <xdr:col>12</xdr:col>
      <xdr:colOff>567267</xdr:colOff>
      <xdr:row>9</xdr:row>
      <xdr:rowOff>66537</xdr:rowOff>
    </xdr:to>
    <xdr:sp macro="" textlink="">
      <xdr:nvSpPr>
        <xdr:cNvPr id="222" name="CaixaDeTexto 221">
          <a:hlinkClick xmlns:r="http://schemas.openxmlformats.org/officeDocument/2006/relationships" r:id="rId15"/>
          <a:extLst>
            <a:ext uri="{FF2B5EF4-FFF2-40B4-BE49-F238E27FC236}">
              <a16:creationId xmlns:a16="http://schemas.microsoft.com/office/drawing/2014/main" xmlns="" id="{00000000-0008-0000-0300-0000DE000000}"/>
            </a:ext>
          </a:extLst>
        </xdr:cNvPr>
        <xdr:cNvSpPr txBox="1"/>
      </xdr:nvSpPr>
      <xdr:spPr>
        <a:xfrm>
          <a:off x="7019058" y="1070264"/>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13</xdr:col>
      <xdr:colOff>391389</xdr:colOff>
      <xdr:row>6</xdr:row>
      <xdr:rowOff>96983</xdr:rowOff>
    </xdr:from>
    <xdr:to>
      <xdr:col>15</xdr:col>
      <xdr:colOff>962</xdr:colOff>
      <xdr:row>9</xdr:row>
      <xdr:rowOff>80392</xdr:rowOff>
    </xdr:to>
    <xdr:sp macro="" textlink="">
      <xdr:nvSpPr>
        <xdr:cNvPr id="223" name="CaixaDeTexto 222">
          <a:hlinkClick xmlns:r="http://schemas.openxmlformats.org/officeDocument/2006/relationships" r:id="rId16"/>
          <a:extLst>
            <a:ext uri="{FF2B5EF4-FFF2-40B4-BE49-F238E27FC236}">
              <a16:creationId xmlns:a16="http://schemas.microsoft.com/office/drawing/2014/main" xmlns="" id="{00000000-0008-0000-0300-0000DF000000}"/>
            </a:ext>
          </a:extLst>
        </xdr:cNvPr>
        <xdr:cNvSpPr txBox="1"/>
      </xdr:nvSpPr>
      <xdr:spPr>
        <a:xfrm>
          <a:off x="8271162" y="1084119"/>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11</xdr:col>
      <xdr:colOff>361948</xdr:colOff>
      <xdr:row>13</xdr:row>
      <xdr:rowOff>76201</xdr:rowOff>
    </xdr:from>
    <xdr:to>
      <xdr:col>12</xdr:col>
      <xdr:colOff>577657</xdr:colOff>
      <xdr:row>16</xdr:row>
      <xdr:rowOff>59610</xdr:rowOff>
    </xdr:to>
    <xdr:sp macro="" textlink="">
      <xdr:nvSpPr>
        <xdr:cNvPr id="224" name="CaixaDeTexto 223">
          <a:hlinkClick xmlns:r="http://schemas.openxmlformats.org/officeDocument/2006/relationships" r:id="rId17"/>
          <a:extLst>
            <a:ext uri="{FF2B5EF4-FFF2-40B4-BE49-F238E27FC236}">
              <a16:creationId xmlns:a16="http://schemas.microsoft.com/office/drawing/2014/main" xmlns="" id="{00000000-0008-0000-0300-0000E0000000}"/>
            </a:ext>
          </a:extLst>
        </xdr:cNvPr>
        <xdr:cNvSpPr txBox="1"/>
      </xdr:nvSpPr>
      <xdr:spPr>
        <a:xfrm>
          <a:off x="7029448" y="2214996"/>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13</xdr:col>
      <xdr:colOff>263234</xdr:colOff>
      <xdr:row>13</xdr:row>
      <xdr:rowOff>29442</xdr:rowOff>
    </xdr:from>
    <xdr:to>
      <xdr:col>14</xdr:col>
      <xdr:colOff>478943</xdr:colOff>
      <xdr:row>16</xdr:row>
      <xdr:rowOff>12851</xdr:rowOff>
    </xdr:to>
    <xdr:sp macro="" textlink="">
      <xdr:nvSpPr>
        <xdr:cNvPr id="225" name="CaixaDeTexto 224">
          <a:hlinkClick xmlns:r="http://schemas.openxmlformats.org/officeDocument/2006/relationships" r:id="rId18"/>
          <a:extLst>
            <a:ext uri="{FF2B5EF4-FFF2-40B4-BE49-F238E27FC236}">
              <a16:creationId xmlns:a16="http://schemas.microsoft.com/office/drawing/2014/main" xmlns="" id="{00000000-0008-0000-0300-0000E1000000}"/>
            </a:ext>
          </a:extLst>
        </xdr:cNvPr>
        <xdr:cNvSpPr txBox="1"/>
      </xdr:nvSpPr>
      <xdr:spPr>
        <a:xfrm>
          <a:off x="8143007" y="2168237"/>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0</xdr:col>
      <xdr:colOff>77932</xdr:colOff>
      <xdr:row>18</xdr:row>
      <xdr:rowOff>0</xdr:rowOff>
    </xdr:from>
    <xdr:to>
      <xdr:col>10</xdr:col>
      <xdr:colOff>225136</xdr:colOff>
      <xdr:row>20</xdr:row>
      <xdr:rowOff>147932</xdr:rowOff>
    </xdr:to>
    <xdr:sp macro="" textlink="">
      <xdr:nvSpPr>
        <xdr:cNvPr id="226" name="CaixaDeTexto 225">
          <a:hlinkClick xmlns:r="http://schemas.openxmlformats.org/officeDocument/2006/relationships" r:id="rId19"/>
          <a:extLst>
            <a:ext uri="{FF2B5EF4-FFF2-40B4-BE49-F238E27FC236}">
              <a16:creationId xmlns:a16="http://schemas.microsoft.com/office/drawing/2014/main" xmlns="" id="{00000000-0008-0000-0300-0000E2000000}"/>
            </a:ext>
          </a:extLst>
        </xdr:cNvPr>
        <xdr:cNvSpPr txBox="1"/>
      </xdr:nvSpPr>
      <xdr:spPr>
        <a:xfrm>
          <a:off x="77932" y="2961409"/>
          <a:ext cx="6208568"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0</xdr:col>
      <xdr:colOff>380997</xdr:colOff>
      <xdr:row>21</xdr:row>
      <xdr:rowOff>77926</xdr:rowOff>
    </xdr:from>
    <xdr:to>
      <xdr:col>1</xdr:col>
      <xdr:colOff>596706</xdr:colOff>
      <xdr:row>24</xdr:row>
      <xdr:rowOff>61336</xdr:rowOff>
    </xdr:to>
    <xdr:sp macro="" textlink="">
      <xdr:nvSpPr>
        <xdr:cNvPr id="227" name="CaixaDeTexto 226">
          <a:hlinkClick xmlns:r="http://schemas.openxmlformats.org/officeDocument/2006/relationships" r:id="rId20"/>
          <a:extLst>
            <a:ext uri="{FF2B5EF4-FFF2-40B4-BE49-F238E27FC236}">
              <a16:creationId xmlns:a16="http://schemas.microsoft.com/office/drawing/2014/main" xmlns="" id="{00000000-0008-0000-0300-0000E3000000}"/>
            </a:ext>
          </a:extLst>
        </xdr:cNvPr>
        <xdr:cNvSpPr txBox="1"/>
      </xdr:nvSpPr>
      <xdr:spPr>
        <a:xfrm>
          <a:off x="380997" y="3532903"/>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2</xdr:col>
      <xdr:colOff>187024</xdr:colOff>
      <xdr:row>21</xdr:row>
      <xdr:rowOff>57146</xdr:rowOff>
    </xdr:from>
    <xdr:to>
      <xdr:col>3</xdr:col>
      <xdr:colOff>402733</xdr:colOff>
      <xdr:row>24</xdr:row>
      <xdr:rowOff>40556</xdr:rowOff>
    </xdr:to>
    <xdr:sp macro="" textlink="">
      <xdr:nvSpPr>
        <xdr:cNvPr id="228" name="CaixaDeTexto 227">
          <a:hlinkClick xmlns:r="http://schemas.openxmlformats.org/officeDocument/2006/relationships" r:id="rId21"/>
          <a:extLst>
            <a:ext uri="{FF2B5EF4-FFF2-40B4-BE49-F238E27FC236}">
              <a16:creationId xmlns:a16="http://schemas.microsoft.com/office/drawing/2014/main" xmlns="" id="{00000000-0008-0000-0300-0000E4000000}"/>
            </a:ext>
          </a:extLst>
        </xdr:cNvPr>
        <xdr:cNvSpPr txBox="1"/>
      </xdr:nvSpPr>
      <xdr:spPr>
        <a:xfrm>
          <a:off x="1399297" y="3512123"/>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4</xdr:col>
      <xdr:colOff>62324</xdr:colOff>
      <xdr:row>21</xdr:row>
      <xdr:rowOff>62343</xdr:rowOff>
    </xdr:from>
    <xdr:to>
      <xdr:col>5</xdr:col>
      <xdr:colOff>278032</xdr:colOff>
      <xdr:row>24</xdr:row>
      <xdr:rowOff>45753</xdr:rowOff>
    </xdr:to>
    <xdr:sp macro="" textlink="">
      <xdr:nvSpPr>
        <xdr:cNvPr id="229" name="CaixaDeTexto 228">
          <a:hlinkClick xmlns:r="http://schemas.openxmlformats.org/officeDocument/2006/relationships" r:id="rId22"/>
          <a:extLst>
            <a:ext uri="{FF2B5EF4-FFF2-40B4-BE49-F238E27FC236}">
              <a16:creationId xmlns:a16="http://schemas.microsoft.com/office/drawing/2014/main" xmlns="" id="{00000000-0008-0000-0300-0000E5000000}"/>
            </a:ext>
          </a:extLst>
        </xdr:cNvPr>
        <xdr:cNvSpPr txBox="1"/>
      </xdr:nvSpPr>
      <xdr:spPr>
        <a:xfrm>
          <a:off x="2486869" y="3517320"/>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5</xdr:col>
      <xdr:colOff>528204</xdr:colOff>
      <xdr:row>21</xdr:row>
      <xdr:rowOff>60614</xdr:rowOff>
    </xdr:from>
    <xdr:to>
      <xdr:col>7</xdr:col>
      <xdr:colOff>137776</xdr:colOff>
      <xdr:row>24</xdr:row>
      <xdr:rowOff>44024</xdr:rowOff>
    </xdr:to>
    <xdr:sp macro="" textlink="">
      <xdr:nvSpPr>
        <xdr:cNvPr id="230" name="CaixaDeTexto 229">
          <a:hlinkClick xmlns:r="http://schemas.openxmlformats.org/officeDocument/2006/relationships" r:id="rId23"/>
          <a:extLst>
            <a:ext uri="{FF2B5EF4-FFF2-40B4-BE49-F238E27FC236}">
              <a16:creationId xmlns:a16="http://schemas.microsoft.com/office/drawing/2014/main" xmlns="" id="{00000000-0008-0000-0300-0000E6000000}"/>
            </a:ext>
          </a:extLst>
        </xdr:cNvPr>
        <xdr:cNvSpPr txBox="1"/>
      </xdr:nvSpPr>
      <xdr:spPr>
        <a:xfrm>
          <a:off x="3558886" y="3515591"/>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7</xdr:col>
      <xdr:colOff>394844</xdr:colOff>
      <xdr:row>21</xdr:row>
      <xdr:rowOff>57152</xdr:rowOff>
    </xdr:from>
    <xdr:to>
      <xdr:col>9</xdr:col>
      <xdr:colOff>4417</xdr:colOff>
      <xdr:row>24</xdr:row>
      <xdr:rowOff>40562</xdr:rowOff>
    </xdr:to>
    <xdr:sp macro="" textlink="">
      <xdr:nvSpPr>
        <xdr:cNvPr id="231" name="CaixaDeTexto 230">
          <a:hlinkClick xmlns:r="http://schemas.openxmlformats.org/officeDocument/2006/relationships" r:id="rId24"/>
          <a:extLst>
            <a:ext uri="{FF2B5EF4-FFF2-40B4-BE49-F238E27FC236}">
              <a16:creationId xmlns:a16="http://schemas.microsoft.com/office/drawing/2014/main" xmlns="" id="{00000000-0008-0000-0300-0000E7000000}"/>
            </a:ext>
          </a:extLst>
        </xdr:cNvPr>
        <xdr:cNvSpPr txBox="1"/>
      </xdr:nvSpPr>
      <xdr:spPr>
        <a:xfrm>
          <a:off x="4637799" y="3512129"/>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9</xdr:col>
      <xdr:colOff>235508</xdr:colOff>
      <xdr:row>21</xdr:row>
      <xdr:rowOff>122962</xdr:rowOff>
    </xdr:from>
    <xdr:to>
      <xdr:col>10</xdr:col>
      <xdr:colOff>451216</xdr:colOff>
      <xdr:row>24</xdr:row>
      <xdr:rowOff>106372</xdr:rowOff>
    </xdr:to>
    <xdr:sp macro="" textlink="">
      <xdr:nvSpPr>
        <xdr:cNvPr id="232" name="CaixaDeTexto 231">
          <a:hlinkClick xmlns:r="http://schemas.openxmlformats.org/officeDocument/2006/relationships" r:id="rId25"/>
          <a:extLst>
            <a:ext uri="{FF2B5EF4-FFF2-40B4-BE49-F238E27FC236}">
              <a16:creationId xmlns:a16="http://schemas.microsoft.com/office/drawing/2014/main" xmlns="" id="{00000000-0008-0000-0300-0000E8000000}"/>
            </a:ext>
          </a:extLst>
        </xdr:cNvPr>
        <xdr:cNvSpPr txBox="1"/>
      </xdr:nvSpPr>
      <xdr:spPr>
        <a:xfrm>
          <a:off x="5690735" y="3577939"/>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0</xdr:col>
      <xdr:colOff>93499</xdr:colOff>
      <xdr:row>25</xdr:row>
      <xdr:rowOff>50226</xdr:rowOff>
    </xdr:from>
    <xdr:to>
      <xdr:col>1</xdr:col>
      <xdr:colOff>309208</xdr:colOff>
      <xdr:row>28</xdr:row>
      <xdr:rowOff>33636</xdr:rowOff>
    </xdr:to>
    <xdr:sp macro="" textlink="">
      <xdr:nvSpPr>
        <xdr:cNvPr id="233" name="CaixaDeTexto 232">
          <a:hlinkClick xmlns:r="http://schemas.openxmlformats.org/officeDocument/2006/relationships" r:id="rId26"/>
          <a:extLst>
            <a:ext uri="{FF2B5EF4-FFF2-40B4-BE49-F238E27FC236}">
              <a16:creationId xmlns:a16="http://schemas.microsoft.com/office/drawing/2014/main" xmlns="" id="{00000000-0008-0000-0300-0000E9000000}"/>
            </a:ext>
          </a:extLst>
        </xdr:cNvPr>
        <xdr:cNvSpPr txBox="1"/>
      </xdr:nvSpPr>
      <xdr:spPr>
        <a:xfrm>
          <a:off x="93499" y="4163294"/>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2</xdr:col>
      <xdr:colOff>185285</xdr:colOff>
      <xdr:row>24</xdr:row>
      <xdr:rowOff>150671</xdr:rowOff>
    </xdr:from>
    <xdr:to>
      <xdr:col>3</xdr:col>
      <xdr:colOff>400994</xdr:colOff>
      <xdr:row>27</xdr:row>
      <xdr:rowOff>134080</xdr:rowOff>
    </xdr:to>
    <xdr:sp macro="" textlink="">
      <xdr:nvSpPr>
        <xdr:cNvPr id="234" name="CaixaDeTexto 233">
          <a:hlinkClick xmlns:r="http://schemas.openxmlformats.org/officeDocument/2006/relationships" r:id="rId27"/>
          <a:extLst>
            <a:ext uri="{FF2B5EF4-FFF2-40B4-BE49-F238E27FC236}">
              <a16:creationId xmlns:a16="http://schemas.microsoft.com/office/drawing/2014/main" xmlns="" id="{00000000-0008-0000-0300-0000EA000000}"/>
            </a:ext>
          </a:extLst>
        </xdr:cNvPr>
        <xdr:cNvSpPr txBox="1"/>
      </xdr:nvSpPr>
      <xdr:spPr>
        <a:xfrm>
          <a:off x="1397558" y="4099216"/>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2</xdr:col>
      <xdr:colOff>190481</xdr:colOff>
      <xdr:row>28</xdr:row>
      <xdr:rowOff>77935</xdr:rowOff>
    </xdr:from>
    <xdr:to>
      <xdr:col>3</xdr:col>
      <xdr:colOff>406190</xdr:colOff>
      <xdr:row>31</xdr:row>
      <xdr:rowOff>61344</xdr:rowOff>
    </xdr:to>
    <xdr:sp macro="" textlink="">
      <xdr:nvSpPr>
        <xdr:cNvPr id="235" name="CaixaDeTexto 234">
          <a:hlinkClick xmlns:r="http://schemas.openxmlformats.org/officeDocument/2006/relationships" r:id="rId28"/>
          <a:extLst>
            <a:ext uri="{FF2B5EF4-FFF2-40B4-BE49-F238E27FC236}">
              <a16:creationId xmlns:a16="http://schemas.microsoft.com/office/drawing/2014/main" xmlns="" id="{00000000-0008-0000-0300-0000EB000000}"/>
            </a:ext>
          </a:extLst>
        </xdr:cNvPr>
        <xdr:cNvSpPr txBox="1"/>
      </xdr:nvSpPr>
      <xdr:spPr>
        <a:xfrm>
          <a:off x="1402754" y="4684571"/>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0</xdr:col>
      <xdr:colOff>472768</xdr:colOff>
      <xdr:row>29</xdr:row>
      <xdr:rowOff>83130</xdr:rowOff>
    </xdr:from>
    <xdr:to>
      <xdr:col>2</xdr:col>
      <xdr:colOff>82340</xdr:colOff>
      <xdr:row>32</xdr:row>
      <xdr:rowOff>121228</xdr:rowOff>
    </xdr:to>
    <xdr:sp macro="" textlink="">
      <xdr:nvSpPr>
        <xdr:cNvPr id="236" name="CaixaDeTexto 235">
          <a:hlinkClick xmlns:r="http://schemas.openxmlformats.org/officeDocument/2006/relationships" r:id="rId29"/>
          <a:extLst>
            <a:ext uri="{FF2B5EF4-FFF2-40B4-BE49-F238E27FC236}">
              <a16:creationId xmlns:a16="http://schemas.microsoft.com/office/drawing/2014/main" xmlns="" id="{00000000-0008-0000-0300-0000EC000000}"/>
            </a:ext>
          </a:extLst>
        </xdr:cNvPr>
        <xdr:cNvSpPr txBox="1"/>
      </xdr:nvSpPr>
      <xdr:spPr>
        <a:xfrm>
          <a:off x="472768" y="4854289"/>
          <a:ext cx="821845" cy="53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0</xdr:col>
      <xdr:colOff>472768</xdr:colOff>
      <xdr:row>34</xdr:row>
      <xdr:rowOff>5189</xdr:rowOff>
    </xdr:from>
    <xdr:to>
      <xdr:col>2</xdr:col>
      <xdr:colOff>82340</xdr:colOff>
      <xdr:row>37</xdr:row>
      <xdr:rowOff>43294</xdr:rowOff>
    </xdr:to>
    <xdr:sp macro="" textlink="">
      <xdr:nvSpPr>
        <xdr:cNvPr id="237" name="CaixaDeTexto 236">
          <a:hlinkClick xmlns:r="http://schemas.openxmlformats.org/officeDocument/2006/relationships" r:id="rId30"/>
          <a:extLst>
            <a:ext uri="{FF2B5EF4-FFF2-40B4-BE49-F238E27FC236}">
              <a16:creationId xmlns:a16="http://schemas.microsoft.com/office/drawing/2014/main" xmlns="" id="{00000000-0008-0000-0300-0000ED000000}"/>
            </a:ext>
          </a:extLst>
        </xdr:cNvPr>
        <xdr:cNvSpPr txBox="1"/>
      </xdr:nvSpPr>
      <xdr:spPr>
        <a:xfrm>
          <a:off x="472768" y="5598962"/>
          <a:ext cx="821845" cy="531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2</xdr:col>
      <xdr:colOff>187008</xdr:colOff>
      <xdr:row>31</xdr:row>
      <xdr:rowOff>161056</xdr:rowOff>
    </xdr:from>
    <xdr:to>
      <xdr:col>3</xdr:col>
      <xdr:colOff>402717</xdr:colOff>
      <xdr:row>34</xdr:row>
      <xdr:rowOff>144466</xdr:rowOff>
    </xdr:to>
    <xdr:sp macro="" textlink="">
      <xdr:nvSpPr>
        <xdr:cNvPr id="238" name="CaixaDeTexto 237">
          <a:hlinkClick xmlns:r="http://schemas.openxmlformats.org/officeDocument/2006/relationships" r:id="rId31"/>
          <a:extLst>
            <a:ext uri="{FF2B5EF4-FFF2-40B4-BE49-F238E27FC236}">
              <a16:creationId xmlns:a16="http://schemas.microsoft.com/office/drawing/2014/main" xmlns="" id="{00000000-0008-0000-0300-0000EE000000}"/>
            </a:ext>
          </a:extLst>
        </xdr:cNvPr>
        <xdr:cNvSpPr txBox="1"/>
      </xdr:nvSpPr>
      <xdr:spPr>
        <a:xfrm>
          <a:off x="1399281" y="5261261"/>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0</xdr:col>
      <xdr:colOff>88295</xdr:colOff>
      <xdr:row>37</xdr:row>
      <xdr:rowOff>129885</xdr:rowOff>
    </xdr:from>
    <xdr:to>
      <xdr:col>15</xdr:col>
      <xdr:colOff>51955</xdr:colOff>
      <xdr:row>40</xdr:row>
      <xdr:rowOff>63070</xdr:rowOff>
    </xdr:to>
    <xdr:sp macro="" textlink="">
      <xdr:nvSpPr>
        <xdr:cNvPr id="239" name="CaixaDeTexto 238">
          <a:hlinkClick xmlns:r="http://schemas.openxmlformats.org/officeDocument/2006/relationships" r:id="rId32"/>
          <a:extLst>
            <a:ext uri="{FF2B5EF4-FFF2-40B4-BE49-F238E27FC236}">
              <a16:creationId xmlns:a16="http://schemas.microsoft.com/office/drawing/2014/main" xmlns="" id="{00000000-0008-0000-0300-0000EF000000}"/>
            </a:ext>
          </a:extLst>
        </xdr:cNvPr>
        <xdr:cNvSpPr txBox="1"/>
      </xdr:nvSpPr>
      <xdr:spPr>
        <a:xfrm>
          <a:off x="88295" y="6217226"/>
          <a:ext cx="9055705" cy="426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4</xdr:col>
      <xdr:colOff>156302</xdr:colOff>
      <xdr:row>25</xdr:row>
      <xdr:rowOff>145471</xdr:rowOff>
    </xdr:from>
    <xdr:to>
      <xdr:col>5</xdr:col>
      <xdr:colOff>372010</xdr:colOff>
      <xdr:row>28</xdr:row>
      <xdr:rowOff>128881</xdr:rowOff>
    </xdr:to>
    <xdr:sp macro="" textlink="">
      <xdr:nvSpPr>
        <xdr:cNvPr id="240" name="CaixaDeTexto 239">
          <a:hlinkClick xmlns:r="http://schemas.openxmlformats.org/officeDocument/2006/relationships" r:id="rId33"/>
          <a:extLst>
            <a:ext uri="{FF2B5EF4-FFF2-40B4-BE49-F238E27FC236}">
              <a16:creationId xmlns:a16="http://schemas.microsoft.com/office/drawing/2014/main" xmlns="" id="{00000000-0008-0000-0300-0000F0000000}"/>
            </a:ext>
          </a:extLst>
        </xdr:cNvPr>
        <xdr:cNvSpPr txBox="1"/>
      </xdr:nvSpPr>
      <xdr:spPr>
        <a:xfrm>
          <a:off x="2580847" y="4258539"/>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4</xdr:col>
      <xdr:colOff>152840</xdr:colOff>
      <xdr:row>29</xdr:row>
      <xdr:rowOff>81389</xdr:rowOff>
    </xdr:from>
    <xdr:to>
      <xdr:col>5</xdr:col>
      <xdr:colOff>368548</xdr:colOff>
      <xdr:row>32</xdr:row>
      <xdr:rowOff>64799</xdr:rowOff>
    </xdr:to>
    <xdr:sp macro="" textlink="">
      <xdr:nvSpPr>
        <xdr:cNvPr id="241" name="CaixaDeTexto 240">
          <a:hlinkClick xmlns:r="http://schemas.openxmlformats.org/officeDocument/2006/relationships" r:id="rId34"/>
          <a:extLst>
            <a:ext uri="{FF2B5EF4-FFF2-40B4-BE49-F238E27FC236}">
              <a16:creationId xmlns:a16="http://schemas.microsoft.com/office/drawing/2014/main" xmlns="" id="{00000000-0008-0000-0300-0000F1000000}"/>
            </a:ext>
          </a:extLst>
        </xdr:cNvPr>
        <xdr:cNvSpPr txBox="1"/>
      </xdr:nvSpPr>
      <xdr:spPr>
        <a:xfrm>
          <a:off x="2577385" y="4852548"/>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4</xdr:col>
      <xdr:colOff>149378</xdr:colOff>
      <xdr:row>33</xdr:row>
      <xdr:rowOff>8648</xdr:rowOff>
    </xdr:from>
    <xdr:to>
      <xdr:col>5</xdr:col>
      <xdr:colOff>365086</xdr:colOff>
      <xdr:row>36</xdr:row>
      <xdr:rowOff>43296</xdr:rowOff>
    </xdr:to>
    <xdr:sp macro="" textlink="">
      <xdr:nvSpPr>
        <xdr:cNvPr id="242" name="CaixaDeTexto 241">
          <a:hlinkClick xmlns:r="http://schemas.openxmlformats.org/officeDocument/2006/relationships" r:id="rId35"/>
          <a:extLst>
            <a:ext uri="{FF2B5EF4-FFF2-40B4-BE49-F238E27FC236}">
              <a16:creationId xmlns:a16="http://schemas.microsoft.com/office/drawing/2014/main" xmlns="" id="{00000000-0008-0000-0300-0000F2000000}"/>
            </a:ext>
          </a:extLst>
        </xdr:cNvPr>
        <xdr:cNvSpPr txBox="1"/>
      </xdr:nvSpPr>
      <xdr:spPr>
        <a:xfrm>
          <a:off x="2573923" y="5437898"/>
          <a:ext cx="821845" cy="528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5</xdr:col>
      <xdr:colOff>559806</xdr:colOff>
      <xdr:row>25</xdr:row>
      <xdr:rowOff>150668</xdr:rowOff>
    </xdr:from>
    <xdr:to>
      <xdr:col>7</xdr:col>
      <xdr:colOff>169378</xdr:colOff>
      <xdr:row>28</xdr:row>
      <xdr:rowOff>134078</xdr:rowOff>
    </xdr:to>
    <xdr:sp macro="" textlink="">
      <xdr:nvSpPr>
        <xdr:cNvPr id="243" name="CaixaDeTexto 242">
          <a:hlinkClick xmlns:r="http://schemas.openxmlformats.org/officeDocument/2006/relationships" r:id="rId36"/>
          <a:extLst>
            <a:ext uri="{FF2B5EF4-FFF2-40B4-BE49-F238E27FC236}">
              <a16:creationId xmlns:a16="http://schemas.microsoft.com/office/drawing/2014/main" xmlns="" id="{00000000-0008-0000-0300-0000F3000000}"/>
            </a:ext>
          </a:extLst>
        </xdr:cNvPr>
        <xdr:cNvSpPr txBox="1"/>
      </xdr:nvSpPr>
      <xdr:spPr>
        <a:xfrm>
          <a:off x="3590488" y="4263736"/>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6</xdr:col>
      <xdr:colOff>62775</xdr:colOff>
      <xdr:row>29</xdr:row>
      <xdr:rowOff>138540</xdr:rowOff>
    </xdr:from>
    <xdr:to>
      <xdr:col>7</xdr:col>
      <xdr:colOff>278483</xdr:colOff>
      <xdr:row>32</xdr:row>
      <xdr:rowOff>121950</xdr:rowOff>
    </xdr:to>
    <xdr:sp macro="" textlink="">
      <xdr:nvSpPr>
        <xdr:cNvPr id="244" name="CaixaDeTexto 243">
          <a:hlinkClick xmlns:r="http://schemas.openxmlformats.org/officeDocument/2006/relationships" r:id="rId37"/>
          <a:extLst>
            <a:ext uri="{FF2B5EF4-FFF2-40B4-BE49-F238E27FC236}">
              <a16:creationId xmlns:a16="http://schemas.microsoft.com/office/drawing/2014/main" xmlns="" id="{00000000-0008-0000-0300-0000F4000000}"/>
            </a:ext>
          </a:extLst>
        </xdr:cNvPr>
        <xdr:cNvSpPr txBox="1"/>
      </xdr:nvSpPr>
      <xdr:spPr>
        <a:xfrm>
          <a:off x="3699593" y="4909699"/>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6</xdr:col>
      <xdr:colOff>50654</xdr:colOff>
      <xdr:row>33</xdr:row>
      <xdr:rowOff>31163</xdr:rowOff>
    </xdr:from>
    <xdr:to>
      <xdr:col>7</xdr:col>
      <xdr:colOff>266362</xdr:colOff>
      <xdr:row>36</xdr:row>
      <xdr:rowOff>14573</xdr:rowOff>
    </xdr:to>
    <xdr:sp macro="" textlink="">
      <xdr:nvSpPr>
        <xdr:cNvPr id="245" name="CaixaDeTexto 244">
          <a:hlinkClick xmlns:r="http://schemas.openxmlformats.org/officeDocument/2006/relationships" r:id="rId38"/>
          <a:extLst>
            <a:ext uri="{FF2B5EF4-FFF2-40B4-BE49-F238E27FC236}">
              <a16:creationId xmlns:a16="http://schemas.microsoft.com/office/drawing/2014/main" xmlns="" id="{00000000-0008-0000-0300-0000F5000000}"/>
            </a:ext>
          </a:extLst>
        </xdr:cNvPr>
        <xdr:cNvSpPr txBox="1"/>
      </xdr:nvSpPr>
      <xdr:spPr>
        <a:xfrm>
          <a:off x="3687472" y="5460413"/>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7</xdr:col>
      <xdr:colOff>436848</xdr:colOff>
      <xdr:row>25</xdr:row>
      <xdr:rowOff>114290</xdr:rowOff>
    </xdr:from>
    <xdr:to>
      <xdr:col>9</xdr:col>
      <xdr:colOff>46421</xdr:colOff>
      <xdr:row>28</xdr:row>
      <xdr:rowOff>97700</xdr:rowOff>
    </xdr:to>
    <xdr:sp macro="" textlink="">
      <xdr:nvSpPr>
        <xdr:cNvPr id="246" name="CaixaDeTexto 245">
          <a:hlinkClick xmlns:r="http://schemas.openxmlformats.org/officeDocument/2006/relationships" r:id="rId39"/>
          <a:extLst>
            <a:ext uri="{FF2B5EF4-FFF2-40B4-BE49-F238E27FC236}">
              <a16:creationId xmlns:a16="http://schemas.microsoft.com/office/drawing/2014/main" xmlns="" id="{00000000-0008-0000-0300-0000F6000000}"/>
            </a:ext>
          </a:extLst>
        </xdr:cNvPr>
        <xdr:cNvSpPr txBox="1"/>
      </xdr:nvSpPr>
      <xdr:spPr>
        <a:xfrm>
          <a:off x="4679803" y="4227358"/>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7</xdr:col>
      <xdr:colOff>433386</xdr:colOff>
      <xdr:row>29</xdr:row>
      <xdr:rowOff>102162</xdr:rowOff>
    </xdr:from>
    <xdr:to>
      <xdr:col>9</xdr:col>
      <xdr:colOff>42959</xdr:colOff>
      <xdr:row>32</xdr:row>
      <xdr:rowOff>85572</xdr:rowOff>
    </xdr:to>
    <xdr:sp macro="" textlink="">
      <xdr:nvSpPr>
        <xdr:cNvPr id="247" name="CaixaDeTexto 246">
          <a:hlinkClick xmlns:r="http://schemas.openxmlformats.org/officeDocument/2006/relationships" r:id="rId40"/>
          <a:extLst>
            <a:ext uri="{FF2B5EF4-FFF2-40B4-BE49-F238E27FC236}">
              <a16:creationId xmlns:a16="http://schemas.microsoft.com/office/drawing/2014/main" xmlns="" id="{00000000-0008-0000-0300-0000F7000000}"/>
            </a:ext>
          </a:extLst>
        </xdr:cNvPr>
        <xdr:cNvSpPr txBox="1"/>
      </xdr:nvSpPr>
      <xdr:spPr>
        <a:xfrm>
          <a:off x="4676341" y="4873321"/>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9</xdr:col>
      <xdr:colOff>170151</xdr:colOff>
      <xdr:row>34</xdr:row>
      <xdr:rowOff>29425</xdr:rowOff>
    </xdr:from>
    <xdr:to>
      <xdr:col>10</xdr:col>
      <xdr:colOff>385859</xdr:colOff>
      <xdr:row>37</xdr:row>
      <xdr:rowOff>12835</xdr:rowOff>
    </xdr:to>
    <xdr:sp macro="" textlink="">
      <xdr:nvSpPr>
        <xdr:cNvPr id="248" name="CaixaDeTexto 247">
          <a:hlinkClick xmlns:r="http://schemas.openxmlformats.org/officeDocument/2006/relationships" r:id="rId41"/>
          <a:extLst>
            <a:ext uri="{FF2B5EF4-FFF2-40B4-BE49-F238E27FC236}">
              <a16:creationId xmlns:a16="http://schemas.microsoft.com/office/drawing/2014/main" xmlns="" id="{00000000-0008-0000-0300-0000F8000000}"/>
            </a:ext>
          </a:extLst>
        </xdr:cNvPr>
        <xdr:cNvSpPr txBox="1"/>
      </xdr:nvSpPr>
      <xdr:spPr>
        <a:xfrm>
          <a:off x="5625378" y="5623198"/>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11</xdr:col>
      <xdr:colOff>365846</xdr:colOff>
      <xdr:row>17</xdr:row>
      <xdr:rowOff>138531</xdr:rowOff>
    </xdr:from>
    <xdr:to>
      <xdr:col>12</xdr:col>
      <xdr:colOff>581555</xdr:colOff>
      <xdr:row>20</xdr:row>
      <xdr:rowOff>121940</xdr:rowOff>
    </xdr:to>
    <xdr:sp macro="" textlink="">
      <xdr:nvSpPr>
        <xdr:cNvPr id="249" name="CaixaDeTexto 248">
          <a:hlinkClick xmlns:r="http://schemas.openxmlformats.org/officeDocument/2006/relationships" r:id="rId42"/>
          <a:extLst>
            <a:ext uri="{FF2B5EF4-FFF2-40B4-BE49-F238E27FC236}">
              <a16:creationId xmlns:a16="http://schemas.microsoft.com/office/drawing/2014/main" xmlns="" id="{00000000-0008-0000-0300-0000F9000000}"/>
            </a:ext>
          </a:extLst>
        </xdr:cNvPr>
        <xdr:cNvSpPr txBox="1"/>
      </xdr:nvSpPr>
      <xdr:spPr>
        <a:xfrm>
          <a:off x="7033346" y="2935417"/>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13</xdr:col>
      <xdr:colOff>319087</xdr:colOff>
      <xdr:row>17</xdr:row>
      <xdr:rowOff>65795</xdr:rowOff>
    </xdr:from>
    <xdr:to>
      <xdr:col>14</xdr:col>
      <xdr:colOff>534796</xdr:colOff>
      <xdr:row>20</xdr:row>
      <xdr:rowOff>49204</xdr:rowOff>
    </xdr:to>
    <xdr:sp macro="" textlink="">
      <xdr:nvSpPr>
        <xdr:cNvPr id="250" name="CaixaDeTexto 249">
          <a:hlinkClick xmlns:r="http://schemas.openxmlformats.org/officeDocument/2006/relationships" r:id="rId43"/>
          <a:extLst>
            <a:ext uri="{FF2B5EF4-FFF2-40B4-BE49-F238E27FC236}">
              <a16:creationId xmlns:a16="http://schemas.microsoft.com/office/drawing/2014/main" xmlns="" id="{00000000-0008-0000-0300-0000FA000000}"/>
            </a:ext>
          </a:extLst>
        </xdr:cNvPr>
        <xdr:cNvSpPr txBox="1"/>
      </xdr:nvSpPr>
      <xdr:spPr>
        <a:xfrm>
          <a:off x="8198860" y="2862681"/>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11</xdr:col>
      <xdr:colOff>367579</xdr:colOff>
      <xdr:row>21</xdr:row>
      <xdr:rowOff>157581</xdr:rowOff>
    </xdr:from>
    <xdr:to>
      <xdr:col>12</xdr:col>
      <xdr:colOff>583288</xdr:colOff>
      <xdr:row>24</xdr:row>
      <xdr:rowOff>140991</xdr:rowOff>
    </xdr:to>
    <xdr:sp macro="" textlink="">
      <xdr:nvSpPr>
        <xdr:cNvPr id="251" name="CaixaDeTexto 250">
          <a:hlinkClick xmlns:r="http://schemas.openxmlformats.org/officeDocument/2006/relationships" r:id="rId44"/>
          <a:extLst>
            <a:ext uri="{FF2B5EF4-FFF2-40B4-BE49-F238E27FC236}">
              <a16:creationId xmlns:a16="http://schemas.microsoft.com/office/drawing/2014/main" xmlns="" id="{00000000-0008-0000-0300-0000FB000000}"/>
            </a:ext>
          </a:extLst>
        </xdr:cNvPr>
        <xdr:cNvSpPr txBox="1"/>
      </xdr:nvSpPr>
      <xdr:spPr>
        <a:xfrm>
          <a:off x="7035079" y="3612558"/>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13</xdr:col>
      <xdr:colOff>390093</xdr:colOff>
      <xdr:row>21</xdr:row>
      <xdr:rowOff>93504</xdr:rowOff>
    </xdr:from>
    <xdr:to>
      <xdr:col>14</xdr:col>
      <xdr:colOff>605802</xdr:colOff>
      <xdr:row>24</xdr:row>
      <xdr:rowOff>76914</xdr:rowOff>
    </xdr:to>
    <xdr:sp macro="" textlink="">
      <xdr:nvSpPr>
        <xdr:cNvPr id="252" name="CaixaDeTexto 251">
          <a:hlinkClick xmlns:r="http://schemas.openxmlformats.org/officeDocument/2006/relationships" r:id="rId45"/>
          <a:extLst>
            <a:ext uri="{FF2B5EF4-FFF2-40B4-BE49-F238E27FC236}">
              <a16:creationId xmlns:a16="http://schemas.microsoft.com/office/drawing/2014/main" xmlns="" id="{00000000-0008-0000-0300-0000FC000000}"/>
            </a:ext>
          </a:extLst>
        </xdr:cNvPr>
        <xdr:cNvSpPr txBox="1"/>
      </xdr:nvSpPr>
      <xdr:spPr>
        <a:xfrm>
          <a:off x="8269866" y="3548481"/>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13</xdr:col>
      <xdr:colOff>412607</xdr:colOff>
      <xdr:row>25</xdr:row>
      <xdr:rowOff>90040</xdr:rowOff>
    </xdr:from>
    <xdr:to>
      <xdr:col>15</xdr:col>
      <xdr:colOff>22180</xdr:colOff>
      <xdr:row>28</xdr:row>
      <xdr:rowOff>73450</xdr:rowOff>
    </xdr:to>
    <xdr:sp macro="" textlink="">
      <xdr:nvSpPr>
        <xdr:cNvPr id="253" name="CaixaDeTexto 252">
          <a:hlinkClick xmlns:r="http://schemas.openxmlformats.org/officeDocument/2006/relationships" r:id="rId46"/>
          <a:extLst>
            <a:ext uri="{FF2B5EF4-FFF2-40B4-BE49-F238E27FC236}">
              <a16:creationId xmlns:a16="http://schemas.microsoft.com/office/drawing/2014/main" xmlns="" id="{00000000-0008-0000-0300-0000FD000000}"/>
            </a:ext>
          </a:extLst>
        </xdr:cNvPr>
        <xdr:cNvSpPr txBox="1"/>
      </xdr:nvSpPr>
      <xdr:spPr>
        <a:xfrm>
          <a:off x="8292380" y="4203108"/>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11</xdr:col>
      <xdr:colOff>175348</xdr:colOff>
      <xdr:row>27</xdr:row>
      <xdr:rowOff>51939</xdr:rowOff>
    </xdr:from>
    <xdr:to>
      <xdr:col>12</xdr:col>
      <xdr:colOff>391057</xdr:colOff>
      <xdr:row>30</xdr:row>
      <xdr:rowOff>35349</xdr:rowOff>
    </xdr:to>
    <xdr:sp macro="" textlink="">
      <xdr:nvSpPr>
        <xdr:cNvPr id="254" name="CaixaDeTexto 253">
          <a:hlinkClick xmlns:r="http://schemas.openxmlformats.org/officeDocument/2006/relationships" r:id="rId47"/>
          <a:extLst>
            <a:ext uri="{FF2B5EF4-FFF2-40B4-BE49-F238E27FC236}">
              <a16:creationId xmlns:a16="http://schemas.microsoft.com/office/drawing/2014/main" xmlns="" id="{00000000-0008-0000-0300-0000FE000000}"/>
            </a:ext>
          </a:extLst>
        </xdr:cNvPr>
        <xdr:cNvSpPr txBox="1"/>
      </xdr:nvSpPr>
      <xdr:spPr>
        <a:xfrm>
          <a:off x="6842848" y="4494053"/>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11</xdr:col>
      <xdr:colOff>163225</xdr:colOff>
      <xdr:row>32</xdr:row>
      <xdr:rowOff>65794</xdr:rowOff>
    </xdr:from>
    <xdr:to>
      <xdr:col>12</xdr:col>
      <xdr:colOff>378934</xdr:colOff>
      <xdr:row>35</xdr:row>
      <xdr:rowOff>49204</xdr:rowOff>
    </xdr:to>
    <xdr:sp macro="" textlink="">
      <xdr:nvSpPr>
        <xdr:cNvPr id="255" name="CaixaDeTexto 254">
          <a:hlinkClick xmlns:r="http://schemas.openxmlformats.org/officeDocument/2006/relationships" r:id="rId48"/>
          <a:extLst>
            <a:ext uri="{FF2B5EF4-FFF2-40B4-BE49-F238E27FC236}">
              <a16:creationId xmlns:a16="http://schemas.microsoft.com/office/drawing/2014/main" xmlns="" id="{00000000-0008-0000-0300-0000FF000000}"/>
            </a:ext>
          </a:extLst>
        </xdr:cNvPr>
        <xdr:cNvSpPr txBox="1"/>
      </xdr:nvSpPr>
      <xdr:spPr>
        <a:xfrm>
          <a:off x="6830725" y="5330521"/>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13</xdr:col>
      <xdr:colOff>419534</xdr:colOff>
      <xdr:row>29</xdr:row>
      <xdr:rowOff>148921</xdr:rowOff>
    </xdr:from>
    <xdr:to>
      <xdr:col>15</xdr:col>
      <xdr:colOff>29107</xdr:colOff>
      <xdr:row>32</xdr:row>
      <xdr:rowOff>132331</xdr:rowOff>
    </xdr:to>
    <xdr:sp macro="" textlink="">
      <xdr:nvSpPr>
        <xdr:cNvPr id="256" name="CaixaDeTexto 255">
          <a:hlinkClick xmlns:r="http://schemas.openxmlformats.org/officeDocument/2006/relationships" r:id="rId49"/>
          <a:extLst>
            <a:ext uri="{FF2B5EF4-FFF2-40B4-BE49-F238E27FC236}">
              <a16:creationId xmlns:a16="http://schemas.microsoft.com/office/drawing/2014/main" xmlns="" id="{00000000-0008-0000-0300-000000010000}"/>
            </a:ext>
          </a:extLst>
        </xdr:cNvPr>
        <xdr:cNvSpPr txBox="1"/>
      </xdr:nvSpPr>
      <xdr:spPr>
        <a:xfrm>
          <a:off x="8299307" y="4920080"/>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13</xdr:col>
      <xdr:colOff>424730</xdr:colOff>
      <xdr:row>33</xdr:row>
      <xdr:rowOff>162775</xdr:rowOff>
    </xdr:from>
    <xdr:to>
      <xdr:col>15</xdr:col>
      <xdr:colOff>34303</xdr:colOff>
      <xdr:row>36</xdr:row>
      <xdr:rowOff>146185</xdr:rowOff>
    </xdr:to>
    <xdr:sp macro="" textlink="">
      <xdr:nvSpPr>
        <xdr:cNvPr id="257" name="CaixaDeTexto 256">
          <a:hlinkClick xmlns:r="http://schemas.openxmlformats.org/officeDocument/2006/relationships" r:id="rId50"/>
          <a:extLst>
            <a:ext uri="{FF2B5EF4-FFF2-40B4-BE49-F238E27FC236}">
              <a16:creationId xmlns:a16="http://schemas.microsoft.com/office/drawing/2014/main" xmlns="" id="{00000000-0008-0000-0300-000001010000}"/>
            </a:ext>
          </a:extLst>
        </xdr:cNvPr>
        <xdr:cNvSpPr txBox="1"/>
      </xdr:nvSpPr>
      <xdr:spPr>
        <a:xfrm>
          <a:off x="8304503" y="5592025"/>
          <a:ext cx="821845" cy="47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BR" sz="1100"/>
        </a:p>
      </xdr:txBody>
    </xdr:sp>
    <xdr:clientData/>
  </xdr:twoCellAnchor>
  <xdr:twoCellAnchor>
    <xdr:from>
      <xdr:col>7</xdr:col>
      <xdr:colOff>280801</xdr:colOff>
      <xdr:row>20</xdr:row>
      <xdr:rowOff>136075</xdr:rowOff>
    </xdr:from>
    <xdr:to>
      <xdr:col>9</xdr:col>
      <xdr:colOff>158337</xdr:colOff>
      <xdr:row>35</xdr:row>
      <xdr:rowOff>1</xdr:rowOff>
    </xdr:to>
    <xdr:cxnSp macro="">
      <xdr:nvCxnSpPr>
        <xdr:cNvPr id="3" name="Conector angulado 2">
          <a:extLst>
            <a:ext uri="{FF2B5EF4-FFF2-40B4-BE49-F238E27FC236}">
              <a16:creationId xmlns:a16="http://schemas.microsoft.com/office/drawing/2014/main" xmlns="" id="{00000000-0008-0000-0300-000003000000}"/>
            </a:ext>
          </a:extLst>
        </xdr:cNvPr>
        <xdr:cNvCxnSpPr/>
      </xdr:nvCxnSpPr>
      <xdr:spPr>
        <a:xfrm rot="5400000" flipH="1" flipV="1">
          <a:off x="3902777" y="4047509"/>
          <a:ext cx="2331766" cy="1089808"/>
        </a:xfrm>
        <a:prstGeom prst="bentConnector3">
          <a:avLst>
            <a:gd name="adj1" fmla="val 588"/>
          </a:avLst>
        </a:prstGeom>
        <a:ln>
          <a:solidFill>
            <a:schemeClr val="bg1">
              <a:lumMod val="50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1190</xdr:colOff>
      <xdr:row>1</xdr:row>
      <xdr:rowOff>34188</xdr:rowOff>
    </xdr:from>
    <xdr:to>
      <xdr:col>2</xdr:col>
      <xdr:colOff>15875</xdr:colOff>
      <xdr:row>3</xdr:row>
      <xdr:rowOff>714</xdr:rowOff>
    </xdr:to>
    <xdr:pic>
      <xdr:nvPicPr>
        <xdr:cNvPr id="3" name="Imagem 1">
          <a:hlinkClick xmlns:r="http://schemas.openxmlformats.org/officeDocument/2006/relationships" r:id="rId1"/>
          <a:extLst>
            <a:ext uri="{FF2B5EF4-FFF2-40B4-BE49-F238E27FC236}">
              <a16:creationId xmlns:a16="http://schemas.microsoft.com/office/drawing/2014/main" xmlns="" id="{00000000-0008-0000-2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3" y="129438"/>
          <a:ext cx="863997" cy="3316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809626</xdr:colOff>
      <xdr:row>10</xdr:row>
      <xdr:rowOff>23808</xdr:rowOff>
    </xdr:from>
    <xdr:to>
      <xdr:col>3</xdr:col>
      <xdr:colOff>4881563</xdr:colOff>
      <xdr:row>12</xdr:row>
      <xdr:rowOff>145410</xdr:rowOff>
    </xdr:to>
    <xdr:graphicFrame macro="">
      <xdr:nvGraphicFramePr>
        <xdr:cNvPr id="4" name="Diagrama 3">
          <a:extLst>
            <a:ext uri="{FF2B5EF4-FFF2-40B4-BE49-F238E27FC236}">
              <a16:creationId xmlns:a16="http://schemas.microsoft.com/office/drawing/2014/main" xmlns="" id="{00000000-0008-0000-27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2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2800-000005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28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14</xdr:row>
      <xdr:rowOff>38099</xdr:rowOff>
    </xdr:from>
    <xdr:to>
      <xdr:col>12</xdr:col>
      <xdr:colOff>561975</xdr:colOff>
      <xdr:row>21</xdr:row>
      <xdr:rowOff>66675</xdr:rowOff>
    </xdr:to>
    <xdr:sp macro="" textlink="">
      <xdr:nvSpPr>
        <xdr:cNvPr id="7" name="Chave esquerda 6">
          <a:extLst>
            <a:ext uri="{FF2B5EF4-FFF2-40B4-BE49-F238E27FC236}">
              <a16:creationId xmlns:a16="http://schemas.microsoft.com/office/drawing/2014/main" xmlns="" id="{00000000-0008-0000-2800-000007000000}"/>
            </a:ext>
          </a:extLst>
        </xdr:cNvPr>
        <xdr:cNvSpPr/>
      </xdr:nvSpPr>
      <xdr:spPr>
        <a:xfrm>
          <a:off x="7381872" y="2333624"/>
          <a:ext cx="495303" cy="1162051"/>
        </a:xfrm>
        <a:prstGeom prst="leftBrace">
          <a:avLst>
            <a:gd name="adj1" fmla="val 8333"/>
            <a:gd name="adj2" fmla="val 5243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12</xdr:col>
      <xdr:colOff>603250</xdr:colOff>
      <xdr:row>14</xdr:row>
      <xdr:rowOff>50800</xdr:rowOff>
    </xdr:from>
    <xdr:to>
      <xdr:col>14</xdr:col>
      <xdr:colOff>357188</xdr:colOff>
      <xdr:row>17</xdr:row>
      <xdr:rowOff>107950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28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18450" y="23463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1588</xdr:colOff>
      <xdr:row>4</xdr:row>
      <xdr:rowOff>185772</xdr:rowOff>
    </xdr:from>
    <xdr:to>
      <xdr:col>2</xdr:col>
      <xdr:colOff>357188</xdr:colOff>
      <xdr:row>8</xdr:row>
      <xdr:rowOff>59022</xdr:rowOff>
    </xdr:to>
    <xdr:pic>
      <xdr:nvPicPr>
        <xdr:cNvPr id="10" name="Imagem 9">
          <a:hlinkClick xmlns:r="http://schemas.openxmlformats.org/officeDocument/2006/relationships" r:id="rId6"/>
          <a:extLst>
            <a:ext uri="{FF2B5EF4-FFF2-40B4-BE49-F238E27FC236}">
              <a16:creationId xmlns:a16="http://schemas.microsoft.com/office/drawing/2014/main" xmlns="" id="{00000000-0008-0000-28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11188" y="833472"/>
          <a:ext cx="965200" cy="5495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604839</xdr:colOff>
      <xdr:row>8</xdr:row>
      <xdr:rowOff>45987</xdr:rowOff>
    </xdr:from>
    <xdr:to>
      <xdr:col>2</xdr:col>
      <xdr:colOff>357752</xdr:colOff>
      <xdr:row>11</xdr:row>
      <xdr:rowOff>100212</xdr:rowOff>
    </xdr:to>
    <xdr:pic>
      <xdr:nvPicPr>
        <xdr:cNvPr id="11" name="Imagem 10">
          <a:hlinkClick xmlns:r="http://schemas.openxmlformats.org/officeDocument/2006/relationships" r:id="rId8"/>
          <a:extLst>
            <a:ext uri="{FF2B5EF4-FFF2-40B4-BE49-F238E27FC236}">
              <a16:creationId xmlns:a16="http://schemas.microsoft.com/office/drawing/2014/main" xmlns="" id="{00000000-0008-0000-2800-00000B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4839" y="1369962"/>
          <a:ext cx="972113" cy="54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161924</xdr:colOff>
      <xdr:row>16</xdr:row>
      <xdr:rowOff>1586</xdr:rowOff>
    </xdr:from>
    <xdr:to>
      <xdr:col>8</xdr:col>
      <xdr:colOff>323849</xdr:colOff>
      <xdr:row>20</xdr:row>
      <xdr:rowOff>99469</xdr:rowOff>
    </xdr:to>
    <xdr:pic>
      <xdr:nvPicPr>
        <xdr:cNvPr id="12" name="Imagem 11">
          <a:hlinkClick xmlns:r="http://schemas.openxmlformats.org/officeDocument/2006/relationships" r:id="rId10"/>
          <a:extLst>
            <a:ext uri="{FF2B5EF4-FFF2-40B4-BE49-F238E27FC236}">
              <a16:creationId xmlns:a16="http://schemas.microsoft.com/office/drawing/2014/main" xmlns="" id="{00000000-0008-0000-2800-00000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19524" y="2620961"/>
          <a:ext cx="1381125" cy="74558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28575</xdr:colOff>
      <xdr:row>24</xdr:row>
      <xdr:rowOff>114300</xdr:rowOff>
    </xdr:from>
    <xdr:to>
      <xdr:col>2</xdr:col>
      <xdr:colOff>392641</xdr:colOff>
      <xdr:row>27</xdr:row>
      <xdr:rowOff>152400</xdr:rowOff>
    </xdr:to>
    <xdr:pic>
      <xdr:nvPicPr>
        <xdr:cNvPr id="16" name="Imagem 15">
          <a:hlinkClick xmlns:r="http://schemas.openxmlformats.org/officeDocument/2006/relationships" r:id="rId12"/>
          <a:extLst>
            <a:ext uri="{FF2B5EF4-FFF2-40B4-BE49-F238E27FC236}">
              <a16:creationId xmlns:a16="http://schemas.microsoft.com/office/drawing/2014/main" xmlns="" id="{00000000-0008-0000-28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38175" y="4029075"/>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38100</xdr:colOff>
      <xdr:row>28</xdr:row>
      <xdr:rowOff>47625</xdr:rowOff>
    </xdr:from>
    <xdr:to>
      <xdr:col>2</xdr:col>
      <xdr:colOff>403225</xdr:colOff>
      <xdr:row>31</xdr:row>
      <xdr:rowOff>104775</xdr:rowOff>
    </xdr:to>
    <xdr:pic>
      <xdr:nvPicPr>
        <xdr:cNvPr id="17" name="Imagem 16">
          <a:hlinkClick xmlns:r="http://schemas.openxmlformats.org/officeDocument/2006/relationships" r:id="rId14"/>
          <a:extLst>
            <a:ext uri="{FF2B5EF4-FFF2-40B4-BE49-F238E27FC236}">
              <a16:creationId xmlns:a16="http://schemas.microsoft.com/office/drawing/2014/main" xmlns="" id="{00000000-0008-0000-2800-00001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47700" y="46101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31750</xdr:colOff>
      <xdr:row>31</xdr:row>
      <xdr:rowOff>119057</xdr:rowOff>
    </xdr:from>
    <xdr:to>
      <xdr:col>2</xdr:col>
      <xdr:colOff>395287</xdr:colOff>
      <xdr:row>35</xdr:row>
      <xdr:rowOff>11107</xdr:rowOff>
    </xdr:to>
    <xdr:pic>
      <xdr:nvPicPr>
        <xdr:cNvPr id="18" name="Imagem 17">
          <a:hlinkClick xmlns:r="http://schemas.openxmlformats.org/officeDocument/2006/relationships" r:id="rId16"/>
          <a:extLst>
            <a:ext uri="{FF2B5EF4-FFF2-40B4-BE49-F238E27FC236}">
              <a16:creationId xmlns:a16="http://schemas.microsoft.com/office/drawing/2014/main" xmlns="" id="{00000000-0008-0000-2800-000012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41350" y="5167307"/>
          <a:ext cx="973137"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371475</xdr:colOff>
      <xdr:row>28</xdr:row>
      <xdr:rowOff>47624</xdr:rowOff>
    </xdr:from>
    <xdr:to>
      <xdr:col>2</xdr:col>
      <xdr:colOff>571496</xdr:colOff>
      <xdr:row>34</xdr:row>
      <xdr:rowOff>152399</xdr:rowOff>
    </xdr:to>
    <xdr:sp macro="" textlink="">
      <xdr:nvSpPr>
        <xdr:cNvPr id="19" name="Chave esquerda 18">
          <a:extLst>
            <a:ext uri="{FF2B5EF4-FFF2-40B4-BE49-F238E27FC236}">
              <a16:creationId xmlns:a16="http://schemas.microsoft.com/office/drawing/2014/main" xmlns="" id="{00000000-0008-0000-2800-000013000000}"/>
            </a:ext>
          </a:extLst>
        </xdr:cNvPr>
        <xdr:cNvSpPr/>
      </xdr:nvSpPr>
      <xdr:spPr>
        <a:xfrm rot="10800000">
          <a:off x="1590675" y="4610099"/>
          <a:ext cx="200021" cy="1076325"/>
        </a:xfrm>
        <a:prstGeom prst="leftBrace">
          <a:avLst>
            <a:gd name="adj1" fmla="val 8333"/>
            <a:gd name="adj2" fmla="val 5243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0</xdr:colOff>
      <xdr:row>11</xdr:row>
      <xdr:rowOff>104775</xdr:rowOff>
    </xdr:from>
    <xdr:to>
      <xdr:col>2</xdr:col>
      <xdr:colOff>363538</xdr:colOff>
      <xdr:row>15</xdr:row>
      <xdr:rowOff>0</xdr:rowOff>
    </xdr:to>
    <xdr:pic>
      <xdr:nvPicPr>
        <xdr:cNvPr id="20" name="Imagem 19">
          <a:hlinkClick xmlns:r="http://schemas.openxmlformats.org/officeDocument/2006/relationships" r:id="rId18"/>
          <a:extLst>
            <a:ext uri="{FF2B5EF4-FFF2-40B4-BE49-F238E27FC236}">
              <a16:creationId xmlns:a16="http://schemas.microsoft.com/office/drawing/2014/main" xmlns="" id="{00000000-0008-0000-2800-000014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19145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0</xdr:colOff>
      <xdr:row>18</xdr:row>
      <xdr:rowOff>28575</xdr:rowOff>
    </xdr:from>
    <xdr:to>
      <xdr:col>14</xdr:col>
      <xdr:colOff>364066</xdr:colOff>
      <xdr:row>21</xdr:row>
      <xdr:rowOff>66675</xdr:rowOff>
    </xdr:to>
    <xdr:pic>
      <xdr:nvPicPr>
        <xdr:cNvPr id="21" name="Imagem 20">
          <a:hlinkClick xmlns:r="http://schemas.openxmlformats.org/officeDocument/2006/relationships" r:id="rId12"/>
          <a:extLst>
            <a:ext uri="{FF2B5EF4-FFF2-40B4-BE49-F238E27FC236}">
              <a16:creationId xmlns:a16="http://schemas.microsoft.com/office/drawing/2014/main" xmlns="" id="{00000000-0008-0000-2800-000015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924800" y="2971800"/>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28575</xdr:colOff>
      <xdr:row>21</xdr:row>
      <xdr:rowOff>38100</xdr:rowOff>
    </xdr:from>
    <xdr:to>
      <xdr:col>2</xdr:col>
      <xdr:colOff>393700</xdr:colOff>
      <xdr:row>24</xdr:row>
      <xdr:rowOff>95250</xdr:rowOff>
    </xdr:to>
    <xdr:pic>
      <xdr:nvPicPr>
        <xdr:cNvPr id="22" name="Imagem 21">
          <a:hlinkClick xmlns:r="http://schemas.openxmlformats.org/officeDocument/2006/relationships" r:id="rId20"/>
          <a:extLst>
            <a:ext uri="{FF2B5EF4-FFF2-40B4-BE49-F238E27FC236}">
              <a16:creationId xmlns:a16="http://schemas.microsoft.com/office/drawing/2014/main" xmlns="" id="{00000000-0008-0000-2800-000016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38175" y="34671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502707</xdr:colOff>
      <xdr:row>3</xdr:row>
      <xdr:rowOff>23812</xdr:rowOff>
    </xdr:to>
    <xdr:pic>
      <xdr:nvPicPr>
        <xdr:cNvPr id="23" name="Imagem 22">
          <a:hlinkClick xmlns:r="http://schemas.openxmlformats.org/officeDocument/2006/relationships" r:id="rId22"/>
          <a:extLst>
            <a:ext uri="{FF2B5EF4-FFF2-40B4-BE49-F238E27FC236}">
              <a16:creationId xmlns:a16="http://schemas.microsoft.com/office/drawing/2014/main" xmlns="" id="{00000000-0008-0000-2800-000017000000}"/>
            </a:ext>
          </a:extLst>
        </xdr:cNvPr>
        <xdr:cNvPicPr>
          <a:picLocks noChangeAspect="1"/>
        </xdr:cNvPicPr>
      </xdr:nvPicPr>
      <xdr:blipFill>
        <a:blip xmlns:r="http://schemas.openxmlformats.org/officeDocument/2006/relationships" r:embed="rId23"/>
        <a:stretch>
          <a:fillRect/>
        </a:stretch>
      </xdr:blipFill>
      <xdr:spPr>
        <a:xfrm>
          <a:off x="0" y="0"/>
          <a:ext cx="9096374" cy="500062"/>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502707</xdr:colOff>
      <xdr:row>3</xdr:row>
      <xdr:rowOff>23812</xdr:rowOff>
    </xdr:to>
    <xdr:pic>
      <xdr:nvPicPr>
        <xdr:cNvPr id="28" name="Imagem 27">
          <a:hlinkClick xmlns:r="http://schemas.openxmlformats.org/officeDocument/2006/relationships" r:id="rId1"/>
          <a:extLst>
            <a:ext uri="{FF2B5EF4-FFF2-40B4-BE49-F238E27FC236}">
              <a16:creationId xmlns:a16="http://schemas.microsoft.com/office/drawing/2014/main" xmlns="" id="{00000000-0008-0000-2900-00001C000000}"/>
            </a:ext>
          </a:extLst>
        </xdr:cNvPr>
        <xdr:cNvPicPr>
          <a:picLocks noChangeAspect="1"/>
        </xdr:cNvPicPr>
      </xdr:nvPicPr>
      <xdr:blipFill>
        <a:blip xmlns:r="http://schemas.openxmlformats.org/officeDocument/2006/relationships" r:embed="rId2"/>
        <a:stretch>
          <a:fillRect/>
        </a:stretch>
      </xdr:blipFill>
      <xdr:spPr>
        <a:xfrm>
          <a:off x="0" y="0"/>
          <a:ext cx="9059332" cy="500062"/>
        </a:xfrm>
        <a:prstGeom prst="rect">
          <a:avLst/>
        </a:prstGeom>
      </xdr:spPr>
    </xdr:pic>
    <xdr:clientData/>
  </xdr:twoCellAnchor>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3"/>
          <a:extLst>
            <a:ext uri="{FF2B5EF4-FFF2-40B4-BE49-F238E27FC236}">
              <a16:creationId xmlns:a16="http://schemas.microsoft.com/office/drawing/2014/main" xmlns="" id="{00000000-0008-0000-29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9</xdr:col>
      <xdr:colOff>25180</xdr:colOff>
      <xdr:row>16</xdr:row>
      <xdr:rowOff>51862</xdr:rowOff>
    </xdr:from>
    <xdr:to>
      <xdr:col>11</xdr:col>
      <xdr:colOff>319383</xdr:colOff>
      <xdr:row>23</xdr:row>
      <xdr:rowOff>40220</xdr:rowOff>
    </xdr:to>
    <xdr:sp macro="" textlink="">
      <xdr:nvSpPr>
        <xdr:cNvPr id="6" name="Seta para a direita 5">
          <a:hlinkClick xmlns:r="http://schemas.openxmlformats.org/officeDocument/2006/relationships" r:id="rId5" tooltip="Retorna ao menu de componentes"/>
          <a:extLst>
            <a:ext uri="{FF2B5EF4-FFF2-40B4-BE49-F238E27FC236}">
              <a16:creationId xmlns:a16="http://schemas.microsoft.com/office/drawing/2014/main" xmlns="" id="{00000000-0008-0000-2900-000006000000}"/>
            </a:ext>
          </a:extLst>
        </xdr:cNvPr>
        <xdr:cNvSpPr/>
      </xdr:nvSpPr>
      <xdr:spPr>
        <a:xfrm>
          <a:off x="5511580" y="267123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10</xdr:row>
      <xdr:rowOff>133350</xdr:rowOff>
    </xdr:from>
    <xdr:to>
      <xdr:col>12</xdr:col>
      <xdr:colOff>561975</xdr:colOff>
      <xdr:row>28</xdr:row>
      <xdr:rowOff>28576</xdr:rowOff>
    </xdr:to>
    <xdr:sp macro="" textlink="">
      <xdr:nvSpPr>
        <xdr:cNvPr id="7" name="Chave esquerda 6">
          <a:extLst>
            <a:ext uri="{FF2B5EF4-FFF2-40B4-BE49-F238E27FC236}">
              <a16:creationId xmlns:a16="http://schemas.microsoft.com/office/drawing/2014/main" xmlns="" id="{00000000-0008-0000-2900-000007000000}"/>
            </a:ext>
          </a:extLst>
        </xdr:cNvPr>
        <xdr:cNvSpPr/>
      </xdr:nvSpPr>
      <xdr:spPr>
        <a:xfrm>
          <a:off x="7381872" y="1781175"/>
          <a:ext cx="495303" cy="2809876"/>
        </a:xfrm>
        <a:prstGeom prst="leftBrace">
          <a:avLst>
            <a:gd name="adj1" fmla="val 8333"/>
            <a:gd name="adj2" fmla="val 51416"/>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6</xdr:col>
      <xdr:colOff>184149</xdr:colOff>
      <xdr:row>17</xdr:row>
      <xdr:rowOff>117475</xdr:rowOff>
    </xdr:from>
    <xdr:to>
      <xdr:col>8</xdr:col>
      <xdr:colOff>314324</xdr:colOff>
      <xdr:row>22</xdr:row>
      <xdr:rowOff>60682</xdr:rowOff>
    </xdr:to>
    <xdr:pic>
      <xdr:nvPicPr>
        <xdr:cNvPr id="8" name="Imagem 7">
          <a:hlinkClick xmlns:r="http://schemas.openxmlformats.org/officeDocument/2006/relationships" r:id="rId6"/>
          <a:extLst>
            <a:ext uri="{FF2B5EF4-FFF2-40B4-BE49-F238E27FC236}">
              <a16:creationId xmlns:a16="http://schemas.microsoft.com/office/drawing/2014/main" xmlns="" id="{00000000-0008-0000-29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41749" y="2898775"/>
          <a:ext cx="1349375" cy="75283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16</xdr:row>
      <xdr:rowOff>47625</xdr:rowOff>
    </xdr:from>
    <xdr:to>
      <xdr:col>5</xdr:col>
      <xdr:colOff>332303</xdr:colOff>
      <xdr:row>23</xdr:row>
      <xdr:rowOff>35983</xdr:rowOff>
    </xdr:to>
    <xdr:sp macro="" textlink="">
      <xdr:nvSpPr>
        <xdr:cNvPr id="9" name="Seta para a direita 8">
          <a:hlinkClick xmlns:r="http://schemas.openxmlformats.org/officeDocument/2006/relationships" r:id="rId5" tooltip="Retorna ao menu de componentes"/>
          <a:extLst>
            <a:ext uri="{FF2B5EF4-FFF2-40B4-BE49-F238E27FC236}">
              <a16:creationId xmlns:a16="http://schemas.microsoft.com/office/drawing/2014/main" xmlns="" id="{00000000-0008-0000-2900-000009000000}"/>
            </a:ext>
          </a:extLst>
        </xdr:cNvPr>
        <xdr:cNvSpPr/>
      </xdr:nvSpPr>
      <xdr:spPr>
        <a:xfrm>
          <a:off x="1866900" y="266700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editAs="oneCell">
    <xdr:from>
      <xdr:col>1</xdr:col>
      <xdr:colOff>1588</xdr:colOff>
      <xdr:row>2</xdr:row>
      <xdr:rowOff>90522</xdr:rowOff>
    </xdr:from>
    <xdr:to>
      <xdr:col>2</xdr:col>
      <xdr:colOff>357188</xdr:colOff>
      <xdr:row>5</xdr:row>
      <xdr:rowOff>125697</xdr:rowOff>
    </xdr:to>
    <xdr:pic>
      <xdr:nvPicPr>
        <xdr:cNvPr id="10" name="Imagem 9">
          <a:hlinkClick xmlns:r="http://schemas.openxmlformats.org/officeDocument/2006/relationships" r:id="rId8"/>
          <a:extLst>
            <a:ext uri="{FF2B5EF4-FFF2-40B4-BE49-F238E27FC236}">
              <a16:creationId xmlns:a16="http://schemas.microsoft.com/office/drawing/2014/main" xmlns="" id="{00000000-0008-0000-29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11188" y="414372"/>
          <a:ext cx="965200" cy="5495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604839</xdr:colOff>
      <xdr:row>5</xdr:row>
      <xdr:rowOff>84087</xdr:rowOff>
    </xdr:from>
    <xdr:to>
      <xdr:col>2</xdr:col>
      <xdr:colOff>357752</xdr:colOff>
      <xdr:row>8</xdr:row>
      <xdr:rowOff>138312</xdr:rowOff>
    </xdr:to>
    <xdr:pic>
      <xdr:nvPicPr>
        <xdr:cNvPr id="11" name="Imagem 10">
          <a:hlinkClick xmlns:r="http://schemas.openxmlformats.org/officeDocument/2006/relationships" r:id="rId10"/>
          <a:extLst>
            <a:ext uri="{FF2B5EF4-FFF2-40B4-BE49-F238E27FC236}">
              <a16:creationId xmlns:a16="http://schemas.microsoft.com/office/drawing/2014/main" xmlns="" id="{00000000-0008-0000-2900-00000B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4839" y="922287"/>
          <a:ext cx="972113" cy="54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28575</xdr:colOff>
      <xdr:row>25</xdr:row>
      <xdr:rowOff>76200</xdr:rowOff>
    </xdr:from>
    <xdr:to>
      <xdr:col>2</xdr:col>
      <xdr:colOff>392641</xdr:colOff>
      <xdr:row>28</xdr:row>
      <xdr:rowOff>114300</xdr:rowOff>
    </xdr:to>
    <xdr:pic>
      <xdr:nvPicPr>
        <xdr:cNvPr id="13" name="Imagem 12">
          <a:hlinkClick xmlns:r="http://schemas.openxmlformats.org/officeDocument/2006/relationships" r:id="rId12"/>
          <a:extLst>
            <a:ext uri="{FF2B5EF4-FFF2-40B4-BE49-F238E27FC236}">
              <a16:creationId xmlns:a16="http://schemas.microsoft.com/office/drawing/2014/main" xmlns="" id="{00000000-0008-0000-2900-00000D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38175" y="4152900"/>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38100</xdr:colOff>
      <xdr:row>28</xdr:row>
      <xdr:rowOff>85725</xdr:rowOff>
    </xdr:from>
    <xdr:to>
      <xdr:col>2</xdr:col>
      <xdr:colOff>403225</xdr:colOff>
      <xdr:row>31</xdr:row>
      <xdr:rowOff>142875</xdr:rowOff>
    </xdr:to>
    <xdr:pic>
      <xdr:nvPicPr>
        <xdr:cNvPr id="14" name="Imagem 13">
          <a:hlinkClick xmlns:r="http://schemas.openxmlformats.org/officeDocument/2006/relationships" r:id="rId14"/>
          <a:extLst>
            <a:ext uri="{FF2B5EF4-FFF2-40B4-BE49-F238E27FC236}">
              <a16:creationId xmlns:a16="http://schemas.microsoft.com/office/drawing/2014/main" xmlns="" id="{00000000-0008-0000-2900-00000E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47700" y="46482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31750</xdr:colOff>
      <xdr:row>31</xdr:row>
      <xdr:rowOff>119057</xdr:rowOff>
    </xdr:from>
    <xdr:to>
      <xdr:col>2</xdr:col>
      <xdr:colOff>395287</xdr:colOff>
      <xdr:row>35</xdr:row>
      <xdr:rowOff>11107</xdr:rowOff>
    </xdr:to>
    <xdr:pic>
      <xdr:nvPicPr>
        <xdr:cNvPr id="15" name="Imagem 14">
          <a:hlinkClick xmlns:r="http://schemas.openxmlformats.org/officeDocument/2006/relationships" r:id="rId16"/>
          <a:extLst>
            <a:ext uri="{FF2B5EF4-FFF2-40B4-BE49-F238E27FC236}">
              <a16:creationId xmlns:a16="http://schemas.microsoft.com/office/drawing/2014/main" xmlns="" id="{00000000-0008-0000-2900-00000F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41350" y="5167307"/>
          <a:ext cx="973137"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390524</xdr:colOff>
      <xdr:row>28</xdr:row>
      <xdr:rowOff>142874</xdr:rowOff>
    </xdr:from>
    <xdr:to>
      <xdr:col>2</xdr:col>
      <xdr:colOff>571495</xdr:colOff>
      <xdr:row>34</xdr:row>
      <xdr:rowOff>152398</xdr:rowOff>
    </xdr:to>
    <xdr:sp macro="" textlink="">
      <xdr:nvSpPr>
        <xdr:cNvPr id="16" name="Chave esquerda 15">
          <a:extLst>
            <a:ext uri="{FF2B5EF4-FFF2-40B4-BE49-F238E27FC236}">
              <a16:creationId xmlns:a16="http://schemas.microsoft.com/office/drawing/2014/main" xmlns="" id="{00000000-0008-0000-2900-000010000000}"/>
            </a:ext>
          </a:extLst>
        </xdr:cNvPr>
        <xdr:cNvSpPr/>
      </xdr:nvSpPr>
      <xdr:spPr>
        <a:xfrm rot="10800000">
          <a:off x="1609724" y="4705349"/>
          <a:ext cx="180971" cy="981074"/>
        </a:xfrm>
        <a:prstGeom prst="leftBrace">
          <a:avLst>
            <a:gd name="adj1" fmla="val 8333"/>
            <a:gd name="adj2" fmla="val 5243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0</xdr:colOff>
      <xdr:row>11</xdr:row>
      <xdr:rowOff>114300</xdr:rowOff>
    </xdr:from>
    <xdr:to>
      <xdr:col>2</xdr:col>
      <xdr:colOff>363538</xdr:colOff>
      <xdr:row>15</xdr:row>
      <xdr:rowOff>9525</xdr:rowOff>
    </xdr:to>
    <xdr:pic>
      <xdr:nvPicPr>
        <xdr:cNvPr id="17" name="Imagem 16">
          <a:hlinkClick xmlns:r="http://schemas.openxmlformats.org/officeDocument/2006/relationships" r:id="rId18"/>
          <a:extLst>
            <a:ext uri="{FF2B5EF4-FFF2-40B4-BE49-F238E27FC236}">
              <a16:creationId xmlns:a16="http://schemas.microsoft.com/office/drawing/2014/main" xmlns="" id="{00000000-0008-0000-2900-000011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1924050"/>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28575</xdr:colOff>
      <xdr:row>22</xdr:row>
      <xdr:rowOff>47625</xdr:rowOff>
    </xdr:from>
    <xdr:to>
      <xdr:col>2</xdr:col>
      <xdr:colOff>393700</xdr:colOff>
      <xdr:row>25</xdr:row>
      <xdr:rowOff>104775</xdr:rowOff>
    </xdr:to>
    <xdr:pic>
      <xdr:nvPicPr>
        <xdr:cNvPr id="19" name="Imagem 18">
          <a:hlinkClick xmlns:r="http://schemas.openxmlformats.org/officeDocument/2006/relationships" r:id="rId20"/>
          <a:extLst>
            <a:ext uri="{FF2B5EF4-FFF2-40B4-BE49-F238E27FC236}">
              <a16:creationId xmlns:a16="http://schemas.microsoft.com/office/drawing/2014/main" xmlns="" id="{00000000-0008-0000-2900-000013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38175" y="363855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8</xdr:row>
      <xdr:rowOff>104775</xdr:rowOff>
    </xdr:from>
    <xdr:to>
      <xdr:col>2</xdr:col>
      <xdr:colOff>366712</xdr:colOff>
      <xdr:row>11</xdr:row>
      <xdr:rowOff>149225</xdr:rowOff>
    </xdr:to>
    <xdr:pic>
      <xdr:nvPicPr>
        <xdr:cNvPr id="20" name="Imagem 19">
          <a:hlinkClick xmlns:r="http://schemas.openxmlformats.org/officeDocument/2006/relationships" r:id="rId22"/>
          <a:extLst>
            <a:ext uri="{FF2B5EF4-FFF2-40B4-BE49-F238E27FC236}">
              <a16:creationId xmlns:a16="http://schemas.microsoft.com/office/drawing/2014/main" xmlns="" id="{00000000-0008-0000-2900-000014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9600" y="1428750"/>
          <a:ext cx="976312" cy="5302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14</xdr:row>
      <xdr:rowOff>133350</xdr:rowOff>
    </xdr:from>
    <xdr:to>
      <xdr:col>2</xdr:col>
      <xdr:colOff>365247</xdr:colOff>
      <xdr:row>18</xdr:row>
      <xdr:rowOff>9769</xdr:rowOff>
    </xdr:to>
    <xdr:pic>
      <xdr:nvPicPr>
        <xdr:cNvPr id="21" name="Imagem 20">
          <a:hlinkClick xmlns:r="http://schemas.openxmlformats.org/officeDocument/2006/relationships" r:id="rId24"/>
          <a:extLst>
            <a:ext uri="{FF2B5EF4-FFF2-40B4-BE49-F238E27FC236}">
              <a16:creationId xmlns:a16="http://schemas.microsoft.com/office/drawing/2014/main" xmlns="" id="{00000000-0008-0000-2900-000015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609600" y="2428875"/>
          <a:ext cx="974847" cy="52411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423863</xdr:colOff>
      <xdr:row>17</xdr:row>
      <xdr:rowOff>136525</xdr:rowOff>
    </xdr:from>
    <xdr:to>
      <xdr:col>14</xdr:col>
      <xdr:colOff>179388</xdr:colOff>
      <xdr:row>21</xdr:row>
      <xdr:rowOff>31750</xdr:rowOff>
    </xdr:to>
    <xdr:pic>
      <xdr:nvPicPr>
        <xdr:cNvPr id="22" name="Imagem 21">
          <a:hlinkClick xmlns:r="http://schemas.openxmlformats.org/officeDocument/2006/relationships" r:id="rId26"/>
          <a:extLst>
            <a:ext uri="{FF2B5EF4-FFF2-40B4-BE49-F238E27FC236}">
              <a16:creationId xmlns:a16="http://schemas.microsoft.com/office/drawing/2014/main" xmlns="" id="{00000000-0008-0000-2900-000016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7739063" y="291782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438150</xdr:colOff>
      <xdr:row>21</xdr:row>
      <xdr:rowOff>38100</xdr:rowOff>
    </xdr:from>
    <xdr:to>
      <xdr:col>14</xdr:col>
      <xdr:colOff>193675</xdr:colOff>
      <xdr:row>24</xdr:row>
      <xdr:rowOff>95250</xdr:rowOff>
    </xdr:to>
    <xdr:pic>
      <xdr:nvPicPr>
        <xdr:cNvPr id="23" name="Imagem 22">
          <a:hlinkClick xmlns:r="http://schemas.openxmlformats.org/officeDocument/2006/relationships" r:id="rId28"/>
          <a:extLst>
            <a:ext uri="{FF2B5EF4-FFF2-40B4-BE49-F238E27FC236}">
              <a16:creationId xmlns:a16="http://schemas.microsoft.com/office/drawing/2014/main" xmlns="" id="{00000000-0008-0000-2900-000017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7753350" y="34671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431800</xdr:colOff>
      <xdr:row>14</xdr:row>
      <xdr:rowOff>66675</xdr:rowOff>
    </xdr:from>
    <xdr:to>
      <xdr:col>14</xdr:col>
      <xdr:colOff>185738</xdr:colOff>
      <xdr:row>17</xdr:row>
      <xdr:rowOff>120650</xdr:rowOff>
    </xdr:to>
    <xdr:pic>
      <xdr:nvPicPr>
        <xdr:cNvPr id="24" name="Imagem 23">
          <a:hlinkClick xmlns:r="http://schemas.openxmlformats.org/officeDocument/2006/relationships" r:id="rId30"/>
          <a:extLst>
            <a:ext uri="{FF2B5EF4-FFF2-40B4-BE49-F238E27FC236}">
              <a16:creationId xmlns:a16="http://schemas.microsoft.com/office/drawing/2014/main" xmlns="" id="{00000000-0008-0000-2900-0000180000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7747000" y="2362200"/>
          <a:ext cx="973138"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430213</xdr:colOff>
      <xdr:row>10</xdr:row>
      <xdr:rowOff>152400</xdr:rowOff>
    </xdr:from>
    <xdr:to>
      <xdr:col>14</xdr:col>
      <xdr:colOff>185738</xdr:colOff>
      <xdr:row>14</xdr:row>
      <xdr:rowOff>44450</xdr:rowOff>
    </xdr:to>
    <xdr:pic>
      <xdr:nvPicPr>
        <xdr:cNvPr id="25" name="Imagem 24">
          <a:hlinkClick xmlns:r="http://schemas.openxmlformats.org/officeDocument/2006/relationships" r:id="rId32"/>
          <a:extLst>
            <a:ext uri="{FF2B5EF4-FFF2-40B4-BE49-F238E27FC236}">
              <a16:creationId xmlns:a16="http://schemas.microsoft.com/office/drawing/2014/main" xmlns="" id="{00000000-0008-0000-2900-000019000000}"/>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7745413" y="1800225"/>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438150</xdr:colOff>
      <xdr:row>24</xdr:row>
      <xdr:rowOff>104775</xdr:rowOff>
    </xdr:from>
    <xdr:to>
      <xdr:col>14</xdr:col>
      <xdr:colOff>186266</xdr:colOff>
      <xdr:row>28</xdr:row>
      <xdr:rowOff>12700</xdr:rowOff>
    </xdr:to>
    <xdr:pic>
      <xdr:nvPicPr>
        <xdr:cNvPr id="26" name="Imagem 25">
          <a:hlinkClick xmlns:r="http://schemas.openxmlformats.org/officeDocument/2006/relationships" r:id="rId34"/>
          <a:extLst>
            <a:ext uri="{FF2B5EF4-FFF2-40B4-BE49-F238E27FC236}">
              <a16:creationId xmlns:a16="http://schemas.microsoft.com/office/drawing/2014/main" xmlns="" id="{00000000-0008-0000-2900-00001A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753350" y="401955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2</xdr:col>
      <xdr:colOff>123825</xdr:colOff>
      <xdr:row>2</xdr:row>
      <xdr:rowOff>182441</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2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7176" y="180976"/>
          <a:ext cx="1000124" cy="39199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2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76200</xdr:colOff>
      <xdr:row>14</xdr:row>
      <xdr:rowOff>123825</xdr:rowOff>
    </xdr:from>
    <xdr:to>
      <xdr:col>5</xdr:col>
      <xdr:colOff>370403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2B00-000005000000}"/>
            </a:ext>
          </a:extLst>
        </xdr:cNvPr>
        <xdr:cNvSpPr/>
      </xdr:nvSpPr>
      <xdr:spPr>
        <a:xfrm>
          <a:off x="19050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2B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11</xdr:row>
      <xdr:rowOff>9526</xdr:rowOff>
    </xdr:from>
    <xdr:to>
      <xdr:col>12</xdr:col>
      <xdr:colOff>561975</xdr:colOff>
      <xdr:row>24</xdr:row>
      <xdr:rowOff>142875</xdr:rowOff>
    </xdr:to>
    <xdr:sp macro="" textlink="">
      <xdr:nvSpPr>
        <xdr:cNvPr id="7" name="Chave esquerda 6">
          <a:extLst>
            <a:ext uri="{FF2B5EF4-FFF2-40B4-BE49-F238E27FC236}">
              <a16:creationId xmlns:a16="http://schemas.microsoft.com/office/drawing/2014/main" xmlns="" id="{00000000-0008-0000-2B00-000007000000}"/>
            </a:ext>
          </a:extLst>
        </xdr:cNvPr>
        <xdr:cNvSpPr/>
      </xdr:nvSpPr>
      <xdr:spPr>
        <a:xfrm>
          <a:off x="7381872" y="1790701"/>
          <a:ext cx="495303" cy="2238374"/>
        </a:xfrm>
        <a:prstGeom prst="leftBrace">
          <a:avLst>
            <a:gd name="adj1" fmla="val 8333"/>
            <a:gd name="adj2" fmla="val 5243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28575</xdr:colOff>
      <xdr:row>26</xdr:row>
      <xdr:rowOff>19050</xdr:rowOff>
    </xdr:from>
    <xdr:to>
      <xdr:col>2</xdr:col>
      <xdr:colOff>392641</xdr:colOff>
      <xdr:row>29</xdr:row>
      <xdr:rowOff>57150</xdr:rowOff>
    </xdr:to>
    <xdr:pic>
      <xdr:nvPicPr>
        <xdr:cNvPr id="13" name="Imagem 12">
          <a:hlinkClick xmlns:r="http://schemas.openxmlformats.org/officeDocument/2006/relationships" r:id="rId4"/>
          <a:extLst>
            <a:ext uri="{FF2B5EF4-FFF2-40B4-BE49-F238E27FC236}">
              <a16:creationId xmlns:a16="http://schemas.microsoft.com/office/drawing/2014/main" xmlns="" id="{00000000-0008-0000-2B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8175" y="4229100"/>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0</xdr:colOff>
      <xdr:row>18</xdr:row>
      <xdr:rowOff>28575</xdr:rowOff>
    </xdr:from>
    <xdr:to>
      <xdr:col>14</xdr:col>
      <xdr:colOff>364066</xdr:colOff>
      <xdr:row>21</xdr:row>
      <xdr:rowOff>66675</xdr:rowOff>
    </xdr:to>
    <xdr:pic>
      <xdr:nvPicPr>
        <xdr:cNvPr id="18" name="Imagem 17">
          <a:hlinkClick xmlns:r="http://schemas.openxmlformats.org/officeDocument/2006/relationships" r:id="rId4"/>
          <a:extLst>
            <a:ext uri="{FF2B5EF4-FFF2-40B4-BE49-F238E27FC236}">
              <a16:creationId xmlns:a16="http://schemas.microsoft.com/office/drawing/2014/main" xmlns="" id="{00000000-0008-0000-2B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24800" y="2971800"/>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11</xdr:row>
      <xdr:rowOff>123825</xdr:rowOff>
    </xdr:from>
    <xdr:to>
      <xdr:col>2</xdr:col>
      <xdr:colOff>363538</xdr:colOff>
      <xdr:row>15</xdr:row>
      <xdr:rowOff>19050</xdr:rowOff>
    </xdr:to>
    <xdr:pic>
      <xdr:nvPicPr>
        <xdr:cNvPr id="20" name="Imagem 19">
          <a:hlinkClick xmlns:r="http://schemas.openxmlformats.org/officeDocument/2006/relationships" r:id="rId6"/>
          <a:extLst>
            <a:ext uri="{FF2B5EF4-FFF2-40B4-BE49-F238E27FC236}">
              <a16:creationId xmlns:a16="http://schemas.microsoft.com/office/drawing/2014/main" xmlns="" id="{00000000-0008-0000-2B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9600" y="1905000"/>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15</xdr:row>
      <xdr:rowOff>152395</xdr:rowOff>
    </xdr:from>
    <xdr:to>
      <xdr:col>8</xdr:col>
      <xdr:colOff>352807</xdr:colOff>
      <xdr:row>20</xdr:row>
      <xdr:rowOff>114300</xdr:rowOff>
    </xdr:to>
    <xdr:pic>
      <xdr:nvPicPr>
        <xdr:cNvPr id="21" name="Imagem 20">
          <a:hlinkClick xmlns:r="http://schemas.openxmlformats.org/officeDocument/2006/relationships" r:id="rId8"/>
          <a:extLst>
            <a:ext uri="{FF2B5EF4-FFF2-40B4-BE49-F238E27FC236}">
              <a16:creationId xmlns:a16="http://schemas.microsoft.com/office/drawing/2014/main" xmlns="" id="{00000000-0008-0000-2B00-000015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838575" y="2581270"/>
          <a:ext cx="1391032" cy="77153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19050</xdr:colOff>
      <xdr:row>22</xdr:row>
      <xdr:rowOff>19050</xdr:rowOff>
    </xdr:from>
    <xdr:to>
      <xdr:col>2</xdr:col>
      <xdr:colOff>379658</xdr:colOff>
      <xdr:row>25</xdr:row>
      <xdr:rowOff>139944</xdr:rowOff>
    </xdr:to>
    <xdr:pic>
      <xdr:nvPicPr>
        <xdr:cNvPr id="22" name="Imagem 21">
          <a:hlinkClick xmlns:r="http://schemas.openxmlformats.org/officeDocument/2006/relationships" r:id="rId10"/>
          <a:extLst>
            <a:ext uri="{FF2B5EF4-FFF2-40B4-BE49-F238E27FC236}">
              <a16:creationId xmlns:a16="http://schemas.microsoft.com/office/drawing/2014/main" xmlns="" id="{00000000-0008-0000-2B00-000016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28650" y="3581400"/>
          <a:ext cx="970208" cy="60666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7</xdr:row>
      <xdr:rowOff>114300</xdr:rowOff>
    </xdr:from>
    <xdr:to>
      <xdr:col>2</xdr:col>
      <xdr:colOff>366712</xdr:colOff>
      <xdr:row>11</xdr:row>
      <xdr:rowOff>25400</xdr:rowOff>
    </xdr:to>
    <xdr:pic>
      <xdr:nvPicPr>
        <xdr:cNvPr id="23" name="Imagem 22">
          <a:hlinkClick xmlns:r="http://schemas.openxmlformats.org/officeDocument/2006/relationships" r:id="rId12"/>
          <a:extLst>
            <a:ext uri="{FF2B5EF4-FFF2-40B4-BE49-F238E27FC236}">
              <a16:creationId xmlns:a16="http://schemas.microsoft.com/office/drawing/2014/main" xmlns="" id="{00000000-0008-0000-2B00-000017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247775"/>
          <a:ext cx="976312" cy="5588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9525</xdr:colOff>
      <xdr:row>3</xdr:row>
      <xdr:rowOff>142875</xdr:rowOff>
    </xdr:from>
    <xdr:to>
      <xdr:col>2</xdr:col>
      <xdr:colOff>373063</xdr:colOff>
      <xdr:row>7</xdr:row>
      <xdr:rowOff>38100</xdr:rowOff>
    </xdr:to>
    <xdr:pic>
      <xdr:nvPicPr>
        <xdr:cNvPr id="24" name="Imagem 23">
          <a:hlinkClick xmlns:r="http://schemas.openxmlformats.org/officeDocument/2006/relationships" r:id="rId14"/>
          <a:extLst>
            <a:ext uri="{FF2B5EF4-FFF2-40B4-BE49-F238E27FC236}">
              <a16:creationId xmlns:a16="http://schemas.microsoft.com/office/drawing/2014/main" xmlns="" id="{00000000-0008-0000-2B00-000018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19125" y="628650"/>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9525</xdr:colOff>
      <xdr:row>11</xdr:row>
      <xdr:rowOff>9525</xdr:rowOff>
    </xdr:from>
    <xdr:to>
      <xdr:col>14</xdr:col>
      <xdr:colOff>374650</xdr:colOff>
      <xdr:row>14</xdr:row>
      <xdr:rowOff>66675</xdr:rowOff>
    </xdr:to>
    <xdr:pic>
      <xdr:nvPicPr>
        <xdr:cNvPr id="25" name="Imagem 24">
          <a:hlinkClick xmlns:r="http://schemas.openxmlformats.org/officeDocument/2006/relationships" r:id="rId16"/>
          <a:extLst>
            <a:ext uri="{FF2B5EF4-FFF2-40B4-BE49-F238E27FC236}">
              <a16:creationId xmlns:a16="http://schemas.microsoft.com/office/drawing/2014/main" xmlns="" id="{00000000-0008-0000-2B00-000019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934325" y="17907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0</xdr:colOff>
      <xdr:row>21</xdr:row>
      <xdr:rowOff>104775</xdr:rowOff>
    </xdr:from>
    <xdr:to>
      <xdr:col>14</xdr:col>
      <xdr:colOff>362195</xdr:colOff>
      <xdr:row>25</xdr:row>
      <xdr:rowOff>244</xdr:rowOff>
    </xdr:to>
    <xdr:pic>
      <xdr:nvPicPr>
        <xdr:cNvPr id="26" name="Imagem 25">
          <a:hlinkClick xmlns:r="http://schemas.openxmlformats.org/officeDocument/2006/relationships" r:id="rId18"/>
          <a:extLst>
            <a:ext uri="{FF2B5EF4-FFF2-40B4-BE49-F238E27FC236}">
              <a16:creationId xmlns:a16="http://schemas.microsoft.com/office/drawing/2014/main" xmlns="" id="{00000000-0008-0000-2B00-00001A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924800" y="3505200"/>
          <a:ext cx="971795" cy="53999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0</xdr:colOff>
      <xdr:row>14</xdr:row>
      <xdr:rowOff>114300</xdr:rowOff>
    </xdr:from>
    <xdr:to>
      <xdr:col>14</xdr:col>
      <xdr:colOff>363538</xdr:colOff>
      <xdr:row>18</xdr:row>
      <xdr:rowOff>9525</xdr:rowOff>
    </xdr:to>
    <xdr:pic>
      <xdr:nvPicPr>
        <xdr:cNvPr id="27" name="Imagem 26">
          <a:hlinkClick xmlns:r="http://schemas.openxmlformats.org/officeDocument/2006/relationships" r:id="rId20"/>
          <a:extLst>
            <a:ext uri="{FF2B5EF4-FFF2-40B4-BE49-F238E27FC236}">
              <a16:creationId xmlns:a16="http://schemas.microsoft.com/office/drawing/2014/main" xmlns="" id="{00000000-0008-0000-2B00-00001B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924800" y="2381250"/>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15</xdr:col>
      <xdr:colOff>4329</xdr:colOff>
      <xdr:row>3</xdr:row>
      <xdr:rowOff>6494</xdr:rowOff>
    </xdr:to>
    <xdr:pic>
      <xdr:nvPicPr>
        <xdr:cNvPr id="19" name="Imagem 18">
          <a:hlinkClick xmlns:r="http://schemas.openxmlformats.org/officeDocument/2006/relationships" r:id="rId22"/>
          <a:extLst>
            <a:ext uri="{FF2B5EF4-FFF2-40B4-BE49-F238E27FC236}">
              <a16:creationId xmlns:a16="http://schemas.microsoft.com/office/drawing/2014/main" xmlns="" id="{00000000-0008-0000-2B00-000013000000}"/>
            </a:ext>
          </a:extLst>
        </xdr:cNvPr>
        <xdr:cNvPicPr>
          <a:picLocks noChangeAspect="1"/>
        </xdr:cNvPicPr>
      </xdr:nvPicPr>
      <xdr:blipFill>
        <a:blip xmlns:r="http://schemas.openxmlformats.org/officeDocument/2006/relationships" r:embed="rId23"/>
        <a:stretch>
          <a:fillRect/>
        </a:stretch>
      </xdr:blipFill>
      <xdr:spPr>
        <a:xfrm>
          <a:off x="0" y="0"/>
          <a:ext cx="9096374" cy="500062"/>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2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76200</xdr:colOff>
      <xdr:row>14</xdr:row>
      <xdr:rowOff>123825</xdr:rowOff>
    </xdr:from>
    <xdr:to>
      <xdr:col>5</xdr:col>
      <xdr:colOff>370403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2C00-000005000000}"/>
            </a:ext>
          </a:extLst>
        </xdr:cNvPr>
        <xdr:cNvSpPr/>
      </xdr:nvSpPr>
      <xdr:spPr>
        <a:xfrm>
          <a:off x="1905000" y="2390775"/>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2C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7</xdr:row>
      <xdr:rowOff>123825</xdr:rowOff>
    </xdr:from>
    <xdr:to>
      <xdr:col>12</xdr:col>
      <xdr:colOff>561975</xdr:colOff>
      <xdr:row>28</xdr:row>
      <xdr:rowOff>142875</xdr:rowOff>
    </xdr:to>
    <xdr:sp macro="" textlink="">
      <xdr:nvSpPr>
        <xdr:cNvPr id="7" name="Chave esquerda 6">
          <a:extLst>
            <a:ext uri="{FF2B5EF4-FFF2-40B4-BE49-F238E27FC236}">
              <a16:creationId xmlns:a16="http://schemas.microsoft.com/office/drawing/2014/main" xmlns="" id="{00000000-0008-0000-2C00-000007000000}"/>
            </a:ext>
          </a:extLst>
        </xdr:cNvPr>
        <xdr:cNvSpPr/>
      </xdr:nvSpPr>
      <xdr:spPr>
        <a:xfrm>
          <a:off x="7381872" y="1257300"/>
          <a:ext cx="495303" cy="3419475"/>
        </a:xfrm>
        <a:prstGeom prst="leftBrace">
          <a:avLst>
            <a:gd name="adj1" fmla="val 8333"/>
            <a:gd name="adj2" fmla="val 50205"/>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0</xdr:colOff>
      <xdr:row>11</xdr:row>
      <xdr:rowOff>133350</xdr:rowOff>
    </xdr:from>
    <xdr:to>
      <xdr:col>2</xdr:col>
      <xdr:colOff>364066</xdr:colOff>
      <xdr:row>15</xdr:row>
      <xdr:rowOff>9525</xdr:rowOff>
    </xdr:to>
    <xdr:pic>
      <xdr:nvPicPr>
        <xdr:cNvPr id="9" name="Imagem 8">
          <a:hlinkClick xmlns:r="http://schemas.openxmlformats.org/officeDocument/2006/relationships" r:id="rId4"/>
          <a:extLst>
            <a:ext uri="{FF2B5EF4-FFF2-40B4-BE49-F238E27FC236}">
              <a16:creationId xmlns:a16="http://schemas.microsoft.com/office/drawing/2014/main" xmlns="" id="{00000000-0008-0000-2C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914525"/>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0</xdr:colOff>
      <xdr:row>25</xdr:row>
      <xdr:rowOff>95250</xdr:rowOff>
    </xdr:from>
    <xdr:to>
      <xdr:col>14</xdr:col>
      <xdr:colOff>364066</xdr:colOff>
      <xdr:row>28</xdr:row>
      <xdr:rowOff>133350</xdr:rowOff>
    </xdr:to>
    <xdr:pic>
      <xdr:nvPicPr>
        <xdr:cNvPr id="10" name="Imagem 9">
          <a:hlinkClick xmlns:r="http://schemas.openxmlformats.org/officeDocument/2006/relationships" r:id="rId4"/>
          <a:extLst>
            <a:ext uri="{FF2B5EF4-FFF2-40B4-BE49-F238E27FC236}">
              <a16:creationId xmlns:a16="http://schemas.microsoft.com/office/drawing/2014/main" xmlns="" id="{00000000-0008-0000-2C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24800" y="4143375"/>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590550</xdr:colOff>
      <xdr:row>25</xdr:row>
      <xdr:rowOff>38100</xdr:rowOff>
    </xdr:from>
    <xdr:to>
      <xdr:col>2</xdr:col>
      <xdr:colOff>344488</xdr:colOff>
      <xdr:row>28</xdr:row>
      <xdr:rowOff>95250</xdr:rowOff>
    </xdr:to>
    <xdr:pic>
      <xdr:nvPicPr>
        <xdr:cNvPr id="11" name="Imagem 10">
          <a:hlinkClick xmlns:r="http://schemas.openxmlformats.org/officeDocument/2006/relationships" r:id="rId6"/>
          <a:extLst>
            <a:ext uri="{FF2B5EF4-FFF2-40B4-BE49-F238E27FC236}">
              <a16:creationId xmlns:a16="http://schemas.microsoft.com/office/drawing/2014/main" xmlns="" id="{00000000-0008-0000-2C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0550" y="40862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190500</xdr:colOff>
      <xdr:row>15</xdr:row>
      <xdr:rowOff>142875</xdr:rowOff>
    </xdr:from>
    <xdr:to>
      <xdr:col>8</xdr:col>
      <xdr:colOff>342626</xdr:colOff>
      <xdr:row>20</xdr:row>
      <xdr:rowOff>95250</xdr:rowOff>
    </xdr:to>
    <xdr:pic>
      <xdr:nvPicPr>
        <xdr:cNvPr id="17" name="Imagem 16">
          <a:hlinkClick xmlns:r="http://schemas.openxmlformats.org/officeDocument/2006/relationships" r:id="rId8"/>
          <a:extLst>
            <a:ext uri="{FF2B5EF4-FFF2-40B4-BE49-F238E27FC236}">
              <a16:creationId xmlns:a16="http://schemas.microsoft.com/office/drawing/2014/main" xmlns="" id="{00000000-0008-0000-2C00-000011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848100" y="2571750"/>
          <a:ext cx="1371326" cy="762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9525</xdr:colOff>
      <xdr:row>4</xdr:row>
      <xdr:rowOff>66675</xdr:rowOff>
    </xdr:from>
    <xdr:to>
      <xdr:col>2</xdr:col>
      <xdr:colOff>367241</xdr:colOff>
      <xdr:row>7</xdr:row>
      <xdr:rowOff>136525</xdr:rowOff>
    </xdr:to>
    <xdr:pic>
      <xdr:nvPicPr>
        <xdr:cNvPr id="19" name="Imagem 18">
          <a:hlinkClick xmlns:r="http://schemas.openxmlformats.org/officeDocument/2006/relationships" r:id="rId10"/>
          <a:extLst>
            <a:ext uri="{FF2B5EF4-FFF2-40B4-BE49-F238E27FC236}">
              <a16:creationId xmlns:a16="http://schemas.microsoft.com/office/drawing/2014/main" xmlns="" id="{00000000-0008-0000-2C00-000013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19125" y="71437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8</xdr:row>
      <xdr:rowOff>9525</xdr:rowOff>
    </xdr:from>
    <xdr:to>
      <xdr:col>2</xdr:col>
      <xdr:colOff>368300</xdr:colOff>
      <xdr:row>11</xdr:row>
      <xdr:rowOff>53975</xdr:rowOff>
    </xdr:to>
    <xdr:pic>
      <xdr:nvPicPr>
        <xdr:cNvPr id="20" name="Imagem 19">
          <a:hlinkClick xmlns:r="http://schemas.openxmlformats.org/officeDocument/2006/relationships" r:id="rId12"/>
          <a:extLst>
            <a:ext uri="{FF2B5EF4-FFF2-40B4-BE49-F238E27FC236}">
              <a16:creationId xmlns:a16="http://schemas.microsoft.com/office/drawing/2014/main" xmlns="" id="{00000000-0008-0000-2C00-000014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304925"/>
          <a:ext cx="977900" cy="5302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590550</xdr:colOff>
      <xdr:row>22</xdr:row>
      <xdr:rowOff>0</xdr:rowOff>
    </xdr:from>
    <xdr:to>
      <xdr:col>2</xdr:col>
      <xdr:colOff>344488</xdr:colOff>
      <xdr:row>25</xdr:row>
      <xdr:rowOff>57150</xdr:rowOff>
    </xdr:to>
    <xdr:pic>
      <xdr:nvPicPr>
        <xdr:cNvPr id="21" name="Imagem 20">
          <a:hlinkClick xmlns:r="http://schemas.openxmlformats.org/officeDocument/2006/relationships" r:id="rId14"/>
          <a:extLst>
            <a:ext uri="{FF2B5EF4-FFF2-40B4-BE49-F238E27FC236}">
              <a16:creationId xmlns:a16="http://schemas.microsoft.com/office/drawing/2014/main" xmlns="" id="{00000000-0008-0000-2C00-00001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90550" y="3562350"/>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590550</xdr:colOff>
      <xdr:row>28</xdr:row>
      <xdr:rowOff>76200</xdr:rowOff>
    </xdr:from>
    <xdr:to>
      <xdr:col>2</xdr:col>
      <xdr:colOff>344488</xdr:colOff>
      <xdr:row>31</xdr:row>
      <xdr:rowOff>130175</xdr:rowOff>
    </xdr:to>
    <xdr:pic>
      <xdr:nvPicPr>
        <xdr:cNvPr id="22" name="Imagem 21">
          <a:hlinkClick xmlns:r="http://schemas.openxmlformats.org/officeDocument/2006/relationships" r:id="rId16"/>
          <a:extLst>
            <a:ext uri="{FF2B5EF4-FFF2-40B4-BE49-F238E27FC236}">
              <a16:creationId xmlns:a16="http://schemas.microsoft.com/office/drawing/2014/main" xmlns="" id="{00000000-0008-0000-2C00-000016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90550" y="4610100"/>
          <a:ext cx="973138"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31</xdr:row>
      <xdr:rowOff>123825</xdr:rowOff>
    </xdr:from>
    <xdr:to>
      <xdr:col>2</xdr:col>
      <xdr:colOff>323849</xdr:colOff>
      <xdr:row>35</xdr:row>
      <xdr:rowOff>52668</xdr:rowOff>
    </xdr:to>
    <xdr:pic>
      <xdr:nvPicPr>
        <xdr:cNvPr id="23" name="Imagem 22">
          <a:hlinkClick xmlns:r="http://schemas.openxmlformats.org/officeDocument/2006/relationships" r:id="rId18"/>
          <a:extLst>
            <a:ext uri="{FF2B5EF4-FFF2-40B4-BE49-F238E27FC236}">
              <a16:creationId xmlns:a16="http://schemas.microsoft.com/office/drawing/2014/main" xmlns="" id="{00000000-0008-0000-2C00-000017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5143500"/>
          <a:ext cx="933449" cy="5765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0</xdr:colOff>
      <xdr:row>7</xdr:row>
      <xdr:rowOff>114300</xdr:rowOff>
    </xdr:from>
    <xdr:to>
      <xdr:col>14</xdr:col>
      <xdr:colOff>363537</xdr:colOff>
      <xdr:row>11</xdr:row>
      <xdr:rowOff>6350</xdr:rowOff>
    </xdr:to>
    <xdr:pic>
      <xdr:nvPicPr>
        <xdr:cNvPr id="24" name="Imagem 23">
          <a:hlinkClick xmlns:r="http://schemas.openxmlformats.org/officeDocument/2006/relationships" r:id="rId20"/>
          <a:extLst>
            <a:ext uri="{FF2B5EF4-FFF2-40B4-BE49-F238E27FC236}">
              <a16:creationId xmlns:a16="http://schemas.microsoft.com/office/drawing/2014/main" xmlns="" id="{00000000-0008-0000-2C00-000018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924800" y="1247775"/>
          <a:ext cx="973137"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603250</xdr:colOff>
      <xdr:row>11</xdr:row>
      <xdr:rowOff>28575</xdr:rowOff>
    </xdr:from>
    <xdr:to>
      <xdr:col>14</xdr:col>
      <xdr:colOff>357187</xdr:colOff>
      <xdr:row>14</xdr:row>
      <xdr:rowOff>85725</xdr:rowOff>
    </xdr:to>
    <xdr:pic>
      <xdr:nvPicPr>
        <xdr:cNvPr id="25" name="Imagem 24">
          <a:hlinkClick xmlns:r="http://schemas.openxmlformats.org/officeDocument/2006/relationships" r:id="rId22"/>
          <a:extLst>
            <a:ext uri="{FF2B5EF4-FFF2-40B4-BE49-F238E27FC236}">
              <a16:creationId xmlns:a16="http://schemas.microsoft.com/office/drawing/2014/main" xmlns="" id="{00000000-0008-0000-2C00-000019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918450" y="1809750"/>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3175</xdr:colOff>
      <xdr:row>14</xdr:row>
      <xdr:rowOff>123825</xdr:rowOff>
    </xdr:from>
    <xdr:to>
      <xdr:col>14</xdr:col>
      <xdr:colOff>368300</xdr:colOff>
      <xdr:row>18</xdr:row>
      <xdr:rowOff>19050</xdr:rowOff>
    </xdr:to>
    <xdr:pic>
      <xdr:nvPicPr>
        <xdr:cNvPr id="26" name="Imagem 25">
          <a:hlinkClick xmlns:r="http://schemas.openxmlformats.org/officeDocument/2006/relationships" r:id="rId24"/>
          <a:extLst>
            <a:ext uri="{FF2B5EF4-FFF2-40B4-BE49-F238E27FC236}">
              <a16:creationId xmlns:a16="http://schemas.microsoft.com/office/drawing/2014/main" xmlns="" id="{00000000-0008-0000-2C00-00001A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7927975" y="239077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9525</xdr:colOff>
      <xdr:row>22</xdr:row>
      <xdr:rowOff>0</xdr:rowOff>
    </xdr:from>
    <xdr:to>
      <xdr:col>14</xdr:col>
      <xdr:colOff>333374</xdr:colOff>
      <xdr:row>25</xdr:row>
      <xdr:rowOff>90768</xdr:rowOff>
    </xdr:to>
    <xdr:pic>
      <xdr:nvPicPr>
        <xdr:cNvPr id="27" name="Imagem 26">
          <a:hlinkClick xmlns:r="http://schemas.openxmlformats.org/officeDocument/2006/relationships" r:id="rId18"/>
          <a:extLst>
            <a:ext uri="{FF2B5EF4-FFF2-40B4-BE49-F238E27FC236}">
              <a16:creationId xmlns:a16="http://schemas.microsoft.com/office/drawing/2014/main" xmlns="" id="{00000000-0008-0000-2C00-00001B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934325" y="3562350"/>
          <a:ext cx="933449" cy="5765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0</xdr:colOff>
      <xdr:row>18</xdr:row>
      <xdr:rowOff>47625</xdr:rowOff>
    </xdr:from>
    <xdr:to>
      <xdr:col>14</xdr:col>
      <xdr:colOff>363538</xdr:colOff>
      <xdr:row>21</xdr:row>
      <xdr:rowOff>142875</xdr:rowOff>
    </xdr:to>
    <xdr:pic>
      <xdr:nvPicPr>
        <xdr:cNvPr id="28" name="Imagem 27">
          <a:hlinkClick xmlns:r="http://schemas.openxmlformats.org/officeDocument/2006/relationships" r:id="rId26"/>
          <a:extLst>
            <a:ext uri="{FF2B5EF4-FFF2-40B4-BE49-F238E27FC236}">
              <a16:creationId xmlns:a16="http://schemas.microsoft.com/office/drawing/2014/main" xmlns="" id="{00000000-0008-0000-2C00-00001C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7924800" y="2962275"/>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502707</xdr:colOff>
      <xdr:row>3</xdr:row>
      <xdr:rowOff>23812</xdr:rowOff>
    </xdr:to>
    <xdr:pic>
      <xdr:nvPicPr>
        <xdr:cNvPr id="29" name="Imagem 28">
          <a:hlinkClick xmlns:r="http://schemas.openxmlformats.org/officeDocument/2006/relationships" r:id="rId28"/>
          <a:extLst>
            <a:ext uri="{FF2B5EF4-FFF2-40B4-BE49-F238E27FC236}">
              <a16:creationId xmlns:a16="http://schemas.microsoft.com/office/drawing/2014/main" xmlns="" id="{00000000-0008-0000-2C00-00001D000000}"/>
            </a:ext>
          </a:extLst>
        </xdr:cNvPr>
        <xdr:cNvPicPr>
          <a:picLocks noChangeAspect="1"/>
        </xdr:cNvPicPr>
      </xdr:nvPicPr>
      <xdr:blipFill>
        <a:blip xmlns:r="http://schemas.openxmlformats.org/officeDocument/2006/relationships" r:embed="rId29"/>
        <a:stretch>
          <a:fillRect/>
        </a:stretch>
      </xdr:blipFill>
      <xdr:spPr>
        <a:xfrm>
          <a:off x="0" y="0"/>
          <a:ext cx="9096374" cy="500062"/>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1</xdr:col>
      <xdr:colOff>580</xdr:colOff>
      <xdr:row>1</xdr:row>
      <xdr:rowOff>34188</xdr:rowOff>
    </xdr:from>
    <xdr:to>
      <xdr:col>2</xdr:col>
      <xdr:colOff>0</xdr:colOff>
      <xdr:row>3</xdr:row>
      <xdr:rowOff>714</xdr:rowOff>
    </xdr:to>
    <xdr:pic>
      <xdr:nvPicPr>
        <xdr:cNvPr id="3" name="Imagem 1">
          <a:hlinkClick xmlns:r="http://schemas.openxmlformats.org/officeDocument/2006/relationships" r:id="rId1"/>
          <a:extLst>
            <a:ext uri="{FF2B5EF4-FFF2-40B4-BE49-F238E27FC236}">
              <a16:creationId xmlns:a16="http://schemas.microsoft.com/office/drawing/2014/main" xmlns="" id="{00000000-0008-0000-2D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3" y="129438"/>
          <a:ext cx="863997" cy="32554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183753</xdr:colOff>
      <xdr:row>1</xdr:row>
      <xdr:rowOff>34188</xdr:rowOff>
    </xdr:from>
    <xdr:to>
      <xdr:col>1</xdr:col>
      <xdr:colOff>882650</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2E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3753" y="129438"/>
          <a:ext cx="883047"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561974</xdr:colOff>
      <xdr:row>3</xdr:row>
      <xdr:rowOff>14287</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2F00-000002000000}"/>
            </a:ext>
          </a:extLst>
        </xdr:cNvPr>
        <xdr:cNvPicPr>
          <a:picLocks noChangeAspect="1"/>
        </xdr:cNvPicPr>
      </xdr:nvPicPr>
      <xdr:blipFill>
        <a:blip xmlns:r="http://schemas.openxmlformats.org/officeDocument/2006/relationships" r:embed="rId2"/>
        <a:stretch>
          <a:fillRect/>
        </a:stretch>
      </xdr:blipFill>
      <xdr:spPr>
        <a:xfrm>
          <a:off x="0" y="0"/>
          <a:ext cx="9096374" cy="500062"/>
        </a:xfrm>
        <a:prstGeom prst="rect">
          <a:avLst/>
        </a:prstGeom>
      </xdr:spPr>
    </xdr:pic>
    <xdr:clientData/>
  </xdr:twoCellAnchor>
  <xdr:twoCellAnchor editAs="oneCell">
    <xdr:from>
      <xdr:col>2</xdr:col>
      <xdr:colOff>0</xdr:colOff>
      <xdr:row>8</xdr:row>
      <xdr:rowOff>0</xdr:rowOff>
    </xdr:from>
    <xdr:to>
      <xdr:col>9</xdr:col>
      <xdr:colOff>50531</xdr:colOff>
      <xdr:row>45</xdr:row>
      <xdr:rowOff>104775</xdr:rowOff>
    </xdr:to>
    <xdr:pic>
      <xdr:nvPicPr>
        <xdr:cNvPr id="3" name="Imagem 2">
          <a:hlinkClick xmlns:r="http://schemas.openxmlformats.org/officeDocument/2006/relationships" r:id="rId3"/>
          <a:extLst>
            <a:ext uri="{FF2B5EF4-FFF2-40B4-BE49-F238E27FC236}">
              <a16:creationId xmlns:a16="http://schemas.microsoft.com/office/drawing/2014/main" xmlns="" id="{00000000-0008-0000-2F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9200" y="1295400"/>
          <a:ext cx="4317731" cy="6096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2</xdr:col>
      <xdr:colOff>561975</xdr:colOff>
      <xdr:row>48</xdr:row>
      <xdr:rowOff>66675</xdr:rowOff>
    </xdr:from>
    <xdr:to>
      <xdr:col>12</xdr:col>
      <xdr:colOff>409575</xdr:colOff>
      <xdr:row>49</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3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9</xdr:col>
      <xdr:colOff>18456</xdr:colOff>
      <xdr:row>21</xdr:row>
      <xdr:rowOff>128062</xdr:rowOff>
    </xdr:from>
    <xdr:to>
      <xdr:col>11</xdr:col>
      <xdr:colOff>312659</xdr:colOff>
      <xdr:row>28</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3000-000006000000}"/>
            </a:ext>
          </a:extLst>
        </xdr:cNvPr>
        <xdr:cNvSpPr/>
      </xdr:nvSpPr>
      <xdr:spPr>
        <a:xfrm>
          <a:off x="5464515" y="3456209"/>
          <a:ext cx="1504438" cy="1086535"/>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5</xdr:row>
      <xdr:rowOff>44823</xdr:rowOff>
    </xdr:from>
    <xdr:to>
      <xdr:col>12</xdr:col>
      <xdr:colOff>514350</xdr:colOff>
      <xdr:row>43</xdr:row>
      <xdr:rowOff>44824</xdr:rowOff>
    </xdr:to>
    <xdr:sp macro="" textlink="">
      <xdr:nvSpPr>
        <xdr:cNvPr id="7" name="Chave esquerda 6">
          <a:extLst>
            <a:ext uri="{FF2B5EF4-FFF2-40B4-BE49-F238E27FC236}">
              <a16:creationId xmlns:a16="http://schemas.microsoft.com/office/drawing/2014/main" xmlns="" id="{00000000-0008-0000-3000-000007000000}"/>
            </a:ext>
          </a:extLst>
        </xdr:cNvPr>
        <xdr:cNvSpPr/>
      </xdr:nvSpPr>
      <xdr:spPr>
        <a:xfrm>
          <a:off x="7328084" y="829235"/>
          <a:ext cx="447678" cy="5961530"/>
        </a:xfrm>
        <a:prstGeom prst="leftBrace">
          <a:avLst>
            <a:gd name="adj1" fmla="val 8333"/>
            <a:gd name="adj2" fmla="val 4661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xdr:from>
      <xdr:col>3</xdr:col>
      <xdr:colOff>20170</xdr:colOff>
      <xdr:row>21</xdr:row>
      <xdr:rowOff>123825</xdr:rowOff>
    </xdr:from>
    <xdr:to>
      <xdr:col>5</xdr:col>
      <xdr:colOff>314373</xdr:colOff>
      <xdr:row>28</xdr:row>
      <xdr:rowOff>112183</xdr:rowOff>
    </xdr:to>
    <xdr:sp macro="" textlink="">
      <xdr:nvSpPr>
        <xdr:cNvPr id="10" name="Seta para a direita 9">
          <a:hlinkClick xmlns:r="http://schemas.openxmlformats.org/officeDocument/2006/relationships" r:id="rId3" tooltip="Retorna ao menu de componentes"/>
          <a:extLst>
            <a:ext uri="{FF2B5EF4-FFF2-40B4-BE49-F238E27FC236}">
              <a16:creationId xmlns:a16="http://schemas.microsoft.com/office/drawing/2014/main" xmlns="" id="{00000000-0008-0000-3000-00000A000000}"/>
            </a:ext>
          </a:extLst>
        </xdr:cNvPr>
        <xdr:cNvSpPr/>
      </xdr:nvSpPr>
      <xdr:spPr>
        <a:xfrm>
          <a:off x="1835523" y="3451972"/>
          <a:ext cx="1504438" cy="1086535"/>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editAs="oneCell">
    <xdr:from>
      <xdr:col>6</xdr:col>
      <xdr:colOff>57149</xdr:colOff>
      <xdr:row>22</xdr:row>
      <xdr:rowOff>85724</xdr:rowOff>
    </xdr:from>
    <xdr:to>
      <xdr:col>8</xdr:col>
      <xdr:colOff>395816</xdr:colOff>
      <xdr:row>27</xdr:row>
      <xdr:rowOff>114300</xdr:rowOff>
    </xdr:to>
    <xdr:pic>
      <xdr:nvPicPr>
        <xdr:cNvPr id="11" name="Imagem 10">
          <a:hlinkClick xmlns:r="http://schemas.openxmlformats.org/officeDocument/2006/relationships" r:id="rId4"/>
          <a:extLst>
            <a:ext uri="{FF2B5EF4-FFF2-40B4-BE49-F238E27FC236}">
              <a16:creationId xmlns:a16="http://schemas.microsoft.com/office/drawing/2014/main" xmlns="" id="{00000000-0008-0000-3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14749" y="2514599"/>
          <a:ext cx="1557867" cy="83820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574675</xdr:colOff>
      <xdr:row>8</xdr:row>
      <xdr:rowOff>160337</xdr:rowOff>
    </xdr:from>
    <xdr:to>
      <xdr:col>14</xdr:col>
      <xdr:colOff>325438</xdr:colOff>
      <xdr:row>12</xdr:row>
      <xdr:rowOff>134937</xdr:rowOff>
    </xdr:to>
    <xdr:pic>
      <xdr:nvPicPr>
        <xdr:cNvPr id="12" name="Imagem 11">
          <a:hlinkClick xmlns:r="http://schemas.openxmlformats.org/officeDocument/2006/relationships" r:id="rId6"/>
          <a:extLst>
            <a:ext uri="{FF2B5EF4-FFF2-40B4-BE49-F238E27FC236}">
              <a16:creationId xmlns:a16="http://schemas.microsoft.com/office/drawing/2014/main" xmlns="" id="{00000000-0008-0000-30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889875" y="1455737"/>
          <a:ext cx="969963" cy="6223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590550</xdr:colOff>
      <xdr:row>5</xdr:row>
      <xdr:rowOff>41022</xdr:rowOff>
    </xdr:from>
    <xdr:to>
      <xdr:col>2</xdr:col>
      <xdr:colOff>339253</xdr:colOff>
      <xdr:row>8</xdr:row>
      <xdr:rowOff>95251</xdr:rowOff>
    </xdr:to>
    <xdr:pic>
      <xdr:nvPicPr>
        <xdr:cNvPr id="13" name="Imagem 12">
          <a:hlinkClick xmlns:r="http://schemas.openxmlformats.org/officeDocument/2006/relationships" r:id="rId8"/>
          <a:extLst>
            <a:ext uri="{FF2B5EF4-FFF2-40B4-BE49-F238E27FC236}">
              <a16:creationId xmlns:a16="http://schemas.microsoft.com/office/drawing/2014/main" xmlns="" id="{00000000-0008-0000-3000-00000D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90550" y="850647"/>
          <a:ext cx="967903" cy="54000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561974</xdr:colOff>
      <xdr:row>43</xdr:row>
      <xdr:rowOff>19050</xdr:rowOff>
    </xdr:from>
    <xdr:to>
      <xdr:col>2</xdr:col>
      <xdr:colOff>276223</xdr:colOff>
      <xdr:row>46</xdr:row>
      <xdr:rowOff>109818</xdr:rowOff>
    </xdr:to>
    <xdr:pic>
      <xdr:nvPicPr>
        <xdr:cNvPr id="14" name="Imagem 13">
          <a:hlinkClick xmlns:r="http://schemas.openxmlformats.org/officeDocument/2006/relationships" r:id="rId10"/>
          <a:extLst>
            <a:ext uri="{FF2B5EF4-FFF2-40B4-BE49-F238E27FC236}">
              <a16:creationId xmlns:a16="http://schemas.microsoft.com/office/drawing/2014/main" xmlns="" id="{00000000-0008-0000-30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1974" y="6981825"/>
          <a:ext cx="933449" cy="5765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566738</xdr:colOff>
      <xdr:row>12</xdr:row>
      <xdr:rowOff>149225</xdr:rowOff>
    </xdr:from>
    <xdr:to>
      <xdr:col>14</xdr:col>
      <xdr:colOff>322263</xdr:colOff>
      <xdr:row>16</xdr:row>
      <xdr:rowOff>44450</xdr:rowOff>
    </xdr:to>
    <xdr:pic>
      <xdr:nvPicPr>
        <xdr:cNvPr id="15" name="Imagem 14">
          <a:hlinkClick xmlns:r="http://schemas.openxmlformats.org/officeDocument/2006/relationships" r:id="rId12"/>
          <a:extLst>
            <a:ext uri="{FF2B5EF4-FFF2-40B4-BE49-F238E27FC236}">
              <a16:creationId xmlns:a16="http://schemas.microsoft.com/office/drawing/2014/main" xmlns="" id="{00000000-0008-0000-3000-00000F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881938" y="209232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571500</xdr:colOff>
      <xdr:row>5</xdr:row>
      <xdr:rowOff>57150</xdr:rowOff>
    </xdr:from>
    <xdr:to>
      <xdr:col>14</xdr:col>
      <xdr:colOff>325438</xdr:colOff>
      <xdr:row>9</xdr:row>
      <xdr:rowOff>19050</xdr:rowOff>
    </xdr:to>
    <xdr:pic>
      <xdr:nvPicPr>
        <xdr:cNvPr id="16" name="Imagem 15">
          <a:hlinkClick xmlns:r="http://schemas.openxmlformats.org/officeDocument/2006/relationships" r:id="rId4"/>
          <a:extLst>
            <a:ext uri="{FF2B5EF4-FFF2-40B4-BE49-F238E27FC236}">
              <a16:creationId xmlns:a16="http://schemas.microsoft.com/office/drawing/2014/main" xmlns="" id="{00000000-0008-0000-3000-00001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86700" y="866775"/>
          <a:ext cx="973138" cy="609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590550</xdr:colOff>
      <xdr:row>8</xdr:row>
      <xdr:rowOff>114300</xdr:rowOff>
    </xdr:from>
    <xdr:to>
      <xdr:col>2</xdr:col>
      <xdr:colOff>347662</xdr:colOff>
      <xdr:row>12</xdr:row>
      <xdr:rowOff>25400</xdr:rowOff>
    </xdr:to>
    <xdr:pic>
      <xdr:nvPicPr>
        <xdr:cNvPr id="17" name="Imagem 16">
          <a:hlinkClick xmlns:r="http://schemas.openxmlformats.org/officeDocument/2006/relationships" r:id="rId15"/>
          <a:extLst>
            <a:ext uri="{FF2B5EF4-FFF2-40B4-BE49-F238E27FC236}">
              <a16:creationId xmlns:a16="http://schemas.microsoft.com/office/drawing/2014/main" xmlns="" id="{00000000-0008-0000-3000-000011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90550" y="1409700"/>
          <a:ext cx="976312" cy="5588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600075</xdr:colOff>
      <xdr:row>12</xdr:row>
      <xdr:rowOff>47625</xdr:rowOff>
    </xdr:from>
    <xdr:to>
      <xdr:col>2</xdr:col>
      <xdr:colOff>347662</xdr:colOff>
      <xdr:row>15</xdr:row>
      <xdr:rowOff>101850</xdr:rowOff>
    </xdr:to>
    <xdr:pic>
      <xdr:nvPicPr>
        <xdr:cNvPr id="18" name="Imagem 17">
          <a:hlinkClick xmlns:r="http://schemas.openxmlformats.org/officeDocument/2006/relationships" r:id="rId17"/>
          <a:extLst>
            <a:ext uri="{FF2B5EF4-FFF2-40B4-BE49-F238E27FC236}">
              <a16:creationId xmlns:a16="http://schemas.microsoft.com/office/drawing/2014/main" xmlns="" id="{00000000-0008-0000-3000-000012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0075" y="1990725"/>
          <a:ext cx="966787" cy="54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590550</xdr:colOff>
      <xdr:row>19</xdr:row>
      <xdr:rowOff>28575</xdr:rowOff>
    </xdr:from>
    <xdr:to>
      <xdr:col>2</xdr:col>
      <xdr:colOff>344488</xdr:colOff>
      <xdr:row>22</xdr:row>
      <xdr:rowOff>85725</xdr:rowOff>
    </xdr:to>
    <xdr:pic>
      <xdr:nvPicPr>
        <xdr:cNvPr id="19" name="Imagem 18">
          <a:hlinkClick xmlns:r="http://schemas.openxmlformats.org/officeDocument/2006/relationships" r:id="rId19"/>
          <a:extLst>
            <a:ext uri="{FF2B5EF4-FFF2-40B4-BE49-F238E27FC236}">
              <a16:creationId xmlns:a16="http://schemas.microsoft.com/office/drawing/2014/main" xmlns="" id="{00000000-0008-0000-3000-000013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90550" y="3105150"/>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561975</xdr:colOff>
      <xdr:row>29</xdr:row>
      <xdr:rowOff>0</xdr:rowOff>
    </xdr:from>
    <xdr:to>
      <xdr:col>2</xdr:col>
      <xdr:colOff>315913</xdr:colOff>
      <xdr:row>32</xdr:row>
      <xdr:rowOff>53975</xdr:rowOff>
    </xdr:to>
    <xdr:pic>
      <xdr:nvPicPr>
        <xdr:cNvPr id="21" name="Imagem 20">
          <a:hlinkClick xmlns:r="http://schemas.openxmlformats.org/officeDocument/2006/relationships" r:id="rId21"/>
          <a:extLst>
            <a:ext uri="{FF2B5EF4-FFF2-40B4-BE49-F238E27FC236}">
              <a16:creationId xmlns:a16="http://schemas.microsoft.com/office/drawing/2014/main" xmlns="" id="{00000000-0008-0000-3000-000015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1975" y="4695825"/>
          <a:ext cx="973138"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561975</xdr:colOff>
      <xdr:row>32</xdr:row>
      <xdr:rowOff>66675</xdr:rowOff>
    </xdr:from>
    <xdr:to>
      <xdr:col>2</xdr:col>
      <xdr:colOff>317500</xdr:colOff>
      <xdr:row>35</xdr:row>
      <xdr:rowOff>123825</xdr:rowOff>
    </xdr:to>
    <xdr:pic>
      <xdr:nvPicPr>
        <xdr:cNvPr id="22" name="Imagem 21">
          <a:hlinkClick xmlns:r="http://schemas.openxmlformats.org/officeDocument/2006/relationships" r:id="rId23"/>
          <a:extLst>
            <a:ext uri="{FF2B5EF4-FFF2-40B4-BE49-F238E27FC236}">
              <a16:creationId xmlns:a16="http://schemas.microsoft.com/office/drawing/2014/main" xmlns="" id="{00000000-0008-0000-3000-000016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61975" y="524827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552450</xdr:colOff>
      <xdr:row>35</xdr:row>
      <xdr:rowOff>142875</xdr:rowOff>
    </xdr:from>
    <xdr:to>
      <xdr:col>2</xdr:col>
      <xdr:colOff>303458</xdr:colOff>
      <xdr:row>39</xdr:row>
      <xdr:rowOff>101844</xdr:rowOff>
    </xdr:to>
    <xdr:pic>
      <xdr:nvPicPr>
        <xdr:cNvPr id="23" name="Imagem 22">
          <a:hlinkClick xmlns:r="http://schemas.openxmlformats.org/officeDocument/2006/relationships" r:id="rId25"/>
          <a:extLst>
            <a:ext uri="{FF2B5EF4-FFF2-40B4-BE49-F238E27FC236}">
              <a16:creationId xmlns:a16="http://schemas.microsoft.com/office/drawing/2014/main" xmlns="" id="{00000000-0008-0000-3000-000017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52450" y="5810250"/>
          <a:ext cx="970208" cy="60666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542925</xdr:colOff>
      <xdr:row>39</xdr:row>
      <xdr:rowOff>123825</xdr:rowOff>
    </xdr:from>
    <xdr:to>
      <xdr:col>2</xdr:col>
      <xdr:colOff>295520</xdr:colOff>
      <xdr:row>43</xdr:row>
      <xdr:rowOff>16119</xdr:rowOff>
    </xdr:to>
    <xdr:pic>
      <xdr:nvPicPr>
        <xdr:cNvPr id="24" name="Imagem 23">
          <a:hlinkClick xmlns:r="http://schemas.openxmlformats.org/officeDocument/2006/relationships" r:id="rId27"/>
          <a:extLst>
            <a:ext uri="{FF2B5EF4-FFF2-40B4-BE49-F238E27FC236}">
              <a16:creationId xmlns:a16="http://schemas.microsoft.com/office/drawing/2014/main" xmlns="" id="{00000000-0008-0000-3000-000018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42925" y="6438900"/>
          <a:ext cx="971795" cy="53999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600075</xdr:colOff>
      <xdr:row>15</xdr:row>
      <xdr:rowOff>133350</xdr:rowOff>
    </xdr:from>
    <xdr:to>
      <xdr:col>2</xdr:col>
      <xdr:colOff>355722</xdr:colOff>
      <xdr:row>19</xdr:row>
      <xdr:rowOff>9769</xdr:rowOff>
    </xdr:to>
    <xdr:pic>
      <xdr:nvPicPr>
        <xdr:cNvPr id="25" name="Imagem 24">
          <a:hlinkClick xmlns:r="http://schemas.openxmlformats.org/officeDocument/2006/relationships" r:id="rId29"/>
          <a:extLst>
            <a:ext uri="{FF2B5EF4-FFF2-40B4-BE49-F238E27FC236}">
              <a16:creationId xmlns:a16="http://schemas.microsoft.com/office/drawing/2014/main" xmlns="" id="{00000000-0008-0000-3000-0000190000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0075" y="2562225"/>
          <a:ext cx="974847" cy="52411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573088</xdr:colOff>
      <xdr:row>36</xdr:row>
      <xdr:rowOff>84610</xdr:rowOff>
    </xdr:from>
    <xdr:to>
      <xdr:col>14</xdr:col>
      <xdr:colOff>328613</xdr:colOff>
      <xdr:row>39</xdr:row>
      <xdr:rowOff>141760</xdr:rowOff>
    </xdr:to>
    <xdr:pic>
      <xdr:nvPicPr>
        <xdr:cNvPr id="26" name="Imagem 25">
          <a:hlinkClick xmlns:r="http://schemas.openxmlformats.org/officeDocument/2006/relationships" r:id="rId23"/>
          <a:extLst>
            <a:ext uri="{FF2B5EF4-FFF2-40B4-BE49-F238E27FC236}">
              <a16:creationId xmlns:a16="http://schemas.microsoft.com/office/drawing/2014/main" xmlns="" id="{00000000-0008-0000-3000-00001A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7834500" y="5732375"/>
          <a:ext cx="965760" cy="52779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576263</xdr:colOff>
      <xdr:row>33</xdr:row>
      <xdr:rowOff>22977</xdr:rowOff>
    </xdr:from>
    <xdr:to>
      <xdr:col>14</xdr:col>
      <xdr:colOff>331788</xdr:colOff>
      <xdr:row>36</xdr:row>
      <xdr:rowOff>75085</xdr:rowOff>
    </xdr:to>
    <xdr:pic>
      <xdr:nvPicPr>
        <xdr:cNvPr id="27" name="Imagem 26">
          <a:hlinkClick xmlns:r="http://schemas.openxmlformats.org/officeDocument/2006/relationships" r:id="rId31"/>
          <a:extLst>
            <a:ext uri="{FF2B5EF4-FFF2-40B4-BE49-F238E27FC236}">
              <a16:creationId xmlns:a16="http://schemas.microsoft.com/office/drawing/2014/main" xmlns="" id="{00000000-0008-0000-3000-00001B00000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7837675" y="5200095"/>
          <a:ext cx="965760" cy="52275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571500</xdr:colOff>
      <xdr:row>23</xdr:row>
      <xdr:rowOff>26153</xdr:rowOff>
    </xdr:from>
    <xdr:to>
      <xdr:col>14</xdr:col>
      <xdr:colOff>327025</xdr:colOff>
      <xdr:row>26</xdr:row>
      <xdr:rowOff>75085</xdr:rowOff>
    </xdr:to>
    <xdr:pic>
      <xdr:nvPicPr>
        <xdr:cNvPr id="28" name="Imagem 27">
          <a:hlinkClick xmlns:r="http://schemas.openxmlformats.org/officeDocument/2006/relationships" r:id="rId29"/>
          <a:extLst>
            <a:ext uri="{FF2B5EF4-FFF2-40B4-BE49-F238E27FC236}">
              <a16:creationId xmlns:a16="http://schemas.microsoft.com/office/drawing/2014/main" xmlns="" id="{00000000-0008-0000-3000-00001C0000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7832912" y="3634447"/>
          <a:ext cx="965760" cy="5195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571500</xdr:colOff>
      <xdr:row>39</xdr:row>
      <xdr:rowOff>138585</xdr:rowOff>
    </xdr:from>
    <xdr:to>
      <xdr:col>14</xdr:col>
      <xdr:colOff>327025</xdr:colOff>
      <xdr:row>43</xdr:row>
      <xdr:rowOff>38853</xdr:rowOff>
    </xdr:to>
    <xdr:pic>
      <xdr:nvPicPr>
        <xdr:cNvPr id="29" name="Imagem 28">
          <a:hlinkClick xmlns:r="http://schemas.openxmlformats.org/officeDocument/2006/relationships" r:id="rId27"/>
          <a:extLst>
            <a:ext uri="{FF2B5EF4-FFF2-40B4-BE49-F238E27FC236}">
              <a16:creationId xmlns:a16="http://schemas.microsoft.com/office/drawing/2014/main" xmlns="" id="{00000000-0008-0000-3000-00001D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7832912" y="6256997"/>
          <a:ext cx="965760" cy="52779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584200</xdr:colOff>
      <xdr:row>29</xdr:row>
      <xdr:rowOff>119535</xdr:rowOff>
    </xdr:from>
    <xdr:to>
      <xdr:col>14</xdr:col>
      <xdr:colOff>338138</xdr:colOff>
      <xdr:row>33</xdr:row>
      <xdr:rowOff>16627</xdr:rowOff>
    </xdr:to>
    <xdr:pic>
      <xdr:nvPicPr>
        <xdr:cNvPr id="30" name="Imagem 29">
          <a:hlinkClick xmlns:r="http://schemas.openxmlformats.org/officeDocument/2006/relationships" r:id="rId21"/>
          <a:extLst>
            <a:ext uri="{FF2B5EF4-FFF2-40B4-BE49-F238E27FC236}">
              <a16:creationId xmlns:a16="http://schemas.microsoft.com/office/drawing/2014/main" xmlns="" id="{00000000-0008-0000-3000-00001E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845612" y="4669123"/>
          <a:ext cx="964173" cy="52462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574675</xdr:colOff>
      <xdr:row>26</xdr:row>
      <xdr:rowOff>65560</xdr:rowOff>
    </xdr:from>
    <xdr:to>
      <xdr:col>14</xdr:col>
      <xdr:colOff>328613</xdr:colOff>
      <xdr:row>29</xdr:row>
      <xdr:rowOff>122710</xdr:rowOff>
    </xdr:to>
    <xdr:pic>
      <xdr:nvPicPr>
        <xdr:cNvPr id="31" name="Imagem 30">
          <a:hlinkClick xmlns:r="http://schemas.openxmlformats.org/officeDocument/2006/relationships" r:id="rId33"/>
          <a:extLst>
            <a:ext uri="{FF2B5EF4-FFF2-40B4-BE49-F238E27FC236}">
              <a16:creationId xmlns:a16="http://schemas.microsoft.com/office/drawing/2014/main" xmlns="" id="{00000000-0008-0000-3000-00001F00000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7836087" y="4144501"/>
          <a:ext cx="964173" cy="52779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571593</xdr:colOff>
      <xdr:row>16</xdr:row>
      <xdr:rowOff>44449</xdr:rowOff>
    </xdr:from>
    <xdr:to>
      <xdr:col>14</xdr:col>
      <xdr:colOff>330013</xdr:colOff>
      <xdr:row>19</xdr:row>
      <xdr:rowOff>101599</xdr:rowOff>
    </xdr:to>
    <xdr:pic>
      <xdr:nvPicPr>
        <xdr:cNvPr id="32" name="Imagem 31">
          <a:hlinkClick xmlns:r="http://schemas.openxmlformats.org/officeDocument/2006/relationships" r:id="rId35"/>
          <a:extLst>
            <a:ext uri="{FF2B5EF4-FFF2-40B4-BE49-F238E27FC236}">
              <a16:creationId xmlns:a16="http://schemas.microsoft.com/office/drawing/2014/main" xmlns="" id="{00000000-0008-0000-3000-00002000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833005" y="2554567"/>
          <a:ext cx="968655" cy="52779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581025</xdr:colOff>
      <xdr:row>19</xdr:row>
      <xdr:rowOff>100485</xdr:rowOff>
    </xdr:from>
    <xdr:to>
      <xdr:col>14</xdr:col>
      <xdr:colOff>334963</xdr:colOff>
      <xdr:row>23</xdr:row>
      <xdr:rowOff>753</xdr:rowOff>
    </xdr:to>
    <xdr:pic>
      <xdr:nvPicPr>
        <xdr:cNvPr id="33" name="Imagem 32">
          <a:hlinkClick xmlns:r="http://schemas.openxmlformats.org/officeDocument/2006/relationships" r:id="rId37"/>
          <a:extLst>
            <a:ext uri="{FF2B5EF4-FFF2-40B4-BE49-F238E27FC236}">
              <a16:creationId xmlns:a16="http://schemas.microsoft.com/office/drawing/2014/main" xmlns="" id="{00000000-0008-0000-3000-00002100000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842437" y="3081250"/>
          <a:ext cx="964173" cy="52779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4762</xdr:rowOff>
    </xdr:to>
    <xdr:pic>
      <xdr:nvPicPr>
        <xdr:cNvPr id="34" name="Imagem 33">
          <a:hlinkClick xmlns:r="http://schemas.openxmlformats.org/officeDocument/2006/relationships" r:id="rId39"/>
          <a:extLst>
            <a:ext uri="{FF2B5EF4-FFF2-40B4-BE49-F238E27FC236}">
              <a16:creationId xmlns:a16="http://schemas.microsoft.com/office/drawing/2014/main" xmlns="" id="{00000000-0008-0000-3000-000022000000}"/>
            </a:ext>
          </a:extLst>
        </xdr:cNvPr>
        <xdr:cNvPicPr>
          <a:picLocks noChangeAspect="1"/>
        </xdr:cNvPicPr>
      </xdr:nvPicPr>
      <xdr:blipFill>
        <a:blip xmlns:r="http://schemas.openxmlformats.org/officeDocument/2006/relationships" r:embed="rId40"/>
        <a:stretch>
          <a:fillRect/>
        </a:stretch>
      </xdr:blipFill>
      <xdr:spPr>
        <a:xfrm>
          <a:off x="0" y="0"/>
          <a:ext cx="9096374" cy="5000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114880</xdr:colOff>
      <xdr:row>0</xdr:row>
      <xdr:rowOff>63495</xdr:rowOff>
    </xdr:from>
    <xdr:to>
      <xdr:col>1</xdr:col>
      <xdr:colOff>2104048</xdr:colOff>
      <xdr:row>5</xdr:row>
      <xdr:rowOff>136421</xdr:rowOff>
    </xdr:to>
    <xdr:pic>
      <xdr:nvPicPr>
        <xdr:cNvPr id="4" name="Imagem 1">
          <a:hlinkClick xmlns:r="http://schemas.openxmlformats.org/officeDocument/2006/relationships" r:id="rId1"/>
          <a:extLst>
            <a:ext uri="{FF2B5EF4-FFF2-40B4-BE49-F238E27FC236}">
              <a16:creationId xmlns:a16="http://schemas.microsoft.com/office/drawing/2014/main" xmlns="" id="{00000000-0008-0000-04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880" y="63495"/>
          <a:ext cx="2978303" cy="88621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409575</xdr:colOff>
      <xdr:row>0</xdr:row>
      <xdr:rowOff>114300</xdr:rowOff>
    </xdr:from>
    <xdr:to>
      <xdr:col>2</xdr:col>
      <xdr:colOff>190499</xdr:colOff>
      <xdr:row>2</xdr:row>
      <xdr:rowOff>115765</xdr:rowOff>
    </xdr:to>
    <xdr:pic>
      <xdr:nvPicPr>
        <xdr:cNvPr id="4" name="Imagem 3">
          <a:hlinkClick xmlns:r="http://schemas.openxmlformats.org/officeDocument/2006/relationships" r:id="rId1"/>
          <a:extLst>
            <a:ext uri="{FF2B5EF4-FFF2-40B4-BE49-F238E27FC236}">
              <a16:creationId xmlns:a16="http://schemas.microsoft.com/office/drawing/2014/main" xmlns="" id="{00000000-0008-0000-3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9575" y="114300"/>
          <a:ext cx="1000124" cy="39199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3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3200-000005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32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11</xdr:row>
      <xdr:rowOff>133350</xdr:rowOff>
    </xdr:from>
    <xdr:to>
      <xdr:col>2</xdr:col>
      <xdr:colOff>364066</xdr:colOff>
      <xdr:row>15</xdr:row>
      <xdr:rowOff>9525</xdr:rowOff>
    </xdr:to>
    <xdr:pic>
      <xdr:nvPicPr>
        <xdr:cNvPr id="9" name="Imagem 8">
          <a:hlinkClick xmlns:r="http://schemas.openxmlformats.org/officeDocument/2006/relationships" r:id="rId4"/>
          <a:extLst>
            <a:ext uri="{FF2B5EF4-FFF2-40B4-BE49-F238E27FC236}">
              <a16:creationId xmlns:a16="http://schemas.microsoft.com/office/drawing/2014/main" xmlns="" id="{00000000-0008-0000-32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914525"/>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200025</xdr:colOff>
      <xdr:row>15</xdr:row>
      <xdr:rowOff>104775</xdr:rowOff>
    </xdr:from>
    <xdr:to>
      <xdr:col>8</xdr:col>
      <xdr:colOff>336351</xdr:colOff>
      <xdr:row>20</xdr:row>
      <xdr:rowOff>123825</xdr:rowOff>
    </xdr:to>
    <xdr:pic>
      <xdr:nvPicPr>
        <xdr:cNvPr id="23" name="Imagem 22">
          <a:hlinkClick xmlns:r="http://schemas.openxmlformats.org/officeDocument/2006/relationships" r:id="rId4"/>
          <a:extLst>
            <a:ext uri="{FF2B5EF4-FFF2-40B4-BE49-F238E27FC236}">
              <a16:creationId xmlns:a16="http://schemas.microsoft.com/office/drawing/2014/main" xmlns="" id="{00000000-0008-0000-3200-00001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57625" y="2533650"/>
          <a:ext cx="1355526" cy="8286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590550</xdr:colOff>
      <xdr:row>22</xdr:row>
      <xdr:rowOff>152400</xdr:rowOff>
    </xdr:from>
    <xdr:to>
      <xdr:col>2</xdr:col>
      <xdr:colOff>338697</xdr:colOff>
      <xdr:row>26</xdr:row>
      <xdr:rowOff>43329</xdr:rowOff>
    </xdr:to>
    <xdr:pic>
      <xdr:nvPicPr>
        <xdr:cNvPr id="24" name="Imagem 23">
          <a:hlinkClick xmlns:r="http://schemas.openxmlformats.org/officeDocument/2006/relationships" r:id="rId7"/>
          <a:extLst>
            <a:ext uri="{FF2B5EF4-FFF2-40B4-BE49-F238E27FC236}">
              <a16:creationId xmlns:a16="http://schemas.microsoft.com/office/drawing/2014/main" xmlns="" id="{00000000-0008-0000-3200-000018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90550" y="3714750"/>
          <a:ext cx="967347" cy="53862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8</xdr:row>
      <xdr:rowOff>47625</xdr:rowOff>
    </xdr:from>
    <xdr:to>
      <xdr:col>2</xdr:col>
      <xdr:colOff>349338</xdr:colOff>
      <xdr:row>11</xdr:row>
      <xdr:rowOff>86726</xdr:rowOff>
    </xdr:to>
    <xdr:pic>
      <xdr:nvPicPr>
        <xdr:cNvPr id="25" name="Imagem 24">
          <a:hlinkClick xmlns:r="http://schemas.openxmlformats.org/officeDocument/2006/relationships" r:id="rId9"/>
          <a:extLst>
            <a:ext uri="{FF2B5EF4-FFF2-40B4-BE49-F238E27FC236}">
              <a16:creationId xmlns:a16="http://schemas.microsoft.com/office/drawing/2014/main" xmlns="" id="{00000000-0008-0000-32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343025"/>
          <a:ext cx="958938" cy="52487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1" name="Imagem 10">
          <a:hlinkClick xmlns:r="http://schemas.openxmlformats.org/officeDocument/2006/relationships" r:id="rId11"/>
          <a:extLst>
            <a:ext uri="{FF2B5EF4-FFF2-40B4-BE49-F238E27FC236}">
              <a16:creationId xmlns:a16="http://schemas.microsoft.com/office/drawing/2014/main" xmlns="" id="{00000000-0008-0000-3200-00000B000000}"/>
            </a:ext>
          </a:extLst>
        </xdr:cNvPr>
        <xdr:cNvPicPr>
          <a:picLocks noChangeAspect="1"/>
        </xdr:cNvPicPr>
      </xdr:nvPicPr>
      <xdr:blipFill>
        <a:blip xmlns:r="http://schemas.openxmlformats.org/officeDocument/2006/relationships" r:embed="rId12"/>
        <a:stretch>
          <a:fillRect/>
        </a:stretch>
      </xdr:blipFill>
      <xdr:spPr>
        <a:xfrm>
          <a:off x="0" y="0"/>
          <a:ext cx="9096374" cy="500062"/>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3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3300-000005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33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11</xdr:row>
      <xdr:rowOff>133350</xdr:rowOff>
    </xdr:from>
    <xdr:to>
      <xdr:col>2</xdr:col>
      <xdr:colOff>364066</xdr:colOff>
      <xdr:row>15</xdr:row>
      <xdr:rowOff>9525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3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914525"/>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8</xdr:row>
      <xdr:rowOff>47625</xdr:rowOff>
    </xdr:from>
    <xdr:to>
      <xdr:col>2</xdr:col>
      <xdr:colOff>349338</xdr:colOff>
      <xdr:row>11</xdr:row>
      <xdr:rowOff>86726</xdr:rowOff>
    </xdr:to>
    <xdr:pic>
      <xdr:nvPicPr>
        <xdr:cNvPr id="11" name="Imagem 10">
          <a:hlinkClick xmlns:r="http://schemas.openxmlformats.org/officeDocument/2006/relationships" r:id="rId6"/>
          <a:extLst>
            <a:ext uri="{FF2B5EF4-FFF2-40B4-BE49-F238E27FC236}">
              <a16:creationId xmlns:a16="http://schemas.microsoft.com/office/drawing/2014/main" xmlns="" id="{00000000-0008-0000-33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9600" y="1343025"/>
          <a:ext cx="958938" cy="52487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600075</xdr:colOff>
      <xdr:row>23</xdr:row>
      <xdr:rowOff>76200</xdr:rowOff>
    </xdr:from>
    <xdr:to>
      <xdr:col>2</xdr:col>
      <xdr:colOff>346075</xdr:colOff>
      <xdr:row>26</xdr:row>
      <xdr:rowOff>139950</xdr:rowOff>
    </xdr:to>
    <xdr:pic>
      <xdr:nvPicPr>
        <xdr:cNvPr id="12" name="Imagem 11">
          <a:hlinkClick xmlns:r="http://schemas.openxmlformats.org/officeDocument/2006/relationships" r:id="rId8"/>
          <a:extLst>
            <a:ext uri="{FF2B5EF4-FFF2-40B4-BE49-F238E27FC236}">
              <a16:creationId xmlns:a16="http://schemas.microsoft.com/office/drawing/2014/main" xmlns="" id="{00000000-0008-0000-33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0075" y="3800475"/>
          <a:ext cx="965200" cy="5495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27</xdr:row>
      <xdr:rowOff>95250</xdr:rowOff>
    </xdr:from>
    <xdr:to>
      <xdr:col>2</xdr:col>
      <xdr:colOff>363538</xdr:colOff>
      <xdr:row>30</xdr:row>
      <xdr:rowOff>152400</xdr:rowOff>
    </xdr:to>
    <xdr:pic>
      <xdr:nvPicPr>
        <xdr:cNvPr id="13" name="Imagem 12">
          <a:hlinkClick xmlns:r="http://schemas.openxmlformats.org/officeDocument/2006/relationships" r:id="rId10"/>
          <a:extLst>
            <a:ext uri="{FF2B5EF4-FFF2-40B4-BE49-F238E27FC236}">
              <a16:creationId xmlns:a16="http://schemas.microsoft.com/office/drawing/2014/main" xmlns="" id="{00000000-0008-0000-33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9600" y="44672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95250</xdr:colOff>
      <xdr:row>15</xdr:row>
      <xdr:rowOff>104774</xdr:rowOff>
    </xdr:from>
    <xdr:to>
      <xdr:col>8</xdr:col>
      <xdr:colOff>312450</xdr:colOff>
      <xdr:row>21</xdr:row>
      <xdr:rowOff>33224</xdr:rowOff>
    </xdr:to>
    <xdr:pic>
      <xdr:nvPicPr>
        <xdr:cNvPr id="14" name="Imagem 13">
          <a:hlinkClick xmlns:r="http://schemas.openxmlformats.org/officeDocument/2006/relationships" r:id="rId12"/>
          <a:extLst>
            <a:ext uri="{FF2B5EF4-FFF2-40B4-BE49-F238E27FC236}">
              <a16:creationId xmlns:a16="http://schemas.microsoft.com/office/drawing/2014/main" xmlns="" id="{00000000-0008-0000-3300-00000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752850" y="2533649"/>
          <a:ext cx="1436400" cy="90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15</xdr:col>
      <xdr:colOff>4329</xdr:colOff>
      <xdr:row>3</xdr:row>
      <xdr:rowOff>6494</xdr:rowOff>
    </xdr:to>
    <xdr:pic>
      <xdr:nvPicPr>
        <xdr:cNvPr id="15" name="Imagem 14">
          <a:hlinkClick xmlns:r="http://schemas.openxmlformats.org/officeDocument/2006/relationships" r:id="rId14"/>
          <a:extLst>
            <a:ext uri="{FF2B5EF4-FFF2-40B4-BE49-F238E27FC236}">
              <a16:creationId xmlns:a16="http://schemas.microsoft.com/office/drawing/2014/main" xmlns="" id="{00000000-0008-0000-3300-00000F000000}"/>
            </a:ext>
          </a:extLst>
        </xdr:cNvPr>
        <xdr:cNvPicPr>
          <a:picLocks noChangeAspect="1"/>
        </xdr:cNvPicPr>
      </xdr:nvPicPr>
      <xdr:blipFill>
        <a:blip xmlns:r="http://schemas.openxmlformats.org/officeDocument/2006/relationships" r:embed="rId15"/>
        <a:stretch>
          <a:fillRect/>
        </a:stretch>
      </xdr:blipFill>
      <xdr:spPr>
        <a:xfrm>
          <a:off x="0" y="0"/>
          <a:ext cx="9096374" cy="500062"/>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3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3400-000005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34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11</xdr:row>
      <xdr:rowOff>133350</xdr:rowOff>
    </xdr:from>
    <xdr:to>
      <xdr:col>2</xdr:col>
      <xdr:colOff>364066</xdr:colOff>
      <xdr:row>15</xdr:row>
      <xdr:rowOff>9525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34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914525"/>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8</xdr:row>
      <xdr:rowOff>47625</xdr:rowOff>
    </xdr:from>
    <xdr:to>
      <xdr:col>2</xdr:col>
      <xdr:colOff>349338</xdr:colOff>
      <xdr:row>11</xdr:row>
      <xdr:rowOff>86726</xdr:rowOff>
    </xdr:to>
    <xdr:pic>
      <xdr:nvPicPr>
        <xdr:cNvPr id="9" name="Imagem 8">
          <a:hlinkClick xmlns:r="http://schemas.openxmlformats.org/officeDocument/2006/relationships" r:id="rId6"/>
          <a:extLst>
            <a:ext uri="{FF2B5EF4-FFF2-40B4-BE49-F238E27FC236}">
              <a16:creationId xmlns:a16="http://schemas.microsoft.com/office/drawing/2014/main" xmlns="" id="{00000000-0008-0000-34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9600" y="1343025"/>
          <a:ext cx="958938" cy="52487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123824</xdr:colOff>
      <xdr:row>15</xdr:row>
      <xdr:rowOff>152400</xdr:rowOff>
    </xdr:from>
    <xdr:to>
      <xdr:col>8</xdr:col>
      <xdr:colOff>342899</xdr:colOff>
      <xdr:row>20</xdr:row>
      <xdr:rowOff>121297</xdr:rowOff>
    </xdr:to>
    <xdr:pic>
      <xdr:nvPicPr>
        <xdr:cNvPr id="13" name="Imagem 12">
          <a:hlinkClick xmlns:r="http://schemas.openxmlformats.org/officeDocument/2006/relationships" r:id="rId8"/>
          <a:extLst>
            <a:ext uri="{FF2B5EF4-FFF2-40B4-BE49-F238E27FC236}">
              <a16:creationId xmlns:a16="http://schemas.microsoft.com/office/drawing/2014/main" xmlns="" id="{00000000-0008-0000-3400-00000D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781424" y="2581275"/>
          <a:ext cx="1438275" cy="77852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561975</xdr:colOff>
      <xdr:row>15</xdr:row>
      <xdr:rowOff>133350</xdr:rowOff>
    </xdr:from>
    <xdr:to>
      <xdr:col>12</xdr:col>
      <xdr:colOff>400053</xdr:colOff>
      <xdr:row>19</xdr:row>
      <xdr:rowOff>133350</xdr:rowOff>
    </xdr:to>
    <xdr:sp macro="" textlink="">
      <xdr:nvSpPr>
        <xdr:cNvPr id="14" name="Chave esquerda 13">
          <a:extLst>
            <a:ext uri="{FF2B5EF4-FFF2-40B4-BE49-F238E27FC236}">
              <a16:creationId xmlns:a16="http://schemas.microsoft.com/office/drawing/2014/main" xmlns="" id="{00000000-0008-0000-3400-00000E000000}"/>
            </a:ext>
          </a:extLst>
        </xdr:cNvPr>
        <xdr:cNvSpPr/>
      </xdr:nvSpPr>
      <xdr:spPr>
        <a:xfrm>
          <a:off x="7267575" y="2562225"/>
          <a:ext cx="447678" cy="647700"/>
        </a:xfrm>
        <a:prstGeom prst="leftBrace">
          <a:avLst>
            <a:gd name="adj1" fmla="val 8333"/>
            <a:gd name="adj2" fmla="val 56907"/>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12</xdr:col>
      <xdr:colOff>485775</xdr:colOff>
      <xdr:row>16</xdr:row>
      <xdr:rowOff>0</xdr:rowOff>
    </xdr:from>
    <xdr:to>
      <xdr:col>14</xdr:col>
      <xdr:colOff>233891</xdr:colOff>
      <xdr:row>19</xdr:row>
      <xdr:rowOff>69850</xdr:rowOff>
    </xdr:to>
    <xdr:pic>
      <xdr:nvPicPr>
        <xdr:cNvPr id="15" name="Imagem 14">
          <a:hlinkClick xmlns:r="http://schemas.openxmlformats.org/officeDocument/2006/relationships" r:id="rId10"/>
          <a:extLst>
            <a:ext uri="{FF2B5EF4-FFF2-40B4-BE49-F238E27FC236}">
              <a16:creationId xmlns:a16="http://schemas.microsoft.com/office/drawing/2014/main" xmlns="" id="{00000000-0008-0000-3400-00000F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800975" y="25908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2" name="Imagem 11">
          <a:hlinkClick xmlns:r="http://schemas.openxmlformats.org/officeDocument/2006/relationships" r:id="rId12"/>
          <a:extLst>
            <a:ext uri="{FF2B5EF4-FFF2-40B4-BE49-F238E27FC236}">
              <a16:creationId xmlns:a16="http://schemas.microsoft.com/office/drawing/2014/main" xmlns="" id="{00000000-0008-0000-3400-00000C000000}"/>
            </a:ext>
          </a:extLst>
        </xdr:cNvPr>
        <xdr:cNvPicPr>
          <a:picLocks noChangeAspect="1"/>
        </xdr:cNvPicPr>
      </xdr:nvPicPr>
      <xdr:blipFill>
        <a:blip xmlns:r="http://schemas.openxmlformats.org/officeDocument/2006/relationships" r:embed="rId13"/>
        <a:stretch>
          <a:fillRect/>
        </a:stretch>
      </xdr:blipFill>
      <xdr:spPr>
        <a:xfrm>
          <a:off x="0" y="0"/>
          <a:ext cx="9096374" cy="500062"/>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3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14</xdr:row>
      <xdr:rowOff>123825</xdr:rowOff>
    </xdr:from>
    <xdr:to>
      <xdr:col>5</xdr:col>
      <xdr:colOff>332303</xdr:colOff>
      <xdr:row>21</xdr:row>
      <xdr:rowOff>112183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3500-000005000000}"/>
            </a:ext>
          </a:extLst>
        </xdr:cNvPr>
        <xdr:cNvSpPr/>
      </xdr:nvSpPr>
      <xdr:spPr>
        <a:xfrm>
          <a:off x="1866900" y="24193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14</xdr:row>
      <xdr:rowOff>128062</xdr:rowOff>
    </xdr:from>
    <xdr:to>
      <xdr:col>11</xdr:col>
      <xdr:colOff>319383</xdr:colOff>
      <xdr:row>21</xdr:row>
      <xdr:rowOff>116420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3500-000006000000}"/>
            </a:ext>
          </a:extLst>
        </xdr:cNvPr>
        <xdr:cNvSpPr/>
      </xdr:nvSpPr>
      <xdr:spPr>
        <a:xfrm>
          <a:off x="5511580" y="24235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11</xdr:row>
      <xdr:rowOff>161924</xdr:rowOff>
    </xdr:from>
    <xdr:to>
      <xdr:col>12</xdr:col>
      <xdr:colOff>514350</xdr:colOff>
      <xdr:row>22</xdr:row>
      <xdr:rowOff>38100</xdr:rowOff>
    </xdr:to>
    <xdr:sp macro="" textlink="">
      <xdr:nvSpPr>
        <xdr:cNvPr id="7" name="Chave esquerda 6">
          <a:extLst>
            <a:ext uri="{FF2B5EF4-FFF2-40B4-BE49-F238E27FC236}">
              <a16:creationId xmlns:a16="http://schemas.microsoft.com/office/drawing/2014/main" xmlns="" id="{00000000-0008-0000-3500-000007000000}"/>
            </a:ext>
          </a:extLst>
        </xdr:cNvPr>
        <xdr:cNvSpPr/>
      </xdr:nvSpPr>
      <xdr:spPr>
        <a:xfrm>
          <a:off x="7381872" y="1971674"/>
          <a:ext cx="447678" cy="1657351"/>
        </a:xfrm>
        <a:prstGeom prst="leftBrace">
          <a:avLst>
            <a:gd name="adj1" fmla="val 8333"/>
            <a:gd name="adj2" fmla="val 4661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12</xdr:col>
      <xdr:colOff>581025</xdr:colOff>
      <xdr:row>18</xdr:row>
      <xdr:rowOff>152399</xdr:rowOff>
    </xdr:from>
    <xdr:to>
      <xdr:col>14</xdr:col>
      <xdr:colOff>335491</xdr:colOff>
      <xdr:row>22</xdr:row>
      <xdr:rowOff>28574</xdr:rowOff>
    </xdr:to>
    <xdr:pic>
      <xdr:nvPicPr>
        <xdr:cNvPr id="11" name="Imagem 10">
          <a:hlinkClick xmlns:r="http://schemas.openxmlformats.org/officeDocument/2006/relationships" r:id="rId4"/>
          <a:extLst>
            <a:ext uri="{FF2B5EF4-FFF2-40B4-BE49-F238E27FC236}">
              <a16:creationId xmlns:a16="http://schemas.microsoft.com/office/drawing/2014/main" xmlns="" id="{00000000-0008-0000-35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896225" y="3095624"/>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19050</xdr:colOff>
      <xdr:row>15</xdr:row>
      <xdr:rowOff>104775</xdr:rowOff>
    </xdr:from>
    <xdr:to>
      <xdr:col>8</xdr:col>
      <xdr:colOff>390191</xdr:colOff>
      <xdr:row>21</xdr:row>
      <xdr:rowOff>19050</xdr:rowOff>
    </xdr:to>
    <xdr:pic>
      <xdr:nvPicPr>
        <xdr:cNvPr id="17" name="Imagem 16">
          <a:hlinkClick xmlns:r="http://schemas.openxmlformats.org/officeDocument/2006/relationships" r:id="rId6"/>
          <a:extLst>
            <a:ext uri="{FF2B5EF4-FFF2-40B4-BE49-F238E27FC236}">
              <a16:creationId xmlns:a16="http://schemas.microsoft.com/office/drawing/2014/main" xmlns="" id="{00000000-0008-0000-3500-000011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76650" y="2562225"/>
          <a:ext cx="1590341" cy="8858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581025</xdr:colOff>
      <xdr:row>6</xdr:row>
      <xdr:rowOff>114300</xdr:rowOff>
    </xdr:from>
    <xdr:to>
      <xdr:col>2</xdr:col>
      <xdr:colOff>329141</xdr:colOff>
      <xdr:row>10</xdr:row>
      <xdr:rowOff>22225</xdr:rowOff>
    </xdr:to>
    <xdr:pic>
      <xdr:nvPicPr>
        <xdr:cNvPr id="16" name="Imagem 15">
          <a:hlinkClick xmlns:r="http://schemas.openxmlformats.org/officeDocument/2006/relationships" r:id="rId8"/>
          <a:extLst>
            <a:ext uri="{FF2B5EF4-FFF2-40B4-BE49-F238E27FC236}">
              <a16:creationId xmlns:a16="http://schemas.microsoft.com/office/drawing/2014/main" xmlns="" id="{00000000-0008-0000-3500-000010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81025" y="11144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11</xdr:row>
      <xdr:rowOff>19050</xdr:rowOff>
    </xdr:from>
    <xdr:to>
      <xdr:col>2</xdr:col>
      <xdr:colOff>323849</xdr:colOff>
      <xdr:row>14</xdr:row>
      <xdr:rowOff>109818</xdr:rowOff>
    </xdr:to>
    <xdr:pic>
      <xdr:nvPicPr>
        <xdr:cNvPr id="18" name="Imagem 17">
          <a:hlinkClick xmlns:r="http://schemas.openxmlformats.org/officeDocument/2006/relationships" r:id="rId10"/>
          <a:extLst>
            <a:ext uri="{FF2B5EF4-FFF2-40B4-BE49-F238E27FC236}">
              <a16:creationId xmlns:a16="http://schemas.microsoft.com/office/drawing/2014/main" xmlns="" id="{00000000-0008-0000-3500-000012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9600" y="1828800"/>
          <a:ext cx="933449" cy="57654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561975</xdr:colOff>
      <xdr:row>21</xdr:row>
      <xdr:rowOff>152400</xdr:rowOff>
    </xdr:from>
    <xdr:to>
      <xdr:col>2</xdr:col>
      <xdr:colOff>320675</xdr:colOff>
      <xdr:row>25</xdr:row>
      <xdr:rowOff>34925</xdr:rowOff>
    </xdr:to>
    <xdr:pic>
      <xdr:nvPicPr>
        <xdr:cNvPr id="19" name="Imagem 18">
          <a:hlinkClick xmlns:r="http://schemas.openxmlformats.org/officeDocument/2006/relationships" r:id="rId12"/>
          <a:extLst>
            <a:ext uri="{FF2B5EF4-FFF2-40B4-BE49-F238E27FC236}">
              <a16:creationId xmlns:a16="http://schemas.microsoft.com/office/drawing/2014/main" xmlns="" id="{00000000-0008-0000-3500-00001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61975" y="3581400"/>
          <a:ext cx="977900" cy="5302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571500</xdr:colOff>
      <xdr:row>26</xdr:row>
      <xdr:rowOff>9525</xdr:rowOff>
    </xdr:from>
    <xdr:to>
      <xdr:col>2</xdr:col>
      <xdr:colOff>325966</xdr:colOff>
      <xdr:row>29</xdr:row>
      <xdr:rowOff>47625</xdr:rowOff>
    </xdr:to>
    <xdr:pic>
      <xdr:nvPicPr>
        <xdr:cNvPr id="20" name="Imagem 19">
          <a:hlinkClick xmlns:r="http://schemas.openxmlformats.org/officeDocument/2006/relationships" r:id="rId4"/>
          <a:extLst>
            <a:ext uri="{FF2B5EF4-FFF2-40B4-BE49-F238E27FC236}">
              <a16:creationId xmlns:a16="http://schemas.microsoft.com/office/drawing/2014/main" xmlns="" id="{00000000-0008-0000-3500-00001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1500" y="4248150"/>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561975</xdr:colOff>
      <xdr:row>11</xdr:row>
      <xdr:rowOff>152400</xdr:rowOff>
    </xdr:from>
    <xdr:to>
      <xdr:col>14</xdr:col>
      <xdr:colOff>315912</xdr:colOff>
      <xdr:row>15</xdr:row>
      <xdr:rowOff>47625</xdr:rowOff>
    </xdr:to>
    <xdr:pic>
      <xdr:nvPicPr>
        <xdr:cNvPr id="21" name="Imagem 20">
          <a:hlinkClick xmlns:r="http://schemas.openxmlformats.org/officeDocument/2006/relationships" r:id="rId14"/>
          <a:extLst>
            <a:ext uri="{FF2B5EF4-FFF2-40B4-BE49-F238E27FC236}">
              <a16:creationId xmlns:a16="http://schemas.microsoft.com/office/drawing/2014/main" xmlns="" id="{00000000-0008-0000-3500-00001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877175" y="1962150"/>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573087</xdr:colOff>
      <xdr:row>15</xdr:row>
      <xdr:rowOff>73025</xdr:rowOff>
    </xdr:from>
    <xdr:to>
      <xdr:col>14</xdr:col>
      <xdr:colOff>327025</xdr:colOff>
      <xdr:row>18</xdr:row>
      <xdr:rowOff>130175</xdr:rowOff>
    </xdr:to>
    <xdr:pic>
      <xdr:nvPicPr>
        <xdr:cNvPr id="22" name="Imagem 21">
          <a:hlinkClick xmlns:r="http://schemas.openxmlformats.org/officeDocument/2006/relationships" r:id="rId16"/>
          <a:extLst>
            <a:ext uri="{FF2B5EF4-FFF2-40B4-BE49-F238E27FC236}">
              <a16:creationId xmlns:a16="http://schemas.microsoft.com/office/drawing/2014/main" xmlns="" id="{00000000-0008-0000-3500-000016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888287" y="253047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23" name="Imagem 22">
          <a:hlinkClick xmlns:r="http://schemas.openxmlformats.org/officeDocument/2006/relationships" r:id="rId18"/>
          <a:extLst>
            <a:ext uri="{FF2B5EF4-FFF2-40B4-BE49-F238E27FC236}">
              <a16:creationId xmlns:a16="http://schemas.microsoft.com/office/drawing/2014/main" xmlns="" id="{00000000-0008-0000-3500-000017000000}"/>
            </a:ext>
          </a:extLst>
        </xdr:cNvPr>
        <xdr:cNvPicPr>
          <a:picLocks noChangeAspect="1"/>
        </xdr:cNvPicPr>
      </xdr:nvPicPr>
      <xdr:blipFill>
        <a:blip xmlns:r="http://schemas.openxmlformats.org/officeDocument/2006/relationships" r:embed="rId19"/>
        <a:stretch>
          <a:fillRect/>
        </a:stretch>
      </xdr:blipFill>
      <xdr:spPr>
        <a:xfrm>
          <a:off x="0" y="0"/>
          <a:ext cx="9096374" cy="500062"/>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36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xdr:col>
      <xdr:colOff>1301749</xdr:colOff>
      <xdr:row>7</xdr:row>
      <xdr:rowOff>484187</xdr:rowOff>
    </xdr:from>
    <xdr:to>
      <xdr:col>4</xdr:col>
      <xdr:colOff>4286249</xdr:colOff>
      <xdr:row>7</xdr:row>
      <xdr:rowOff>1706563</xdr:rowOff>
    </xdr:to>
    <xdr:pic>
      <xdr:nvPicPr>
        <xdr:cNvPr id="3" name="Imagem 2">
          <a:extLst>
            <a:ext uri="{FF2B5EF4-FFF2-40B4-BE49-F238E27FC236}">
              <a16:creationId xmlns:a16="http://schemas.microsoft.com/office/drawing/2014/main" xmlns="" id="{00000000-0008-0000-36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632" t="2108" r="7434" b="32812"/>
        <a:stretch/>
      </xdr:blipFill>
      <xdr:spPr>
        <a:xfrm>
          <a:off x="2722562" y="1658937"/>
          <a:ext cx="2984500" cy="122237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37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38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3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39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39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11</xdr:col>
      <xdr:colOff>504825</xdr:colOff>
      <xdr:row>5</xdr:row>
      <xdr:rowOff>142875</xdr:rowOff>
    </xdr:from>
    <xdr:to>
      <xdr:col>13</xdr:col>
      <xdr:colOff>252941</xdr:colOff>
      <xdr:row>9</xdr:row>
      <xdr:rowOff>50800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39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10425" y="98107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512767</xdr:colOff>
      <xdr:row>16</xdr:row>
      <xdr:rowOff>88908</xdr:rowOff>
    </xdr:from>
    <xdr:to>
      <xdr:col>13</xdr:col>
      <xdr:colOff>268292</xdr:colOff>
      <xdr:row>19</xdr:row>
      <xdr:rowOff>146058</xdr:rowOff>
    </xdr:to>
    <xdr:pic>
      <xdr:nvPicPr>
        <xdr:cNvPr id="12" name="Imagem 11">
          <a:hlinkClick xmlns:r="http://schemas.openxmlformats.org/officeDocument/2006/relationships" r:id="rId6"/>
          <a:extLst>
            <a:ext uri="{FF2B5EF4-FFF2-40B4-BE49-F238E27FC236}">
              <a16:creationId xmlns:a16="http://schemas.microsoft.com/office/drawing/2014/main" xmlns="" id="{00000000-0008-0000-39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218367" y="2708283"/>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512752</xdr:colOff>
      <xdr:row>22</xdr:row>
      <xdr:rowOff>14289</xdr:rowOff>
    </xdr:from>
    <xdr:to>
      <xdr:col>13</xdr:col>
      <xdr:colOff>266690</xdr:colOff>
      <xdr:row>25</xdr:row>
      <xdr:rowOff>109539</xdr:rowOff>
    </xdr:to>
    <xdr:pic>
      <xdr:nvPicPr>
        <xdr:cNvPr id="16" name="Imagem 15">
          <a:hlinkClick xmlns:r="http://schemas.openxmlformats.org/officeDocument/2006/relationships" r:id="rId8"/>
          <a:extLst>
            <a:ext uri="{FF2B5EF4-FFF2-40B4-BE49-F238E27FC236}">
              <a16:creationId xmlns:a16="http://schemas.microsoft.com/office/drawing/2014/main" xmlns="" id="{00000000-0008-0000-3900-000010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218352" y="3605214"/>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185746</xdr:colOff>
      <xdr:row>16</xdr:row>
      <xdr:rowOff>39689</xdr:rowOff>
    </xdr:from>
    <xdr:to>
      <xdr:col>8</xdr:col>
      <xdr:colOff>320349</xdr:colOff>
      <xdr:row>20</xdr:row>
      <xdr:rowOff>142875</xdr:rowOff>
    </xdr:to>
    <xdr:pic>
      <xdr:nvPicPr>
        <xdr:cNvPr id="24" name="Imagem 23">
          <a:hlinkClick xmlns:r="http://schemas.openxmlformats.org/officeDocument/2006/relationships" r:id="rId10"/>
          <a:extLst>
            <a:ext uri="{FF2B5EF4-FFF2-40B4-BE49-F238E27FC236}">
              <a16:creationId xmlns:a16="http://schemas.microsoft.com/office/drawing/2014/main" xmlns="" id="{00000000-0008-0000-39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43346" y="2659064"/>
          <a:ext cx="1353803" cy="75088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512771</xdr:colOff>
      <xdr:row>26</xdr:row>
      <xdr:rowOff>11114</xdr:rowOff>
    </xdr:from>
    <xdr:to>
      <xdr:col>13</xdr:col>
      <xdr:colOff>266708</xdr:colOff>
      <xdr:row>29</xdr:row>
      <xdr:rowOff>68264</xdr:rowOff>
    </xdr:to>
    <xdr:pic>
      <xdr:nvPicPr>
        <xdr:cNvPr id="26" name="Imagem 25">
          <a:hlinkClick xmlns:r="http://schemas.openxmlformats.org/officeDocument/2006/relationships" r:id="rId12"/>
          <a:extLst>
            <a:ext uri="{FF2B5EF4-FFF2-40B4-BE49-F238E27FC236}">
              <a16:creationId xmlns:a16="http://schemas.microsoft.com/office/drawing/2014/main" xmlns="" id="{00000000-0008-0000-3900-00001A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218371" y="4249739"/>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352424</xdr:colOff>
      <xdr:row>10</xdr:row>
      <xdr:rowOff>19050</xdr:rowOff>
    </xdr:from>
    <xdr:to>
      <xdr:col>11</xdr:col>
      <xdr:colOff>542925</xdr:colOff>
      <xdr:row>19</xdr:row>
      <xdr:rowOff>123825</xdr:rowOff>
    </xdr:to>
    <xdr:sp macro="" textlink="">
      <xdr:nvSpPr>
        <xdr:cNvPr id="29" name="Chave esquerda 28">
          <a:extLst>
            <a:ext uri="{FF2B5EF4-FFF2-40B4-BE49-F238E27FC236}">
              <a16:creationId xmlns:a16="http://schemas.microsoft.com/office/drawing/2014/main" xmlns="" id="{00000000-0008-0000-3900-00001D000000}"/>
            </a:ext>
          </a:extLst>
        </xdr:cNvPr>
        <xdr:cNvSpPr/>
      </xdr:nvSpPr>
      <xdr:spPr>
        <a:xfrm>
          <a:off x="7058024" y="1666875"/>
          <a:ext cx="190501" cy="1562100"/>
        </a:xfrm>
        <a:prstGeom prst="leftBrace">
          <a:avLst>
            <a:gd name="adj1" fmla="val 8333"/>
            <a:gd name="adj2" fmla="val 21274"/>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66676</xdr:colOff>
      <xdr:row>9</xdr:row>
      <xdr:rowOff>66676</xdr:rowOff>
    </xdr:from>
    <xdr:to>
      <xdr:col>2</xdr:col>
      <xdr:colOff>417004</xdr:colOff>
      <xdr:row>12</xdr:row>
      <xdr:rowOff>114301</xdr:rowOff>
    </xdr:to>
    <xdr:pic>
      <xdr:nvPicPr>
        <xdr:cNvPr id="30" name="Imagem 29">
          <a:hlinkClick xmlns:r="http://schemas.openxmlformats.org/officeDocument/2006/relationships" r:id="rId14"/>
          <a:extLst>
            <a:ext uri="{FF2B5EF4-FFF2-40B4-BE49-F238E27FC236}">
              <a16:creationId xmlns:a16="http://schemas.microsoft.com/office/drawing/2014/main" xmlns="" id="{00000000-0008-0000-3900-00001E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76276" y="1552576"/>
          <a:ext cx="959928" cy="533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514350</xdr:colOff>
      <xdr:row>10</xdr:row>
      <xdr:rowOff>0</xdr:rowOff>
    </xdr:from>
    <xdr:to>
      <xdr:col>13</xdr:col>
      <xdr:colOff>268288</xdr:colOff>
      <xdr:row>13</xdr:row>
      <xdr:rowOff>57150</xdr:rowOff>
    </xdr:to>
    <xdr:pic>
      <xdr:nvPicPr>
        <xdr:cNvPr id="31" name="Imagem 30">
          <a:hlinkClick xmlns:r="http://schemas.openxmlformats.org/officeDocument/2006/relationships" r:id="rId16"/>
          <a:extLst>
            <a:ext uri="{FF2B5EF4-FFF2-40B4-BE49-F238E27FC236}">
              <a16:creationId xmlns:a16="http://schemas.microsoft.com/office/drawing/2014/main" xmlns="" id="{00000000-0008-0000-3900-00001F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219950" y="16478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238125</xdr:colOff>
      <xdr:row>10</xdr:row>
      <xdr:rowOff>9525</xdr:rowOff>
    </xdr:from>
    <xdr:to>
      <xdr:col>14</xdr:col>
      <xdr:colOff>603372</xdr:colOff>
      <xdr:row>13</xdr:row>
      <xdr:rowOff>47869</xdr:rowOff>
    </xdr:to>
    <xdr:pic>
      <xdr:nvPicPr>
        <xdr:cNvPr id="32" name="Imagem 31">
          <a:hlinkClick xmlns:r="http://schemas.openxmlformats.org/officeDocument/2006/relationships" r:id="rId18"/>
          <a:extLst>
            <a:ext uri="{FF2B5EF4-FFF2-40B4-BE49-F238E27FC236}">
              <a16:creationId xmlns:a16="http://schemas.microsoft.com/office/drawing/2014/main" xmlns="" id="{00000000-0008-0000-3900-000020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162925" y="1657350"/>
          <a:ext cx="974847" cy="52411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514350</xdr:colOff>
      <xdr:row>13</xdr:row>
      <xdr:rowOff>47625</xdr:rowOff>
    </xdr:from>
    <xdr:to>
      <xdr:col>13</xdr:col>
      <xdr:colOff>268288</xdr:colOff>
      <xdr:row>16</xdr:row>
      <xdr:rowOff>104775</xdr:rowOff>
    </xdr:to>
    <xdr:pic>
      <xdr:nvPicPr>
        <xdr:cNvPr id="33" name="Imagem 32">
          <a:hlinkClick xmlns:r="http://schemas.openxmlformats.org/officeDocument/2006/relationships" r:id="rId20"/>
          <a:extLst>
            <a:ext uri="{FF2B5EF4-FFF2-40B4-BE49-F238E27FC236}">
              <a16:creationId xmlns:a16="http://schemas.microsoft.com/office/drawing/2014/main" xmlns="" id="{00000000-0008-0000-3900-000021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219950" y="21812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238125</xdr:colOff>
      <xdr:row>13</xdr:row>
      <xdr:rowOff>47625</xdr:rowOff>
    </xdr:from>
    <xdr:to>
      <xdr:col>14</xdr:col>
      <xdr:colOff>603250</xdr:colOff>
      <xdr:row>16</xdr:row>
      <xdr:rowOff>104775</xdr:rowOff>
    </xdr:to>
    <xdr:pic>
      <xdr:nvPicPr>
        <xdr:cNvPr id="34" name="Imagem 33">
          <a:hlinkClick xmlns:r="http://schemas.openxmlformats.org/officeDocument/2006/relationships" r:id="rId22"/>
          <a:extLst>
            <a:ext uri="{FF2B5EF4-FFF2-40B4-BE49-F238E27FC236}">
              <a16:creationId xmlns:a16="http://schemas.microsoft.com/office/drawing/2014/main" xmlns="" id="{00000000-0008-0000-3900-000022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162925" y="218122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533400</xdr:colOff>
      <xdr:row>29</xdr:row>
      <xdr:rowOff>85725</xdr:rowOff>
    </xdr:from>
    <xdr:to>
      <xdr:col>13</xdr:col>
      <xdr:colOff>245383</xdr:colOff>
      <xdr:row>32</xdr:row>
      <xdr:rowOff>133350</xdr:rowOff>
    </xdr:to>
    <xdr:pic>
      <xdr:nvPicPr>
        <xdr:cNvPr id="35" name="Imagem 34">
          <a:hlinkClick xmlns:r="http://schemas.openxmlformats.org/officeDocument/2006/relationships" r:id="rId24"/>
          <a:extLst>
            <a:ext uri="{FF2B5EF4-FFF2-40B4-BE49-F238E27FC236}">
              <a16:creationId xmlns:a16="http://schemas.microsoft.com/office/drawing/2014/main" xmlns="" id="{00000000-0008-0000-3900-000023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7239000" y="4810125"/>
          <a:ext cx="931183" cy="533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342899</xdr:colOff>
      <xdr:row>26</xdr:row>
      <xdr:rowOff>19050</xdr:rowOff>
    </xdr:from>
    <xdr:to>
      <xdr:col>11</xdr:col>
      <xdr:colOff>514350</xdr:colOff>
      <xdr:row>32</xdr:row>
      <xdr:rowOff>114300</xdr:rowOff>
    </xdr:to>
    <xdr:sp macro="" textlink="">
      <xdr:nvSpPr>
        <xdr:cNvPr id="36" name="Chave esquerda 35">
          <a:extLst>
            <a:ext uri="{FF2B5EF4-FFF2-40B4-BE49-F238E27FC236}">
              <a16:creationId xmlns:a16="http://schemas.microsoft.com/office/drawing/2014/main" xmlns="" id="{00000000-0008-0000-3900-000024000000}"/>
            </a:ext>
          </a:extLst>
        </xdr:cNvPr>
        <xdr:cNvSpPr/>
      </xdr:nvSpPr>
      <xdr:spPr>
        <a:xfrm>
          <a:off x="7048499" y="4257675"/>
          <a:ext cx="171451" cy="1066800"/>
        </a:xfrm>
        <a:prstGeom prst="leftBrace">
          <a:avLst>
            <a:gd name="adj1" fmla="val 8333"/>
            <a:gd name="adj2" fmla="val 38238"/>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xdr:from>
      <xdr:col>0</xdr:col>
      <xdr:colOff>333375</xdr:colOff>
      <xdr:row>22</xdr:row>
      <xdr:rowOff>28575</xdr:rowOff>
    </xdr:from>
    <xdr:to>
      <xdr:col>2</xdr:col>
      <xdr:colOff>428621</xdr:colOff>
      <xdr:row>27</xdr:row>
      <xdr:rowOff>55034</xdr:rowOff>
    </xdr:to>
    <xdr:sp macro="" textlink="">
      <xdr:nvSpPr>
        <xdr:cNvPr id="37" name="Fluxograma: Processo predefinido 36">
          <a:extLst>
            <a:ext uri="{FF2B5EF4-FFF2-40B4-BE49-F238E27FC236}">
              <a16:creationId xmlns:a16="http://schemas.microsoft.com/office/drawing/2014/main" xmlns="" id="{00000000-0008-0000-3900-000025000000}"/>
            </a:ext>
          </a:extLst>
        </xdr:cNvPr>
        <xdr:cNvSpPr/>
      </xdr:nvSpPr>
      <xdr:spPr>
        <a:xfrm>
          <a:off x="333375" y="3619500"/>
          <a:ext cx="1314446" cy="836084"/>
        </a:xfrm>
        <a:prstGeom prst="flowChartPredefinedProcess">
          <a:avLst/>
        </a:prstGeom>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t>Fornecedores</a:t>
          </a:r>
        </a:p>
      </xdr:txBody>
    </xdr:sp>
    <xdr:clientData/>
  </xdr:twoCellAnchor>
  <xdr:twoCellAnchor editAs="oneCell">
    <xdr:from>
      <xdr:col>0</xdr:col>
      <xdr:colOff>0</xdr:colOff>
      <xdr:row>0</xdr:row>
      <xdr:rowOff>0</xdr:rowOff>
    </xdr:from>
    <xdr:to>
      <xdr:col>15</xdr:col>
      <xdr:colOff>4329</xdr:colOff>
      <xdr:row>3</xdr:row>
      <xdr:rowOff>6494</xdr:rowOff>
    </xdr:to>
    <xdr:pic>
      <xdr:nvPicPr>
        <xdr:cNvPr id="21" name="Imagem 20">
          <a:hlinkClick xmlns:r="http://schemas.openxmlformats.org/officeDocument/2006/relationships" r:id="rId26"/>
          <a:extLst>
            <a:ext uri="{FF2B5EF4-FFF2-40B4-BE49-F238E27FC236}">
              <a16:creationId xmlns:a16="http://schemas.microsoft.com/office/drawing/2014/main" xmlns="" id="{00000000-0008-0000-3900-000015000000}"/>
            </a:ext>
          </a:extLst>
        </xdr:cNvPr>
        <xdr:cNvPicPr>
          <a:picLocks noChangeAspect="1"/>
        </xdr:cNvPicPr>
      </xdr:nvPicPr>
      <xdr:blipFill>
        <a:blip xmlns:r="http://schemas.openxmlformats.org/officeDocument/2006/relationships" r:embed="rId27"/>
        <a:stretch>
          <a:fillRect/>
        </a:stretch>
      </xdr:blipFill>
      <xdr:spPr>
        <a:xfrm>
          <a:off x="0" y="0"/>
          <a:ext cx="9096374" cy="500062"/>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3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3A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3A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12</xdr:col>
      <xdr:colOff>66672</xdr:colOff>
      <xdr:row>14</xdr:row>
      <xdr:rowOff>85725</xdr:rowOff>
    </xdr:from>
    <xdr:to>
      <xdr:col>12</xdr:col>
      <xdr:colOff>561975</xdr:colOff>
      <xdr:row>22</xdr:row>
      <xdr:rowOff>0</xdr:rowOff>
    </xdr:to>
    <xdr:sp macro="" textlink="">
      <xdr:nvSpPr>
        <xdr:cNvPr id="7" name="Chave esquerda 6">
          <a:extLst>
            <a:ext uri="{FF2B5EF4-FFF2-40B4-BE49-F238E27FC236}">
              <a16:creationId xmlns:a16="http://schemas.microsoft.com/office/drawing/2014/main" xmlns="" id="{00000000-0008-0000-3A00-000007000000}"/>
            </a:ext>
          </a:extLst>
        </xdr:cNvPr>
        <xdr:cNvSpPr/>
      </xdr:nvSpPr>
      <xdr:spPr>
        <a:xfrm>
          <a:off x="7381872" y="2352675"/>
          <a:ext cx="495303" cy="1209675"/>
        </a:xfrm>
        <a:prstGeom prst="leftBrace">
          <a:avLst>
            <a:gd name="adj1" fmla="val 8333"/>
            <a:gd name="adj2" fmla="val 5243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19050</xdr:colOff>
      <xdr:row>25</xdr:row>
      <xdr:rowOff>9525</xdr:rowOff>
    </xdr:from>
    <xdr:to>
      <xdr:col>2</xdr:col>
      <xdr:colOff>383116</xdr:colOff>
      <xdr:row>28</xdr:row>
      <xdr:rowOff>47625</xdr:rowOff>
    </xdr:to>
    <xdr:pic>
      <xdr:nvPicPr>
        <xdr:cNvPr id="9" name="Imagem 8">
          <a:hlinkClick xmlns:r="http://schemas.openxmlformats.org/officeDocument/2006/relationships" r:id="rId4"/>
          <a:extLst>
            <a:ext uri="{FF2B5EF4-FFF2-40B4-BE49-F238E27FC236}">
              <a16:creationId xmlns:a16="http://schemas.microsoft.com/office/drawing/2014/main" xmlns="" id="{00000000-0008-0000-3A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8650" y="4057650"/>
          <a:ext cx="973666" cy="5238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28575</xdr:colOff>
      <xdr:row>21</xdr:row>
      <xdr:rowOff>114300</xdr:rowOff>
    </xdr:from>
    <xdr:to>
      <xdr:col>2</xdr:col>
      <xdr:colOff>392113</xdr:colOff>
      <xdr:row>25</xdr:row>
      <xdr:rowOff>9525</xdr:rowOff>
    </xdr:to>
    <xdr:pic>
      <xdr:nvPicPr>
        <xdr:cNvPr id="11" name="Imagem 10">
          <a:hlinkClick xmlns:r="http://schemas.openxmlformats.org/officeDocument/2006/relationships" r:id="rId6"/>
          <a:extLst>
            <a:ext uri="{FF2B5EF4-FFF2-40B4-BE49-F238E27FC236}">
              <a16:creationId xmlns:a16="http://schemas.microsoft.com/office/drawing/2014/main" xmlns="" id="{00000000-0008-0000-3A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8175" y="35147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11</xdr:row>
      <xdr:rowOff>142875</xdr:rowOff>
    </xdr:from>
    <xdr:to>
      <xdr:col>2</xdr:col>
      <xdr:colOff>366712</xdr:colOff>
      <xdr:row>15</xdr:row>
      <xdr:rowOff>53975</xdr:rowOff>
    </xdr:to>
    <xdr:pic>
      <xdr:nvPicPr>
        <xdr:cNvPr id="14" name="Imagem 13">
          <a:hlinkClick xmlns:r="http://schemas.openxmlformats.org/officeDocument/2006/relationships" r:id="rId8"/>
          <a:extLst>
            <a:ext uri="{FF2B5EF4-FFF2-40B4-BE49-F238E27FC236}">
              <a16:creationId xmlns:a16="http://schemas.microsoft.com/office/drawing/2014/main" xmlns="" id="{00000000-0008-0000-3A00-00000E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0" y="1924050"/>
          <a:ext cx="976312" cy="5588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9525</xdr:colOff>
      <xdr:row>4</xdr:row>
      <xdr:rowOff>47625</xdr:rowOff>
    </xdr:from>
    <xdr:to>
      <xdr:col>2</xdr:col>
      <xdr:colOff>373063</xdr:colOff>
      <xdr:row>7</xdr:row>
      <xdr:rowOff>104775</xdr:rowOff>
    </xdr:to>
    <xdr:pic>
      <xdr:nvPicPr>
        <xdr:cNvPr id="15" name="Imagem 14">
          <a:hlinkClick xmlns:r="http://schemas.openxmlformats.org/officeDocument/2006/relationships" r:id="rId10"/>
          <a:extLst>
            <a:ext uri="{FF2B5EF4-FFF2-40B4-BE49-F238E27FC236}">
              <a16:creationId xmlns:a16="http://schemas.microsoft.com/office/drawing/2014/main" xmlns="" id="{00000000-0008-0000-3A00-00000F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19125" y="69532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15</xdr:row>
      <xdr:rowOff>123825</xdr:rowOff>
    </xdr:from>
    <xdr:to>
      <xdr:col>8</xdr:col>
      <xdr:colOff>329810</xdr:colOff>
      <xdr:row>20</xdr:row>
      <xdr:rowOff>76200</xdr:rowOff>
    </xdr:to>
    <xdr:pic>
      <xdr:nvPicPr>
        <xdr:cNvPr id="16" name="Imagem 15">
          <a:hlinkClick xmlns:r="http://schemas.openxmlformats.org/officeDocument/2006/relationships" r:id="rId12"/>
          <a:extLst>
            <a:ext uri="{FF2B5EF4-FFF2-40B4-BE49-F238E27FC236}">
              <a16:creationId xmlns:a16="http://schemas.microsoft.com/office/drawing/2014/main" xmlns="" id="{00000000-0008-0000-3A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838575" y="2552700"/>
          <a:ext cx="1368035" cy="762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8</xdr:row>
      <xdr:rowOff>47625</xdr:rowOff>
    </xdr:from>
    <xdr:to>
      <xdr:col>2</xdr:col>
      <xdr:colOff>354573</xdr:colOff>
      <xdr:row>11</xdr:row>
      <xdr:rowOff>86472</xdr:rowOff>
    </xdr:to>
    <xdr:pic>
      <xdr:nvPicPr>
        <xdr:cNvPr id="19" name="Imagem 18">
          <a:hlinkClick xmlns:r="http://schemas.openxmlformats.org/officeDocument/2006/relationships" r:id="rId14"/>
          <a:extLst>
            <a:ext uri="{FF2B5EF4-FFF2-40B4-BE49-F238E27FC236}">
              <a16:creationId xmlns:a16="http://schemas.microsoft.com/office/drawing/2014/main" xmlns="" id="{00000000-0008-0000-3A00-000013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343025"/>
          <a:ext cx="964173" cy="52462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9525</xdr:colOff>
      <xdr:row>28</xdr:row>
      <xdr:rowOff>66675</xdr:rowOff>
    </xdr:from>
    <xdr:to>
      <xdr:col>2</xdr:col>
      <xdr:colOff>374650</xdr:colOff>
      <xdr:row>31</xdr:row>
      <xdr:rowOff>123825</xdr:rowOff>
    </xdr:to>
    <xdr:pic>
      <xdr:nvPicPr>
        <xdr:cNvPr id="20" name="Imagem 19">
          <a:hlinkClick xmlns:r="http://schemas.openxmlformats.org/officeDocument/2006/relationships" r:id="rId16"/>
          <a:extLst>
            <a:ext uri="{FF2B5EF4-FFF2-40B4-BE49-F238E27FC236}">
              <a16:creationId xmlns:a16="http://schemas.microsoft.com/office/drawing/2014/main" xmlns="" id="{00000000-0008-0000-3A00-000014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19125" y="460057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31</xdr:row>
      <xdr:rowOff>123825</xdr:rowOff>
    </xdr:from>
    <xdr:to>
      <xdr:col>2</xdr:col>
      <xdr:colOff>363537</xdr:colOff>
      <xdr:row>35</xdr:row>
      <xdr:rowOff>15875</xdr:rowOff>
    </xdr:to>
    <xdr:pic>
      <xdr:nvPicPr>
        <xdr:cNvPr id="21" name="Imagem 20">
          <a:hlinkClick xmlns:r="http://schemas.openxmlformats.org/officeDocument/2006/relationships" r:id="rId18"/>
          <a:extLst>
            <a:ext uri="{FF2B5EF4-FFF2-40B4-BE49-F238E27FC236}">
              <a16:creationId xmlns:a16="http://schemas.microsoft.com/office/drawing/2014/main" xmlns="" id="{00000000-0008-0000-3A00-000015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5143500"/>
          <a:ext cx="973137"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400050</xdr:colOff>
      <xdr:row>28</xdr:row>
      <xdr:rowOff>114300</xdr:rowOff>
    </xdr:from>
    <xdr:to>
      <xdr:col>2</xdr:col>
      <xdr:colOff>581021</xdr:colOff>
      <xdr:row>34</xdr:row>
      <xdr:rowOff>123824</xdr:rowOff>
    </xdr:to>
    <xdr:sp macro="" textlink="">
      <xdr:nvSpPr>
        <xdr:cNvPr id="22" name="Chave esquerda 21">
          <a:extLst>
            <a:ext uri="{FF2B5EF4-FFF2-40B4-BE49-F238E27FC236}">
              <a16:creationId xmlns:a16="http://schemas.microsoft.com/office/drawing/2014/main" xmlns="" id="{00000000-0008-0000-3A00-000016000000}"/>
            </a:ext>
          </a:extLst>
        </xdr:cNvPr>
        <xdr:cNvSpPr/>
      </xdr:nvSpPr>
      <xdr:spPr>
        <a:xfrm rot="10800000">
          <a:off x="1619250" y="4648200"/>
          <a:ext cx="180971" cy="981074"/>
        </a:xfrm>
        <a:prstGeom prst="leftBrace">
          <a:avLst>
            <a:gd name="adj1" fmla="val 8333"/>
            <a:gd name="adj2" fmla="val 5243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13</xdr:col>
      <xdr:colOff>0</xdr:colOff>
      <xdr:row>14</xdr:row>
      <xdr:rowOff>66675</xdr:rowOff>
    </xdr:from>
    <xdr:to>
      <xdr:col>14</xdr:col>
      <xdr:colOff>357716</xdr:colOff>
      <xdr:row>17</xdr:row>
      <xdr:rowOff>136525</xdr:rowOff>
    </xdr:to>
    <xdr:pic>
      <xdr:nvPicPr>
        <xdr:cNvPr id="23" name="Imagem 22">
          <a:hlinkClick xmlns:r="http://schemas.openxmlformats.org/officeDocument/2006/relationships" r:id="rId20"/>
          <a:extLst>
            <a:ext uri="{FF2B5EF4-FFF2-40B4-BE49-F238E27FC236}">
              <a16:creationId xmlns:a16="http://schemas.microsoft.com/office/drawing/2014/main" xmlns="" id="{00000000-0008-0000-3A00-000017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924800" y="23336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0</xdr:colOff>
      <xdr:row>18</xdr:row>
      <xdr:rowOff>95250</xdr:rowOff>
    </xdr:from>
    <xdr:to>
      <xdr:col>14</xdr:col>
      <xdr:colOff>363538</xdr:colOff>
      <xdr:row>21</xdr:row>
      <xdr:rowOff>152400</xdr:rowOff>
    </xdr:to>
    <xdr:pic>
      <xdr:nvPicPr>
        <xdr:cNvPr id="24" name="Imagem 23">
          <a:hlinkClick xmlns:r="http://schemas.openxmlformats.org/officeDocument/2006/relationships" r:id="rId22"/>
          <a:extLst>
            <a:ext uri="{FF2B5EF4-FFF2-40B4-BE49-F238E27FC236}">
              <a16:creationId xmlns:a16="http://schemas.microsoft.com/office/drawing/2014/main" xmlns="" id="{00000000-0008-0000-3A00-000018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924800" y="3009900"/>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25" name="Imagem 24">
          <a:hlinkClick xmlns:r="http://schemas.openxmlformats.org/officeDocument/2006/relationships" r:id="rId24"/>
          <a:extLst>
            <a:ext uri="{FF2B5EF4-FFF2-40B4-BE49-F238E27FC236}">
              <a16:creationId xmlns:a16="http://schemas.microsoft.com/office/drawing/2014/main" xmlns="" id="{00000000-0008-0000-3A00-000019000000}"/>
            </a:ext>
          </a:extLst>
        </xdr:cNvPr>
        <xdr:cNvPicPr>
          <a:picLocks noChangeAspect="1"/>
        </xdr:cNvPicPr>
      </xdr:nvPicPr>
      <xdr:blipFill>
        <a:blip xmlns:r="http://schemas.openxmlformats.org/officeDocument/2006/relationships" r:embed="rId25"/>
        <a:stretch>
          <a:fillRect/>
        </a:stretch>
      </xdr:blipFill>
      <xdr:spPr>
        <a:xfrm>
          <a:off x="0" y="0"/>
          <a:ext cx="9096374" cy="5000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142875</xdr:colOff>
      <xdr:row>9</xdr:row>
      <xdr:rowOff>0</xdr:rowOff>
    </xdr:from>
    <xdr:to>
      <xdr:col>5</xdr:col>
      <xdr:colOff>142875</xdr:colOff>
      <xdr:row>10</xdr:row>
      <xdr:rowOff>9662</xdr:rowOff>
    </xdr:to>
    <xdr:pic>
      <xdr:nvPicPr>
        <xdr:cNvPr id="5" name="Picture 2" descr="C:\Users\CASULO-\Desktop\S04.png">
          <a:extLst>
            <a:ext uri="{FF2B5EF4-FFF2-40B4-BE49-F238E27FC236}">
              <a16:creationId xmlns:a16="http://schemas.microsoft.com/office/drawing/2014/main" xmlns="" id="{00000000-0008-0000-0500-000005000000}"/>
            </a:ext>
          </a:extLst>
        </xdr:cNvPr>
        <xdr:cNvPicPr>
          <a:picLocks noChangeAspect="1" noChangeArrowheads="1"/>
        </xdr:cNvPicPr>
      </xdr:nvPicPr>
      <xdr:blipFill rotWithShape="1">
        <a:blip xmlns:r="http://schemas.openxmlformats.org/officeDocument/2006/relationships" r:embed="rId1">
          <a:duotone>
            <a:prstClr val="black"/>
            <a:schemeClr val="tx2">
              <a:tint val="45000"/>
              <a:satMod val="400000"/>
            </a:schemeClr>
          </a:duotone>
          <a:extLst>
            <a:ext uri="{28A0092B-C50C-407E-A947-70E740481C1C}">
              <a14:useLocalDpi xmlns:a14="http://schemas.microsoft.com/office/drawing/2010/main" val="0"/>
            </a:ext>
          </a:extLst>
        </a:blip>
        <a:srcRect l="40550" t="33988" r="51776" b="55763"/>
        <a:stretch/>
      </xdr:blipFill>
      <xdr:spPr bwMode="auto">
        <a:xfrm>
          <a:off x="3476625" y="2638425"/>
          <a:ext cx="444148" cy="494379"/>
        </a:xfrm>
        <a:prstGeom prst="rect">
          <a:avLst/>
        </a:prstGeom>
        <a:noFill/>
        <a:extLst/>
      </xdr:spPr>
    </xdr:pic>
    <xdr:clientData/>
  </xdr:twoCellAnchor>
  <xdr:twoCellAnchor editAs="oneCell">
    <xdr:from>
      <xdr:col>1</xdr:col>
      <xdr:colOff>57150</xdr:colOff>
      <xdr:row>9</xdr:row>
      <xdr:rowOff>0</xdr:rowOff>
    </xdr:from>
    <xdr:to>
      <xdr:col>1</xdr:col>
      <xdr:colOff>57150</xdr:colOff>
      <xdr:row>9</xdr:row>
      <xdr:rowOff>188284</xdr:rowOff>
    </xdr:to>
    <xdr:pic>
      <xdr:nvPicPr>
        <xdr:cNvPr id="7" name="Picture 2" descr="C:\Users\CASULO-\Desktop\S04.png">
          <a:extLst>
            <a:ext uri="{FF2B5EF4-FFF2-40B4-BE49-F238E27FC236}">
              <a16:creationId xmlns:a16="http://schemas.microsoft.com/office/drawing/2014/main" xmlns="" id="{00000000-0008-0000-0500-000007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4953" t="18500" r="26636" b="72050"/>
        <a:stretch/>
      </xdr:blipFill>
      <xdr:spPr bwMode="auto">
        <a:xfrm>
          <a:off x="161925" y="6029325"/>
          <a:ext cx="518930" cy="461334"/>
        </a:xfrm>
        <a:prstGeom prst="rect">
          <a:avLst/>
        </a:prstGeom>
        <a:noFill/>
        <a:extLst/>
      </xdr:spPr>
    </xdr:pic>
    <xdr:clientData/>
  </xdr:twoCellAnchor>
  <xdr:twoCellAnchor editAs="oneCell">
    <xdr:from>
      <xdr:col>5</xdr:col>
      <xdr:colOff>95250</xdr:colOff>
      <xdr:row>9</xdr:row>
      <xdr:rowOff>0</xdr:rowOff>
    </xdr:from>
    <xdr:to>
      <xdr:col>5</xdr:col>
      <xdr:colOff>95250</xdr:colOff>
      <xdr:row>10</xdr:row>
      <xdr:rowOff>1707</xdr:rowOff>
    </xdr:to>
    <xdr:pic>
      <xdr:nvPicPr>
        <xdr:cNvPr id="12" name="Picture 2" descr="C:\Users\CASULO-\Desktop\S04.png">
          <a:extLst>
            <a:ext uri="{FF2B5EF4-FFF2-40B4-BE49-F238E27FC236}">
              <a16:creationId xmlns:a16="http://schemas.microsoft.com/office/drawing/2014/main" xmlns="" id="{00000000-0008-0000-0500-00000C000000}"/>
            </a:ext>
          </a:extLst>
        </xdr:cNvPr>
        <xdr:cNvPicPr>
          <a:picLocks noChangeAspect="1" noChangeArrowheads="1"/>
        </xdr:cNvPicPr>
      </xdr:nvPicPr>
      <xdr:blipFill rotWithShape="1">
        <a:blip xmlns:r="http://schemas.openxmlformats.org/officeDocument/2006/relationships" r:embed="rId1">
          <a:duotone>
            <a:prstClr val="black"/>
            <a:schemeClr val="tx2">
              <a:tint val="45000"/>
              <a:satMod val="400000"/>
            </a:schemeClr>
          </a:duotone>
          <a:extLst>
            <a:ext uri="{28A0092B-C50C-407E-A947-70E740481C1C}">
              <a14:useLocalDpi xmlns:a14="http://schemas.microsoft.com/office/drawing/2010/main" val="0"/>
            </a:ext>
          </a:extLst>
        </a:blip>
        <a:srcRect l="76635" t="18500" r="16356" b="71525"/>
        <a:stretch/>
      </xdr:blipFill>
      <xdr:spPr bwMode="auto">
        <a:xfrm>
          <a:off x="3429000" y="5972175"/>
          <a:ext cx="413555" cy="467374"/>
        </a:xfrm>
        <a:prstGeom prst="rect">
          <a:avLst/>
        </a:prstGeom>
        <a:noFill/>
        <a:extLst/>
      </xdr:spPr>
    </xdr:pic>
    <xdr:clientData/>
  </xdr:twoCellAnchor>
  <xdr:twoCellAnchor editAs="oneCell">
    <xdr:from>
      <xdr:col>9</xdr:col>
      <xdr:colOff>133350</xdr:colOff>
      <xdr:row>9</xdr:row>
      <xdr:rowOff>0</xdr:rowOff>
    </xdr:from>
    <xdr:to>
      <xdr:col>9</xdr:col>
      <xdr:colOff>133350</xdr:colOff>
      <xdr:row>9</xdr:row>
      <xdr:rowOff>106272</xdr:rowOff>
    </xdr:to>
    <xdr:pic>
      <xdr:nvPicPr>
        <xdr:cNvPr id="14" name="Picture 2" descr="C:\Users\CASULO-\Desktop\S04.png">
          <a:extLst>
            <a:ext uri="{FF2B5EF4-FFF2-40B4-BE49-F238E27FC236}">
              <a16:creationId xmlns:a16="http://schemas.microsoft.com/office/drawing/2014/main" xmlns="" id="{00000000-0008-0000-0500-00000E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5972" t="18223" r="64223" b="73432"/>
        <a:stretch/>
      </xdr:blipFill>
      <xdr:spPr bwMode="auto">
        <a:xfrm>
          <a:off x="6696075" y="2708910"/>
          <a:ext cx="520929" cy="350747"/>
        </a:xfrm>
        <a:prstGeom prst="rect">
          <a:avLst/>
        </a:prstGeom>
        <a:noFill/>
        <a:extLst/>
      </xdr:spPr>
    </xdr:pic>
    <xdr:clientData/>
  </xdr:twoCellAnchor>
  <xdr:twoCellAnchor editAs="oneCell">
    <xdr:from>
      <xdr:col>9</xdr:col>
      <xdr:colOff>114300</xdr:colOff>
      <xdr:row>9</xdr:row>
      <xdr:rowOff>0</xdr:rowOff>
    </xdr:from>
    <xdr:to>
      <xdr:col>9</xdr:col>
      <xdr:colOff>114300</xdr:colOff>
      <xdr:row>9</xdr:row>
      <xdr:rowOff>203359</xdr:rowOff>
    </xdr:to>
    <xdr:pic>
      <xdr:nvPicPr>
        <xdr:cNvPr id="16" name="Picture 2" descr="C:\Users\CASULO-\Desktop\S04.png">
          <a:extLst>
            <a:ext uri="{FF2B5EF4-FFF2-40B4-BE49-F238E27FC236}">
              <a16:creationId xmlns:a16="http://schemas.microsoft.com/office/drawing/2014/main" xmlns="" id="{00000000-0008-0000-0500-000010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5888" t="33988" r="63645" b="55763"/>
        <a:stretch/>
      </xdr:blipFill>
      <xdr:spPr bwMode="auto">
        <a:xfrm>
          <a:off x="6677025" y="7686675"/>
          <a:ext cx="587839" cy="466884"/>
        </a:xfrm>
        <a:prstGeom prst="rect">
          <a:avLst/>
        </a:prstGeom>
        <a:noFill/>
        <a:extLst/>
      </xdr:spPr>
    </xdr:pic>
    <xdr:clientData/>
  </xdr:twoCellAnchor>
  <xdr:twoCellAnchor editAs="oneCell">
    <xdr:from>
      <xdr:col>13</xdr:col>
      <xdr:colOff>142875</xdr:colOff>
      <xdr:row>9</xdr:row>
      <xdr:rowOff>0</xdr:rowOff>
    </xdr:from>
    <xdr:to>
      <xdr:col>13</xdr:col>
      <xdr:colOff>142875</xdr:colOff>
      <xdr:row>9</xdr:row>
      <xdr:rowOff>37992</xdr:rowOff>
    </xdr:to>
    <xdr:pic>
      <xdr:nvPicPr>
        <xdr:cNvPr id="26" name="Picture 2" descr="C:\Users\CASULO-\Desktop\S04.png">
          <a:extLst>
            <a:ext uri="{FF2B5EF4-FFF2-40B4-BE49-F238E27FC236}">
              <a16:creationId xmlns:a16="http://schemas.microsoft.com/office/drawing/2014/main" xmlns="" id="{00000000-0008-0000-0500-00001A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75310" t="34774" r="13321" b="57426"/>
        <a:stretch/>
      </xdr:blipFill>
      <xdr:spPr bwMode="auto">
        <a:xfrm>
          <a:off x="9934575" y="2676525"/>
          <a:ext cx="545118" cy="295167"/>
        </a:xfrm>
        <a:prstGeom prst="rect">
          <a:avLst/>
        </a:prstGeom>
        <a:noFill/>
        <a:extLst/>
      </xdr:spPr>
    </xdr:pic>
    <xdr:clientData/>
  </xdr:twoCellAnchor>
  <xdr:twoCellAnchor editAs="oneCell">
    <xdr:from>
      <xdr:col>17</xdr:col>
      <xdr:colOff>171450</xdr:colOff>
      <xdr:row>9</xdr:row>
      <xdr:rowOff>0</xdr:rowOff>
    </xdr:from>
    <xdr:to>
      <xdr:col>17</xdr:col>
      <xdr:colOff>171450</xdr:colOff>
      <xdr:row>10</xdr:row>
      <xdr:rowOff>24135</xdr:rowOff>
    </xdr:to>
    <xdr:pic>
      <xdr:nvPicPr>
        <xdr:cNvPr id="28" name="Picture 2" descr="C:\Users\CASULO-\Desktop\S04.png">
          <a:extLst>
            <a:ext uri="{FF2B5EF4-FFF2-40B4-BE49-F238E27FC236}">
              <a16:creationId xmlns:a16="http://schemas.microsoft.com/office/drawing/2014/main" xmlns="" id="{00000000-0008-0000-0500-00001C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52555" t="16121" r="39815" b="72146"/>
        <a:stretch/>
      </xdr:blipFill>
      <xdr:spPr bwMode="auto">
        <a:xfrm>
          <a:off x="13192125" y="2609850"/>
          <a:ext cx="396122" cy="489802"/>
        </a:xfrm>
        <a:prstGeom prst="rect">
          <a:avLst/>
        </a:prstGeom>
        <a:noFill/>
        <a:extLst/>
      </xdr:spPr>
    </xdr:pic>
    <xdr:clientData/>
  </xdr:twoCellAnchor>
  <xdr:twoCellAnchor editAs="oneCell">
    <xdr:from>
      <xdr:col>9</xdr:col>
      <xdr:colOff>133350</xdr:colOff>
      <xdr:row>9</xdr:row>
      <xdr:rowOff>0</xdr:rowOff>
    </xdr:from>
    <xdr:to>
      <xdr:col>9</xdr:col>
      <xdr:colOff>133350</xdr:colOff>
      <xdr:row>10</xdr:row>
      <xdr:rowOff>40547</xdr:rowOff>
    </xdr:to>
    <xdr:pic>
      <xdr:nvPicPr>
        <xdr:cNvPr id="30" name="Picture 2" descr="C:\Users\CASULO-\Desktop\S04.png">
          <a:extLst>
            <a:ext uri="{FF2B5EF4-FFF2-40B4-BE49-F238E27FC236}">
              <a16:creationId xmlns:a16="http://schemas.microsoft.com/office/drawing/2014/main" xmlns="" id="{00000000-0008-0000-0500-00001E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51402" t="33988" r="39763" b="51602"/>
        <a:stretch/>
      </xdr:blipFill>
      <xdr:spPr bwMode="auto">
        <a:xfrm>
          <a:off x="6696075" y="12668250"/>
          <a:ext cx="422019" cy="576064"/>
        </a:xfrm>
        <a:prstGeom prst="rect">
          <a:avLst/>
        </a:prstGeom>
        <a:noFill/>
        <a:extLst/>
      </xdr:spPr>
    </xdr:pic>
    <xdr:clientData/>
  </xdr:twoCellAnchor>
  <xdr:twoCellAnchor editAs="oneCell">
    <xdr:from>
      <xdr:col>13</xdr:col>
      <xdr:colOff>214759</xdr:colOff>
      <xdr:row>9</xdr:row>
      <xdr:rowOff>0</xdr:rowOff>
    </xdr:from>
    <xdr:to>
      <xdr:col>13</xdr:col>
      <xdr:colOff>205234</xdr:colOff>
      <xdr:row>9</xdr:row>
      <xdr:rowOff>40035</xdr:rowOff>
    </xdr:to>
    <xdr:pic>
      <xdr:nvPicPr>
        <xdr:cNvPr id="32" name="Picture 2" descr="C:\Users\CASULO-\Desktop\S04.png">
          <a:extLst>
            <a:ext uri="{FF2B5EF4-FFF2-40B4-BE49-F238E27FC236}">
              <a16:creationId xmlns:a16="http://schemas.microsoft.com/office/drawing/2014/main" xmlns="" id="{00000000-0008-0000-0500-000020000000}"/>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6507" t="18500" r="77104" b="73458"/>
        <a:stretch/>
      </xdr:blipFill>
      <xdr:spPr bwMode="auto">
        <a:xfrm>
          <a:off x="9996934" y="7688890"/>
          <a:ext cx="265534" cy="268635"/>
        </a:xfrm>
        <a:prstGeom prst="rect">
          <a:avLst/>
        </a:prstGeom>
        <a:noFill/>
        <a:extLst/>
      </xdr:spPr>
    </xdr:pic>
    <xdr:clientData/>
  </xdr:twoCellAnchor>
  <xdr:twoCellAnchor editAs="oneCell">
    <xdr:from>
      <xdr:col>14</xdr:col>
      <xdr:colOff>91554</xdr:colOff>
      <xdr:row>9</xdr:row>
      <xdr:rowOff>0</xdr:rowOff>
    </xdr:from>
    <xdr:to>
      <xdr:col>14</xdr:col>
      <xdr:colOff>91554</xdr:colOff>
      <xdr:row>9</xdr:row>
      <xdr:rowOff>167035</xdr:rowOff>
    </xdr:to>
    <xdr:pic>
      <xdr:nvPicPr>
        <xdr:cNvPr id="33" name="Picture 2" descr="C:\Users\CASULO-\Desktop\S04.png">
          <a:extLst>
            <a:ext uri="{FF2B5EF4-FFF2-40B4-BE49-F238E27FC236}">
              <a16:creationId xmlns:a16="http://schemas.microsoft.com/office/drawing/2014/main" xmlns="" id="{00000000-0008-0000-0500-000021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507" t="18500" r="77104" b="73458"/>
        <a:stretch/>
      </xdr:blipFill>
      <xdr:spPr bwMode="auto">
        <a:xfrm>
          <a:off x="10092804" y="7955590"/>
          <a:ext cx="284584" cy="268635"/>
        </a:xfrm>
        <a:prstGeom prst="rect">
          <a:avLst/>
        </a:prstGeom>
        <a:noFill/>
        <a:extLst/>
      </xdr:spPr>
    </xdr:pic>
    <xdr:clientData/>
  </xdr:twoCellAnchor>
  <xdr:twoCellAnchor editAs="oneCell">
    <xdr:from>
      <xdr:col>13</xdr:col>
      <xdr:colOff>76200</xdr:colOff>
      <xdr:row>9</xdr:row>
      <xdr:rowOff>0</xdr:rowOff>
    </xdr:from>
    <xdr:to>
      <xdr:col>13</xdr:col>
      <xdr:colOff>76200</xdr:colOff>
      <xdr:row>9</xdr:row>
      <xdr:rowOff>167035</xdr:rowOff>
    </xdr:to>
    <xdr:pic>
      <xdr:nvPicPr>
        <xdr:cNvPr id="34" name="Picture 2" descr="C:\Users\CASULO-\Desktop\S04.png">
          <a:extLst>
            <a:ext uri="{FF2B5EF4-FFF2-40B4-BE49-F238E27FC236}">
              <a16:creationId xmlns:a16="http://schemas.microsoft.com/office/drawing/2014/main" xmlns="" id="{00000000-0008-0000-0500-00002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507" t="18500" r="77104" b="73458"/>
        <a:stretch/>
      </xdr:blipFill>
      <xdr:spPr bwMode="auto">
        <a:xfrm>
          <a:off x="9867900" y="7955590"/>
          <a:ext cx="256009" cy="268635"/>
        </a:xfrm>
        <a:prstGeom prst="rect">
          <a:avLst/>
        </a:prstGeom>
        <a:noFill/>
        <a:extLst/>
      </xdr:spPr>
    </xdr:pic>
    <xdr:clientData/>
  </xdr:twoCellAnchor>
  <xdr:twoCellAnchor editAs="oneCell">
    <xdr:from>
      <xdr:col>1</xdr:col>
      <xdr:colOff>47625</xdr:colOff>
      <xdr:row>0</xdr:row>
      <xdr:rowOff>192203</xdr:rowOff>
    </xdr:from>
    <xdr:to>
      <xdr:col>1</xdr:col>
      <xdr:colOff>47625</xdr:colOff>
      <xdr:row>3</xdr:row>
      <xdr:rowOff>75761</xdr:rowOff>
    </xdr:to>
    <xdr:pic>
      <xdr:nvPicPr>
        <xdr:cNvPr id="40" name="Imagem 39">
          <a:hlinkClick xmlns:r="http://schemas.openxmlformats.org/officeDocument/2006/relationships" r:id="rId8"/>
          <a:extLst>
            <a:ext uri="{FF2B5EF4-FFF2-40B4-BE49-F238E27FC236}">
              <a16:creationId xmlns:a16="http://schemas.microsoft.com/office/drawing/2014/main" xmlns="" id="{00000000-0008-0000-0500-000028000000}"/>
            </a:ext>
          </a:extLst>
        </xdr:cNvPr>
        <xdr:cNvPicPr>
          <a:picLocks noChangeAspect="1"/>
        </xdr:cNvPicPr>
      </xdr:nvPicPr>
      <xdr:blipFill rotWithShape="1">
        <a:blip xmlns:r="http://schemas.openxmlformats.org/officeDocument/2006/relationships" r:embed="rId9"/>
        <a:srcRect l="5044" t="24214" r="9391" b="5778"/>
        <a:stretch/>
      </xdr:blipFill>
      <xdr:spPr>
        <a:xfrm>
          <a:off x="152400" y="192203"/>
          <a:ext cx="1536042" cy="797958"/>
        </a:xfrm>
        <a:prstGeom prst="rect">
          <a:avLst/>
        </a:prstGeom>
      </xdr:spPr>
    </xdr:pic>
    <xdr:clientData/>
  </xdr:twoCellAnchor>
  <xdr:twoCellAnchor editAs="oneCell">
    <xdr:from>
      <xdr:col>2</xdr:col>
      <xdr:colOff>1409691</xdr:colOff>
      <xdr:row>2</xdr:row>
      <xdr:rowOff>66668</xdr:rowOff>
    </xdr:from>
    <xdr:to>
      <xdr:col>2</xdr:col>
      <xdr:colOff>1409691</xdr:colOff>
      <xdr:row>3</xdr:row>
      <xdr:rowOff>79377</xdr:rowOff>
    </xdr:to>
    <xdr:pic>
      <xdr:nvPicPr>
        <xdr:cNvPr id="41" name="Imagem 40">
          <a:extLst>
            <a:ext uri="{FF2B5EF4-FFF2-40B4-BE49-F238E27FC236}">
              <a16:creationId xmlns:a16="http://schemas.microsoft.com/office/drawing/2014/main" xmlns="" id="{00000000-0008-0000-0500-000029000000}"/>
            </a:ext>
          </a:extLst>
        </xdr:cNvPr>
        <xdr:cNvPicPr>
          <a:picLocks noChangeAspect="1"/>
        </xdr:cNvPicPr>
      </xdr:nvPicPr>
      <xdr:blipFill rotWithShape="1">
        <a:blip xmlns:r="http://schemas.openxmlformats.org/officeDocument/2006/relationships" r:embed="rId9"/>
        <a:srcRect l="18768" t="462" b="78501"/>
        <a:stretch/>
      </xdr:blipFill>
      <xdr:spPr>
        <a:xfrm>
          <a:off x="1724016" y="485768"/>
          <a:ext cx="1854189" cy="374659"/>
        </a:xfrm>
        <a:prstGeom prst="rect">
          <a:avLst/>
        </a:prstGeom>
      </xdr:spPr>
    </xdr:pic>
    <xdr:clientData/>
  </xdr:twoCellAnchor>
  <xdr:twoCellAnchor editAs="oneCell">
    <xdr:from>
      <xdr:col>1</xdr:col>
      <xdr:colOff>57150</xdr:colOff>
      <xdr:row>0</xdr:row>
      <xdr:rowOff>0</xdr:rowOff>
    </xdr:from>
    <xdr:to>
      <xdr:col>2</xdr:col>
      <xdr:colOff>1383642</xdr:colOff>
      <xdr:row>3</xdr:row>
      <xdr:rowOff>74058</xdr:rowOff>
    </xdr:to>
    <xdr:pic>
      <xdr:nvPicPr>
        <xdr:cNvPr id="42" name="Imagem 41">
          <a:hlinkClick xmlns:r="http://schemas.openxmlformats.org/officeDocument/2006/relationships" r:id="rId8"/>
          <a:extLst>
            <a:ext uri="{FF2B5EF4-FFF2-40B4-BE49-F238E27FC236}">
              <a16:creationId xmlns:a16="http://schemas.microsoft.com/office/drawing/2014/main" xmlns="" id="{00000000-0008-0000-0500-00002A000000}"/>
            </a:ext>
          </a:extLst>
        </xdr:cNvPr>
        <xdr:cNvPicPr>
          <a:picLocks noChangeAspect="1"/>
        </xdr:cNvPicPr>
      </xdr:nvPicPr>
      <xdr:blipFill rotWithShape="1">
        <a:blip xmlns:r="http://schemas.openxmlformats.org/officeDocument/2006/relationships" r:embed="rId9"/>
        <a:srcRect l="5044" t="24214" r="9391" b="5778"/>
        <a:stretch/>
      </xdr:blipFill>
      <xdr:spPr>
        <a:xfrm>
          <a:off x="161925" y="0"/>
          <a:ext cx="1536042" cy="797958"/>
        </a:xfrm>
        <a:prstGeom prst="rect">
          <a:avLst/>
        </a:prstGeom>
      </xdr:spPr>
    </xdr:pic>
    <xdr:clientData/>
  </xdr:twoCellAnchor>
  <xdr:twoCellAnchor editAs="oneCell">
    <xdr:from>
      <xdr:col>2</xdr:col>
      <xdr:colOff>1419216</xdr:colOff>
      <xdr:row>1</xdr:row>
      <xdr:rowOff>131640</xdr:rowOff>
    </xdr:from>
    <xdr:to>
      <xdr:col>6</xdr:col>
      <xdr:colOff>44430</xdr:colOff>
      <xdr:row>2</xdr:row>
      <xdr:rowOff>211024</xdr:rowOff>
    </xdr:to>
    <xdr:pic>
      <xdr:nvPicPr>
        <xdr:cNvPr id="44" name="Imagem 43">
          <a:extLst>
            <a:ext uri="{FF2B5EF4-FFF2-40B4-BE49-F238E27FC236}">
              <a16:creationId xmlns:a16="http://schemas.microsoft.com/office/drawing/2014/main" xmlns="" id="{00000000-0008-0000-0500-00002C000000}"/>
            </a:ext>
          </a:extLst>
        </xdr:cNvPr>
        <xdr:cNvPicPr>
          <a:picLocks noChangeAspect="1"/>
        </xdr:cNvPicPr>
      </xdr:nvPicPr>
      <xdr:blipFill rotWithShape="1">
        <a:blip xmlns:r="http://schemas.openxmlformats.org/officeDocument/2006/relationships" r:embed="rId9"/>
        <a:srcRect l="18768" t="462" b="78501"/>
        <a:stretch/>
      </xdr:blipFill>
      <xdr:spPr>
        <a:xfrm>
          <a:off x="1733541" y="293565"/>
          <a:ext cx="1854189" cy="374659"/>
        </a:xfrm>
        <a:prstGeom prst="rect">
          <a:avLst/>
        </a:prstGeom>
      </xdr:spPr>
    </xdr:pic>
    <xdr:clientData/>
  </xdr:twoCellAnchor>
  <xdr:twoCellAnchor>
    <xdr:from>
      <xdr:col>6</xdr:col>
      <xdr:colOff>1841103</xdr:colOff>
      <xdr:row>0</xdr:row>
      <xdr:rowOff>43713</xdr:rowOff>
    </xdr:from>
    <xdr:to>
      <xdr:col>8</xdr:col>
      <xdr:colOff>38100</xdr:colOff>
      <xdr:row>2</xdr:row>
      <xdr:rowOff>10239</xdr:rowOff>
    </xdr:to>
    <xdr:pic>
      <xdr:nvPicPr>
        <xdr:cNvPr id="50" name="Imagem 49">
          <a:hlinkClick xmlns:r="http://schemas.openxmlformats.org/officeDocument/2006/relationships" r:id="rId10"/>
          <a:extLst>
            <a:ext uri="{FF2B5EF4-FFF2-40B4-BE49-F238E27FC236}">
              <a16:creationId xmlns:a16="http://schemas.microsoft.com/office/drawing/2014/main" xmlns="" id="{00000000-0008-0000-0500-000032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5384403" y="43713"/>
          <a:ext cx="1111647" cy="2903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23812</xdr:colOff>
      <xdr:row>8</xdr:row>
      <xdr:rowOff>206509</xdr:rowOff>
    </xdr:from>
    <xdr:to>
      <xdr:col>24</xdr:col>
      <xdr:colOff>0</xdr:colOff>
      <xdr:row>38</xdr:row>
      <xdr:rowOff>197764</xdr:rowOff>
    </xdr:to>
    <xdr:pic>
      <xdr:nvPicPr>
        <xdr:cNvPr id="48" name="Imagem 47">
          <a:extLst>
            <a:ext uri="{FF2B5EF4-FFF2-40B4-BE49-F238E27FC236}">
              <a16:creationId xmlns:a16="http://schemas.microsoft.com/office/drawing/2014/main" xmlns="" id="{00000000-0008-0000-0500-000030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3812" y="2040072"/>
          <a:ext cx="17311688" cy="1242138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3B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xdr:col>
      <xdr:colOff>228224</xdr:colOff>
      <xdr:row>5</xdr:row>
      <xdr:rowOff>150812</xdr:rowOff>
    </xdr:from>
    <xdr:to>
      <xdr:col>4</xdr:col>
      <xdr:colOff>5238749</xdr:colOff>
      <xdr:row>23</xdr:row>
      <xdr:rowOff>104774</xdr:rowOff>
    </xdr:to>
    <xdr:pic>
      <xdr:nvPicPr>
        <xdr:cNvPr id="4" name="Imagem 3">
          <a:extLst>
            <a:ext uri="{FF2B5EF4-FFF2-40B4-BE49-F238E27FC236}">
              <a16:creationId xmlns:a16="http://schemas.microsoft.com/office/drawing/2014/main" xmlns="" id="{00000000-0008-0000-3B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49037" y="976312"/>
          <a:ext cx="5010525" cy="28511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3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924550"/>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3C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3C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xdr:from>
      <xdr:col>11</xdr:col>
      <xdr:colOff>400050</xdr:colOff>
      <xdr:row>7</xdr:row>
      <xdr:rowOff>133350</xdr:rowOff>
    </xdr:from>
    <xdr:to>
      <xdr:col>12</xdr:col>
      <xdr:colOff>9525</xdr:colOff>
      <xdr:row>28</xdr:row>
      <xdr:rowOff>66675</xdr:rowOff>
    </xdr:to>
    <xdr:sp macro="" textlink="">
      <xdr:nvSpPr>
        <xdr:cNvPr id="7" name="Chave esquerda 6">
          <a:extLst>
            <a:ext uri="{FF2B5EF4-FFF2-40B4-BE49-F238E27FC236}">
              <a16:creationId xmlns:a16="http://schemas.microsoft.com/office/drawing/2014/main" xmlns="" id="{00000000-0008-0000-3C00-000007000000}"/>
            </a:ext>
          </a:extLst>
        </xdr:cNvPr>
        <xdr:cNvSpPr/>
      </xdr:nvSpPr>
      <xdr:spPr>
        <a:xfrm>
          <a:off x="7105650" y="1295400"/>
          <a:ext cx="219075" cy="3333750"/>
        </a:xfrm>
        <a:prstGeom prst="leftBrace">
          <a:avLst>
            <a:gd name="adj1" fmla="val 8333"/>
            <a:gd name="adj2" fmla="val 5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0</xdr:colOff>
      <xdr:row>11</xdr:row>
      <xdr:rowOff>57150</xdr:rowOff>
    </xdr:from>
    <xdr:to>
      <xdr:col>2</xdr:col>
      <xdr:colOff>357716</xdr:colOff>
      <xdr:row>14</xdr:row>
      <xdr:rowOff>127000</xdr:rowOff>
    </xdr:to>
    <xdr:pic>
      <xdr:nvPicPr>
        <xdr:cNvPr id="17" name="Imagem 16">
          <a:hlinkClick xmlns:r="http://schemas.openxmlformats.org/officeDocument/2006/relationships" r:id="rId4"/>
          <a:extLst>
            <a:ext uri="{FF2B5EF4-FFF2-40B4-BE49-F238E27FC236}">
              <a16:creationId xmlns:a16="http://schemas.microsoft.com/office/drawing/2014/main" xmlns="" id="{00000000-0008-0000-3C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8383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190500</xdr:colOff>
      <xdr:row>16</xdr:row>
      <xdr:rowOff>23778</xdr:rowOff>
    </xdr:from>
    <xdr:to>
      <xdr:col>8</xdr:col>
      <xdr:colOff>325589</xdr:colOff>
      <xdr:row>20</xdr:row>
      <xdr:rowOff>139771</xdr:rowOff>
    </xdr:to>
    <xdr:pic>
      <xdr:nvPicPr>
        <xdr:cNvPr id="19" name="Imagem 18">
          <a:hlinkClick xmlns:r="http://schemas.openxmlformats.org/officeDocument/2006/relationships" r:id="rId6"/>
          <a:extLst>
            <a:ext uri="{FF2B5EF4-FFF2-40B4-BE49-F238E27FC236}">
              <a16:creationId xmlns:a16="http://schemas.microsoft.com/office/drawing/2014/main" xmlns="" id="{00000000-0008-0000-3C00-00001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48100" y="2614578"/>
          <a:ext cx="1354289" cy="7636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271464</xdr:colOff>
      <xdr:row>21</xdr:row>
      <xdr:rowOff>114300</xdr:rowOff>
    </xdr:from>
    <xdr:to>
      <xdr:col>15</xdr:col>
      <xdr:colOff>26989</xdr:colOff>
      <xdr:row>25</xdr:row>
      <xdr:rowOff>28575</xdr:rowOff>
    </xdr:to>
    <xdr:pic>
      <xdr:nvPicPr>
        <xdr:cNvPr id="20" name="Imagem 19">
          <a:hlinkClick xmlns:r="http://schemas.openxmlformats.org/officeDocument/2006/relationships" r:id="rId8"/>
          <a:extLst>
            <a:ext uri="{FF2B5EF4-FFF2-40B4-BE49-F238E27FC236}">
              <a16:creationId xmlns:a16="http://schemas.microsoft.com/office/drawing/2014/main" xmlns="" id="{00000000-0008-0000-3C00-000014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196264" y="3543300"/>
          <a:ext cx="974725" cy="561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280970</xdr:colOff>
      <xdr:row>11</xdr:row>
      <xdr:rowOff>71439</xdr:rowOff>
    </xdr:from>
    <xdr:to>
      <xdr:col>15</xdr:col>
      <xdr:colOff>36495</xdr:colOff>
      <xdr:row>14</xdr:row>
      <xdr:rowOff>128589</xdr:rowOff>
    </xdr:to>
    <xdr:pic>
      <xdr:nvPicPr>
        <xdr:cNvPr id="24" name="Imagem 23">
          <a:hlinkClick xmlns:r="http://schemas.openxmlformats.org/officeDocument/2006/relationships" r:id="rId10"/>
          <a:extLst>
            <a:ext uri="{FF2B5EF4-FFF2-40B4-BE49-F238E27FC236}">
              <a16:creationId xmlns:a16="http://schemas.microsoft.com/office/drawing/2014/main" xmlns="" id="{00000000-0008-0000-3C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205770" y="1881189"/>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608002</xdr:colOff>
      <xdr:row>22</xdr:row>
      <xdr:rowOff>80964</xdr:rowOff>
    </xdr:from>
    <xdr:to>
      <xdr:col>2</xdr:col>
      <xdr:colOff>361940</xdr:colOff>
      <xdr:row>26</xdr:row>
      <xdr:rowOff>14289</xdr:rowOff>
    </xdr:to>
    <xdr:pic>
      <xdr:nvPicPr>
        <xdr:cNvPr id="26" name="Imagem 25">
          <a:hlinkClick xmlns:r="http://schemas.openxmlformats.org/officeDocument/2006/relationships" r:id="rId12"/>
          <a:extLst>
            <a:ext uri="{FF2B5EF4-FFF2-40B4-BE49-F238E27FC236}">
              <a16:creationId xmlns:a16="http://schemas.microsoft.com/office/drawing/2014/main" xmlns="" id="{00000000-0008-0000-3C00-00001A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8002" y="367188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536570</xdr:colOff>
      <xdr:row>18</xdr:row>
      <xdr:rowOff>63501</xdr:rowOff>
    </xdr:from>
    <xdr:to>
      <xdr:col>13</xdr:col>
      <xdr:colOff>292095</xdr:colOff>
      <xdr:row>21</xdr:row>
      <xdr:rowOff>149226</xdr:rowOff>
    </xdr:to>
    <xdr:pic>
      <xdr:nvPicPr>
        <xdr:cNvPr id="27" name="Imagem 26">
          <a:hlinkClick xmlns:r="http://schemas.openxmlformats.org/officeDocument/2006/relationships" r:id="rId14"/>
          <a:extLst>
            <a:ext uri="{FF2B5EF4-FFF2-40B4-BE49-F238E27FC236}">
              <a16:creationId xmlns:a16="http://schemas.microsoft.com/office/drawing/2014/main" xmlns="" id="{00000000-0008-0000-3C00-00001B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242170" y="3006726"/>
          <a:ext cx="974725"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273058</xdr:colOff>
      <xdr:row>7</xdr:row>
      <xdr:rowOff>153989</xdr:rowOff>
    </xdr:from>
    <xdr:to>
      <xdr:col>15</xdr:col>
      <xdr:colOff>26996</xdr:colOff>
      <xdr:row>11</xdr:row>
      <xdr:rowOff>49214</xdr:rowOff>
    </xdr:to>
    <xdr:pic>
      <xdr:nvPicPr>
        <xdr:cNvPr id="30" name="Imagem 29">
          <a:hlinkClick xmlns:r="http://schemas.openxmlformats.org/officeDocument/2006/relationships" r:id="rId16"/>
          <a:extLst>
            <a:ext uri="{FF2B5EF4-FFF2-40B4-BE49-F238E27FC236}">
              <a16:creationId xmlns:a16="http://schemas.microsoft.com/office/drawing/2014/main" xmlns="" id="{00000000-0008-0000-3C00-00001E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8197858" y="1316039"/>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531821</xdr:colOff>
      <xdr:row>21</xdr:row>
      <xdr:rowOff>128589</xdr:rowOff>
    </xdr:from>
    <xdr:to>
      <xdr:col>13</xdr:col>
      <xdr:colOff>287346</xdr:colOff>
      <xdr:row>25</xdr:row>
      <xdr:rowOff>20639</xdr:rowOff>
    </xdr:to>
    <xdr:pic>
      <xdr:nvPicPr>
        <xdr:cNvPr id="31" name="Imagem 30">
          <a:hlinkClick xmlns:r="http://schemas.openxmlformats.org/officeDocument/2006/relationships" r:id="rId18"/>
          <a:extLst>
            <a:ext uri="{FF2B5EF4-FFF2-40B4-BE49-F238E27FC236}">
              <a16:creationId xmlns:a16="http://schemas.microsoft.com/office/drawing/2014/main" xmlns="" id="{00000000-0008-0000-3C00-00001F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237421" y="3557589"/>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539758</xdr:colOff>
      <xdr:row>14</xdr:row>
      <xdr:rowOff>150814</xdr:rowOff>
    </xdr:from>
    <xdr:to>
      <xdr:col>13</xdr:col>
      <xdr:colOff>293696</xdr:colOff>
      <xdr:row>18</xdr:row>
      <xdr:rowOff>71439</xdr:rowOff>
    </xdr:to>
    <xdr:pic>
      <xdr:nvPicPr>
        <xdr:cNvPr id="32" name="Imagem 31">
          <a:hlinkClick xmlns:r="http://schemas.openxmlformats.org/officeDocument/2006/relationships" r:id="rId20"/>
          <a:extLst>
            <a:ext uri="{FF2B5EF4-FFF2-40B4-BE49-F238E27FC236}">
              <a16:creationId xmlns:a16="http://schemas.microsoft.com/office/drawing/2014/main" xmlns="" id="{00000000-0008-0000-3C00-000020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245358" y="2446339"/>
          <a:ext cx="973138" cy="568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533408</xdr:colOff>
      <xdr:row>24</xdr:row>
      <xdr:rowOff>157164</xdr:rowOff>
    </xdr:from>
    <xdr:to>
      <xdr:col>13</xdr:col>
      <xdr:colOff>287346</xdr:colOff>
      <xdr:row>28</xdr:row>
      <xdr:rowOff>52389</xdr:rowOff>
    </xdr:to>
    <xdr:pic>
      <xdr:nvPicPr>
        <xdr:cNvPr id="33" name="Imagem 32">
          <a:hlinkClick xmlns:r="http://schemas.openxmlformats.org/officeDocument/2006/relationships" r:id="rId22"/>
          <a:extLst>
            <a:ext uri="{FF2B5EF4-FFF2-40B4-BE49-F238E27FC236}">
              <a16:creationId xmlns:a16="http://schemas.microsoft.com/office/drawing/2014/main" xmlns="" id="{00000000-0008-0000-3C00-000021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239008" y="4071939"/>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271471</xdr:colOff>
      <xdr:row>15</xdr:row>
      <xdr:rowOff>4764</xdr:rowOff>
    </xdr:from>
    <xdr:to>
      <xdr:col>15</xdr:col>
      <xdr:colOff>25408</xdr:colOff>
      <xdr:row>18</xdr:row>
      <xdr:rowOff>61914</xdr:rowOff>
    </xdr:to>
    <xdr:pic>
      <xdr:nvPicPr>
        <xdr:cNvPr id="35" name="Imagem 34">
          <a:hlinkClick xmlns:r="http://schemas.openxmlformats.org/officeDocument/2006/relationships" r:id="rId24"/>
          <a:extLst>
            <a:ext uri="{FF2B5EF4-FFF2-40B4-BE49-F238E27FC236}">
              <a16:creationId xmlns:a16="http://schemas.microsoft.com/office/drawing/2014/main" xmlns="" id="{00000000-0008-0000-3C00-000023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8196271" y="2462214"/>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13</xdr:col>
      <xdr:colOff>274646</xdr:colOff>
      <xdr:row>18</xdr:row>
      <xdr:rowOff>77789</xdr:rowOff>
    </xdr:from>
    <xdr:to>
      <xdr:col>15</xdr:col>
      <xdr:colOff>28583</xdr:colOff>
      <xdr:row>21</xdr:row>
      <xdr:rowOff>134939</xdr:rowOff>
    </xdr:to>
    <xdr:pic>
      <xdr:nvPicPr>
        <xdr:cNvPr id="36" name="Imagem 35">
          <a:hlinkClick xmlns:r="http://schemas.openxmlformats.org/officeDocument/2006/relationships" r:id="rId26"/>
          <a:extLst>
            <a:ext uri="{FF2B5EF4-FFF2-40B4-BE49-F238E27FC236}">
              <a16:creationId xmlns:a16="http://schemas.microsoft.com/office/drawing/2014/main" xmlns="" id="{00000000-0008-0000-3C00-000024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199446" y="3021014"/>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541327</xdr:colOff>
      <xdr:row>11</xdr:row>
      <xdr:rowOff>52389</xdr:rowOff>
    </xdr:from>
    <xdr:to>
      <xdr:col>13</xdr:col>
      <xdr:colOff>295265</xdr:colOff>
      <xdr:row>14</xdr:row>
      <xdr:rowOff>147639</xdr:rowOff>
    </xdr:to>
    <xdr:pic>
      <xdr:nvPicPr>
        <xdr:cNvPr id="39" name="Imagem 38">
          <a:hlinkClick xmlns:r="http://schemas.openxmlformats.org/officeDocument/2006/relationships" r:id="rId12"/>
          <a:extLst>
            <a:ext uri="{FF2B5EF4-FFF2-40B4-BE49-F238E27FC236}">
              <a16:creationId xmlns:a16="http://schemas.microsoft.com/office/drawing/2014/main" xmlns="" id="{00000000-0008-0000-3C00-000027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246927" y="186213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542925</xdr:colOff>
      <xdr:row>7</xdr:row>
      <xdr:rowOff>152400</xdr:rowOff>
    </xdr:from>
    <xdr:to>
      <xdr:col>13</xdr:col>
      <xdr:colOff>291041</xdr:colOff>
      <xdr:row>11</xdr:row>
      <xdr:rowOff>60325</xdr:rowOff>
    </xdr:to>
    <xdr:pic>
      <xdr:nvPicPr>
        <xdr:cNvPr id="40" name="Imagem 39">
          <a:hlinkClick xmlns:r="http://schemas.openxmlformats.org/officeDocument/2006/relationships" r:id="rId4"/>
          <a:extLst>
            <a:ext uri="{FF2B5EF4-FFF2-40B4-BE49-F238E27FC236}">
              <a16:creationId xmlns:a16="http://schemas.microsoft.com/office/drawing/2014/main" xmlns="" id="{00000000-0008-0000-3C00-00002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48525" y="131445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582489</xdr:colOff>
      <xdr:row>3</xdr:row>
      <xdr:rowOff>16485</xdr:rowOff>
    </xdr:to>
    <xdr:pic>
      <xdr:nvPicPr>
        <xdr:cNvPr id="22" name="Imagem 21">
          <a:hlinkClick xmlns:r="http://schemas.openxmlformats.org/officeDocument/2006/relationships" r:id="rId28"/>
          <a:extLst>
            <a:ext uri="{FF2B5EF4-FFF2-40B4-BE49-F238E27FC236}">
              <a16:creationId xmlns:a16="http://schemas.microsoft.com/office/drawing/2014/main" xmlns="" id="{00000000-0008-0000-3C00-000016000000}"/>
            </a:ext>
          </a:extLst>
        </xdr:cNvPr>
        <xdr:cNvPicPr>
          <a:picLocks noChangeAspect="1"/>
        </xdr:cNvPicPr>
      </xdr:nvPicPr>
      <xdr:blipFill>
        <a:blip xmlns:r="http://schemas.openxmlformats.org/officeDocument/2006/relationships" r:embed="rId29"/>
        <a:stretch>
          <a:fillRect/>
        </a:stretch>
      </xdr:blipFill>
      <xdr:spPr>
        <a:xfrm>
          <a:off x="0" y="0"/>
          <a:ext cx="9096374" cy="500062"/>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3D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3E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3F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3F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63280</xdr:colOff>
      <xdr:row>15</xdr:row>
      <xdr:rowOff>4237</xdr:rowOff>
    </xdr:from>
    <xdr:to>
      <xdr:col>11</xdr:col>
      <xdr:colOff>357483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3F00-000006000000}"/>
            </a:ext>
          </a:extLst>
        </xdr:cNvPr>
        <xdr:cNvSpPr/>
      </xdr:nvSpPr>
      <xdr:spPr>
        <a:xfrm>
          <a:off x="5549680" y="2433112"/>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12</xdr:col>
      <xdr:colOff>0</xdr:colOff>
      <xdr:row>9</xdr:row>
      <xdr:rowOff>133350</xdr:rowOff>
    </xdr:from>
    <xdr:to>
      <xdr:col>13</xdr:col>
      <xdr:colOff>357716</xdr:colOff>
      <xdr:row>13</xdr:row>
      <xdr:rowOff>41275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3F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15200" y="159067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604839</xdr:colOff>
      <xdr:row>23</xdr:row>
      <xdr:rowOff>95250</xdr:rowOff>
    </xdr:from>
    <xdr:to>
      <xdr:col>13</xdr:col>
      <xdr:colOff>360364</xdr:colOff>
      <xdr:row>27</xdr:row>
      <xdr:rowOff>9525</xdr:rowOff>
    </xdr:to>
    <xdr:pic>
      <xdr:nvPicPr>
        <xdr:cNvPr id="10" name="Imagem 9">
          <a:hlinkClick xmlns:r="http://schemas.openxmlformats.org/officeDocument/2006/relationships" r:id="rId6"/>
          <a:extLst>
            <a:ext uri="{FF2B5EF4-FFF2-40B4-BE49-F238E27FC236}">
              <a16:creationId xmlns:a16="http://schemas.microsoft.com/office/drawing/2014/main" xmlns="" id="{00000000-0008-0000-3F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10439" y="3819525"/>
          <a:ext cx="974725" cy="561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603257</xdr:colOff>
      <xdr:row>16</xdr:row>
      <xdr:rowOff>134946</xdr:rowOff>
    </xdr:from>
    <xdr:to>
      <xdr:col>13</xdr:col>
      <xdr:colOff>357194</xdr:colOff>
      <xdr:row>20</xdr:row>
      <xdr:rowOff>30171</xdr:rowOff>
    </xdr:to>
    <xdr:pic>
      <xdr:nvPicPr>
        <xdr:cNvPr id="13" name="Imagem 12">
          <a:hlinkClick xmlns:r="http://schemas.openxmlformats.org/officeDocument/2006/relationships" r:id="rId8"/>
          <a:extLst>
            <a:ext uri="{FF2B5EF4-FFF2-40B4-BE49-F238E27FC236}">
              <a16:creationId xmlns:a16="http://schemas.microsoft.com/office/drawing/2014/main" xmlns="" id="{00000000-0008-0000-3F00-00000D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308857" y="2725746"/>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604820</xdr:colOff>
      <xdr:row>20</xdr:row>
      <xdr:rowOff>33339</xdr:rowOff>
    </xdr:from>
    <xdr:to>
      <xdr:col>13</xdr:col>
      <xdr:colOff>360345</xdr:colOff>
      <xdr:row>23</xdr:row>
      <xdr:rowOff>90489</xdr:rowOff>
    </xdr:to>
    <xdr:pic>
      <xdr:nvPicPr>
        <xdr:cNvPr id="14" name="Imagem 13">
          <a:hlinkClick xmlns:r="http://schemas.openxmlformats.org/officeDocument/2006/relationships" r:id="rId10"/>
          <a:extLst>
            <a:ext uri="{FF2B5EF4-FFF2-40B4-BE49-F238E27FC236}">
              <a16:creationId xmlns:a16="http://schemas.microsoft.com/office/drawing/2014/main" xmlns="" id="{00000000-0008-0000-3F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310420" y="3271839"/>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608002</xdr:colOff>
      <xdr:row>13</xdr:row>
      <xdr:rowOff>23814</xdr:rowOff>
    </xdr:from>
    <xdr:to>
      <xdr:col>13</xdr:col>
      <xdr:colOff>361940</xdr:colOff>
      <xdr:row>16</xdr:row>
      <xdr:rowOff>119064</xdr:rowOff>
    </xdr:to>
    <xdr:pic>
      <xdr:nvPicPr>
        <xdr:cNvPr id="16" name="Imagem 15">
          <a:hlinkClick xmlns:r="http://schemas.openxmlformats.org/officeDocument/2006/relationships" r:id="rId12"/>
          <a:extLst>
            <a:ext uri="{FF2B5EF4-FFF2-40B4-BE49-F238E27FC236}">
              <a16:creationId xmlns:a16="http://schemas.microsoft.com/office/drawing/2014/main" xmlns="" id="{00000000-0008-0000-3F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13602" y="212883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390525</xdr:colOff>
      <xdr:row>9</xdr:row>
      <xdr:rowOff>104774</xdr:rowOff>
    </xdr:from>
    <xdr:to>
      <xdr:col>12</xdr:col>
      <xdr:colOff>0</xdr:colOff>
      <xdr:row>26</xdr:row>
      <xdr:rowOff>133350</xdr:rowOff>
    </xdr:to>
    <xdr:sp macro="" textlink="">
      <xdr:nvSpPr>
        <xdr:cNvPr id="57" name="Chave esquerda 56">
          <a:extLst>
            <a:ext uri="{FF2B5EF4-FFF2-40B4-BE49-F238E27FC236}">
              <a16:creationId xmlns:a16="http://schemas.microsoft.com/office/drawing/2014/main" xmlns="" id="{00000000-0008-0000-3F00-000039000000}"/>
            </a:ext>
          </a:extLst>
        </xdr:cNvPr>
        <xdr:cNvSpPr/>
      </xdr:nvSpPr>
      <xdr:spPr>
        <a:xfrm>
          <a:off x="7096125" y="1562099"/>
          <a:ext cx="219075" cy="2781301"/>
        </a:xfrm>
        <a:prstGeom prst="leftBrace">
          <a:avLst>
            <a:gd name="adj1" fmla="val 8333"/>
            <a:gd name="adj2" fmla="val 5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6</xdr:col>
      <xdr:colOff>180975</xdr:colOff>
      <xdr:row>16</xdr:row>
      <xdr:rowOff>19050</xdr:rowOff>
    </xdr:from>
    <xdr:to>
      <xdr:col>8</xdr:col>
      <xdr:colOff>308412</xdr:colOff>
      <xdr:row>20</xdr:row>
      <xdr:rowOff>152400</xdr:rowOff>
    </xdr:to>
    <xdr:pic>
      <xdr:nvPicPr>
        <xdr:cNvPr id="58" name="Imagem 57">
          <a:hlinkClick xmlns:r="http://schemas.openxmlformats.org/officeDocument/2006/relationships" r:id="rId14"/>
          <a:extLst>
            <a:ext uri="{FF2B5EF4-FFF2-40B4-BE49-F238E27FC236}">
              <a16:creationId xmlns:a16="http://schemas.microsoft.com/office/drawing/2014/main" xmlns="" id="{00000000-0008-0000-3F00-00003A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838575" y="2609850"/>
          <a:ext cx="1346637" cy="7810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36502</xdr:colOff>
      <xdr:row>9</xdr:row>
      <xdr:rowOff>119064</xdr:rowOff>
    </xdr:from>
    <xdr:to>
      <xdr:col>2</xdr:col>
      <xdr:colOff>400040</xdr:colOff>
      <xdr:row>13</xdr:row>
      <xdr:rowOff>52389</xdr:rowOff>
    </xdr:to>
    <xdr:pic>
      <xdr:nvPicPr>
        <xdr:cNvPr id="59" name="Imagem 58">
          <a:hlinkClick xmlns:r="http://schemas.openxmlformats.org/officeDocument/2006/relationships" r:id="rId12"/>
          <a:extLst>
            <a:ext uri="{FF2B5EF4-FFF2-40B4-BE49-F238E27FC236}">
              <a16:creationId xmlns:a16="http://schemas.microsoft.com/office/drawing/2014/main" xmlns="" id="{00000000-0008-0000-3F00-00003B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46102" y="157638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28575</xdr:colOff>
      <xdr:row>22</xdr:row>
      <xdr:rowOff>85740</xdr:rowOff>
    </xdr:from>
    <xdr:to>
      <xdr:col>2</xdr:col>
      <xdr:colOff>390525</xdr:colOff>
      <xdr:row>26</xdr:row>
      <xdr:rowOff>6776</xdr:rowOff>
    </xdr:to>
    <xdr:pic>
      <xdr:nvPicPr>
        <xdr:cNvPr id="60" name="Imagem 59">
          <a:hlinkClick xmlns:r="http://schemas.openxmlformats.org/officeDocument/2006/relationships" r:id="rId16"/>
          <a:extLst>
            <a:ext uri="{FF2B5EF4-FFF2-40B4-BE49-F238E27FC236}">
              <a16:creationId xmlns:a16="http://schemas.microsoft.com/office/drawing/2014/main" xmlns="" id="{00000000-0008-0000-3F00-00003C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38175" y="3648090"/>
          <a:ext cx="971550" cy="56873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30120</xdr:colOff>
      <xdr:row>26</xdr:row>
      <xdr:rowOff>76200</xdr:rowOff>
    </xdr:from>
    <xdr:to>
      <xdr:col>2</xdr:col>
      <xdr:colOff>361949</xdr:colOff>
      <xdr:row>30</xdr:row>
      <xdr:rowOff>1104</xdr:rowOff>
    </xdr:to>
    <xdr:pic>
      <xdr:nvPicPr>
        <xdr:cNvPr id="61" name="Imagem 60">
          <a:hlinkClick xmlns:r="http://schemas.openxmlformats.org/officeDocument/2006/relationships" r:id="rId18"/>
          <a:extLst>
            <a:ext uri="{FF2B5EF4-FFF2-40B4-BE49-F238E27FC236}">
              <a16:creationId xmlns:a16="http://schemas.microsoft.com/office/drawing/2014/main" xmlns="" id="{00000000-0008-0000-3F00-00003D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39720" y="4286250"/>
          <a:ext cx="941429" cy="57260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15</xdr:col>
      <xdr:colOff>4329</xdr:colOff>
      <xdr:row>3</xdr:row>
      <xdr:rowOff>6494</xdr:rowOff>
    </xdr:to>
    <xdr:pic>
      <xdr:nvPicPr>
        <xdr:cNvPr id="18" name="Imagem 17">
          <a:hlinkClick xmlns:r="http://schemas.openxmlformats.org/officeDocument/2006/relationships" r:id="rId20"/>
          <a:extLst>
            <a:ext uri="{FF2B5EF4-FFF2-40B4-BE49-F238E27FC236}">
              <a16:creationId xmlns:a16="http://schemas.microsoft.com/office/drawing/2014/main" xmlns="" id="{00000000-0008-0000-3F00-000012000000}"/>
            </a:ext>
          </a:extLst>
        </xdr:cNvPr>
        <xdr:cNvPicPr>
          <a:picLocks noChangeAspect="1"/>
        </xdr:cNvPicPr>
      </xdr:nvPicPr>
      <xdr:blipFill>
        <a:blip xmlns:r="http://schemas.openxmlformats.org/officeDocument/2006/relationships" r:embed="rId21"/>
        <a:stretch>
          <a:fillRect/>
        </a:stretch>
      </xdr:blipFill>
      <xdr:spPr>
        <a:xfrm>
          <a:off x="0" y="0"/>
          <a:ext cx="9096374" cy="500062"/>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6747</xdr:colOff>
      <xdr:row>2</xdr:row>
      <xdr:rowOff>118926</xdr:rowOff>
    </xdr:to>
    <xdr:pic>
      <xdr:nvPicPr>
        <xdr:cNvPr id="6" name="Imagem 5">
          <a:hlinkClick xmlns:r="http://schemas.openxmlformats.org/officeDocument/2006/relationships" r:id="rId1"/>
          <a:extLst>
            <a:ext uri="{FF2B5EF4-FFF2-40B4-BE49-F238E27FC236}">
              <a16:creationId xmlns:a16="http://schemas.microsoft.com/office/drawing/2014/main" xmlns="" id="{00000000-0008-0000-4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7175" y="180975"/>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4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28575</xdr:colOff>
      <xdr:row>15</xdr:row>
      <xdr:rowOff>0</xdr:rowOff>
    </xdr:from>
    <xdr:to>
      <xdr:col>5</xdr:col>
      <xdr:colOff>322778</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4100-000005000000}"/>
            </a:ext>
          </a:extLst>
        </xdr:cNvPr>
        <xdr:cNvSpPr/>
      </xdr:nvSpPr>
      <xdr:spPr>
        <a:xfrm>
          <a:off x="1857375"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41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11</xdr:row>
      <xdr:rowOff>57150</xdr:rowOff>
    </xdr:from>
    <xdr:to>
      <xdr:col>2</xdr:col>
      <xdr:colOff>357716</xdr:colOff>
      <xdr:row>14</xdr:row>
      <xdr:rowOff>127000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41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8383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xdr:colOff>
      <xdr:row>22</xdr:row>
      <xdr:rowOff>80928</xdr:rowOff>
    </xdr:from>
    <xdr:to>
      <xdr:col>2</xdr:col>
      <xdr:colOff>344809</xdr:colOff>
      <xdr:row>25</xdr:row>
      <xdr:rowOff>133350</xdr:rowOff>
    </xdr:to>
    <xdr:pic>
      <xdr:nvPicPr>
        <xdr:cNvPr id="9" name="Imagem 8">
          <a:hlinkClick xmlns:r="http://schemas.openxmlformats.org/officeDocument/2006/relationships" r:id="rId6"/>
          <a:extLst>
            <a:ext uri="{FF2B5EF4-FFF2-40B4-BE49-F238E27FC236}">
              <a16:creationId xmlns:a16="http://schemas.microsoft.com/office/drawing/2014/main" xmlns="" id="{00000000-0008-0000-41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9601" y="3671853"/>
          <a:ext cx="954408" cy="53819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185739</xdr:colOff>
      <xdr:row>16</xdr:row>
      <xdr:rowOff>28575</xdr:rowOff>
    </xdr:from>
    <xdr:to>
      <xdr:col>8</xdr:col>
      <xdr:colOff>295275</xdr:colOff>
      <xdr:row>20</xdr:row>
      <xdr:rowOff>146954</xdr:rowOff>
    </xdr:to>
    <xdr:pic>
      <xdr:nvPicPr>
        <xdr:cNvPr id="10" name="Imagem 9">
          <a:hlinkClick xmlns:r="http://schemas.openxmlformats.org/officeDocument/2006/relationships" r:id="rId8"/>
          <a:extLst>
            <a:ext uri="{FF2B5EF4-FFF2-40B4-BE49-F238E27FC236}">
              <a16:creationId xmlns:a16="http://schemas.microsoft.com/office/drawing/2014/main" xmlns="" id="{00000000-0008-0000-41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843339" y="2647950"/>
          <a:ext cx="1328736" cy="7660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26977</xdr:colOff>
      <xdr:row>20</xdr:row>
      <xdr:rowOff>33339</xdr:rowOff>
    </xdr:from>
    <xdr:to>
      <xdr:col>13</xdr:col>
      <xdr:colOff>390515</xdr:colOff>
      <xdr:row>23</xdr:row>
      <xdr:rowOff>128589</xdr:rowOff>
    </xdr:to>
    <xdr:pic>
      <xdr:nvPicPr>
        <xdr:cNvPr id="16" name="Imagem 15">
          <a:hlinkClick xmlns:r="http://schemas.openxmlformats.org/officeDocument/2006/relationships" r:id="rId10"/>
          <a:extLst>
            <a:ext uri="{FF2B5EF4-FFF2-40B4-BE49-F238E27FC236}">
              <a16:creationId xmlns:a16="http://schemas.microsoft.com/office/drawing/2014/main" xmlns="" id="{00000000-0008-0000-4100-000010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342177" y="3300414"/>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26996</xdr:colOff>
      <xdr:row>16</xdr:row>
      <xdr:rowOff>100014</xdr:rowOff>
    </xdr:from>
    <xdr:to>
      <xdr:col>13</xdr:col>
      <xdr:colOff>390533</xdr:colOff>
      <xdr:row>20</xdr:row>
      <xdr:rowOff>23814</xdr:rowOff>
    </xdr:to>
    <xdr:pic>
      <xdr:nvPicPr>
        <xdr:cNvPr id="19" name="Imagem 18">
          <a:hlinkClick xmlns:r="http://schemas.openxmlformats.org/officeDocument/2006/relationships" r:id="rId12"/>
          <a:extLst>
            <a:ext uri="{FF2B5EF4-FFF2-40B4-BE49-F238E27FC236}">
              <a16:creationId xmlns:a16="http://schemas.microsoft.com/office/drawing/2014/main" xmlns="" id="{00000000-0008-0000-4100-00001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42196" y="2719389"/>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390525</xdr:colOff>
      <xdr:row>13</xdr:row>
      <xdr:rowOff>19050</xdr:rowOff>
    </xdr:from>
    <xdr:to>
      <xdr:col>12</xdr:col>
      <xdr:colOff>9525</xdr:colOff>
      <xdr:row>23</xdr:row>
      <xdr:rowOff>95250</xdr:rowOff>
    </xdr:to>
    <xdr:sp macro="" textlink="">
      <xdr:nvSpPr>
        <xdr:cNvPr id="29" name="Chave esquerda 28">
          <a:extLst>
            <a:ext uri="{FF2B5EF4-FFF2-40B4-BE49-F238E27FC236}">
              <a16:creationId xmlns:a16="http://schemas.microsoft.com/office/drawing/2014/main" xmlns="" id="{00000000-0008-0000-4100-00001D000000}"/>
            </a:ext>
          </a:extLst>
        </xdr:cNvPr>
        <xdr:cNvSpPr/>
      </xdr:nvSpPr>
      <xdr:spPr>
        <a:xfrm>
          <a:off x="7096125" y="2152650"/>
          <a:ext cx="228600" cy="1695450"/>
        </a:xfrm>
        <a:prstGeom prst="leftBrace">
          <a:avLst>
            <a:gd name="adj1" fmla="val 8333"/>
            <a:gd name="adj2" fmla="val 5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12</xdr:col>
      <xdr:colOff>19050</xdr:colOff>
      <xdr:row>13</xdr:row>
      <xdr:rowOff>19050</xdr:rowOff>
    </xdr:from>
    <xdr:to>
      <xdr:col>13</xdr:col>
      <xdr:colOff>376766</xdr:colOff>
      <xdr:row>16</xdr:row>
      <xdr:rowOff>88900</xdr:rowOff>
    </xdr:to>
    <xdr:pic>
      <xdr:nvPicPr>
        <xdr:cNvPr id="30" name="Imagem 29">
          <a:hlinkClick xmlns:r="http://schemas.openxmlformats.org/officeDocument/2006/relationships" r:id="rId4"/>
          <a:extLst>
            <a:ext uri="{FF2B5EF4-FFF2-40B4-BE49-F238E27FC236}">
              <a16:creationId xmlns:a16="http://schemas.microsoft.com/office/drawing/2014/main" xmlns="" id="{00000000-0008-0000-4100-00001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34250" y="215265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600076</xdr:colOff>
      <xdr:row>26</xdr:row>
      <xdr:rowOff>76200</xdr:rowOff>
    </xdr:from>
    <xdr:to>
      <xdr:col>2</xdr:col>
      <xdr:colOff>333375</xdr:colOff>
      <xdr:row>29</xdr:row>
      <xdr:rowOff>142874</xdr:rowOff>
    </xdr:to>
    <xdr:pic>
      <xdr:nvPicPr>
        <xdr:cNvPr id="31" name="Imagem 30">
          <a:hlinkClick xmlns:r="http://schemas.openxmlformats.org/officeDocument/2006/relationships" r:id="rId14"/>
          <a:extLst>
            <a:ext uri="{FF2B5EF4-FFF2-40B4-BE49-F238E27FC236}">
              <a16:creationId xmlns:a16="http://schemas.microsoft.com/office/drawing/2014/main" xmlns="" id="{00000000-0008-0000-4100-00001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0076" y="4314825"/>
          <a:ext cx="952499" cy="552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15</xdr:col>
      <xdr:colOff>4329</xdr:colOff>
      <xdr:row>3</xdr:row>
      <xdr:rowOff>6494</xdr:rowOff>
    </xdr:to>
    <xdr:pic>
      <xdr:nvPicPr>
        <xdr:cNvPr id="15" name="Imagem 14">
          <a:hlinkClick xmlns:r="http://schemas.openxmlformats.org/officeDocument/2006/relationships" r:id="rId16"/>
          <a:extLst>
            <a:ext uri="{FF2B5EF4-FFF2-40B4-BE49-F238E27FC236}">
              <a16:creationId xmlns:a16="http://schemas.microsoft.com/office/drawing/2014/main" xmlns="" id="{00000000-0008-0000-4100-00000F000000}"/>
            </a:ext>
          </a:extLst>
        </xdr:cNvPr>
        <xdr:cNvPicPr>
          <a:picLocks noChangeAspect="1"/>
        </xdr:cNvPicPr>
      </xdr:nvPicPr>
      <xdr:blipFill>
        <a:blip xmlns:r="http://schemas.openxmlformats.org/officeDocument/2006/relationships" r:embed="rId17"/>
        <a:stretch>
          <a:fillRect/>
        </a:stretch>
      </xdr:blipFill>
      <xdr:spPr>
        <a:xfrm>
          <a:off x="0" y="0"/>
          <a:ext cx="9096374" cy="500062"/>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4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42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42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12</xdr:col>
      <xdr:colOff>0</xdr:colOff>
      <xdr:row>14</xdr:row>
      <xdr:rowOff>152400</xdr:rowOff>
    </xdr:from>
    <xdr:to>
      <xdr:col>13</xdr:col>
      <xdr:colOff>357716</xdr:colOff>
      <xdr:row>18</xdr:row>
      <xdr:rowOff>60325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42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15200" y="24479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4745</xdr:colOff>
      <xdr:row>18</xdr:row>
      <xdr:rowOff>61914</xdr:rowOff>
    </xdr:from>
    <xdr:to>
      <xdr:col>13</xdr:col>
      <xdr:colOff>369870</xdr:colOff>
      <xdr:row>21</xdr:row>
      <xdr:rowOff>119064</xdr:rowOff>
    </xdr:to>
    <xdr:pic>
      <xdr:nvPicPr>
        <xdr:cNvPr id="14" name="Imagem 13">
          <a:hlinkClick xmlns:r="http://schemas.openxmlformats.org/officeDocument/2006/relationships" r:id="rId6"/>
          <a:extLst>
            <a:ext uri="{FF2B5EF4-FFF2-40B4-BE49-F238E27FC236}">
              <a16:creationId xmlns:a16="http://schemas.microsoft.com/office/drawing/2014/main" xmlns="" id="{00000000-0008-0000-4200-00000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19945" y="3005139"/>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201600</xdr:colOff>
      <xdr:row>16</xdr:row>
      <xdr:rowOff>53976</xdr:rowOff>
    </xdr:from>
    <xdr:to>
      <xdr:col>8</xdr:col>
      <xdr:colOff>302679</xdr:colOff>
      <xdr:row>20</xdr:row>
      <xdr:rowOff>142875</xdr:rowOff>
    </xdr:to>
    <xdr:pic>
      <xdr:nvPicPr>
        <xdr:cNvPr id="15" name="Imagem 14">
          <a:hlinkClick xmlns:r="http://schemas.openxmlformats.org/officeDocument/2006/relationships" r:id="rId8"/>
          <a:extLst>
            <a:ext uri="{FF2B5EF4-FFF2-40B4-BE49-F238E27FC236}">
              <a16:creationId xmlns:a16="http://schemas.microsoft.com/office/drawing/2014/main" xmlns="" id="{00000000-0008-0000-4200-00000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859200" y="2673351"/>
          <a:ext cx="1320279" cy="73659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141296</xdr:colOff>
      <xdr:row>11</xdr:row>
      <xdr:rowOff>23814</xdr:rowOff>
    </xdr:from>
    <xdr:to>
      <xdr:col>2</xdr:col>
      <xdr:colOff>504833</xdr:colOff>
      <xdr:row>14</xdr:row>
      <xdr:rowOff>109539</xdr:rowOff>
    </xdr:to>
    <xdr:pic>
      <xdr:nvPicPr>
        <xdr:cNvPr id="19" name="Imagem 18">
          <a:hlinkClick xmlns:r="http://schemas.openxmlformats.org/officeDocument/2006/relationships" r:id="rId10"/>
          <a:extLst>
            <a:ext uri="{FF2B5EF4-FFF2-40B4-BE49-F238E27FC236}">
              <a16:creationId xmlns:a16="http://schemas.microsoft.com/office/drawing/2014/main" xmlns="" id="{00000000-0008-0000-4200-000013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50896" y="1833564"/>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409576</xdr:colOff>
      <xdr:row>14</xdr:row>
      <xdr:rowOff>123825</xdr:rowOff>
    </xdr:from>
    <xdr:to>
      <xdr:col>12</xdr:col>
      <xdr:colOff>19050</xdr:colOff>
      <xdr:row>21</xdr:row>
      <xdr:rowOff>142875</xdr:rowOff>
    </xdr:to>
    <xdr:sp macro="" textlink="">
      <xdr:nvSpPr>
        <xdr:cNvPr id="29" name="Chave esquerda 28">
          <a:extLst>
            <a:ext uri="{FF2B5EF4-FFF2-40B4-BE49-F238E27FC236}">
              <a16:creationId xmlns:a16="http://schemas.microsoft.com/office/drawing/2014/main" xmlns="" id="{00000000-0008-0000-4200-00001D000000}"/>
            </a:ext>
          </a:extLst>
        </xdr:cNvPr>
        <xdr:cNvSpPr/>
      </xdr:nvSpPr>
      <xdr:spPr>
        <a:xfrm>
          <a:off x="7115176" y="2419350"/>
          <a:ext cx="219074" cy="1152525"/>
        </a:xfrm>
        <a:prstGeom prst="leftBrace">
          <a:avLst>
            <a:gd name="adj1" fmla="val 8333"/>
            <a:gd name="adj2" fmla="val 5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142875</xdr:colOff>
      <xdr:row>23</xdr:row>
      <xdr:rowOff>66675</xdr:rowOff>
    </xdr:from>
    <xdr:to>
      <xdr:col>2</xdr:col>
      <xdr:colOff>504825</xdr:colOff>
      <xdr:row>26</xdr:row>
      <xdr:rowOff>149636</xdr:rowOff>
    </xdr:to>
    <xdr:pic>
      <xdr:nvPicPr>
        <xdr:cNvPr id="30" name="Imagem 29">
          <a:hlinkClick xmlns:r="http://schemas.openxmlformats.org/officeDocument/2006/relationships" r:id="rId12"/>
          <a:extLst>
            <a:ext uri="{FF2B5EF4-FFF2-40B4-BE49-F238E27FC236}">
              <a16:creationId xmlns:a16="http://schemas.microsoft.com/office/drawing/2014/main" xmlns="" id="{00000000-0008-0000-4200-00001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52475" y="3819525"/>
          <a:ext cx="971550" cy="56873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3" name="Imagem 12">
          <a:hlinkClick xmlns:r="http://schemas.openxmlformats.org/officeDocument/2006/relationships" r:id="rId14"/>
          <a:extLst>
            <a:ext uri="{FF2B5EF4-FFF2-40B4-BE49-F238E27FC236}">
              <a16:creationId xmlns:a16="http://schemas.microsoft.com/office/drawing/2014/main" xmlns="" id="{00000000-0008-0000-4200-00000D000000}"/>
            </a:ext>
          </a:extLst>
        </xdr:cNvPr>
        <xdr:cNvPicPr>
          <a:picLocks noChangeAspect="1"/>
        </xdr:cNvPicPr>
      </xdr:nvPicPr>
      <xdr:blipFill>
        <a:blip xmlns:r="http://schemas.openxmlformats.org/officeDocument/2006/relationships" r:embed="rId15"/>
        <a:stretch>
          <a:fillRect/>
        </a:stretch>
      </xdr:blipFill>
      <xdr:spPr>
        <a:xfrm>
          <a:off x="0" y="0"/>
          <a:ext cx="9096374" cy="500062"/>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43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4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44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44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7</xdr:row>
      <xdr:rowOff>66675</xdr:rowOff>
    </xdr:from>
    <xdr:to>
      <xdr:col>2</xdr:col>
      <xdr:colOff>357716</xdr:colOff>
      <xdr:row>10</xdr:row>
      <xdr:rowOff>136525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44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2287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600076</xdr:colOff>
      <xdr:row>11</xdr:row>
      <xdr:rowOff>52353</xdr:rowOff>
    </xdr:from>
    <xdr:to>
      <xdr:col>2</xdr:col>
      <xdr:colOff>352174</xdr:colOff>
      <xdr:row>14</xdr:row>
      <xdr:rowOff>114300</xdr:rowOff>
    </xdr:to>
    <xdr:pic>
      <xdr:nvPicPr>
        <xdr:cNvPr id="9" name="Imagem 8">
          <a:hlinkClick xmlns:r="http://schemas.openxmlformats.org/officeDocument/2006/relationships" r:id="rId6"/>
          <a:extLst>
            <a:ext uri="{FF2B5EF4-FFF2-40B4-BE49-F238E27FC236}">
              <a16:creationId xmlns:a16="http://schemas.microsoft.com/office/drawing/2014/main" xmlns="" id="{00000000-0008-0000-44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0076" y="1862103"/>
          <a:ext cx="971298" cy="54772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214295</xdr:colOff>
      <xdr:row>16</xdr:row>
      <xdr:rowOff>42864</xdr:rowOff>
    </xdr:from>
    <xdr:to>
      <xdr:col>8</xdr:col>
      <xdr:colOff>303276</xdr:colOff>
      <xdr:row>20</xdr:row>
      <xdr:rowOff>123825</xdr:rowOff>
    </xdr:to>
    <xdr:pic>
      <xdr:nvPicPr>
        <xdr:cNvPr id="14" name="Imagem 13">
          <a:hlinkClick xmlns:r="http://schemas.openxmlformats.org/officeDocument/2006/relationships" r:id="rId8"/>
          <a:extLst>
            <a:ext uri="{FF2B5EF4-FFF2-40B4-BE49-F238E27FC236}">
              <a16:creationId xmlns:a16="http://schemas.microsoft.com/office/drawing/2014/main" xmlns="" id="{00000000-0008-0000-4400-00000E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871895" y="2662239"/>
          <a:ext cx="1308181" cy="72866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592125</xdr:colOff>
      <xdr:row>22</xdr:row>
      <xdr:rowOff>73026</xdr:rowOff>
    </xdr:from>
    <xdr:to>
      <xdr:col>2</xdr:col>
      <xdr:colOff>346063</xdr:colOff>
      <xdr:row>25</xdr:row>
      <xdr:rowOff>130176</xdr:rowOff>
    </xdr:to>
    <xdr:pic>
      <xdr:nvPicPr>
        <xdr:cNvPr id="15" name="Imagem 14">
          <a:hlinkClick xmlns:r="http://schemas.openxmlformats.org/officeDocument/2006/relationships" r:id="rId10"/>
          <a:extLst>
            <a:ext uri="{FF2B5EF4-FFF2-40B4-BE49-F238E27FC236}">
              <a16:creationId xmlns:a16="http://schemas.microsoft.com/office/drawing/2014/main" xmlns="" id="{00000000-0008-0000-4400-00000F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92125" y="3663951"/>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598477</xdr:colOff>
      <xdr:row>21</xdr:row>
      <xdr:rowOff>14289</xdr:rowOff>
    </xdr:from>
    <xdr:to>
      <xdr:col>13</xdr:col>
      <xdr:colOff>352415</xdr:colOff>
      <xdr:row>24</xdr:row>
      <xdr:rowOff>109539</xdr:rowOff>
    </xdr:to>
    <xdr:pic>
      <xdr:nvPicPr>
        <xdr:cNvPr id="16" name="Imagem 15">
          <a:hlinkClick xmlns:r="http://schemas.openxmlformats.org/officeDocument/2006/relationships" r:id="rId12"/>
          <a:extLst>
            <a:ext uri="{FF2B5EF4-FFF2-40B4-BE49-F238E27FC236}">
              <a16:creationId xmlns:a16="http://schemas.microsoft.com/office/drawing/2014/main" xmlns="" id="{00000000-0008-0000-44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04077" y="344328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598496</xdr:colOff>
      <xdr:row>16</xdr:row>
      <xdr:rowOff>128589</xdr:rowOff>
    </xdr:from>
    <xdr:to>
      <xdr:col>13</xdr:col>
      <xdr:colOff>352433</xdr:colOff>
      <xdr:row>20</xdr:row>
      <xdr:rowOff>52389</xdr:rowOff>
    </xdr:to>
    <xdr:pic>
      <xdr:nvPicPr>
        <xdr:cNvPr id="19" name="Imagem 18">
          <a:hlinkClick xmlns:r="http://schemas.openxmlformats.org/officeDocument/2006/relationships" r:id="rId14"/>
          <a:extLst>
            <a:ext uri="{FF2B5EF4-FFF2-40B4-BE49-F238E27FC236}">
              <a16:creationId xmlns:a16="http://schemas.microsoft.com/office/drawing/2014/main" xmlns="" id="{00000000-0008-0000-4400-000013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304096" y="2747964"/>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361950</xdr:colOff>
      <xdr:row>13</xdr:row>
      <xdr:rowOff>1</xdr:rowOff>
    </xdr:from>
    <xdr:to>
      <xdr:col>12</xdr:col>
      <xdr:colOff>0</xdr:colOff>
      <xdr:row>24</xdr:row>
      <xdr:rowOff>104776</xdr:rowOff>
    </xdr:to>
    <xdr:sp macro="" textlink="">
      <xdr:nvSpPr>
        <xdr:cNvPr id="29" name="Chave esquerda 28">
          <a:extLst>
            <a:ext uri="{FF2B5EF4-FFF2-40B4-BE49-F238E27FC236}">
              <a16:creationId xmlns:a16="http://schemas.microsoft.com/office/drawing/2014/main" xmlns="" id="{00000000-0008-0000-4400-00001D000000}"/>
            </a:ext>
          </a:extLst>
        </xdr:cNvPr>
        <xdr:cNvSpPr/>
      </xdr:nvSpPr>
      <xdr:spPr>
        <a:xfrm>
          <a:off x="7067550" y="2133601"/>
          <a:ext cx="247650" cy="1885950"/>
        </a:xfrm>
        <a:prstGeom prst="leftBrace">
          <a:avLst>
            <a:gd name="adj1" fmla="val 8333"/>
            <a:gd name="adj2" fmla="val 5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600075</xdr:colOff>
      <xdr:row>26</xdr:row>
      <xdr:rowOff>38100</xdr:rowOff>
    </xdr:from>
    <xdr:to>
      <xdr:col>2</xdr:col>
      <xdr:colOff>333374</xdr:colOff>
      <xdr:row>29</xdr:row>
      <xdr:rowOff>104774</xdr:rowOff>
    </xdr:to>
    <xdr:pic>
      <xdr:nvPicPr>
        <xdr:cNvPr id="30" name="Imagem 29">
          <a:hlinkClick xmlns:r="http://schemas.openxmlformats.org/officeDocument/2006/relationships" r:id="rId16"/>
          <a:extLst>
            <a:ext uri="{FF2B5EF4-FFF2-40B4-BE49-F238E27FC236}">
              <a16:creationId xmlns:a16="http://schemas.microsoft.com/office/drawing/2014/main" xmlns="" id="{00000000-0008-0000-4400-00001E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00075" y="4276725"/>
          <a:ext cx="952499" cy="552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590550</xdr:colOff>
      <xdr:row>12</xdr:row>
      <xdr:rowOff>142875</xdr:rowOff>
    </xdr:from>
    <xdr:to>
      <xdr:col>13</xdr:col>
      <xdr:colOff>338666</xdr:colOff>
      <xdr:row>16</xdr:row>
      <xdr:rowOff>50800</xdr:rowOff>
    </xdr:to>
    <xdr:pic>
      <xdr:nvPicPr>
        <xdr:cNvPr id="31" name="Imagem 30">
          <a:hlinkClick xmlns:r="http://schemas.openxmlformats.org/officeDocument/2006/relationships" r:id="rId4"/>
          <a:extLst>
            <a:ext uri="{FF2B5EF4-FFF2-40B4-BE49-F238E27FC236}">
              <a16:creationId xmlns:a16="http://schemas.microsoft.com/office/drawing/2014/main" xmlns="" id="{00000000-0008-0000-44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96150" y="211455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582489</xdr:colOff>
      <xdr:row>3</xdr:row>
      <xdr:rowOff>16485</xdr:rowOff>
    </xdr:to>
    <xdr:pic>
      <xdr:nvPicPr>
        <xdr:cNvPr id="17" name="Imagem 16">
          <a:hlinkClick xmlns:r="http://schemas.openxmlformats.org/officeDocument/2006/relationships" r:id="rId18"/>
          <a:extLst>
            <a:ext uri="{FF2B5EF4-FFF2-40B4-BE49-F238E27FC236}">
              <a16:creationId xmlns:a16="http://schemas.microsoft.com/office/drawing/2014/main" xmlns="" id="{00000000-0008-0000-4400-000011000000}"/>
            </a:ext>
          </a:extLst>
        </xdr:cNvPr>
        <xdr:cNvPicPr>
          <a:picLocks noChangeAspect="1"/>
        </xdr:cNvPicPr>
      </xdr:nvPicPr>
      <xdr:blipFill>
        <a:blip xmlns:r="http://schemas.openxmlformats.org/officeDocument/2006/relationships" r:embed="rId19"/>
        <a:stretch>
          <a:fillRect/>
        </a:stretch>
      </xdr:blipFill>
      <xdr:spPr>
        <a:xfrm>
          <a:off x="0" y="0"/>
          <a:ext cx="9096374" cy="5000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51986</xdr:colOff>
      <xdr:row>1</xdr:row>
      <xdr:rowOff>34188</xdr:rowOff>
    </xdr:from>
    <xdr:to>
      <xdr:col>3</xdr:col>
      <xdr:colOff>25028</xdr:colOff>
      <xdr:row>3</xdr:row>
      <xdr:rowOff>714</xdr:rowOff>
    </xdr:to>
    <xdr:pic>
      <xdr:nvPicPr>
        <xdr:cNvPr id="4" name="Imagem 1">
          <a:hlinkClick xmlns:r="http://schemas.openxmlformats.org/officeDocument/2006/relationships" r:id="rId1"/>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986" y="129438"/>
          <a:ext cx="1092230" cy="33165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4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4</xdr:col>
      <xdr:colOff>9525</xdr:colOff>
      <xdr:row>15</xdr:row>
      <xdr:rowOff>9525</xdr:rowOff>
    </xdr:from>
    <xdr:to>
      <xdr:col>6</xdr:col>
      <xdr:colOff>303728</xdr:colOff>
      <xdr:row>21</xdr:row>
      <xdr:rowOff>159808</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4500-000005000000}"/>
            </a:ext>
          </a:extLst>
        </xdr:cNvPr>
        <xdr:cNvSpPr/>
      </xdr:nvSpPr>
      <xdr:spPr>
        <a:xfrm>
          <a:off x="2447925" y="2466975"/>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45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2</xdr:col>
      <xdr:colOff>19050</xdr:colOff>
      <xdr:row>4</xdr:row>
      <xdr:rowOff>123825</xdr:rowOff>
    </xdr:from>
    <xdr:to>
      <xdr:col>3</xdr:col>
      <xdr:colOff>376766</xdr:colOff>
      <xdr:row>8</xdr:row>
      <xdr:rowOff>3175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45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38250" y="7715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238125</xdr:colOff>
      <xdr:row>8</xdr:row>
      <xdr:rowOff>14253</xdr:rowOff>
    </xdr:from>
    <xdr:to>
      <xdr:col>1</xdr:col>
      <xdr:colOff>590550</xdr:colOff>
      <xdr:row>11</xdr:row>
      <xdr:rowOff>70971</xdr:rowOff>
    </xdr:to>
    <xdr:pic>
      <xdr:nvPicPr>
        <xdr:cNvPr id="9" name="Imagem 8">
          <a:hlinkClick xmlns:r="http://schemas.openxmlformats.org/officeDocument/2006/relationships" r:id="rId6"/>
          <a:extLst>
            <a:ext uri="{FF2B5EF4-FFF2-40B4-BE49-F238E27FC236}">
              <a16:creationId xmlns:a16="http://schemas.microsoft.com/office/drawing/2014/main" xmlns="" id="{00000000-0008-0000-45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38125" y="1338228"/>
          <a:ext cx="962025" cy="5424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576264</xdr:colOff>
      <xdr:row>31</xdr:row>
      <xdr:rowOff>114300</xdr:rowOff>
    </xdr:from>
    <xdr:to>
      <xdr:col>3</xdr:col>
      <xdr:colOff>331789</xdr:colOff>
      <xdr:row>35</xdr:row>
      <xdr:rowOff>28575</xdr:rowOff>
    </xdr:to>
    <xdr:pic>
      <xdr:nvPicPr>
        <xdr:cNvPr id="10" name="Imagem 9">
          <a:hlinkClick xmlns:r="http://schemas.openxmlformats.org/officeDocument/2006/relationships" r:id="rId8"/>
          <a:extLst>
            <a:ext uri="{FF2B5EF4-FFF2-40B4-BE49-F238E27FC236}">
              <a16:creationId xmlns:a16="http://schemas.microsoft.com/office/drawing/2014/main" xmlns="" id="{00000000-0008-0000-45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85864" y="5162550"/>
          <a:ext cx="974725" cy="561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203207</xdr:colOff>
      <xdr:row>21</xdr:row>
      <xdr:rowOff>115896</xdr:rowOff>
    </xdr:from>
    <xdr:to>
      <xdr:col>1</xdr:col>
      <xdr:colOff>566744</xdr:colOff>
      <xdr:row>25</xdr:row>
      <xdr:rowOff>11121</xdr:rowOff>
    </xdr:to>
    <xdr:pic>
      <xdr:nvPicPr>
        <xdr:cNvPr id="13" name="Imagem 12">
          <a:hlinkClick xmlns:r="http://schemas.openxmlformats.org/officeDocument/2006/relationships" r:id="rId10"/>
          <a:extLst>
            <a:ext uri="{FF2B5EF4-FFF2-40B4-BE49-F238E27FC236}">
              <a16:creationId xmlns:a16="http://schemas.microsoft.com/office/drawing/2014/main" xmlns="" id="{00000000-0008-0000-45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03207" y="3544896"/>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4745</xdr:colOff>
      <xdr:row>21</xdr:row>
      <xdr:rowOff>119064</xdr:rowOff>
    </xdr:from>
    <xdr:to>
      <xdr:col>3</xdr:col>
      <xdr:colOff>369870</xdr:colOff>
      <xdr:row>25</xdr:row>
      <xdr:rowOff>14289</xdr:rowOff>
    </xdr:to>
    <xdr:pic>
      <xdr:nvPicPr>
        <xdr:cNvPr id="14" name="Imagem 13">
          <a:hlinkClick xmlns:r="http://schemas.openxmlformats.org/officeDocument/2006/relationships" r:id="rId12"/>
          <a:extLst>
            <a:ext uri="{FF2B5EF4-FFF2-40B4-BE49-F238E27FC236}">
              <a16:creationId xmlns:a16="http://schemas.microsoft.com/office/drawing/2014/main" xmlns="" id="{00000000-0008-0000-4500-00000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23945" y="3548064"/>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379402</xdr:colOff>
      <xdr:row>16</xdr:row>
      <xdr:rowOff>23814</xdr:rowOff>
    </xdr:from>
    <xdr:to>
      <xdr:col>8</xdr:col>
      <xdr:colOff>476250</xdr:colOff>
      <xdr:row>20</xdr:row>
      <xdr:rowOff>161878</xdr:rowOff>
    </xdr:to>
    <xdr:pic>
      <xdr:nvPicPr>
        <xdr:cNvPr id="16" name="Imagem 15">
          <a:hlinkClick xmlns:r="http://schemas.openxmlformats.org/officeDocument/2006/relationships" r:id="rId14"/>
          <a:extLst>
            <a:ext uri="{FF2B5EF4-FFF2-40B4-BE49-F238E27FC236}">
              <a16:creationId xmlns:a16="http://schemas.microsoft.com/office/drawing/2014/main" xmlns="" id="{00000000-0008-0000-4500-000010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037002" y="2643189"/>
          <a:ext cx="1316048" cy="78576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12695</xdr:colOff>
      <xdr:row>11</xdr:row>
      <xdr:rowOff>73026</xdr:rowOff>
    </xdr:from>
    <xdr:to>
      <xdr:col>3</xdr:col>
      <xdr:colOff>377820</xdr:colOff>
      <xdr:row>14</xdr:row>
      <xdr:rowOff>158751</xdr:rowOff>
    </xdr:to>
    <xdr:pic>
      <xdr:nvPicPr>
        <xdr:cNvPr id="17" name="Imagem 16">
          <a:hlinkClick xmlns:r="http://schemas.openxmlformats.org/officeDocument/2006/relationships" r:id="rId16"/>
          <a:extLst>
            <a:ext uri="{FF2B5EF4-FFF2-40B4-BE49-F238E27FC236}">
              <a16:creationId xmlns:a16="http://schemas.microsoft.com/office/drawing/2014/main" xmlns="" id="{00000000-0008-0000-4500-000011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231895" y="1882776"/>
          <a:ext cx="974725"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204796</xdr:colOff>
      <xdr:row>18</xdr:row>
      <xdr:rowOff>33339</xdr:rowOff>
    </xdr:from>
    <xdr:to>
      <xdr:col>1</xdr:col>
      <xdr:colOff>568333</xdr:colOff>
      <xdr:row>21</xdr:row>
      <xdr:rowOff>90489</xdr:rowOff>
    </xdr:to>
    <xdr:pic>
      <xdr:nvPicPr>
        <xdr:cNvPr id="18" name="Imagem 17">
          <a:hlinkClick xmlns:r="http://schemas.openxmlformats.org/officeDocument/2006/relationships" r:id="rId18"/>
          <a:extLst>
            <a:ext uri="{FF2B5EF4-FFF2-40B4-BE49-F238E27FC236}">
              <a16:creationId xmlns:a16="http://schemas.microsoft.com/office/drawing/2014/main" xmlns="" id="{00000000-0008-0000-4500-000012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04796" y="2976564"/>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17471</xdr:colOff>
      <xdr:row>7</xdr:row>
      <xdr:rowOff>157164</xdr:rowOff>
    </xdr:from>
    <xdr:to>
      <xdr:col>3</xdr:col>
      <xdr:colOff>381008</xdr:colOff>
      <xdr:row>11</xdr:row>
      <xdr:rowOff>80964</xdr:rowOff>
    </xdr:to>
    <xdr:pic>
      <xdr:nvPicPr>
        <xdr:cNvPr id="19" name="Imagem 18">
          <a:hlinkClick xmlns:r="http://schemas.openxmlformats.org/officeDocument/2006/relationships" r:id="rId20"/>
          <a:extLst>
            <a:ext uri="{FF2B5EF4-FFF2-40B4-BE49-F238E27FC236}">
              <a16:creationId xmlns:a16="http://schemas.microsoft.com/office/drawing/2014/main" xmlns="" id="{00000000-0008-0000-4500-000013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36671" y="1319214"/>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606433</xdr:colOff>
      <xdr:row>18</xdr:row>
      <xdr:rowOff>58739</xdr:rowOff>
    </xdr:from>
    <xdr:to>
      <xdr:col>3</xdr:col>
      <xdr:colOff>360371</xdr:colOff>
      <xdr:row>21</xdr:row>
      <xdr:rowOff>115889</xdr:rowOff>
    </xdr:to>
    <xdr:pic>
      <xdr:nvPicPr>
        <xdr:cNvPr id="20" name="Imagem 19">
          <a:hlinkClick xmlns:r="http://schemas.openxmlformats.org/officeDocument/2006/relationships" r:id="rId22"/>
          <a:extLst>
            <a:ext uri="{FF2B5EF4-FFF2-40B4-BE49-F238E27FC236}">
              <a16:creationId xmlns:a16="http://schemas.microsoft.com/office/drawing/2014/main" xmlns="" id="{00000000-0008-0000-4500-000014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216033" y="3001964"/>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207971</xdr:colOff>
      <xdr:row>14</xdr:row>
      <xdr:rowOff>157164</xdr:rowOff>
    </xdr:from>
    <xdr:to>
      <xdr:col>1</xdr:col>
      <xdr:colOff>573096</xdr:colOff>
      <xdr:row>18</xdr:row>
      <xdr:rowOff>49214</xdr:rowOff>
    </xdr:to>
    <xdr:pic>
      <xdr:nvPicPr>
        <xdr:cNvPr id="21" name="Imagem 20">
          <a:hlinkClick xmlns:r="http://schemas.openxmlformats.org/officeDocument/2006/relationships" r:id="rId24"/>
          <a:extLst>
            <a:ext uri="{FF2B5EF4-FFF2-40B4-BE49-F238E27FC236}">
              <a16:creationId xmlns:a16="http://schemas.microsoft.com/office/drawing/2014/main" xmlns="" id="{00000000-0008-0000-4500-000015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07971" y="2452689"/>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225433</xdr:colOff>
      <xdr:row>11</xdr:row>
      <xdr:rowOff>74614</xdr:rowOff>
    </xdr:from>
    <xdr:to>
      <xdr:col>1</xdr:col>
      <xdr:colOff>588971</xdr:colOff>
      <xdr:row>14</xdr:row>
      <xdr:rowOff>157164</xdr:rowOff>
    </xdr:to>
    <xdr:pic>
      <xdr:nvPicPr>
        <xdr:cNvPr id="22" name="Imagem 21">
          <a:hlinkClick xmlns:r="http://schemas.openxmlformats.org/officeDocument/2006/relationships" r:id="rId26"/>
          <a:extLst>
            <a:ext uri="{FF2B5EF4-FFF2-40B4-BE49-F238E27FC236}">
              <a16:creationId xmlns:a16="http://schemas.microsoft.com/office/drawing/2014/main" xmlns="" id="{00000000-0008-0000-4500-000016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433" y="1884364"/>
          <a:ext cx="973138" cy="568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9533</xdr:colOff>
      <xdr:row>15</xdr:row>
      <xdr:rowOff>4764</xdr:rowOff>
    </xdr:from>
    <xdr:to>
      <xdr:col>3</xdr:col>
      <xdr:colOff>373071</xdr:colOff>
      <xdr:row>18</xdr:row>
      <xdr:rowOff>61914</xdr:rowOff>
    </xdr:to>
    <xdr:pic>
      <xdr:nvPicPr>
        <xdr:cNvPr id="23" name="Imagem 22">
          <a:hlinkClick xmlns:r="http://schemas.openxmlformats.org/officeDocument/2006/relationships" r:id="rId28"/>
          <a:extLst>
            <a:ext uri="{FF2B5EF4-FFF2-40B4-BE49-F238E27FC236}">
              <a16:creationId xmlns:a16="http://schemas.microsoft.com/office/drawing/2014/main" xmlns="" id="{00000000-0008-0000-4500-000017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228733" y="2462214"/>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185746</xdr:colOff>
      <xdr:row>28</xdr:row>
      <xdr:rowOff>77789</xdr:rowOff>
    </xdr:from>
    <xdr:to>
      <xdr:col>1</xdr:col>
      <xdr:colOff>549283</xdr:colOff>
      <xdr:row>31</xdr:row>
      <xdr:rowOff>131764</xdr:rowOff>
    </xdr:to>
    <xdr:pic>
      <xdr:nvPicPr>
        <xdr:cNvPr id="24" name="Imagem 23">
          <a:hlinkClick xmlns:r="http://schemas.openxmlformats.org/officeDocument/2006/relationships" r:id="rId30"/>
          <a:extLst>
            <a:ext uri="{FF2B5EF4-FFF2-40B4-BE49-F238E27FC236}">
              <a16:creationId xmlns:a16="http://schemas.microsoft.com/office/drawing/2014/main" xmlns="" id="{00000000-0008-0000-4500-0000180000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5746" y="4640264"/>
          <a:ext cx="973137"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185746</xdr:colOff>
      <xdr:row>25</xdr:row>
      <xdr:rowOff>14289</xdr:rowOff>
    </xdr:from>
    <xdr:to>
      <xdr:col>1</xdr:col>
      <xdr:colOff>549283</xdr:colOff>
      <xdr:row>28</xdr:row>
      <xdr:rowOff>71439</xdr:rowOff>
    </xdr:to>
    <xdr:pic>
      <xdr:nvPicPr>
        <xdr:cNvPr id="25" name="Imagem 24">
          <a:hlinkClick xmlns:r="http://schemas.openxmlformats.org/officeDocument/2006/relationships" r:id="rId32"/>
          <a:extLst>
            <a:ext uri="{FF2B5EF4-FFF2-40B4-BE49-F238E27FC236}">
              <a16:creationId xmlns:a16="http://schemas.microsoft.com/office/drawing/2014/main" xmlns="" id="{00000000-0008-0000-4500-000019000000}"/>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85746" y="4090989"/>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579446</xdr:colOff>
      <xdr:row>28</xdr:row>
      <xdr:rowOff>77789</xdr:rowOff>
    </xdr:from>
    <xdr:to>
      <xdr:col>3</xdr:col>
      <xdr:colOff>333383</xdr:colOff>
      <xdr:row>31</xdr:row>
      <xdr:rowOff>134939</xdr:rowOff>
    </xdr:to>
    <xdr:pic>
      <xdr:nvPicPr>
        <xdr:cNvPr id="26" name="Imagem 25">
          <a:hlinkClick xmlns:r="http://schemas.openxmlformats.org/officeDocument/2006/relationships" r:id="rId34"/>
          <a:extLst>
            <a:ext uri="{FF2B5EF4-FFF2-40B4-BE49-F238E27FC236}">
              <a16:creationId xmlns:a16="http://schemas.microsoft.com/office/drawing/2014/main" xmlns="" id="{00000000-0008-0000-4500-00001A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189046" y="4640264"/>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381000</xdr:colOff>
      <xdr:row>9</xdr:row>
      <xdr:rowOff>76200</xdr:rowOff>
    </xdr:from>
    <xdr:to>
      <xdr:col>12</xdr:col>
      <xdr:colOff>28575</xdr:colOff>
      <xdr:row>27</xdr:row>
      <xdr:rowOff>9525</xdr:rowOff>
    </xdr:to>
    <xdr:sp macro="" textlink="">
      <xdr:nvSpPr>
        <xdr:cNvPr id="29" name="Chave esquerda 28">
          <a:extLst>
            <a:ext uri="{FF2B5EF4-FFF2-40B4-BE49-F238E27FC236}">
              <a16:creationId xmlns:a16="http://schemas.microsoft.com/office/drawing/2014/main" xmlns="" id="{00000000-0008-0000-4500-00001D000000}"/>
            </a:ext>
          </a:extLst>
        </xdr:cNvPr>
        <xdr:cNvSpPr/>
      </xdr:nvSpPr>
      <xdr:spPr>
        <a:xfrm>
          <a:off x="7086600" y="1562100"/>
          <a:ext cx="257175" cy="2847975"/>
        </a:xfrm>
        <a:prstGeom prst="leftBrace">
          <a:avLst>
            <a:gd name="adj1" fmla="val 8333"/>
            <a:gd name="adj2" fmla="val 5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11</xdr:col>
      <xdr:colOff>600076</xdr:colOff>
      <xdr:row>13</xdr:row>
      <xdr:rowOff>23779</xdr:rowOff>
    </xdr:from>
    <xdr:to>
      <xdr:col>13</xdr:col>
      <xdr:colOff>352174</xdr:colOff>
      <xdr:row>16</xdr:row>
      <xdr:rowOff>85726</xdr:rowOff>
    </xdr:to>
    <xdr:pic>
      <xdr:nvPicPr>
        <xdr:cNvPr id="30" name="Imagem 29">
          <a:hlinkClick xmlns:r="http://schemas.openxmlformats.org/officeDocument/2006/relationships" r:id="rId6"/>
          <a:extLst>
            <a:ext uri="{FF2B5EF4-FFF2-40B4-BE49-F238E27FC236}">
              <a16:creationId xmlns:a16="http://schemas.microsoft.com/office/drawing/2014/main" xmlns="" id="{00000000-0008-0000-4500-00001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05676" y="2157379"/>
          <a:ext cx="971298" cy="54772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600075</xdr:colOff>
      <xdr:row>9</xdr:row>
      <xdr:rowOff>76200</xdr:rowOff>
    </xdr:from>
    <xdr:to>
      <xdr:col>13</xdr:col>
      <xdr:colOff>348191</xdr:colOff>
      <xdr:row>12</xdr:row>
      <xdr:rowOff>146050</xdr:rowOff>
    </xdr:to>
    <xdr:pic>
      <xdr:nvPicPr>
        <xdr:cNvPr id="31" name="Imagem 30">
          <a:hlinkClick xmlns:r="http://schemas.openxmlformats.org/officeDocument/2006/relationships" r:id="rId4"/>
          <a:extLst>
            <a:ext uri="{FF2B5EF4-FFF2-40B4-BE49-F238E27FC236}">
              <a16:creationId xmlns:a16="http://schemas.microsoft.com/office/drawing/2014/main" xmlns="" id="{00000000-0008-0000-45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05675" y="15621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600075</xdr:colOff>
      <xdr:row>25</xdr:row>
      <xdr:rowOff>22269</xdr:rowOff>
    </xdr:from>
    <xdr:to>
      <xdr:col>3</xdr:col>
      <xdr:colOff>352151</xdr:colOff>
      <xdr:row>28</xdr:row>
      <xdr:rowOff>76200</xdr:rowOff>
    </xdr:to>
    <xdr:pic>
      <xdr:nvPicPr>
        <xdr:cNvPr id="32" name="Imagem 31">
          <a:hlinkClick xmlns:r="http://schemas.openxmlformats.org/officeDocument/2006/relationships" r:id="rId36"/>
          <a:extLst>
            <a:ext uri="{FF2B5EF4-FFF2-40B4-BE49-F238E27FC236}">
              <a16:creationId xmlns:a16="http://schemas.microsoft.com/office/drawing/2014/main" xmlns="" id="{00000000-0008-0000-4500-00002000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209675" y="4098969"/>
          <a:ext cx="971276" cy="53970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200025</xdr:colOff>
      <xdr:row>31</xdr:row>
      <xdr:rowOff>133350</xdr:rowOff>
    </xdr:from>
    <xdr:to>
      <xdr:col>1</xdr:col>
      <xdr:colOff>542924</xdr:colOff>
      <xdr:row>35</xdr:row>
      <xdr:rowOff>38099</xdr:rowOff>
    </xdr:to>
    <xdr:pic>
      <xdr:nvPicPr>
        <xdr:cNvPr id="33" name="Imagem 32">
          <a:hlinkClick xmlns:r="http://schemas.openxmlformats.org/officeDocument/2006/relationships" r:id="rId38"/>
          <a:extLst>
            <a:ext uri="{FF2B5EF4-FFF2-40B4-BE49-F238E27FC236}">
              <a16:creationId xmlns:a16="http://schemas.microsoft.com/office/drawing/2014/main" xmlns="" id="{00000000-0008-0000-4500-000021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00025" y="5181600"/>
          <a:ext cx="952499" cy="552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596908</xdr:colOff>
      <xdr:row>16</xdr:row>
      <xdr:rowOff>134939</xdr:rowOff>
    </xdr:from>
    <xdr:to>
      <xdr:col>13</xdr:col>
      <xdr:colOff>350846</xdr:colOff>
      <xdr:row>20</xdr:row>
      <xdr:rowOff>30164</xdr:rowOff>
    </xdr:to>
    <xdr:pic>
      <xdr:nvPicPr>
        <xdr:cNvPr id="34" name="Imagem 33">
          <a:hlinkClick xmlns:r="http://schemas.openxmlformats.org/officeDocument/2006/relationships" r:id="rId22"/>
          <a:extLst>
            <a:ext uri="{FF2B5EF4-FFF2-40B4-BE49-F238E27FC236}">
              <a16:creationId xmlns:a16="http://schemas.microsoft.com/office/drawing/2014/main" xmlns="" id="{00000000-0008-0000-4500-000022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302508" y="2754314"/>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608021</xdr:colOff>
      <xdr:row>20</xdr:row>
      <xdr:rowOff>68264</xdr:rowOff>
    </xdr:from>
    <xdr:to>
      <xdr:col>13</xdr:col>
      <xdr:colOff>361958</xdr:colOff>
      <xdr:row>23</xdr:row>
      <xdr:rowOff>125414</xdr:rowOff>
    </xdr:to>
    <xdr:pic>
      <xdr:nvPicPr>
        <xdr:cNvPr id="35" name="Imagem 34">
          <a:hlinkClick xmlns:r="http://schemas.openxmlformats.org/officeDocument/2006/relationships" r:id="rId34"/>
          <a:extLst>
            <a:ext uri="{FF2B5EF4-FFF2-40B4-BE49-F238E27FC236}">
              <a16:creationId xmlns:a16="http://schemas.microsoft.com/office/drawing/2014/main" xmlns="" id="{00000000-0008-0000-4500-000023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313621" y="3335339"/>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19050</xdr:colOff>
      <xdr:row>23</xdr:row>
      <xdr:rowOff>152400</xdr:rowOff>
    </xdr:from>
    <xdr:to>
      <xdr:col>13</xdr:col>
      <xdr:colOff>361949</xdr:colOff>
      <xdr:row>27</xdr:row>
      <xdr:rowOff>57149</xdr:rowOff>
    </xdr:to>
    <xdr:pic>
      <xdr:nvPicPr>
        <xdr:cNvPr id="36" name="Imagem 35">
          <a:hlinkClick xmlns:r="http://schemas.openxmlformats.org/officeDocument/2006/relationships" r:id="rId38"/>
          <a:extLst>
            <a:ext uri="{FF2B5EF4-FFF2-40B4-BE49-F238E27FC236}">
              <a16:creationId xmlns:a16="http://schemas.microsoft.com/office/drawing/2014/main" xmlns="" id="{00000000-0008-0000-4500-000024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334250" y="3905250"/>
          <a:ext cx="952499" cy="552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352425</xdr:colOff>
      <xdr:row>8</xdr:row>
      <xdr:rowOff>0</xdr:rowOff>
    </xdr:from>
    <xdr:to>
      <xdr:col>3</xdr:col>
      <xdr:colOff>600075</xdr:colOff>
      <xdr:row>34</xdr:row>
      <xdr:rowOff>161924</xdr:rowOff>
    </xdr:to>
    <xdr:sp macro="" textlink="">
      <xdr:nvSpPr>
        <xdr:cNvPr id="37" name="Chave esquerda 36">
          <a:extLst>
            <a:ext uri="{FF2B5EF4-FFF2-40B4-BE49-F238E27FC236}">
              <a16:creationId xmlns:a16="http://schemas.microsoft.com/office/drawing/2014/main" xmlns="" id="{00000000-0008-0000-4500-000025000000}"/>
            </a:ext>
          </a:extLst>
        </xdr:cNvPr>
        <xdr:cNvSpPr/>
      </xdr:nvSpPr>
      <xdr:spPr>
        <a:xfrm rot="10800000">
          <a:off x="2181225" y="1323975"/>
          <a:ext cx="247650" cy="4371974"/>
        </a:xfrm>
        <a:prstGeom prst="leftBrace">
          <a:avLst>
            <a:gd name="adj1" fmla="val 8333"/>
            <a:gd name="adj2" fmla="val 60983"/>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0</xdr:col>
      <xdr:colOff>0</xdr:colOff>
      <xdr:row>0</xdr:row>
      <xdr:rowOff>0</xdr:rowOff>
    </xdr:from>
    <xdr:to>
      <xdr:col>14</xdr:col>
      <xdr:colOff>561974</xdr:colOff>
      <xdr:row>3</xdr:row>
      <xdr:rowOff>14287</xdr:rowOff>
    </xdr:to>
    <xdr:pic>
      <xdr:nvPicPr>
        <xdr:cNvPr id="38" name="Imagem 37">
          <a:hlinkClick xmlns:r="http://schemas.openxmlformats.org/officeDocument/2006/relationships" r:id="rId40"/>
          <a:extLst>
            <a:ext uri="{FF2B5EF4-FFF2-40B4-BE49-F238E27FC236}">
              <a16:creationId xmlns:a16="http://schemas.microsoft.com/office/drawing/2014/main" xmlns="" id="{00000000-0008-0000-4500-000026000000}"/>
            </a:ext>
          </a:extLst>
        </xdr:cNvPr>
        <xdr:cNvPicPr>
          <a:picLocks noChangeAspect="1"/>
        </xdr:cNvPicPr>
      </xdr:nvPicPr>
      <xdr:blipFill>
        <a:blip xmlns:r="http://schemas.openxmlformats.org/officeDocument/2006/relationships" r:embed="rId41"/>
        <a:stretch>
          <a:fillRect/>
        </a:stretch>
      </xdr:blipFill>
      <xdr:spPr>
        <a:xfrm>
          <a:off x="0" y="0"/>
          <a:ext cx="9096374" cy="500062"/>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6747</xdr:colOff>
      <xdr:row>2</xdr:row>
      <xdr:rowOff>118926</xdr:rowOff>
    </xdr:to>
    <xdr:pic>
      <xdr:nvPicPr>
        <xdr:cNvPr id="4" name="Imagem 3">
          <a:hlinkClick xmlns:r="http://schemas.openxmlformats.org/officeDocument/2006/relationships" r:id="rId1"/>
          <a:extLst>
            <a:ext uri="{FF2B5EF4-FFF2-40B4-BE49-F238E27FC236}">
              <a16:creationId xmlns:a16="http://schemas.microsoft.com/office/drawing/2014/main" xmlns="" id="{00000000-0008-0000-46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7175" y="180975"/>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47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47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47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12</xdr:col>
      <xdr:colOff>19050</xdr:colOff>
      <xdr:row>5</xdr:row>
      <xdr:rowOff>95250</xdr:rowOff>
    </xdr:from>
    <xdr:to>
      <xdr:col>13</xdr:col>
      <xdr:colOff>376766</xdr:colOff>
      <xdr:row>9</xdr:row>
      <xdr:rowOff>3175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47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34250" y="93345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190500</xdr:colOff>
      <xdr:row>16</xdr:row>
      <xdr:rowOff>14295</xdr:rowOff>
    </xdr:from>
    <xdr:to>
      <xdr:col>8</xdr:col>
      <xdr:colOff>323850</xdr:colOff>
      <xdr:row>20</xdr:row>
      <xdr:rowOff>119970</xdr:rowOff>
    </xdr:to>
    <xdr:pic>
      <xdr:nvPicPr>
        <xdr:cNvPr id="11" name="Imagem 10">
          <a:hlinkClick xmlns:r="http://schemas.openxmlformats.org/officeDocument/2006/relationships" r:id="rId6"/>
          <a:extLst>
            <a:ext uri="{FF2B5EF4-FFF2-40B4-BE49-F238E27FC236}">
              <a16:creationId xmlns:a16="http://schemas.microsoft.com/office/drawing/2014/main" xmlns="" id="{00000000-0008-0000-47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48100" y="2633670"/>
          <a:ext cx="1352550" cy="7533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7942</xdr:colOff>
      <xdr:row>23</xdr:row>
      <xdr:rowOff>69858</xdr:rowOff>
    </xdr:from>
    <xdr:to>
      <xdr:col>13</xdr:col>
      <xdr:colOff>373067</xdr:colOff>
      <xdr:row>26</xdr:row>
      <xdr:rowOff>127008</xdr:rowOff>
    </xdr:to>
    <xdr:pic>
      <xdr:nvPicPr>
        <xdr:cNvPr id="12" name="Imagem 11">
          <a:hlinkClick xmlns:r="http://schemas.openxmlformats.org/officeDocument/2006/relationships" r:id="rId8"/>
          <a:extLst>
            <a:ext uri="{FF2B5EF4-FFF2-40B4-BE49-F238E27FC236}">
              <a16:creationId xmlns:a16="http://schemas.microsoft.com/office/drawing/2014/main" xmlns="" id="{00000000-0008-0000-47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323142" y="3822708"/>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3182</xdr:colOff>
      <xdr:row>27</xdr:row>
      <xdr:rowOff>11121</xdr:rowOff>
    </xdr:from>
    <xdr:to>
      <xdr:col>13</xdr:col>
      <xdr:colOff>366719</xdr:colOff>
      <xdr:row>30</xdr:row>
      <xdr:rowOff>68271</xdr:rowOff>
    </xdr:to>
    <xdr:pic>
      <xdr:nvPicPr>
        <xdr:cNvPr id="13" name="Imagem 12">
          <a:hlinkClick xmlns:r="http://schemas.openxmlformats.org/officeDocument/2006/relationships" r:id="rId10"/>
          <a:extLst>
            <a:ext uri="{FF2B5EF4-FFF2-40B4-BE49-F238E27FC236}">
              <a16:creationId xmlns:a16="http://schemas.microsoft.com/office/drawing/2014/main" xmlns="" id="{00000000-0008-0000-47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318382" y="4411671"/>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390524</xdr:colOff>
      <xdr:row>5</xdr:row>
      <xdr:rowOff>104775</xdr:rowOff>
    </xdr:from>
    <xdr:to>
      <xdr:col>12</xdr:col>
      <xdr:colOff>38099</xdr:colOff>
      <xdr:row>30</xdr:row>
      <xdr:rowOff>57150</xdr:rowOff>
    </xdr:to>
    <xdr:sp macro="" textlink="">
      <xdr:nvSpPr>
        <xdr:cNvPr id="29" name="Chave esquerda 28">
          <a:extLst>
            <a:ext uri="{FF2B5EF4-FFF2-40B4-BE49-F238E27FC236}">
              <a16:creationId xmlns:a16="http://schemas.microsoft.com/office/drawing/2014/main" xmlns="" id="{00000000-0008-0000-4700-00001D000000}"/>
            </a:ext>
          </a:extLst>
        </xdr:cNvPr>
        <xdr:cNvSpPr/>
      </xdr:nvSpPr>
      <xdr:spPr>
        <a:xfrm>
          <a:off x="7096124" y="942975"/>
          <a:ext cx="257175" cy="4000500"/>
        </a:xfrm>
        <a:prstGeom prst="leftBrace">
          <a:avLst>
            <a:gd name="adj1" fmla="val 8333"/>
            <a:gd name="adj2" fmla="val 5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104775</xdr:colOff>
      <xdr:row>11</xdr:row>
      <xdr:rowOff>19049</xdr:rowOff>
    </xdr:from>
    <xdr:to>
      <xdr:col>2</xdr:col>
      <xdr:colOff>447675</xdr:colOff>
      <xdr:row>14</xdr:row>
      <xdr:rowOff>144467</xdr:rowOff>
    </xdr:to>
    <xdr:pic>
      <xdr:nvPicPr>
        <xdr:cNvPr id="30" name="Imagem 29">
          <a:hlinkClick xmlns:r="http://schemas.openxmlformats.org/officeDocument/2006/relationships" r:id="rId12"/>
          <a:extLst>
            <a:ext uri="{FF2B5EF4-FFF2-40B4-BE49-F238E27FC236}">
              <a16:creationId xmlns:a16="http://schemas.microsoft.com/office/drawing/2014/main" xmlns="" id="{00000000-0008-0000-4700-00001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14375" y="1828799"/>
          <a:ext cx="952500" cy="6111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0</xdr:colOff>
      <xdr:row>12</xdr:row>
      <xdr:rowOff>123825</xdr:rowOff>
    </xdr:from>
    <xdr:to>
      <xdr:col>13</xdr:col>
      <xdr:colOff>365247</xdr:colOff>
      <xdr:row>16</xdr:row>
      <xdr:rowOff>244</xdr:rowOff>
    </xdr:to>
    <xdr:pic>
      <xdr:nvPicPr>
        <xdr:cNvPr id="31" name="Imagem 30">
          <a:hlinkClick xmlns:r="http://schemas.openxmlformats.org/officeDocument/2006/relationships" r:id="rId14"/>
          <a:extLst>
            <a:ext uri="{FF2B5EF4-FFF2-40B4-BE49-F238E27FC236}">
              <a16:creationId xmlns:a16="http://schemas.microsoft.com/office/drawing/2014/main" xmlns="" id="{00000000-0008-0000-4700-00001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315200" y="2095500"/>
          <a:ext cx="974847" cy="52411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0</xdr:colOff>
      <xdr:row>16</xdr:row>
      <xdr:rowOff>42862</xdr:rowOff>
    </xdr:from>
    <xdr:to>
      <xdr:col>13</xdr:col>
      <xdr:colOff>365125</xdr:colOff>
      <xdr:row>19</xdr:row>
      <xdr:rowOff>90487</xdr:rowOff>
    </xdr:to>
    <xdr:pic>
      <xdr:nvPicPr>
        <xdr:cNvPr id="32" name="Imagem 31">
          <a:hlinkClick xmlns:r="http://schemas.openxmlformats.org/officeDocument/2006/relationships" r:id="rId16"/>
          <a:extLst>
            <a:ext uri="{FF2B5EF4-FFF2-40B4-BE49-F238E27FC236}">
              <a16:creationId xmlns:a16="http://schemas.microsoft.com/office/drawing/2014/main" xmlns="" id="{00000000-0008-0000-4700-000020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315200" y="2662237"/>
          <a:ext cx="974725" cy="533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11112</xdr:colOff>
      <xdr:row>9</xdr:row>
      <xdr:rowOff>28575</xdr:rowOff>
    </xdr:from>
    <xdr:to>
      <xdr:col>13</xdr:col>
      <xdr:colOff>374650</xdr:colOff>
      <xdr:row>12</xdr:row>
      <xdr:rowOff>85725</xdr:rowOff>
    </xdr:to>
    <xdr:pic>
      <xdr:nvPicPr>
        <xdr:cNvPr id="33" name="Imagem 32">
          <a:hlinkClick xmlns:r="http://schemas.openxmlformats.org/officeDocument/2006/relationships" r:id="rId18"/>
          <a:extLst>
            <a:ext uri="{FF2B5EF4-FFF2-40B4-BE49-F238E27FC236}">
              <a16:creationId xmlns:a16="http://schemas.microsoft.com/office/drawing/2014/main" xmlns="" id="{00000000-0008-0000-4700-000021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326312" y="151447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0</xdr:colOff>
      <xdr:row>19</xdr:row>
      <xdr:rowOff>142875</xdr:rowOff>
    </xdr:from>
    <xdr:to>
      <xdr:col>13</xdr:col>
      <xdr:colOff>365125</xdr:colOff>
      <xdr:row>23</xdr:row>
      <xdr:rowOff>38100</xdr:rowOff>
    </xdr:to>
    <xdr:pic>
      <xdr:nvPicPr>
        <xdr:cNvPr id="34" name="Imagem 33">
          <a:hlinkClick xmlns:r="http://schemas.openxmlformats.org/officeDocument/2006/relationships" r:id="rId20"/>
          <a:extLst>
            <a:ext uri="{FF2B5EF4-FFF2-40B4-BE49-F238E27FC236}">
              <a16:creationId xmlns:a16="http://schemas.microsoft.com/office/drawing/2014/main" xmlns="" id="{00000000-0008-0000-4700-000022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315200" y="324802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7" name="Imagem 16">
          <a:hlinkClick xmlns:r="http://schemas.openxmlformats.org/officeDocument/2006/relationships" r:id="rId22"/>
          <a:extLst>
            <a:ext uri="{FF2B5EF4-FFF2-40B4-BE49-F238E27FC236}">
              <a16:creationId xmlns:a16="http://schemas.microsoft.com/office/drawing/2014/main" xmlns="" id="{00000000-0008-0000-4700-000011000000}"/>
            </a:ext>
          </a:extLst>
        </xdr:cNvPr>
        <xdr:cNvPicPr>
          <a:picLocks noChangeAspect="1"/>
        </xdr:cNvPicPr>
      </xdr:nvPicPr>
      <xdr:blipFill>
        <a:blip xmlns:r="http://schemas.openxmlformats.org/officeDocument/2006/relationships" r:embed="rId23"/>
        <a:stretch>
          <a:fillRect/>
        </a:stretch>
      </xdr:blipFill>
      <xdr:spPr>
        <a:xfrm>
          <a:off x="0" y="0"/>
          <a:ext cx="9096374" cy="500062"/>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4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48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48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0</xdr:col>
      <xdr:colOff>590550</xdr:colOff>
      <xdr:row>10</xdr:row>
      <xdr:rowOff>138120</xdr:rowOff>
    </xdr:from>
    <xdr:to>
      <xdr:col>2</xdr:col>
      <xdr:colOff>346075</xdr:colOff>
      <xdr:row>14</xdr:row>
      <xdr:rowOff>33345</xdr:rowOff>
    </xdr:to>
    <xdr:pic>
      <xdr:nvPicPr>
        <xdr:cNvPr id="11" name="Imagem 10">
          <a:hlinkClick xmlns:r="http://schemas.openxmlformats.org/officeDocument/2006/relationships" r:id="rId4"/>
          <a:extLst>
            <a:ext uri="{FF2B5EF4-FFF2-40B4-BE49-F238E27FC236}">
              <a16:creationId xmlns:a16="http://schemas.microsoft.com/office/drawing/2014/main" xmlns="" id="{00000000-0008-0000-48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90550" y="1785945"/>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179392</xdr:colOff>
      <xdr:row>16</xdr:row>
      <xdr:rowOff>31758</xdr:rowOff>
    </xdr:from>
    <xdr:to>
      <xdr:col>8</xdr:col>
      <xdr:colOff>288312</xdr:colOff>
      <xdr:row>20</xdr:row>
      <xdr:rowOff>123825</xdr:rowOff>
    </xdr:to>
    <xdr:pic>
      <xdr:nvPicPr>
        <xdr:cNvPr id="12" name="Imagem 11">
          <a:hlinkClick xmlns:r="http://schemas.openxmlformats.org/officeDocument/2006/relationships" r:id="rId6"/>
          <a:extLst>
            <a:ext uri="{FF2B5EF4-FFF2-40B4-BE49-F238E27FC236}">
              <a16:creationId xmlns:a16="http://schemas.microsoft.com/office/drawing/2014/main" xmlns="" id="{00000000-0008-0000-48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36992" y="2651133"/>
          <a:ext cx="1328120" cy="73976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441332</xdr:colOff>
      <xdr:row>16</xdr:row>
      <xdr:rowOff>134946</xdr:rowOff>
    </xdr:from>
    <xdr:to>
      <xdr:col>13</xdr:col>
      <xdr:colOff>195269</xdr:colOff>
      <xdr:row>20</xdr:row>
      <xdr:rowOff>30171</xdr:rowOff>
    </xdr:to>
    <xdr:pic>
      <xdr:nvPicPr>
        <xdr:cNvPr id="13" name="Imagem 12">
          <a:hlinkClick xmlns:r="http://schemas.openxmlformats.org/officeDocument/2006/relationships" r:id="rId8"/>
          <a:extLst>
            <a:ext uri="{FF2B5EF4-FFF2-40B4-BE49-F238E27FC236}">
              <a16:creationId xmlns:a16="http://schemas.microsoft.com/office/drawing/2014/main" xmlns="" id="{00000000-0008-0000-4800-00000D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46932" y="2754321"/>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566746</xdr:colOff>
      <xdr:row>22</xdr:row>
      <xdr:rowOff>87314</xdr:rowOff>
    </xdr:from>
    <xdr:to>
      <xdr:col>2</xdr:col>
      <xdr:colOff>320683</xdr:colOff>
      <xdr:row>25</xdr:row>
      <xdr:rowOff>141289</xdr:rowOff>
    </xdr:to>
    <xdr:pic>
      <xdr:nvPicPr>
        <xdr:cNvPr id="24" name="Imagem 23">
          <a:hlinkClick xmlns:r="http://schemas.openxmlformats.org/officeDocument/2006/relationships" r:id="rId10"/>
          <a:extLst>
            <a:ext uri="{FF2B5EF4-FFF2-40B4-BE49-F238E27FC236}">
              <a16:creationId xmlns:a16="http://schemas.microsoft.com/office/drawing/2014/main" xmlns="" id="{00000000-0008-0000-48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6746" y="3678239"/>
          <a:ext cx="973137"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6</xdr:row>
      <xdr:rowOff>19050</xdr:rowOff>
    </xdr:from>
    <xdr:to>
      <xdr:col>2</xdr:col>
      <xdr:colOff>342900</xdr:colOff>
      <xdr:row>9</xdr:row>
      <xdr:rowOff>144468</xdr:rowOff>
    </xdr:to>
    <xdr:pic>
      <xdr:nvPicPr>
        <xdr:cNvPr id="30" name="Imagem 29">
          <a:hlinkClick xmlns:r="http://schemas.openxmlformats.org/officeDocument/2006/relationships" r:id="rId12"/>
          <a:extLst>
            <a:ext uri="{FF2B5EF4-FFF2-40B4-BE49-F238E27FC236}">
              <a16:creationId xmlns:a16="http://schemas.microsoft.com/office/drawing/2014/main" xmlns="" id="{00000000-0008-0000-4800-00001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019175"/>
          <a:ext cx="952500" cy="6111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4" name="Imagem 13">
          <a:hlinkClick xmlns:r="http://schemas.openxmlformats.org/officeDocument/2006/relationships" r:id="rId14"/>
          <a:extLst>
            <a:ext uri="{FF2B5EF4-FFF2-40B4-BE49-F238E27FC236}">
              <a16:creationId xmlns:a16="http://schemas.microsoft.com/office/drawing/2014/main" xmlns="" id="{00000000-0008-0000-4800-00000E000000}"/>
            </a:ext>
          </a:extLst>
        </xdr:cNvPr>
        <xdr:cNvPicPr>
          <a:picLocks noChangeAspect="1"/>
        </xdr:cNvPicPr>
      </xdr:nvPicPr>
      <xdr:blipFill>
        <a:blip xmlns:r="http://schemas.openxmlformats.org/officeDocument/2006/relationships" r:embed="rId15"/>
        <a:stretch>
          <a:fillRect/>
        </a:stretch>
      </xdr:blipFill>
      <xdr:spPr>
        <a:xfrm>
          <a:off x="0" y="0"/>
          <a:ext cx="9096374" cy="500062"/>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49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4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4A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4A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12</xdr:col>
      <xdr:colOff>38100</xdr:colOff>
      <xdr:row>14</xdr:row>
      <xdr:rowOff>47625</xdr:rowOff>
    </xdr:from>
    <xdr:to>
      <xdr:col>13</xdr:col>
      <xdr:colOff>395816</xdr:colOff>
      <xdr:row>17</xdr:row>
      <xdr:rowOff>117475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4A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53300" y="234315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19050</xdr:colOff>
      <xdr:row>8</xdr:row>
      <xdr:rowOff>71445</xdr:rowOff>
    </xdr:from>
    <xdr:to>
      <xdr:col>2</xdr:col>
      <xdr:colOff>384175</xdr:colOff>
      <xdr:row>11</xdr:row>
      <xdr:rowOff>128595</xdr:rowOff>
    </xdr:to>
    <xdr:pic>
      <xdr:nvPicPr>
        <xdr:cNvPr id="11" name="Imagem 10">
          <a:hlinkClick xmlns:r="http://schemas.openxmlformats.org/officeDocument/2006/relationships" r:id="rId6"/>
          <a:extLst>
            <a:ext uri="{FF2B5EF4-FFF2-40B4-BE49-F238E27FC236}">
              <a16:creationId xmlns:a16="http://schemas.microsoft.com/office/drawing/2014/main" xmlns="" id="{00000000-0008-0000-4A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28650" y="139542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17467</xdr:colOff>
      <xdr:row>11</xdr:row>
      <xdr:rowOff>127008</xdr:rowOff>
    </xdr:from>
    <xdr:to>
      <xdr:col>2</xdr:col>
      <xdr:colOff>382592</xdr:colOff>
      <xdr:row>15</xdr:row>
      <xdr:rowOff>22233</xdr:rowOff>
    </xdr:to>
    <xdr:pic>
      <xdr:nvPicPr>
        <xdr:cNvPr id="12" name="Imagem 11">
          <a:hlinkClick xmlns:r="http://schemas.openxmlformats.org/officeDocument/2006/relationships" r:id="rId8"/>
          <a:extLst>
            <a:ext uri="{FF2B5EF4-FFF2-40B4-BE49-F238E27FC236}">
              <a16:creationId xmlns:a16="http://schemas.microsoft.com/office/drawing/2014/main" xmlns="" id="{00000000-0008-0000-4A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7067" y="1936758"/>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203207</xdr:colOff>
      <xdr:row>16</xdr:row>
      <xdr:rowOff>30171</xdr:rowOff>
    </xdr:from>
    <xdr:to>
      <xdr:col>8</xdr:col>
      <xdr:colOff>295735</xdr:colOff>
      <xdr:row>20</xdr:row>
      <xdr:rowOff>114300</xdr:rowOff>
    </xdr:to>
    <xdr:pic>
      <xdr:nvPicPr>
        <xdr:cNvPr id="13" name="Imagem 12">
          <a:hlinkClick xmlns:r="http://schemas.openxmlformats.org/officeDocument/2006/relationships" r:id="rId10"/>
          <a:extLst>
            <a:ext uri="{FF2B5EF4-FFF2-40B4-BE49-F238E27FC236}">
              <a16:creationId xmlns:a16="http://schemas.microsoft.com/office/drawing/2014/main" xmlns="" id="{00000000-0008-0000-4A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60807" y="2649546"/>
          <a:ext cx="1311728" cy="73182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26977</xdr:colOff>
      <xdr:row>18</xdr:row>
      <xdr:rowOff>100014</xdr:rowOff>
    </xdr:from>
    <xdr:to>
      <xdr:col>13</xdr:col>
      <xdr:colOff>390515</xdr:colOff>
      <xdr:row>22</xdr:row>
      <xdr:rowOff>33339</xdr:rowOff>
    </xdr:to>
    <xdr:pic>
      <xdr:nvPicPr>
        <xdr:cNvPr id="16" name="Imagem 15">
          <a:hlinkClick xmlns:r="http://schemas.openxmlformats.org/officeDocument/2006/relationships" r:id="rId12"/>
          <a:extLst>
            <a:ext uri="{FF2B5EF4-FFF2-40B4-BE49-F238E27FC236}">
              <a16:creationId xmlns:a16="http://schemas.microsoft.com/office/drawing/2014/main" xmlns="" id="{00000000-0008-0000-4A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342177" y="304323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17471</xdr:colOff>
      <xdr:row>22</xdr:row>
      <xdr:rowOff>61914</xdr:rowOff>
    </xdr:from>
    <xdr:to>
      <xdr:col>2</xdr:col>
      <xdr:colOff>381008</xdr:colOff>
      <xdr:row>25</xdr:row>
      <xdr:rowOff>147639</xdr:rowOff>
    </xdr:to>
    <xdr:pic>
      <xdr:nvPicPr>
        <xdr:cNvPr id="19" name="Imagem 18">
          <a:hlinkClick xmlns:r="http://schemas.openxmlformats.org/officeDocument/2006/relationships" r:id="rId14"/>
          <a:extLst>
            <a:ext uri="{FF2B5EF4-FFF2-40B4-BE49-F238E27FC236}">
              <a16:creationId xmlns:a16="http://schemas.microsoft.com/office/drawing/2014/main" xmlns="" id="{00000000-0008-0000-4A00-000013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27071" y="3652839"/>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409575</xdr:colOff>
      <xdr:row>14</xdr:row>
      <xdr:rowOff>76199</xdr:rowOff>
    </xdr:from>
    <xdr:to>
      <xdr:col>12</xdr:col>
      <xdr:colOff>38100</xdr:colOff>
      <xdr:row>22</xdr:row>
      <xdr:rowOff>38100</xdr:rowOff>
    </xdr:to>
    <xdr:sp macro="" textlink="">
      <xdr:nvSpPr>
        <xdr:cNvPr id="29" name="Chave esquerda 28">
          <a:extLst>
            <a:ext uri="{FF2B5EF4-FFF2-40B4-BE49-F238E27FC236}">
              <a16:creationId xmlns:a16="http://schemas.microsoft.com/office/drawing/2014/main" xmlns="" id="{00000000-0008-0000-4A00-00001D000000}"/>
            </a:ext>
          </a:extLst>
        </xdr:cNvPr>
        <xdr:cNvSpPr/>
      </xdr:nvSpPr>
      <xdr:spPr>
        <a:xfrm>
          <a:off x="7115175" y="2371724"/>
          <a:ext cx="238125" cy="1257301"/>
        </a:xfrm>
        <a:prstGeom prst="leftBrace">
          <a:avLst>
            <a:gd name="adj1" fmla="val 8333"/>
            <a:gd name="adj2" fmla="val 5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xdr:col>
      <xdr:colOff>38100</xdr:colOff>
      <xdr:row>4</xdr:row>
      <xdr:rowOff>152400</xdr:rowOff>
    </xdr:from>
    <xdr:to>
      <xdr:col>2</xdr:col>
      <xdr:colOff>381000</xdr:colOff>
      <xdr:row>8</xdr:row>
      <xdr:rowOff>87318</xdr:rowOff>
    </xdr:to>
    <xdr:pic>
      <xdr:nvPicPr>
        <xdr:cNvPr id="30" name="Imagem 29">
          <a:hlinkClick xmlns:r="http://schemas.openxmlformats.org/officeDocument/2006/relationships" r:id="rId16"/>
          <a:extLst>
            <a:ext uri="{FF2B5EF4-FFF2-40B4-BE49-F238E27FC236}">
              <a16:creationId xmlns:a16="http://schemas.microsoft.com/office/drawing/2014/main" xmlns="" id="{00000000-0008-0000-4A00-00001E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47700" y="800100"/>
          <a:ext cx="952500" cy="6111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38100</xdr:colOff>
      <xdr:row>26</xdr:row>
      <xdr:rowOff>76200</xdr:rowOff>
    </xdr:from>
    <xdr:to>
      <xdr:col>2</xdr:col>
      <xdr:colOff>380999</xdr:colOff>
      <xdr:row>29</xdr:row>
      <xdr:rowOff>142874</xdr:rowOff>
    </xdr:to>
    <xdr:pic>
      <xdr:nvPicPr>
        <xdr:cNvPr id="31" name="Imagem 30">
          <a:hlinkClick xmlns:r="http://schemas.openxmlformats.org/officeDocument/2006/relationships" r:id="rId18"/>
          <a:extLst>
            <a:ext uri="{FF2B5EF4-FFF2-40B4-BE49-F238E27FC236}">
              <a16:creationId xmlns:a16="http://schemas.microsoft.com/office/drawing/2014/main" xmlns="" id="{00000000-0008-0000-4A00-00001F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47700" y="4314825"/>
          <a:ext cx="952499" cy="552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15</xdr:col>
      <xdr:colOff>4329</xdr:colOff>
      <xdr:row>3</xdr:row>
      <xdr:rowOff>6494</xdr:rowOff>
    </xdr:to>
    <xdr:pic>
      <xdr:nvPicPr>
        <xdr:cNvPr id="17" name="Imagem 16">
          <a:hlinkClick xmlns:r="http://schemas.openxmlformats.org/officeDocument/2006/relationships" r:id="rId20"/>
          <a:extLst>
            <a:ext uri="{FF2B5EF4-FFF2-40B4-BE49-F238E27FC236}">
              <a16:creationId xmlns:a16="http://schemas.microsoft.com/office/drawing/2014/main" xmlns="" id="{00000000-0008-0000-4A00-000011000000}"/>
            </a:ext>
          </a:extLst>
        </xdr:cNvPr>
        <xdr:cNvPicPr>
          <a:picLocks noChangeAspect="1"/>
        </xdr:cNvPicPr>
      </xdr:nvPicPr>
      <xdr:blipFill>
        <a:blip xmlns:r="http://schemas.openxmlformats.org/officeDocument/2006/relationships" r:embed="rId21"/>
        <a:stretch>
          <a:fillRect/>
        </a:stretch>
      </xdr:blipFill>
      <xdr:spPr>
        <a:xfrm>
          <a:off x="0" y="0"/>
          <a:ext cx="9096374" cy="500062"/>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4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381000</xdr:colOff>
      <xdr:row>15</xdr:row>
      <xdr:rowOff>0</xdr:rowOff>
    </xdr:from>
    <xdr:to>
      <xdr:col>6</xdr:col>
      <xdr:colOff>65603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4B00-000005000000}"/>
            </a:ext>
          </a:extLst>
        </xdr:cNvPr>
        <xdr:cNvSpPr/>
      </xdr:nvSpPr>
      <xdr:spPr>
        <a:xfrm>
          <a:off x="22098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4B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447675</xdr:colOff>
      <xdr:row>5</xdr:row>
      <xdr:rowOff>66675</xdr:rowOff>
    </xdr:from>
    <xdr:to>
      <xdr:col>3</xdr:col>
      <xdr:colOff>195791</xdr:colOff>
      <xdr:row>8</xdr:row>
      <xdr:rowOff>136525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4B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57275" y="90487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423864</xdr:colOff>
      <xdr:row>16</xdr:row>
      <xdr:rowOff>95250</xdr:rowOff>
    </xdr:from>
    <xdr:to>
      <xdr:col>3</xdr:col>
      <xdr:colOff>179389</xdr:colOff>
      <xdr:row>20</xdr:row>
      <xdr:rowOff>9525</xdr:rowOff>
    </xdr:to>
    <xdr:pic>
      <xdr:nvPicPr>
        <xdr:cNvPr id="10" name="Imagem 9">
          <a:hlinkClick xmlns:r="http://schemas.openxmlformats.org/officeDocument/2006/relationships" r:id="rId6"/>
          <a:extLst>
            <a:ext uri="{FF2B5EF4-FFF2-40B4-BE49-F238E27FC236}">
              <a16:creationId xmlns:a16="http://schemas.microsoft.com/office/drawing/2014/main" xmlns="" id="{00000000-0008-0000-4B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33464" y="2714625"/>
          <a:ext cx="974725" cy="5619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593732</xdr:colOff>
      <xdr:row>14</xdr:row>
      <xdr:rowOff>134946</xdr:rowOff>
    </xdr:from>
    <xdr:to>
      <xdr:col>13</xdr:col>
      <xdr:colOff>347669</xdr:colOff>
      <xdr:row>18</xdr:row>
      <xdr:rowOff>30171</xdr:rowOff>
    </xdr:to>
    <xdr:pic>
      <xdr:nvPicPr>
        <xdr:cNvPr id="13" name="Imagem 12">
          <a:hlinkClick xmlns:r="http://schemas.openxmlformats.org/officeDocument/2006/relationships" r:id="rId8"/>
          <a:extLst>
            <a:ext uri="{FF2B5EF4-FFF2-40B4-BE49-F238E27FC236}">
              <a16:creationId xmlns:a16="http://schemas.microsoft.com/office/drawing/2014/main" xmlns="" id="{00000000-0008-0000-4B00-00000D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299332" y="2430471"/>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52370</xdr:colOff>
      <xdr:row>13</xdr:row>
      <xdr:rowOff>23814</xdr:rowOff>
    </xdr:from>
    <xdr:to>
      <xdr:col>1</xdr:col>
      <xdr:colOff>417495</xdr:colOff>
      <xdr:row>16</xdr:row>
      <xdr:rowOff>80964</xdr:rowOff>
    </xdr:to>
    <xdr:pic>
      <xdr:nvPicPr>
        <xdr:cNvPr id="14" name="Imagem 13">
          <a:hlinkClick xmlns:r="http://schemas.openxmlformats.org/officeDocument/2006/relationships" r:id="rId10"/>
          <a:extLst>
            <a:ext uri="{FF2B5EF4-FFF2-40B4-BE49-F238E27FC236}">
              <a16:creationId xmlns:a16="http://schemas.microsoft.com/office/drawing/2014/main" xmlns="" id="{00000000-0008-0000-4B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2370" y="2157414"/>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592125</xdr:colOff>
      <xdr:row>18</xdr:row>
      <xdr:rowOff>82551</xdr:rowOff>
    </xdr:from>
    <xdr:to>
      <xdr:col>13</xdr:col>
      <xdr:colOff>346063</xdr:colOff>
      <xdr:row>21</xdr:row>
      <xdr:rowOff>139701</xdr:rowOff>
    </xdr:to>
    <xdr:pic>
      <xdr:nvPicPr>
        <xdr:cNvPr id="15" name="Imagem 14">
          <a:hlinkClick xmlns:r="http://schemas.openxmlformats.org/officeDocument/2006/relationships" r:id="rId12"/>
          <a:extLst>
            <a:ext uri="{FF2B5EF4-FFF2-40B4-BE49-F238E27FC236}">
              <a16:creationId xmlns:a16="http://schemas.microsoft.com/office/drawing/2014/main" xmlns="" id="{00000000-0008-0000-4B00-00000F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297725" y="3025776"/>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598477</xdr:colOff>
      <xdr:row>10</xdr:row>
      <xdr:rowOff>157164</xdr:rowOff>
    </xdr:from>
    <xdr:to>
      <xdr:col>13</xdr:col>
      <xdr:colOff>352415</xdr:colOff>
      <xdr:row>14</xdr:row>
      <xdr:rowOff>90489</xdr:rowOff>
    </xdr:to>
    <xdr:pic>
      <xdr:nvPicPr>
        <xdr:cNvPr id="16" name="Imagem 15">
          <a:hlinkClick xmlns:r="http://schemas.openxmlformats.org/officeDocument/2006/relationships" r:id="rId14"/>
          <a:extLst>
            <a:ext uri="{FF2B5EF4-FFF2-40B4-BE49-F238E27FC236}">
              <a16:creationId xmlns:a16="http://schemas.microsoft.com/office/drawing/2014/main" xmlns="" id="{00000000-0008-0000-4B00-000010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304077" y="180498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441320</xdr:colOff>
      <xdr:row>9</xdr:row>
      <xdr:rowOff>82551</xdr:rowOff>
    </xdr:from>
    <xdr:to>
      <xdr:col>3</xdr:col>
      <xdr:colOff>196845</xdr:colOff>
      <xdr:row>13</xdr:row>
      <xdr:rowOff>6351</xdr:rowOff>
    </xdr:to>
    <xdr:pic>
      <xdr:nvPicPr>
        <xdr:cNvPr id="17" name="Imagem 16">
          <a:hlinkClick xmlns:r="http://schemas.openxmlformats.org/officeDocument/2006/relationships" r:id="rId16"/>
          <a:extLst>
            <a:ext uri="{FF2B5EF4-FFF2-40B4-BE49-F238E27FC236}">
              <a16:creationId xmlns:a16="http://schemas.microsoft.com/office/drawing/2014/main" xmlns="" id="{00000000-0008-0000-4B00-000011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50920" y="1568451"/>
          <a:ext cx="974725"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293696</xdr:colOff>
      <xdr:row>16</xdr:row>
      <xdr:rowOff>42863</xdr:rowOff>
    </xdr:from>
    <xdr:to>
      <xdr:col>8</xdr:col>
      <xdr:colOff>412557</xdr:colOff>
      <xdr:row>21</xdr:row>
      <xdr:rowOff>19049</xdr:rowOff>
    </xdr:to>
    <xdr:pic>
      <xdr:nvPicPr>
        <xdr:cNvPr id="19" name="Imagem 18">
          <a:hlinkClick xmlns:r="http://schemas.openxmlformats.org/officeDocument/2006/relationships" r:id="rId18"/>
          <a:extLst>
            <a:ext uri="{FF2B5EF4-FFF2-40B4-BE49-F238E27FC236}">
              <a16:creationId xmlns:a16="http://schemas.microsoft.com/office/drawing/2014/main" xmlns="" id="{00000000-0008-0000-4B00-000013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951296" y="2662238"/>
          <a:ext cx="1338061" cy="78581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406408</xdr:colOff>
      <xdr:row>29</xdr:row>
      <xdr:rowOff>144464</xdr:rowOff>
    </xdr:from>
    <xdr:to>
      <xdr:col>3</xdr:col>
      <xdr:colOff>160346</xdr:colOff>
      <xdr:row>33</xdr:row>
      <xdr:rowOff>39689</xdr:rowOff>
    </xdr:to>
    <xdr:pic>
      <xdr:nvPicPr>
        <xdr:cNvPr id="20" name="Imagem 19">
          <a:hlinkClick xmlns:r="http://schemas.openxmlformats.org/officeDocument/2006/relationships" r:id="rId20"/>
          <a:extLst>
            <a:ext uri="{FF2B5EF4-FFF2-40B4-BE49-F238E27FC236}">
              <a16:creationId xmlns:a16="http://schemas.microsoft.com/office/drawing/2014/main" xmlns="" id="{00000000-0008-0000-4B00-000014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016008" y="4868864"/>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417521</xdr:colOff>
      <xdr:row>22</xdr:row>
      <xdr:rowOff>138114</xdr:rowOff>
    </xdr:from>
    <xdr:to>
      <xdr:col>3</xdr:col>
      <xdr:colOff>173046</xdr:colOff>
      <xdr:row>26</xdr:row>
      <xdr:rowOff>30164</xdr:rowOff>
    </xdr:to>
    <xdr:pic>
      <xdr:nvPicPr>
        <xdr:cNvPr id="21" name="Imagem 20">
          <a:hlinkClick xmlns:r="http://schemas.openxmlformats.org/officeDocument/2006/relationships" r:id="rId22"/>
          <a:extLst>
            <a:ext uri="{FF2B5EF4-FFF2-40B4-BE49-F238E27FC236}">
              <a16:creationId xmlns:a16="http://schemas.microsoft.com/office/drawing/2014/main" xmlns="" id="{00000000-0008-0000-4B00-000015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027121" y="3729039"/>
          <a:ext cx="974725"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53983</xdr:colOff>
      <xdr:row>9</xdr:row>
      <xdr:rowOff>84139</xdr:rowOff>
    </xdr:from>
    <xdr:to>
      <xdr:col>1</xdr:col>
      <xdr:colOff>417521</xdr:colOff>
      <xdr:row>13</xdr:row>
      <xdr:rowOff>4764</xdr:rowOff>
    </xdr:to>
    <xdr:pic>
      <xdr:nvPicPr>
        <xdr:cNvPr id="22" name="Imagem 21">
          <a:hlinkClick xmlns:r="http://schemas.openxmlformats.org/officeDocument/2006/relationships" r:id="rId24"/>
          <a:extLst>
            <a:ext uri="{FF2B5EF4-FFF2-40B4-BE49-F238E27FC236}">
              <a16:creationId xmlns:a16="http://schemas.microsoft.com/office/drawing/2014/main" xmlns="" id="{00000000-0008-0000-4B00-000016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3983" y="1570039"/>
          <a:ext cx="973138" cy="568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409583</xdr:colOff>
      <xdr:row>26</xdr:row>
      <xdr:rowOff>52389</xdr:rowOff>
    </xdr:from>
    <xdr:to>
      <xdr:col>3</xdr:col>
      <xdr:colOff>163521</xdr:colOff>
      <xdr:row>29</xdr:row>
      <xdr:rowOff>109539</xdr:rowOff>
    </xdr:to>
    <xdr:pic>
      <xdr:nvPicPr>
        <xdr:cNvPr id="23" name="Imagem 22">
          <a:hlinkClick xmlns:r="http://schemas.openxmlformats.org/officeDocument/2006/relationships" r:id="rId26"/>
          <a:extLst>
            <a:ext uri="{FF2B5EF4-FFF2-40B4-BE49-F238E27FC236}">
              <a16:creationId xmlns:a16="http://schemas.microsoft.com/office/drawing/2014/main" xmlns="" id="{00000000-0008-0000-4B00-000017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019183" y="4291014"/>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423871</xdr:colOff>
      <xdr:row>13</xdr:row>
      <xdr:rowOff>33339</xdr:rowOff>
    </xdr:from>
    <xdr:to>
      <xdr:col>3</xdr:col>
      <xdr:colOff>177808</xdr:colOff>
      <xdr:row>16</xdr:row>
      <xdr:rowOff>90489</xdr:rowOff>
    </xdr:to>
    <xdr:pic>
      <xdr:nvPicPr>
        <xdr:cNvPr id="25" name="Imagem 24">
          <a:hlinkClick xmlns:r="http://schemas.openxmlformats.org/officeDocument/2006/relationships" r:id="rId28"/>
          <a:extLst>
            <a:ext uri="{FF2B5EF4-FFF2-40B4-BE49-F238E27FC236}">
              <a16:creationId xmlns:a16="http://schemas.microsoft.com/office/drawing/2014/main" xmlns="" id="{00000000-0008-0000-4B00-000019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033471" y="2166939"/>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55571</xdr:colOff>
      <xdr:row>16</xdr:row>
      <xdr:rowOff>106364</xdr:rowOff>
    </xdr:from>
    <xdr:to>
      <xdr:col>1</xdr:col>
      <xdr:colOff>419108</xdr:colOff>
      <xdr:row>20</xdr:row>
      <xdr:rowOff>1589</xdr:rowOff>
    </xdr:to>
    <xdr:pic>
      <xdr:nvPicPr>
        <xdr:cNvPr id="26" name="Imagem 25">
          <a:hlinkClick xmlns:r="http://schemas.openxmlformats.org/officeDocument/2006/relationships" r:id="rId30"/>
          <a:extLst>
            <a:ext uri="{FF2B5EF4-FFF2-40B4-BE49-F238E27FC236}">
              <a16:creationId xmlns:a16="http://schemas.microsoft.com/office/drawing/2014/main" xmlns="" id="{00000000-0008-0000-4B00-00001A0000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55571" y="2725739"/>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390526</xdr:colOff>
      <xdr:row>7</xdr:row>
      <xdr:rowOff>57150</xdr:rowOff>
    </xdr:from>
    <xdr:to>
      <xdr:col>12</xdr:col>
      <xdr:colOff>0</xdr:colOff>
      <xdr:row>28</xdr:row>
      <xdr:rowOff>152400</xdr:rowOff>
    </xdr:to>
    <xdr:sp macro="" textlink="">
      <xdr:nvSpPr>
        <xdr:cNvPr id="29" name="Chave esquerda 28">
          <a:extLst>
            <a:ext uri="{FF2B5EF4-FFF2-40B4-BE49-F238E27FC236}">
              <a16:creationId xmlns:a16="http://schemas.microsoft.com/office/drawing/2014/main" xmlns="" id="{00000000-0008-0000-4B00-00001D000000}"/>
            </a:ext>
          </a:extLst>
        </xdr:cNvPr>
        <xdr:cNvSpPr/>
      </xdr:nvSpPr>
      <xdr:spPr>
        <a:xfrm>
          <a:off x="7096126" y="1219200"/>
          <a:ext cx="219074" cy="3495675"/>
        </a:xfrm>
        <a:prstGeom prst="leftBrace">
          <a:avLst>
            <a:gd name="adj1" fmla="val 8333"/>
            <a:gd name="adj2" fmla="val 5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xdr:from>
      <xdr:col>3</xdr:col>
      <xdr:colOff>171449</xdr:colOff>
      <xdr:row>9</xdr:row>
      <xdr:rowOff>57148</xdr:rowOff>
    </xdr:from>
    <xdr:to>
      <xdr:col>3</xdr:col>
      <xdr:colOff>409575</xdr:colOff>
      <xdr:row>19</xdr:row>
      <xdr:rowOff>152397</xdr:rowOff>
    </xdr:to>
    <xdr:sp macro="" textlink="">
      <xdr:nvSpPr>
        <xdr:cNvPr id="30" name="Chave esquerda 29">
          <a:extLst>
            <a:ext uri="{FF2B5EF4-FFF2-40B4-BE49-F238E27FC236}">
              <a16:creationId xmlns:a16="http://schemas.microsoft.com/office/drawing/2014/main" xmlns="" id="{00000000-0008-0000-4B00-00001E000000}"/>
            </a:ext>
          </a:extLst>
        </xdr:cNvPr>
        <xdr:cNvSpPr/>
      </xdr:nvSpPr>
      <xdr:spPr>
        <a:xfrm rot="10800000">
          <a:off x="2000249" y="1543048"/>
          <a:ext cx="238126" cy="1714499"/>
        </a:xfrm>
        <a:prstGeom prst="leftBrace">
          <a:avLst>
            <a:gd name="adj1" fmla="val 8333"/>
            <a:gd name="adj2" fmla="val 71762"/>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11</xdr:col>
      <xdr:colOff>585796</xdr:colOff>
      <xdr:row>22</xdr:row>
      <xdr:rowOff>14289</xdr:rowOff>
    </xdr:from>
    <xdr:to>
      <xdr:col>13</xdr:col>
      <xdr:colOff>339733</xdr:colOff>
      <xdr:row>25</xdr:row>
      <xdr:rowOff>71439</xdr:rowOff>
    </xdr:to>
    <xdr:pic>
      <xdr:nvPicPr>
        <xdr:cNvPr id="31" name="Imagem 30">
          <a:hlinkClick xmlns:r="http://schemas.openxmlformats.org/officeDocument/2006/relationships" r:id="rId28"/>
          <a:extLst>
            <a:ext uri="{FF2B5EF4-FFF2-40B4-BE49-F238E27FC236}">
              <a16:creationId xmlns:a16="http://schemas.microsoft.com/office/drawing/2014/main" xmlns="" id="{00000000-0008-0000-4B00-00001F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7291396" y="3605214"/>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588971</xdr:colOff>
      <xdr:row>25</xdr:row>
      <xdr:rowOff>115889</xdr:rowOff>
    </xdr:from>
    <xdr:to>
      <xdr:col>13</xdr:col>
      <xdr:colOff>342908</xdr:colOff>
      <xdr:row>29</xdr:row>
      <xdr:rowOff>11114</xdr:rowOff>
    </xdr:to>
    <xdr:pic>
      <xdr:nvPicPr>
        <xdr:cNvPr id="32" name="Imagem 31">
          <a:hlinkClick xmlns:r="http://schemas.openxmlformats.org/officeDocument/2006/relationships" r:id="rId30"/>
          <a:extLst>
            <a:ext uri="{FF2B5EF4-FFF2-40B4-BE49-F238E27FC236}">
              <a16:creationId xmlns:a16="http://schemas.microsoft.com/office/drawing/2014/main" xmlns="" id="{00000000-0008-0000-4B00-0000200000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7294571" y="4192589"/>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590550</xdr:colOff>
      <xdr:row>7</xdr:row>
      <xdr:rowOff>57150</xdr:rowOff>
    </xdr:from>
    <xdr:to>
      <xdr:col>13</xdr:col>
      <xdr:colOff>338666</xdr:colOff>
      <xdr:row>10</xdr:row>
      <xdr:rowOff>127000</xdr:rowOff>
    </xdr:to>
    <xdr:pic>
      <xdr:nvPicPr>
        <xdr:cNvPr id="33" name="Imagem 32">
          <a:hlinkClick xmlns:r="http://schemas.openxmlformats.org/officeDocument/2006/relationships" r:id="rId4"/>
          <a:extLst>
            <a:ext uri="{FF2B5EF4-FFF2-40B4-BE49-F238E27FC236}">
              <a16:creationId xmlns:a16="http://schemas.microsoft.com/office/drawing/2014/main" xmlns="" id="{00000000-0008-0000-4B00-00002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96150" y="12192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27" name="Imagem 26">
          <a:hlinkClick xmlns:r="http://schemas.openxmlformats.org/officeDocument/2006/relationships" r:id="rId32"/>
          <a:extLst>
            <a:ext uri="{FF2B5EF4-FFF2-40B4-BE49-F238E27FC236}">
              <a16:creationId xmlns:a16="http://schemas.microsoft.com/office/drawing/2014/main" xmlns="" id="{00000000-0008-0000-4B00-00001B000000}"/>
            </a:ext>
          </a:extLst>
        </xdr:cNvPr>
        <xdr:cNvPicPr>
          <a:picLocks noChangeAspect="1"/>
        </xdr:cNvPicPr>
      </xdr:nvPicPr>
      <xdr:blipFill>
        <a:blip xmlns:r="http://schemas.openxmlformats.org/officeDocument/2006/relationships" r:embed="rId33"/>
        <a:stretch>
          <a:fillRect/>
        </a:stretch>
      </xdr:blipFill>
      <xdr:spPr>
        <a:xfrm>
          <a:off x="0" y="0"/>
          <a:ext cx="9096374" cy="500062"/>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4C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4D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4E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4F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4F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4F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12</xdr:col>
      <xdr:colOff>9525</xdr:colOff>
      <xdr:row>11</xdr:row>
      <xdr:rowOff>76200</xdr:rowOff>
    </xdr:from>
    <xdr:to>
      <xdr:col>13</xdr:col>
      <xdr:colOff>367241</xdr:colOff>
      <xdr:row>14</xdr:row>
      <xdr:rowOff>146050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4F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24725" y="188595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26977</xdr:colOff>
      <xdr:row>21</xdr:row>
      <xdr:rowOff>157164</xdr:rowOff>
    </xdr:from>
    <xdr:to>
      <xdr:col>13</xdr:col>
      <xdr:colOff>390515</xdr:colOff>
      <xdr:row>25</xdr:row>
      <xdr:rowOff>90489</xdr:rowOff>
    </xdr:to>
    <xdr:pic>
      <xdr:nvPicPr>
        <xdr:cNvPr id="16" name="Imagem 15">
          <a:hlinkClick xmlns:r="http://schemas.openxmlformats.org/officeDocument/2006/relationships" r:id="rId6"/>
          <a:extLst>
            <a:ext uri="{FF2B5EF4-FFF2-40B4-BE49-F238E27FC236}">
              <a16:creationId xmlns:a16="http://schemas.microsoft.com/office/drawing/2014/main" xmlns="" id="{00000000-0008-0000-4F00-00001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42177" y="3586164"/>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185746</xdr:colOff>
      <xdr:row>16</xdr:row>
      <xdr:rowOff>52389</xdr:rowOff>
    </xdr:from>
    <xdr:to>
      <xdr:col>8</xdr:col>
      <xdr:colOff>306741</xdr:colOff>
      <xdr:row>20</xdr:row>
      <xdr:rowOff>152400</xdr:rowOff>
    </xdr:to>
    <xdr:pic>
      <xdr:nvPicPr>
        <xdr:cNvPr id="18" name="Imagem 17">
          <a:hlinkClick xmlns:r="http://schemas.openxmlformats.org/officeDocument/2006/relationships" r:id="rId8"/>
          <a:extLst>
            <a:ext uri="{FF2B5EF4-FFF2-40B4-BE49-F238E27FC236}">
              <a16:creationId xmlns:a16="http://schemas.microsoft.com/office/drawing/2014/main" xmlns="" id="{00000000-0008-0000-4F00-000012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843346" y="2671764"/>
          <a:ext cx="1340195" cy="74771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558808</xdr:colOff>
      <xdr:row>22</xdr:row>
      <xdr:rowOff>77789</xdr:rowOff>
    </xdr:from>
    <xdr:to>
      <xdr:col>2</xdr:col>
      <xdr:colOff>312746</xdr:colOff>
      <xdr:row>25</xdr:row>
      <xdr:rowOff>134939</xdr:rowOff>
    </xdr:to>
    <xdr:pic>
      <xdr:nvPicPr>
        <xdr:cNvPr id="20" name="Imagem 19">
          <a:hlinkClick xmlns:r="http://schemas.openxmlformats.org/officeDocument/2006/relationships" r:id="rId10"/>
          <a:extLst>
            <a:ext uri="{FF2B5EF4-FFF2-40B4-BE49-F238E27FC236}">
              <a16:creationId xmlns:a16="http://schemas.microsoft.com/office/drawing/2014/main" xmlns="" id="{00000000-0008-0000-4F00-00001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58808" y="3668714"/>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571500</xdr:colOff>
      <xdr:row>9</xdr:row>
      <xdr:rowOff>17966</xdr:rowOff>
    </xdr:from>
    <xdr:to>
      <xdr:col>2</xdr:col>
      <xdr:colOff>323849</xdr:colOff>
      <xdr:row>12</xdr:row>
      <xdr:rowOff>73347</xdr:rowOff>
    </xdr:to>
    <xdr:pic>
      <xdr:nvPicPr>
        <xdr:cNvPr id="30" name="Imagem 29">
          <a:hlinkClick xmlns:r="http://schemas.openxmlformats.org/officeDocument/2006/relationships" r:id="rId12"/>
          <a:extLst>
            <a:ext uri="{FF2B5EF4-FFF2-40B4-BE49-F238E27FC236}">
              <a16:creationId xmlns:a16="http://schemas.microsoft.com/office/drawing/2014/main" xmlns="" id="{00000000-0008-0000-4F00-00001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71500" y="1503866"/>
          <a:ext cx="971549" cy="54115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2" name="Imagem 11">
          <a:hlinkClick xmlns:r="http://schemas.openxmlformats.org/officeDocument/2006/relationships" r:id="rId14"/>
          <a:extLst>
            <a:ext uri="{FF2B5EF4-FFF2-40B4-BE49-F238E27FC236}">
              <a16:creationId xmlns:a16="http://schemas.microsoft.com/office/drawing/2014/main" xmlns="" id="{00000000-0008-0000-4F00-00000C000000}"/>
            </a:ext>
          </a:extLst>
        </xdr:cNvPr>
        <xdr:cNvPicPr>
          <a:picLocks noChangeAspect="1"/>
        </xdr:cNvPicPr>
      </xdr:nvPicPr>
      <xdr:blipFill>
        <a:blip xmlns:r="http://schemas.openxmlformats.org/officeDocument/2006/relationships" r:embed="rId15"/>
        <a:stretch>
          <a:fillRect/>
        </a:stretch>
      </xdr:blipFill>
      <xdr:spPr>
        <a:xfrm>
          <a:off x="0" y="0"/>
          <a:ext cx="9096374" cy="500062"/>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5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28575</xdr:colOff>
      <xdr:row>15</xdr:row>
      <xdr:rowOff>0</xdr:rowOff>
    </xdr:from>
    <xdr:to>
      <xdr:col>5</xdr:col>
      <xdr:colOff>322778</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5000-000005000000}"/>
            </a:ext>
          </a:extLst>
        </xdr:cNvPr>
        <xdr:cNvSpPr/>
      </xdr:nvSpPr>
      <xdr:spPr>
        <a:xfrm>
          <a:off x="1857375"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50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11</xdr:row>
      <xdr:rowOff>57150</xdr:rowOff>
    </xdr:from>
    <xdr:to>
      <xdr:col>2</xdr:col>
      <xdr:colOff>357716</xdr:colOff>
      <xdr:row>14</xdr:row>
      <xdr:rowOff>127000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50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8383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561974</xdr:colOff>
      <xdr:row>22</xdr:row>
      <xdr:rowOff>71403</xdr:rowOff>
    </xdr:from>
    <xdr:to>
      <xdr:col>2</xdr:col>
      <xdr:colOff>304799</xdr:colOff>
      <xdr:row>25</xdr:row>
      <xdr:rowOff>128121</xdr:rowOff>
    </xdr:to>
    <xdr:pic>
      <xdr:nvPicPr>
        <xdr:cNvPr id="9" name="Imagem 8">
          <a:hlinkClick xmlns:r="http://schemas.openxmlformats.org/officeDocument/2006/relationships" r:id="rId6"/>
          <a:extLst>
            <a:ext uri="{FF2B5EF4-FFF2-40B4-BE49-F238E27FC236}">
              <a16:creationId xmlns:a16="http://schemas.microsoft.com/office/drawing/2014/main" xmlns="" id="{00000000-0008-0000-50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61974" y="3662328"/>
          <a:ext cx="962025" cy="5424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588952</xdr:colOff>
      <xdr:row>26</xdr:row>
      <xdr:rowOff>52389</xdr:rowOff>
    </xdr:from>
    <xdr:to>
      <xdr:col>13</xdr:col>
      <xdr:colOff>342890</xdr:colOff>
      <xdr:row>29</xdr:row>
      <xdr:rowOff>147639</xdr:rowOff>
    </xdr:to>
    <xdr:pic>
      <xdr:nvPicPr>
        <xdr:cNvPr id="16" name="Imagem 15">
          <a:hlinkClick xmlns:r="http://schemas.openxmlformats.org/officeDocument/2006/relationships" r:id="rId8"/>
          <a:extLst>
            <a:ext uri="{FF2B5EF4-FFF2-40B4-BE49-F238E27FC236}">
              <a16:creationId xmlns:a16="http://schemas.microsoft.com/office/drawing/2014/main" xmlns="" id="{00000000-0008-0000-5000-000010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294552" y="4291014"/>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193670</xdr:colOff>
      <xdr:row>16</xdr:row>
      <xdr:rowOff>73025</xdr:rowOff>
    </xdr:from>
    <xdr:to>
      <xdr:col>8</xdr:col>
      <xdr:colOff>295275</xdr:colOff>
      <xdr:row>21</xdr:row>
      <xdr:rowOff>37813</xdr:rowOff>
    </xdr:to>
    <xdr:pic>
      <xdr:nvPicPr>
        <xdr:cNvPr id="17" name="Imagem 16">
          <a:hlinkClick xmlns:r="http://schemas.openxmlformats.org/officeDocument/2006/relationships" r:id="rId10"/>
          <a:extLst>
            <a:ext uri="{FF2B5EF4-FFF2-40B4-BE49-F238E27FC236}">
              <a16:creationId xmlns:a16="http://schemas.microsoft.com/office/drawing/2014/main" xmlns="" id="{00000000-0008-0000-5000-000011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51270" y="2692400"/>
          <a:ext cx="1320805" cy="77441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579446</xdr:colOff>
      <xdr:row>22</xdr:row>
      <xdr:rowOff>23814</xdr:rowOff>
    </xdr:from>
    <xdr:to>
      <xdr:col>13</xdr:col>
      <xdr:colOff>333383</xdr:colOff>
      <xdr:row>25</xdr:row>
      <xdr:rowOff>109539</xdr:rowOff>
    </xdr:to>
    <xdr:pic>
      <xdr:nvPicPr>
        <xdr:cNvPr id="19" name="Imagem 18">
          <a:hlinkClick xmlns:r="http://schemas.openxmlformats.org/officeDocument/2006/relationships" r:id="rId12"/>
          <a:extLst>
            <a:ext uri="{FF2B5EF4-FFF2-40B4-BE49-F238E27FC236}">
              <a16:creationId xmlns:a16="http://schemas.microsoft.com/office/drawing/2014/main" xmlns="" id="{00000000-0008-0000-5000-00001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285046" y="3614739"/>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0</xdr:colOff>
      <xdr:row>11</xdr:row>
      <xdr:rowOff>19050</xdr:rowOff>
    </xdr:from>
    <xdr:to>
      <xdr:col>13</xdr:col>
      <xdr:colOff>357716</xdr:colOff>
      <xdr:row>14</xdr:row>
      <xdr:rowOff>88900</xdr:rowOff>
    </xdr:to>
    <xdr:pic>
      <xdr:nvPicPr>
        <xdr:cNvPr id="30" name="Imagem 29">
          <a:hlinkClick xmlns:r="http://schemas.openxmlformats.org/officeDocument/2006/relationships" r:id="rId4"/>
          <a:extLst>
            <a:ext uri="{FF2B5EF4-FFF2-40B4-BE49-F238E27FC236}">
              <a16:creationId xmlns:a16="http://schemas.microsoft.com/office/drawing/2014/main" xmlns="" id="{00000000-0008-0000-5000-00001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15200" y="18288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3" name="Imagem 12">
          <a:hlinkClick xmlns:r="http://schemas.openxmlformats.org/officeDocument/2006/relationships" r:id="rId14"/>
          <a:extLst>
            <a:ext uri="{FF2B5EF4-FFF2-40B4-BE49-F238E27FC236}">
              <a16:creationId xmlns:a16="http://schemas.microsoft.com/office/drawing/2014/main" xmlns="" id="{00000000-0008-0000-5000-00000D000000}"/>
            </a:ext>
          </a:extLst>
        </xdr:cNvPr>
        <xdr:cNvPicPr>
          <a:picLocks noChangeAspect="1"/>
        </xdr:cNvPicPr>
      </xdr:nvPicPr>
      <xdr:blipFill>
        <a:blip xmlns:r="http://schemas.openxmlformats.org/officeDocument/2006/relationships" r:embed="rId15"/>
        <a:stretch>
          <a:fillRect/>
        </a:stretch>
      </xdr:blipFill>
      <xdr:spPr>
        <a:xfrm>
          <a:off x="0" y="0"/>
          <a:ext cx="9096374" cy="500062"/>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5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51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51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11</xdr:row>
      <xdr:rowOff>57150</xdr:rowOff>
    </xdr:from>
    <xdr:to>
      <xdr:col>2</xdr:col>
      <xdr:colOff>357716</xdr:colOff>
      <xdr:row>14</xdr:row>
      <xdr:rowOff>127000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51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8383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74602</xdr:colOff>
      <xdr:row>28</xdr:row>
      <xdr:rowOff>100014</xdr:rowOff>
    </xdr:from>
    <xdr:to>
      <xdr:col>13</xdr:col>
      <xdr:colOff>438140</xdr:colOff>
      <xdr:row>32</xdr:row>
      <xdr:rowOff>33339</xdr:rowOff>
    </xdr:to>
    <xdr:pic>
      <xdr:nvPicPr>
        <xdr:cNvPr id="16" name="Imagem 15">
          <a:hlinkClick xmlns:r="http://schemas.openxmlformats.org/officeDocument/2006/relationships" r:id="rId6"/>
          <a:extLst>
            <a:ext uri="{FF2B5EF4-FFF2-40B4-BE49-F238E27FC236}">
              <a16:creationId xmlns:a16="http://schemas.microsoft.com/office/drawing/2014/main" xmlns="" id="{00000000-0008-0000-5100-00001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89802" y="466248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74621</xdr:colOff>
      <xdr:row>23</xdr:row>
      <xdr:rowOff>109539</xdr:rowOff>
    </xdr:from>
    <xdr:to>
      <xdr:col>13</xdr:col>
      <xdr:colOff>438158</xdr:colOff>
      <xdr:row>27</xdr:row>
      <xdr:rowOff>33339</xdr:rowOff>
    </xdr:to>
    <xdr:pic>
      <xdr:nvPicPr>
        <xdr:cNvPr id="19" name="Imagem 18">
          <a:hlinkClick xmlns:r="http://schemas.openxmlformats.org/officeDocument/2006/relationships" r:id="rId8"/>
          <a:extLst>
            <a:ext uri="{FF2B5EF4-FFF2-40B4-BE49-F238E27FC236}">
              <a16:creationId xmlns:a16="http://schemas.microsoft.com/office/drawing/2014/main" xmlns="" id="{00000000-0008-0000-5100-000013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389821" y="3862389"/>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198446</xdr:colOff>
      <xdr:row>16</xdr:row>
      <xdr:rowOff>42863</xdr:rowOff>
    </xdr:from>
    <xdr:to>
      <xdr:col>8</xdr:col>
      <xdr:colOff>295122</xdr:colOff>
      <xdr:row>20</xdr:row>
      <xdr:rowOff>123824</xdr:rowOff>
    </xdr:to>
    <xdr:pic>
      <xdr:nvPicPr>
        <xdr:cNvPr id="21" name="Imagem 20">
          <a:hlinkClick xmlns:r="http://schemas.openxmlformats.org/officeDocument/2006/relationships" r:id="rId10"/>
          <a:extLst>
            <a:ext uri="{FF2B5EF4-FFF2-40B4-BE49-F238E27FC236}">
              <a16:creationId xmlns:a16="http://schemas.microsoft.com/office/drawing/2014/main" xmlns="" id="{00000000-0008-0000-5100-000015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56046" y="2662238"/>
          <a:ext cx="1315876" cy="72866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22</xdr:row>
      <xdr:rowOff>66675</xdr:rowOff>
    </xdr:from>
    <xdr:to>
      <xdr:col>2</xdr:col>
      <xdr:colOff>352425</xdr:colOff>
      <xdr:row>25</xdr:row>
      <xdr:rowOff>123393</xdr:rowOff>
    </xdr:to>
    <xdr:pic>
      <xdr:nvPicPr>
        <xdr:cNvPr id="30" name="Imagem 29">
          <a:hlinkClick xmlns:r="http://schemas.openxmlformats.org/officeDocument/2006/relationships" r:id="rId12"/>
          <a:extLst>
            <a:ext uri="{FF2B5EF4-FFF2-40B4-BE49-F238E27FC236}">
              <a16:creationId xmlns:a16="http://schemas.microsoft.com/office/drawing/2014/main" xmlns="" id="{00000000-0008-0000-5100-00001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3657600"/>
          <a:ext cx="962025" cy="5424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600075</xdr:colOff>
      <xdr:row>26</xdr:row>
      <xdr:rowOff>95250</xdr:rowOff>
    </xdr:from>
    <xdr:to>
      <xdr:col>2</xdr:col>
      <xdr:colOff>354013</xdr:colOff>
      <xdr:row>29</xdr:row>
      <xdr:rowOff>152400</xdr:rowOff>
    </xdr:to>
    <xdr:pic>
      <xdr:nvPicPr>
        <xdr:cNvPr id="31" name="Imagem 30">
          <a:hlinkClick xmlns:r="http://schemas.openxmlformats.org/officeDocument/2006/relationships" r:id="rId14"/>
          <a:extLst>
            <a:ext uri="{FF2B5EF4-FFF2-40B4-BE49-F238E27FC236}">
              <a16:creationId xmlns:a16="http://schemas.microsoft.com/office/drawing/2014/main" xmlns="" id="{00000000-0008-0000-5100-00001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0075" y="4333875"/>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47625</xdr:colOff>
      <xdr:row>10</xdr:row>
      <xdr:rowOff>133350</xdr:rowOff>
    </xdr:from>
    <xdr:to>
      <xdr:col>13</xdr:col>
      <xdr:colOff>405341</xdr:colOff>
      <xdr:row>14</xdr:row>
      <xdr:rowOff>41275</xdr:rowOff>
    </xdr:to>
    <xdr:pic>
      <xdr:nvPicPr>
        <xdr:cNvPr id="47" name="Imagem 46">
          <a:hlinkClick xmlns:r="http://schemas.openxmlformats.org/officeDocument/2006/relationships" r:id="rId4"/>
          <a:extLst>
            <a:ext uri="{FF2B5EF4-FFF2-40B4-BE49-F238E27FC236}">
              <a16:creationId xmlns:a16="http://schemas.microsoft.com/office/drawing/2014/main" xmlns="" id="{00000000-0008-0000-5100-00002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62825" y="178117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15</xdr:col>
      <xdr:colOff>4329</xdr:colOff>
      <xdr:row>3</xdr:row>
      <xdr:rowOff>6494</xdr:rowOff>
    </xdr:to>
    <xdr:pic>
      <xdr:nvPicPr>
        <xdr:cNvPr id="14" name="Imagem 13">
          <a:hlinkClick xmlns:r="http://schemas.openxmlformats.org/officeDocument/2006/relationships" r:id="rId16"/>
          <a:extLst>
            <a:ext uri="{FF2B5EF4-FFF2-40B4-BE49-F238E27FC236}">
              <a16:creationId xmlns:a16="http://schemas.microsoft.com/office/drawing/2014/main" xmlns="" id="{00000000-0008-0000-5100-00000E000000}"/>
            </a:ext>
          </a:extLst>
        </xdr:cNvPr>
        <xdr:cNvPicPr>
          <a:picLocks noChangeAspect="1"/>
        </xdr:cNvPicPr>
      </xdr:nvPicPr>
      <xdr:blipFill>
        <a:blip xmlns:r="http://schemas.openxmlformats.org/officeDocument/2006/relationships" r:embed="rId17"/>
        <a:stretch>
          <a:fillRect/>
        </a:stretch>
      </xdr:blipFill>
      <xdr:spPr>
        <a:xfrm>
          <a:off x="0" y="0"/>
          <a:ext cx="9096374" cy="500062"/>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5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52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52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11</xdr:row>
      <xdr:rowOff>57150</xdr:rowOff>
    </xdr:from>
    <xdr:to>
      <xdr:col>2</xdr:col>
      <xdr:colOff>357716</xdr:colOff>
      <xdr:row>14</xdr:row>
      <xdr:rowOff>127000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52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8383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493702</xdr:colOff>
      <xdr:row>22</xdr:row>
      <xdr:rowOff>80964</xdr:rowOff>
    </xdr:from>
    <xdr:to>
      <xdr:col>13</xdr:col>
      <xdr:colOff>247640</xdr:colOff>
      <xdr:row>26</xdr:row>
      <xdr:rowOff>14289</xdr:rowOff>
    </xdr:to>
    <xdr:pic>
      <xdr:nvPicPr>
        <xdr:cNvPr id="16" name="Imagem 15">
          <a:hlinkClick xmlns:r="http://schemas.openxmlformats.org/officeDocument/2006/relationships" r:id="rId6"/>
          <a:extLst>
            <a:ext uri="{FF2B5EF4-FFF2-40B4-BE49-F238E27FC236}">
              <a16:creationId xmlns:a16="http://schemas.microsoft.com/office/drawing/2014/main" xmlns="" id="{00000000-0008-0000-5200-00001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199302" y="367188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493721</xdr:colOff>
      <xdr:row>11</xdr:row>
      <xdr:rowOff>14289</xdr:rowOff>
    </xdr:from>
    <xdr:to>
      <xdr:col>13</xdr:col>
      <xdr:colOff>247658</xdr:colOff>
      <xdr:row>14</xdr:row>
      <xdr:rowOff>100014</xdr:rowOff>
    </xdr:to>
    <xdr:pic>
      <xdr:nvPicPr>
        <xdr:cNvPr id="19" name="Imagem 18">
          <a:hlinkClick xmlns:r="http://schemas.openxmlformats.org/officeDocument/2006/relationships" r:id="rId8"/>
          <a:extLst>
            <a:ext uri="{FF2B5EF4-FFF2-40B4-BE49-F238E27FC236}">
              <a16:creationId xmlns:a16="http://schemas.microsoft.com/office/drawing/2014/main" xmlns="" id="{00000000-0008-0000-5200-000013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99321" y="1824039"/>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190507</xdr:colOff>
      <xdr:row>16</xdr:row>
      <xdr:rowOff>52389</xdr:rowOff>
    </xdr:from>
    <xdr:to>
      <xdr:col>8</xdr:col>
      <xdr:colOff>328576</xdr:colOff>
      <xdr:row>21</xdr:row>
      <xdr:rowOff>0</xdr:rowOff>
    </xdr:to>
    <xdr:pic>
      <xdr:nvPicPr>
        <xdr:cNvPr id="23" name="Imagem 22">
          <a:hlinkClick xmlns:r="http://schemas.openxmlformats.org/officeDocument/2006/relationships" r:id="rId10"/>
          <a:extLst>
            <a:ext uri="{FF2B5EF4-FFF2-40B4-BE49-F238E27FC236}">
              <a16:creationId xmlns:a16="http://schemas.microsoft.com/office/drawing/2014/main" xmlns="" id="{00000000-0008-0000-5200-00001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48107" y="2671764"/>
          <a:ext cx="1357269" cy="75723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22</xdr:row>
      <xdr:rowOff>9525</xdr:rowOff>
    </xdr:from>
    <xdr:to>
      <xdr:col>2</xdr:col>
      <xdr:colOff>352425</xdr:colOff>
      <xdr:row>25</xdr:row>
      <xdr:rowOff>66243</xdr:rowOff>
    </xdr:to>
    <xdr:pic>
      <xdr:nvPicPr>
        <xdr:cNvPr id="30" name="Imagem 29">
          <a:hlinkClick xmlns:r="http://schemas.openxmlformats.org/officeDocument/2006/relationships" r:id="rId12"/>
          <a:extLst>
            <a:ext uri="{FF2B5EF4-FFF2-40B4-BE49-F238E27FC236}">
              <a16:creationId xmlns:a16="http://schemas.microsoft.com/office/drawing/2014/main" xmlns="" id="{00000000-0008-0000-5200-00001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3600450"/>
          <a:ext cx="962025" cy="5424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25</xdr:row>
      <xdr:rowOff>152400</xdr:rowOff>
    </xdr:from>
    <xdr:to>
      <xdr:col>2</xdr:col>
      <xdr:colOff>365125</xdr:colOff>
      <xdr:row>29</xdr:row>
      <xdr:rowOff>47625</xdr:rowOff>
    </xdr:to>
    <xdr:pic>
      <xdr:nvPicPr>
        <xdr:cNvPr id="31" name="Imagem 30">
          <a:hlinkClick xmlns:r="http://schemas.openxmlformats.org/officeDocument/2006/relationships" r:id="rId14"/>
          <a:extLst>
            <a:ext uri="{FF2B5EF4-FFF2-40B4-BE49-F238E27FC236}">
              <a16:creationId xmlns:a16="http://schemas.microsoft.com/office/drawing/2014/main" xmlns="" id="{00000000-0008-0000-5200-00001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42291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3" name="Imagem 12">
          <a:hlinkClick xmlns:r="http://schemas.openxmlformats.org/officeDocument/2006/relationships" r:id="rId16"/>
          <a:extLst>
            <a:ext uri="{FF2B5EF4-FFF2-40B4-BE49-F238E27FC236}">
              <a16:creationId xmlns:a16="http://schemas.microsoft.com/office/drawing/2014/main" xmlns="" id="{00000000-0008-0000-5200-00000D000000}"/>
            </a:ext>
          </a:extLst>
        </xdr:cNvPr>
        <xdr:cNvPicPr>
          <a:picLocks noChangeAspect="1"/>
        </xdr:cNvPicPr>
      </xdr:nvPicPr>
      <xdr:blipFill>
        <a:blip xmlns:r="http://schemas.openxmlformats.org/officeDocument/2006/relationships" r:embed="rId17"/>
        <a:stretch>
          <a:fillRect/>
        </a:stretch>
      </xdr:blipFill>
      <xdr:spPr>
        <a:xfrm>
          <a:off x="0" y="0"/>
          <a:ext cx="9096374" cy="500062"/>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5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53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53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7</xdr:row>
      <xdr:rowOff>47625</xdr:rowOff>
    </xdr:from>
    <xdr:to>
      <xdr:col>2</xdr:col>
      <xdr:colOff>357716</xdr:colOff>
      <xdr:row>10</xdr:row>
      <xdr:rowOff>117475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5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20967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531802</xdr:colOff>
      <xdr:row>22</xdr:row>
      <xdr:rowOff>90489</xdr:rowOff>
    </xdr:from>
    <xdr:to>
      <xdr:col>2</xdr:col>
      <xdr:colOff>285740</xdr:colOff>
      <xdr:row>26</xdr:row>
      <xdr:rowOff>23814</xdr:rowOff>
    </xdr:to>
    <xdr:pic>
      <xdr:nvPicPr>
        <xdr:cNvPr id="16" name="Imagem 15">
          <a:hlinkClick xmlns:r="http://schemas.openxmlformats.org/officeDocument/2006/relationships" r:id="rId6"/>
          <a:extLst>
            <a:ext uri="{FF2B5EF4-FFF2-40B4-BE49-F238E27FC236}">
              <a16:creationId xmlns:a16="http://schemas.microsoft.com/office/drawing/2014/main" xmlns="" id="{00000000-0008-0000-5300-00001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31802" y="3681414"/>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509596</xdr:colOff>
      <xdr:row>30</xdr:row>
      <xdr:rowOff>33339</xdr:rowOff>
    </xdr:from>
    <xdr:to>
      <xdr:col>13</xdr:col>
      <xdr:colOff>263533</xdr:colOff>
      <xdr:row>33</xdr:row>
      <xdr:rowOff>90489</xdr:rowOff>
    </xdr:to>
    <xdr:pic>
      <xdr:nvPicPr>
        <xdr:cNvPr id="18" name="Imagem 17">
          <a:hlinkClick xmlns:r="http://schemas.openxmlformats.org/officeDocument/2006/relationships" r:id="rId8"/>
          <a:extLst>
            <a:ext uri="{FF2B5EF4-FFF2-40B4-BE49-F238E27FC236}">
              <a16:creationId xmlns:a16="http://schemas.microsoft.com/office/drawing/2014/main" xmlns="" id="{00000000-0008-0000-5300-000012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215196" y="4919664"/>
          <a:ext cx="973137"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206383</xdr:colOff>
      <xdr:row>16</xdr:row>
      <xdr:rowOff>30164</xdr:rowOff>
    </xdr:from>
    <xdr:to>
      <xdr:col>8</xdr:col>
      <xdr:colOff>314325</xdr:colOff>
      <xdr:row>20</xdr:row>
      <xdr:rowOff>122892</xdr:rowOff>
    </xdr:to>
    <xdr:pic>
      <xdr:nvPicPr>
        <xdr:cNvPr id="20" name="Imagem 19">
          <a:hlinkClick xmlns:r="http://schemas.openxmlformats.org/officeDocument/2006/relationships" r:id="rId10"/>
          <a:extLst>
            <a:ext uri="{FF2B5EF4-FFF2-40B4-BE49-F238E27FC236}">
              <a16:creationId xmlns:a16="http://schemas.microsoft.com/office/drawing/2014/main" xmlns="" id="{00000000-0008-0000-5300-00001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63983" y="2649539"/>
          <a:ext cx="1327142" cy="74042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501658</xdr:colOff>
      <xdr:row>26</xdr:row>
      <xdr:rowOff>36514</xdr:rowOff>
    </xdr:from>
    <xdr:to>
      <xdr:col>13</xdr:col>
      <xdr:colOff>255596</xdr:colOff>
      <xdr:row>29</xdr:row>
      <xdr:rowOff>119064</xdr:rowOff>
    </xdr:to>
    <xdr:pic>
      <xdr:nvPicPr>
        <xdr:cNvPr id="22" name="Imagem 21">
          <a:hlinkClick xmlns:r="http://schemas.openxmlformats.org/officeDocument/2006/relationships" r:id="rId12"/>
          <a:extLst>
            <a:ext uri="{FF2B5EF4-FFF2-40B4-BE49-F238E27FC236}">
              <a16:creationId xmlns:a16="http://schemas.microsoft.com/office/drawing/2014/main" xmlns="" id="{00000000-0008-0000-5300-000016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207258" y="4275139"/>
          <a:ext cx="973138" cy="568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11</xdr:row>
      <xdr:rowOff>57150</xdr:rowOff>
    </xdr:from>
    <xdr:to>
      <xdr:col>2</xdr:col>
      <xdr:colOff>352425</xdr:colOff>
      <xdr:row>14</xdr:row>
      <xdr:rowOff>113868</xdr:rowOff>
    </xdr:to>
    <xdr:pic>
      <xdr:nvPicPr>
        <xdr:cNvPr id="30" name="Imagem 29">
          <a:hlinkClick xmlns:r="http://schemas.openxmlformats.org/officeDocument/2006/relationships" r:id="rId14"/>
          <a:extLst>
            <a:ext uri="{FF2B5EF4-FFF2-40B4-BE49-F238E27FC236}">
              <a16:creationId xmlns:a16="http://schemas.microsoft.com/office/drawing/2014/main" xmlns="" id="{00000000-0008-0000-5300-00001E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866900"/>
          <a:ext cx="962025" cy="5424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533400</xdr:colOff>
      <xdr:row>27</xdr:row>
      <xdr:rowOff>47625</xdr:rowOff>
    </xdr:from>
    <xdr:to>
      <xdr:col>2</xdr:col>
      <xdr:colOff>285749</xdr:colOff>
      <xdr:row>30</xdr:row>
      <xdr:rowOff>103006</xdr:rowOff>
    </xdr:to>
    <xdr:pic>
      <xdr:nvPicPr>
        <xdr:cNvPr id="31" name="Imagem 30">
          <a:hlinkClick xmlns:r="http://schemas.openxmlformats.org/officeDocument/2006/relationships" r:id="rId16"/>
          <a:extLst>
            <a:ext uri="{FF2B5EF4-FFF2-40B4-BE49-F238E27FC236}">
              <a16:creationId xmlns:a16="http://schemas.microsoft.com/office/drawing/2014/main" xmlns="" id="{00000000-0008-0000-5300-00001F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33400" y="4448175"/>
          <a:ext cx="971549" cy="54115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495300</xdr:colOff>
      <xdr:row>5</xdr:row>
      <xdr:rowOff>142875</xdr:rowOff>
    </xdr:from>
    <xdr:to>
      <xdr:col>13</xdr:col>
      <xdr:colOff>243416</xdr:colOff>
      <xdr:row>9</xdr:row>
      <xdr:rowOff>50800</xdr:rowOff>
    </xdr:to>
    <xdr:pic>
      <xdr:nvPicPr>
        <xdr:cNvPr id="32" name="Imagem 31">
          <a:hlinkClick xmlns:r="http://schemas.openxmlformats.org/officeDocument/2006/relationships" r:id="rId4"/>
          <a:extLst>
            <a:ext uri="{FF2B5EF4-FFF2-40B4-BE49-F238E27FC236}">
              <a16:creationId xmlns:a16="http://schemas.microsoft.com/office/drawing/2014/main" xmlns="" id="{00000000-0008-0000-5300-00002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00900" y="98107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9</xdr:col>
      <xdr:colOff>25180</xdr:colOff>
      <xdr:row>15</xdr:row>
      <xdr:rowOff>4237</xdr:rowOff>
    </xdr:from>
    <xdr:to>
      <xdr:col>11</xdr:col>
      <xdr:colOff>319383</xdr:colOff>
      <xdr:row>21</xdr:row>
      <xdr:rowOff>154520</xdr:rowOff>
    </xdr:to>
    <xdr:sp macro="" textlink="">
      <xdr:nvSpPr>
        <xdr:cNvPr id="33" name="Seta para a direita 32">
          <a:hlinkClick xmlns:r="http://schemas.openxmlformats.org/officeDocument/2006/relationships" r:id="rId3" tooltip="Retorna ao menu de componentes"/>
          <a:extLst>
            <a:ext uri="{FF2B5EF4-FFF2-40B4-BE49-F238E27FC236}">
              <a16:creationId xmlns:a16="http://schemas.microsoft.com/office/drawing/2014/main" xmlns="" id="{00000000-0008-0000-5300-000021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11</xdr:col>
      <xdr:colOff>493702</xdr:colOff>
      <xdr:row>22</xdr:row>
      <xdr:rowOff>33339</xdr:rowOff>
    </xdr:from>
    <xdr:to>
      <xdr:col>13</xdr:col>
      <xdr:colOff>247640</xdr:colOff>
      <xdr:row>25</xdr:row>
      <xdr:rowOff>128589</xdr:rowOff>
    </xdr:to>
    <xdr:pic>
      <xdr:nvPicPr>
        <xdr:cNvPr id="34" name="Imagem 33">
          <a:hlinkClick xmlns:r="http://schemas.openxmlformats.org/officeDocument/2006/relationships" r:id="rId6"/>
          <a:extLst>
            <a:ext uri="{FF2B5EF4-FFF2-40B4-BE49-F238E27FC236}">
              <a16:creationId xmlns:a16="http://schemas.microsoft.com/office/drawing/2014/main" xmlns="" id="{00000000-0008-0000-5300-000022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199302" y="3624264"/>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493721</xdr:colOff>
      <xdr:row>11</xdr:row>
      <xdr:rowOff>14289</xdr:rowOff>
    </xdr:from>
    <xdr:to>
      <xdr:col>13</xdr:col>
      <xdr:colOff>247658</xdr:colOff>
      <xdr:row>14</xdr:row>
      <xdr:rowOff>100014</xdr:rowOff>
    </xdr:to>
    <xdr:pic>
      <xdr:nvPicPr>
        <xdr:cNvPr id="35" name="Imagem 34">
          <a:hlinkClick xmlns:r="http://schemas.openxmlformats.org/officeDocument/2006/relationships" r:id="rId18"/>
          <a:extLst>
            <a:ext uri="{FF2B5EF4-FFF2-40B4-BE49-F238E27FC236}">
              <a16:creationId xmlns:a16="http://schemas.microsoft.com/office/drawing/2014/main" xmlns="" id="{00000000-0008-0000-5300-000023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199321" y="1824039"/>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9" name="Imagem 18">
          <a:hlinkClick xmlns:r="http://schemas.openxmlformats.org/officeDocument/2006/relationships" r:id="rId20"/>
          <a:extLst>
            <a:ext uri="{FF2B5EF4-FFF2-40B4-BE49-F238E27FC236}">
              <a16:creationId xmlns:a16="http://schemas.microsoft.com/office/drawing/2014/main" xmlns="" id="{00000000-0008-0000-5300-000013000000}"/>
            </a:ext>
          </a:extLst>
        </xdr:cNvPr>
        <xdr:cNvPicPr>
          <a:picLocks noChangeAspect="1"/>
        </xdr:cNvPicPr>
      </xdr:nvPicPr>
      <xdr:blipFill>
        <a:blip xmlns:r="http://schemas.openxmlformats.org/officeDocument/2006/relationships" r:embed="rId21"/>
        <a:stretch>
          <a:fillRect/>
        </a:stretch>
      </xdr:blipFill>
      <xdr:spPr>
        <a:xfrm>
          <a:off x="0" y="0"/>
          <a:ext cx="9096374" cy="500062"/>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5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54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54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7</xdr:row>
      <xdr:rowOff>57150</xdr:rowOff>
    </xdr:from>
    <xdr:to>
      <xdr:col>2</xdr:col>
      <xdr:colOff>357716</xdr:colOff>
      <xdr:row>10</xdr:row>
      <xdr:rowOff>127000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54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2192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541327</xdr:colOff>
      <xdr:row>22</xdr:row>
      <xdr:rowOff>52389</xdr:rowOff>
    </xdr:from>
    <xdr:to>
      <xdr:col>13</xdr:col>
      <xdr:colOff>295265</xdr:colOff>
      <xdr:row>25</xdr:row>
      <xdr:rowOff>147639</xdr:rowOff>
    </xdr:to>
    <xdr:pic>
      <xdr:nvPicPr>
        <xdr:cNvPr id="16" name="Imagem 15">
          <a:hlinkClick xmlns:r="http://schemas.openxmlformats.org/officeDocument/2006/relationships" r:id="rId6"/>
          <a:extLst>
            <a:ext uri="{FF2B5EF4-FFF2-40B4-BE49-F238E27FC236}">
              <a16:creationId xmlns:a16="http://schemas.microsoft.com/office/drawing/2014/main" xmlns="" id="{00000000-0008-0000-5400-00001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246927" y="3643314"/>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522296</xdr:colOff>
      <xdr:row>10</xdr:row>
      <xdr:rowOff>42864</xdr:rowOff>
    </xdr:from>
    <xdr:to>
      <xdr:col>13</xdr:col>
      <xdr:colOff>276233</xdr:colOff>
      <xdr:row>13</xdr:row>
      <xdr:rowOff>128589</xdr:rowOff>
    </xdr:to>
    <xdr:pic>
      <xdr:nvPicPr>
        <xdr:cNvPr id="19" name="Imagem 18">
          <a:hlinkClick xmlns:r="http://schemas.openxmlformats.org/officeDocument/2006/relationships" r:id="rId8"/>
          <a:extLst>
            <a:ext uri="{FF2B5EF4-FFF2-40B4-BE49-F238E27FC236}">
              <a16:creationId xmlns:a16="http://schemas.microsoft.com/office/drawing/2014/main" xmlns="" id="{00000000-0008-0000-5400-000013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227896" y="1690689"/>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606433</xdr:colOff>
      <xdr:row>27</xdr:row>
      <xdr:rowOff>77789</xdr:rowOff>
    </xdr:from>
    <xdr:to>
      <xdr:col>2</xdr:col>
      <xdr:colOff>360371</xdr:colOff>
      <xdr:row>30</xdr:row>
      <xdr:rowOff>134939</xdr:rowOff>
    </xdr:to>
    <xdr:pic>
      <xdr:nvPicPr>
        <xdr:cNvPr id="20" name="Imagem 19">
          <a:hlinkClick xmlns:r="http://schemas.openxmlformats.org/officeDocument/2006/relationships" r:id="rId10"/>
          <a:extLst>
            <a:ext uri="{FF2B5EF4-FFF2-40B4-BE49-F238E27FC236}">
              <a16:creationId xmlns:a16="http://schemas.microsoft.com/office/drawing/2014/main" xmlns="" id="{00000000-0008-0000-5400-00001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6433" y="4478339"/>
          <a:ext cx="973138"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187332</xdr:colOff>
      <xdr:row>16</xdr:row>
      <xdr:rowOff>26989</xdr:rowOff>
    </xdr:from>
    <xdr:to>
      <xdr:col>8</xdr:col>
      <xdr:colOff>308233</xdr:colOff>
      <xdr:row>21</xdr:row>
      <xdr:rowOff>0</xdr:rowOff>
    </xdr:to>
    <xdr:pic>
      <xdr:nvPicPr>
        <xdr:cNvPr id="22" name="Imagem 21">
          <a:hlinkClick xmlns:r="http://schemas.openxmlformats.org/officeDocument/2006/relationships" r:id="rId12"/>
          <a:extLst>
            <a:ext uri="{FF2B5EF4-FFF2-40B4-BE49-F238E27FC236}">
              <a16:creationId xmlns:a16="http://schemas.microsoft.com/office/drawing/2014/main" xmlns="" id="{00000000-0008-0000-5400-000016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844932" y="2646364"/>
          <a:ext cx="1340101" cy="78263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550871</xdr:colOff>
      <xdr:row>27</xdr:row>
      <xdr:rowOff>65089</xdr:rowOff>
    </xdr:from>
    <xdr:to>
      <xdr:col>13</xdr:col>
      <xdr:colOff>306396</xdr:colOff>
      <xdr:row>30</xdr:row>
      <xdr:rowOff>122239</xdr:rowOff>
    </xdr:to>
    <xdr:pic>
      <xdr:nvPicPr>
        <xdr:cNvPr id="28" name="Imagem 27">
          <a:hlinkClick xmlns:r="http://schemas.openxmlformats.org/officeDocument/2006/relationships" r:id="rId14"/>
          <a:extLst>
            <a:ext uri="{FF2B5EF4-FFF2-40B4-BE49-F238E27FC236}">
              <a16:creationId xmlns:a16="http://schemas.microsoft.com/office/drawing/2014/main" xmlns="" id="{00000000-0008-0000-5400-00001C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256471" y="4465639"/>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11</xdr:row>
      <xdr:rowOff>66675</xdr:rowOff>
    </xdr:from>
    <xdr:to>
      <xdr:col>2</xdr:col>
      <xdr:colOff>352425</xdr:colOff>
      <xdr:row>14</xdr:row>
      <xdr:rowOff>123393</xdr:rowOff>
    </xdr:to>
    <xdr:pic>
      <xdr:nvPicPr>
        <xdr:cNvPr id="30" name="Imagem 29">
          <a:hlinkClick xmlns:r="http://schemas.openxmlformats.org/officeDocument/2006/relationships" r:id="rId16"/>
          <a:extLst>
            <a:ext uri="{FF2B5EF4-FFF2-40B4-BE49-F238E27FC236}">
              <a16:creationId xmlns:a16="http://schemas.microsoft.com/office/drawing/2014/main" xmlns="" id="{00000000-0008-0000-5400-00001E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09600" y="1876425"/>
          <a:ext cx="962025" cy="5424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22</xdr:row>
      <xdr:rowOff>142875</xdr:rowOff>
    </xdr:from>
    <xdr:to>
      <xdr:col>2</xdr:col>
      <xdr:colOff>365125</xdr:colOff>
      <xdr:row>26</xdr:row>
      <xdr:rowOff>38100</xdr:rowOff>
    </xdr:to>
    <xdr:pic>
      <xdr:nvPicPr>
        <xdr:cNvPr id="31" name="Imagem 30">
          <a:hlinkClick xmlns:r="http://schemas.openxmlformats.org/officeDocument/2006/relationships" r:id="rId18"/>
          <a:extLst>
            <a:ext uri="{FF2B5EF4-FFF2-40B4-BE49-F238E27FC236}">
              <a16:creationId xmlns:a16="http://schemas.microsoft.com/office/drawing/2014/main" xmlns="" id="{00000000-0008-0000-5400-00001F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3733800"/>
          <a:ext cx="974725"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15</xdr:col>
      <xdr:colOff>4329</xdr:colOff>
      <xdr:row>3</xdr:row>
      <xdr:rowOff>6494</xdr:rowOff>
    </xdr:to>
    <xdr:pic>
      <xdr:nvPicPr>
        <xdr:cNvPr id="15" name="Imagem 14">
          <a:hlinkClick xmlns:r="http://schemas.openxmlformats.org/officeDocument/2006/relationships" r:id="rId20"/>
          <a:extLst>
            <a:ext uri="{FF2B5EF4-FFF2-40B4-BE49-F238E27FC236}">
              <a16:creationId xmlns:a16="http://schemas.microsoft.com/office/drawing/2014/main" xmlns="" id="{00000000-0008-0000-5400-00000F000000}"/>
            </a:ext>
          </a:extLst>
        </xdr:cNvPr>
        <xdr:cNvPicPr>
          <a:picLocks noChangeAspect="1"/>
        </xdr:cNvPicPr>
      </xdr:nvPicPr>
      <xdr:blipFill>
        <a:blip xmlns:r="http://schemas.openxmlformats.org/officeDocument/2006/relationships" r:embed="rId21"/>
        <a:stretch>
          <a:fillRect/>
        </a:stretch>
      </xdr:blipFill>
      <xdr:spPr>
        <a:xfrm>
          <a:off x="0" y="0"/>
          <a:ext cx="9096374" cy="500062"/>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55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5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56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56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28575</xdr:colOff>
      <xdr:row>7</xdr:row>
      <xdr:rowOff>57150</xdr:rowOff>
    </xdr:from>
    <xdr:to>
      <xdr:col>2</xdr:col>
      <xdr:colOff>386291</xdr:colOff>
      <xdr:row>10</xdr:row>
      <xdr:rowOff>127000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56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8175" y="12192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417502</xdr:colOff>
      <xdr:row>22</xdr:row>
      <xdr:rowOff>61914</xdr:rowOff>
    </xdr:from>
    <xdr:to>
      <xdr:col>13</xdr:col>
      <xdr:colOff>171440</xdr:colOff>
      <xdr:row>25</xdr:row>
      <xdr:rowOff>157164</xdr:rowOff>
    </xdr:to>
    <xdr:pic>
      <xdr:nvPicPr>
        <xdr:cNvPr id="16" name="Imagem 15">
          <a:hlinkClick xmlns:r="http://schemas.openxmlformats.org/officeDocument/2006/relationships" r:id="rId6"/>
          <a:extLst>
            <a:ext uri="{FF2B5EF4-FFF2-40B4-BE49-F238E27FC236}">
              <a16:creationId xmlns:a16="http://schemas.microsoft.com/office/drawing/2014/main" xmlns="" id="{00000000-0008-0000-5600-00001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123102" y="365283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26996</xdr:colOff>
      <xdr:row>11</xdr:row>
      <xdr:rowOff>42864</xdr:rowOff>
    </xdr:from>
    <xdr:to>
      <xdr:col>2</xdr:col>
      <xdr:colOff>390533</xdr:colOff>
      <xdr:row>14</xdr:row>
      <xdr:rowOff>128589</xdr:rowOff>
    </xdr:to>
    <xdr:pic>
      <xdr:nvPicPr>
        <xdr:cNvPr id="19" name="Imagem 18">
          <a:hlinkClick xmlns:r="http://schemas.openxmlformats.org/officeDocument/2006/relationships" r:id="rId8"/>
          <a:extLst>
            <a:ext uri="{FF2B5EF4-FFF2-40B4-BE49-F238E27FC236}">
              <a16:creationId xmlns:a16="http://schemas.microsoft.com/office/drawing/2014/main" xmlns="" id="{00000000-0008-0000-5600-000013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36596" y="1852614"/>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195271</xdr:colOff>
      <xdr:row>16</xdr:row>
      <xdr:rowOff>33339</xdr:rowOff>
    </xdr:from>
    <xdr:to>
      <xdr:col>8</xdr:col>
      <xdr:colOff>304800</xdr:colOff>
      <xdr:row>20</xdr:row>
      <xdr:rowOff>126953</xdr:rowOff>
    </xdr:to>
    <xdr:pic>
      <xdr:nvPicPr>
        <xdr:cNvPr id="25" name="Imagem 24">
          <a:hlinkClick xmlns:r="http://schemas.openxmlformats.org/officeDocument/2006/relationships" r:id="rId10"/>
          <a:extLst>
            <a:ext uri="{FF2B5EF4-FFF2-40B4-BE49-F238E27FC236}">
              <a16:creationId xmlns:a16="http://schemas.microsoft.com/office/drawing/2014/main" xmlns="" id="{00000000-0008-0000-5600-000019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52871" y="2652714"/>
          <a:ext cx="1328729" cy="74131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22</xdr:row>
      <xdr:rowOff>76200</xdr:rowOff>
    </xdr:from>
    <xdr:to>
      <xdr:col>2</xdr:col>
      <xdr:colOff>352425</xdr:colOff>
      <xdr:row>25</xdr:row>
      <xdr:rowOff>132918</xdr:rowOff>
    </xdr:to>
    <xdr:pic>
      <xdr:nvPicPr>
        <xdr:cNvPr id="30" name="Imagem 29">
          <a:hlinkClick xmlns:r="http://schemas.openxmlformats.org/officeDocument/2006/relationships" r:id="rId12"/>
          <a:extLst>
            <a:ext uri="{FF2B5EF4-FFF2-40B4-BE49-F238E27FC236}">
              <a16:creationId xmlns:a16="http://schemas.microsoft.com/office/drawing/2014/main" xmlns="" id="{00000000-0008-0000-5600-00001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3667125"/>
          <a:ext cx="962025" cy="5424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438150</xdr:colOff>
      <xdr:row>6</xdr:row>
      <xdr:rowOff>114300</xdr:rowOff>
    </xdr:from>
    <xdr:to>
      <xdr:col>13</xdr:col>
      <xdr:colOff>186266</xdr:colOff>
      <xdr:row>10</xdr:row>
      <xdr:rowOff>22225</xdr:rowOff>
    </xdr:to>
    <xdr:pic>
      <xdr:nvPicPr>
        <xdr:cNvPr id="31" name="Imagem 30">
          <a:hlinkClick xmlns:r="http://schemas.openxmlformats.org/officeDocument/2006/relationships" r:id="rId4"/>
          <a:extLst>
            <a:ext uri="{FF2B5EF4-FFF2-40B4-BE49-F238E27FC236}">
              <a16:creationId xmlns:a16="http://schemas.microsoft.com/office/drawing/2014/main" xmlns="" id="{00000000-0008-0000-56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143750" y="11144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427046</xdr:colOff>
      <xdr:row>10</xdr:row>
      <xdr:rowOff>71439</xdr:rowOff>
    </xdr:from>
    <xdr:to>
      <xdr:col>13</xdr:col>
      <xdr:colOff>180983</xdr:colOff>
      <xdr:row>13</xdr:row>
      <xdr:rowOff>157164</xdr:rowOff>
    </xdr:to>
    <xdr:pic>
      <xdr:nvPicPr>
        <xdr:cNvPr id="32" name="Imagem 31">
          <a:hlinkClick xmlns:r="http://schemas.openxmlformats.org/officeDocument/2006/relationships" r:id="rId8"/>
          <a:extLst>
            <a:ext uri="{FF2B5EF4-FFF2-40B4-BE49-F238E27FC236}">
              <a16:creationId xmlns:a16="http://schemas.microsoft.com/office/drawing/2014/main" xmlns="" id="{00000000-0008-0000-5600-000020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32646" y="1719264"/>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26</xdr:row>
      <xdr:rowOff>19050</xdr:rowOff>
    </xdr:from>
    <xdr:to>
      <xdr:col>2</xdr:col>
      <xdr:colOff>342900</xdr:colOff>
      <xdr:row>29</xdr:row>
      <xdr:rowOff>45762</xdr:rowOff>
    </xdr:to>
    <xdr:pic>
      <xdr:nvPicPr>
        <xdr:cNvPr id="33" name="Imagem 32">
          <a:hlinkClick xmlns:r="http://schemas.openxmlformats.org/officeDocument/2006/relationships" r:id="rId14"/>
          <a:extLst>
            <a:ext uri="{FF2B5EF4-FFF2-40B4-BE49-F238E27FC236}">
              <a16:creationId xmlns:a16="http://schemas.microsoft.com/office/drawing/2014/main" xmlns="" id="{00000000-0008-0000-5600-00002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4257675"/>
          <a:ext cx="952500" cy="51248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539749</xdr:colOff>
      <xdr:row>3</xdr:row>
      <xdr:rowOff>23812</xdr:rowOff>
    </xdr:to>
    <xdr:pic>
      <xdr:nvPicPr>
        <xdr:cNvPr id="15" name="Imagem 14">
          <a:hlinkClick xmlns:r="http://schemas.openxmlformats.org/officeDocument/2006/relationships" r:id="rId16"/>
          <a:extLst>
            <a:ext uri="{FF2B5EF4-FFF2-40B4-BE49-F238E27FC236}">
              <a16:creationId xmlns:a16="http://schemas.microsoft.com/office/drawing/2014/main" xmlns="" id="{00000000-0008-0000-5600-00000F000000}"/>
            </a:ext>
          </a:extLst>
        </xdr:cNvPr>
        <xdr:cNvPicPr>
          <a:picLocks noChangeAspect="1"/>
        </xdr:cNvPicPr>
      </xdr:nvPicPr>
      <xdr:blipFill>
        <a:blip xmlns:r="http://schemas.openxmlformats.org/officeDocument/2006/relationships" r:embed="rId17"/>
        <a:stretch>
          <a:fillRect/>
        </a:stretch>
      </xdr:blipFill>
      <xdr:spPr>
        <a:xfrm>
          <a:off x="0" y="0"/>
          <a:ext cx="9096374" cy="500062"/>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561974</xdr:colOff>
      <xdr:row>3</xdr:row>
      <xdr:rowOff>14287</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5700-000002000000}"/>
            </a:ext>
          </a:extLst>
        </xdr:cNvPr>
        <xdr:cNvPicPr>
          <a:picLocks noChangeAspect="1"/>
        </xdr:cNvPicPr>
      </xdr:nvPicPr>
      <xdr:blipFill>
        <a:blip xmlns:r="http://schemas.openxmlformats.org/officeDocument/2006/relationships" r:embed="rId2"/>
        <a:stretch>
          <a:fillRect/>
        </a:stretch>
      </xdr:blipFill>
      <xdr:spPr>
        <a:xfrm>
          <a:off x="0" y="0"/>
          <a:ext cx="9096374" cy="500062"/>
        </a:xfrm>
        <a:prstGeom prst="rect">
          <a:avLst/>
        </a:prstGeom>
      </xdr:spPr>
    </xdr:pic>
    <xdr:clientData/>
  </xdr:twoCellAnchor>
  <xdr:twoCellAnchor editAs="oneCell">
    <xdr:from>
      <xdr:col>2</xdr:col>
      <xdr:colOff>0</xdr:colOff>
      <xdr:row>8</xdr:row>
      <xdr:rowOff>0</xdr:rowOff>
    </xdr:from>
    <xdr:to>
      <xdr:col>9</xdr:col>
      <xdr:colOff>50531</xdr:colOff>
      <xdr:row>45</xdr:row>
      <xdr:rowOff>104775</xdr:rowOff>
    </xdr:to>
    <xdr:pic>
      <xdr:nvPicPr>
        <xdr:cNvPr id="3" name="Imagem 2">
          <a:hlinkClick xmlns:r="http://schemas.openxmlformats.org/officeDocument/2006/relationships" r:id="rId3"/>
          <a:extLst>
            <a:ext uri="{FF2B5EF4-FFF2-40B4-BE49-F238E27FC236}">
              <a16:creationId xmlns:a16="http://schemas.microsoft.com/office/drawing/2014/main" xmlns="" id="{00000000-0008-0000-57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9200" y="1295400"/>
          <a:ext cx="4317731" cy="609600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5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58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58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5</xdr:row>
      <xdr:rowOff>9525</xdr:rowOff>
    </xdr:from>
    <xdr:to>
      <xdr:col>2</xdr:col>
      <xdr:colOff>357716</xdr:colOff>
      <xdr:row>8</xdr:row>
      <xdr:rowOff>79375</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58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8477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608002</xdr:colOff>
      <xdr:row>21</xdr:row>
      <xdr:rowOff>138114</xdr:rowOff>
    </xdr:from>
    <xdr:to>
      <xdr:col>13</xdr:col>
      <xdr:colOff>361940</xdr:colOff>
      <xdr:row>25</xdr:row>
      <xdr:rowOff>71439</xdr:rowOff>
    </xdr:to>
    <xdr:pic>
      <xdr:nvPicPr>
        <xdr:cNvPr id="16" name="Imagem 15">
          <a:hlinkClick xmlns:r="http://schemas.openxmlformats.org/officeDocument/2006/relationships" r:id="rId6"/>
          <a:extLst>
            <a:ext uri="{FF2B5EF4-FFF2-40B4-BE49-F238E27FC236}">
              <a16:creationId xmlns:a16="http://schemas.microsoft.com/office/drawing/2014/main" xmlns="" id="{00000000-0008-0000-5800-00001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13602" y="3567114"/>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598496</xdr:colOff>
      <xdr:row>11</xdr:row>
      <xdr:rowOff>119064</xdr:rowOff>
    </xdr:from>
    <xdr:to>
      <xdr:col>2</xdr:col>
      <xdr:colOff>352433</xdr:colOff>
      <xdr:row>15</xdr:row>
      <xdr:rowOff>42864</xdr:rowOff>
    </xdr:to>
    <xdr:pic>
      <xdr:nvPicPr>
        <xdr:cNvPr id="19" name="Imagem 18">
          <a:hlinkClick xmlns:r="http://schemas.openxmlformats.org/officeDocument/2006/relationships" r:id="rId8"/>
          <a:extLst>
            <a:ext uri="{FF2B5EF4-FFF2-40B4-BE49-F238E27FC236}">
              <a16:creationId xmlns:a16="http://schemas.microsoft.com/office/drawing/2014/main" xmlns="" id="{00000000-0008-0000-5800-000013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98496" y="1928814"/>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585796</xdr:colOff>
      <xdr:row>29</xdr:row>
      <xdr:rowOff>106364</xdr:rowOff>
    </xdr:from>
    <xdr:to>
      <xdr:col>2</xdr:col>
      <xdr:colOff>339733</xdr:colOff>
      <xdr:row>32</xdr:row>
      <xdr:rowOff>160339</xdr:rowOff>
    </xdr:to>
    <xdr:pic>
      <xdr:nvPicPr>
        <xdr:cNvPr id="24" name="Imagem 23">
          <a:hlinkClick xmlns:r="http://schemas.openxmlformats.org/officeDocument/2006/relationships" r:id="rId10"/>
          <a:extLst>
            <a:ext uri="{FF2B5EF4-FFF2-40B4-BE49-F238E27FC236}">
              <a16:creationId xmlns:a16="http://schemas.microsoft.com/office/drawing/2014/main" xmlns="" id="{00000000-0008-0000-58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85796" y="4830764"/>
          <a:ext cx="973137" cy="539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198446</xdr:colOff>
      <xdr:row>16</xdr:row>
      <xdr:rowOff>58739</xdr:rowOff>
    </xdr:from>
    <xdr:to>
      <xdr:col>8</xdr:col>
      <xdr:colOff>308059</xdr:colOff>
      <xdr:row>20</xdr:row>
      <xdr:rowOff>152400</xdr:rowOff>
    </xdr:to>
    <xdr:pic>
      <xdr:nvPicPr>
        <xdr:cNvPr id="26" name="Imagem 25">
          <a:hlinkClick xmlns:r="http://schemas.openxmlformats.org/officeDocument/2006/relationships" r:id="rId12"/>
          <a:extLst>
            <a:ext uri="{FF2B5EF4-FFF2-40B4-BE49-F238E27FC236}">
              <a16:creationId xmlns:a16="http://schemas.microsoft.com/office/drawing/2014/main" xmlns="" id="{00000000-0008-0000-5800-00001A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856046" y="2678114"/>
          <a:ext cx="1328813" cy="74136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8</xdr:row>
      <xdr:rowOff>66675</xdr:rowOff>
    </xdr:from>
    <xdr:to>
      <xdr:col>2</xdr:col>
      <xdr:colOff>352425</xdr:colOff>
      <xdr:row>11</xdr:row>
      <xdr:rowOff>123393</xdr:rowOff>
    </xdr:to>
    <xdr:pic>
      <xdr:nvPicPr>
        <xdr:cNvPr id="30" name="Imagem 29">
          <a:hlinkClick xmlns:r="http://schemas.openxmlformats.org/officeDocument/2006/relationships" r:id="rId14"/>
          <a:extLst>
            <a:ext uri="{FF2B5EF4-FFF2-40B4-BE49-F238E27FC236}">
              <a16:creationId xmlns:a16="http://schemas.microsoft.com/office/drawing/2014/main" xmlns="" id="{00000000-0008-0000-5800-00001E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390650"/>
          <a:ext cx="962025" cy="54249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579427</xdr:colOff>
      <xdr:row>22</xdr:row>
      <xdr:rowOff>100014</xdr:rowOff>
    </xdr:from>
    <xdr:to>
      <xdr:col>2</xdr:col>
      <xdr:colOff>333365</xdr:colOff>
      <xdr:row>26</xdr:row>
      <xdr:rowOff>33339</xdr:rowOff>
    </xdr:to>
    <xdr:pic>
      <xdr:nvPicPr>
        <xdr:cNvPr id="31" name="Imagem 30">
          <a:hlinkClick xmlns:r="http://schemas.openxmlformats.org/officeDocument/2006/relationships" r:id="rId6"/>
          <a:extLst>
            <a:ext uri="{FF2B5EF4-FFF2-40B4-BE49-F238E27FC236}">
              <a16:creationId xmlns:a16="http://schemas.microsoft.com/office/drawing/2014/main" xmlns="" id="{00000000-0008-0000-5800-00001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79427" y="3690939"/>
          <a:ext cx="973138" cy="5810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19050</xdr:colOff>
      <xdr:row>5</xdr:row>
      <xdr:rowOff>114300</xdr:rowOff>
    </xdr:from>
    <xdr:to>
      <xdr:col>13</xdr:col>
      <xdr:colOff>376766</xdr:colOff>
      <xdr:row>9</xdr:row>
      <xdr:rowOff>22225</xdr:rowOff>
    </xdr:to>
    <xdr:pic>
      <xdr:nvPicPr>
        <xdr:cNvPr id="32" name="Imagem 31">
          <a:hlinkClick xmlns:r="http://schemas.openxmlformats.org/officeDocument/2006/relationships" r:id="rId4"/>
          <a:extLst>
            <a:ext uri="{FF2B5EF4-FFF2-40B4-BE49-F238E27FC236}">
              <a16:creationId xmlns:a16="http://schemas.microsoft.com/office/drawing/2014/main" xmlns="" id="{00000000-0008-0000-5800-00002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334250" y="952500"/>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590550</xdr:colOff>
      <xdr:row>26</xdr:row>
      <xdr:rowOff>57150</xdr:rowOff>
    </xdr:from>
    <xdr:to>
      <xdr:col>2</xdr:col>
      <xdr:colOff>331278</xdr:colOff>
      <xdr:row>29</xdr:row>
      <xdr:rowOff>104775</xdr:rowOff>
    </xdr:to>
    <xdr:pic>
      <xdr:nvPicPr>
        <xdr:cNvPr id="33" name="Imagem 32">
          <a:hlinkClick xmlns:r="http://schemas.openxmlformats.org/officeDocument/2006/relationships" r:id="rId16"/>
          <a:extLst>
            <a:ext uri="{FF2B5EF4-FFF2-40B4-BE49-F238E27FC236}">
              <a16:creationId xmlns:a16="http://schemas.microsoft.com/office/drawing/2014/main" xmlns="" id="{00000000-0008-0000-5800-000021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90550" y="4295775"/>
          <a:ext cx="959928" cy="533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608021</xdr:colOff>
      <xdr:row>11</xdr:row>
      <xdr:rowOff>61914</xdr:rowOff>
    </xdr:from>
    <xdr:to>
      <xdr:col>13</xdr:col>
      <xdr:colOff>361958</xdr:colOff>
      <xdr:row>14</xdr:row>
      <xdr:rowOff>147639</xdr:rowOff>
    </xdr:to>
    <xdr:pic>
      <xdr:nvPicPr>
        <xdr:cNvPr id="35" name="Imagem 34">
          <a:hlinkClick xmlns:r="http://schemas.openxmlformats.org/officeDocument/2006/relationships" r:id="rId8"/>
          <a:extLst>
            <a:ext uri="{FF2B5EF4-FFF2-40B4-BE49-F238E27FC236}">
              <a16:creationId xmlns:a16="http://schemas.microsoft.com/office/drawing/2014/main" xmlns="" id="{00000000-0008-0000-5800-000023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313621" y="1871664"/>
          <a:ext cx="973137" cy="571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7" name="Imagem 16">
          <a:hlinkClick xmlns:r="http://schemas.openxmlformats.org/officeDocument/2006/relationships" r:id="rId18"/>
          <a:extLst>
            <a:ext uri="{FF2B5EF4-FFF2-40B4-BE49-F238E27FC236}">
              <a16:creationId xmlns:a16="http://schemas.microsoft.com/office/drawing/2014/main" xmlns="" id="{00000000-0008-0000-5800-000011000000}"/>
            </a:ext>
          </a:extLst>
        </xdr:cNvPr>
        <xdr:cNvPicPr>
          <a:picLocks noChangeAspect="1"/>
        </xdr:cNvPicPr>
      </xdr:nvPicPr>
      <xdr:blipFill>
        <a:blip xmlns:r="http://schemas.openxmlformats.org/officeDocument/2006/relationships" r:embed="rId19"/>
        <a:stretch>
          <a:fillRect/>
        </a:stretch>
      </xdr:blipFill>
      <xdr:spPr>
        <a:xfrm>
          <a:off x="0" y="0"/>
          <a:ext cx="9096374" cy="5000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140760</xdr:colOff>
      <xdr:row>16</xdr:row>
      <xdr:rowOff>37042</xdr:rowOff>
    </xdr:from>
    <xdr:to>
      <xdr:col>8</xdr:col>
      <xdr:colOff>353093</xdr:colOff>
      <xdr:row>21</xdr:row>
      <xdr:rowOff>86675</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08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3760" y="2577042"/>
          <a:ext cx="1440000" cy="84338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0</xdr:col>
      <xdr:colOff>262466</xdr:colOff>
      <xdr:row>16</xdr:row>
      <xdr:rowOff>21165</xdr:rowOff>
    </xdr:from>
    <xdr:to>
      <xdr:col>2</xdr:col>
      <xdr:colOff>349245</xdr:colOff>
      <xdr:row>21</xdr:row>
      <xdr:rowOff>63499</xdr:rowOff>
    </xdr:to>
    <xdr:sp macro="" textlink="">
      <xdr:nvSpPr>
        <xdr:cNvPr id="3" name="Fluxograma: Processo predefinido 2">
          <a:extLst>
            <a:ext uri="{FF2B5EF4-FFF2-40B4-BE49-F238E27FC236}">
              <a16:creationId xmlns:a16="http://schemas.microsoft.com/office/drawing/2014/main" xmlns="" id="{00000000-0008-0000-0800-000003000000}"/>
            </a:ext>
          </a:extLst>
        </xdr:cNvPr>
        <xdr:cNvSpPr/>
      </xdr:nvSpPr>
      <xdr:spPr>
        <a:xfrm>
          <a:off x="262466" y="2561165"/>
          <a:ext cx="1314446" cy="836084"/>
        </a:xfrm>
        <a:prstGeom prst="flowChartPredefinedProcess">
          <a:avLst/>
        </a:prstGeom>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t>Patrocinador / Iniciador do Projeto</a:t>
          </a:r>
        </a:p>
      </xdr:txBody>
    </xdr:sp>
    <xdr:clientData/>
  </xdr:twoCellAnchor>
  <xdr:twoCellAnchor editAs="oneCell">
    <xdr:from>
      <xdr:col>2</xdr:col>
      <xdr:colOff>561975</xdr:colOff>
      <xdr:row>36</xdr:row>
      <xdr:rowOff>66675</xdr:rowOff>
    </xdr:from>
    <xdr:to>
      <xdr:col>12</xdr:col>
      <xdr:colOff>409575</xdr:colOff>
      <xdr:row>37</xdr:row>
      <xdr:rowOff>142875</xdr:rowOff>
    </xdr:to>
    <xdr:pic>
      <xdr:nvPicPr>
        <xdr:cNvPr id="9" name="Imagem 8">
          <a:hlinkClick xmlns:r="http://schemas.openxmlformats.org/officeDocument/2006/relationships" r:id="rId3"/>
          <a:extLst>
            <a:ext uri="{FF2B5EF4-FFF2-40B4-BE49-F238E27FC236}">
              <a16:creationId xmlns:a16="http://schemas.microsoft.com/office/drawing/2014/main" xmlns="" id="{00000000-0008-0000-08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306947</xdr:colOff>
      <xdr:row>7</xdr:row>
      <xdr:rowOff>127001</xdr:rowOff>
    </xdr:from>
    <xdr:to>
      <xdr:col>14</xdr:col>
      <xdr:colOff>55063</xdr:colOff>
      <xdr:row>11</xdr:row>
      <xdr:rowOff>34926</xdr:rowOff>
    </xdr:to>
    <xdr:pic>
      <xdr:nvPicPr>
        <xdr:cNvPr id="23" name="Imagem 22">
          <a:hlinkClick xmlns:r="http://schemas.openxmlformats.org/officeDocument/2006/relationships" r:id="rId5"/>
          <a:extLst>
            <a:ext uri="{FF2B5EF4-FFF2-40B4-BE49-F238E27FC236}">
              <a16:creationId xmlns:a16="http://schemas.microsoft.com/office/drawing/2014/main" xmlns="" id="{00000000-0008-0000-0800-00001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672947" y="1238251"/>
          <a:ext cx="975783"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306907</xdr:colOff>
      <xdr:row>11</xdr:row>
      <xdr:rowOff>95224</xdr:rowOff>
    </xdr:from>
    <xdr:to>
      <xdr:col>14</xdr:col>
      <xdr:colOff>55023</xdr:colOff>
      <xdr:row>15</xdr:row>
      <xdr:rowOff>3149</xdr:rowOff>
    </xdr:to>
    <xdr:pic>
      <xdr:nvPicPr>
        <xdr:cNvPr id="27" name="Imagem 26">
          <a:hlinkClick xmlns:r="http://schemas.openxmlformats.org/officeDocument/2006/relationships" r:id="rId7"/>
          <a:extLst>
            <a:ext uri="{FF2B5EF4-FFF2-40B4-BE49-F238E27FC236}">
              <a16:creationId xmlns:a16="http://schemas.microsoft.com/office/drawing/2014/main" xmlns="" id="{00000000-0008-0000-0800-00001B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72907" y="1841474"/>
          <a:ext cx="975783"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317500</xdr:colOff>
      <xdr:row>15</xdr:row>
      <xdr:rowOff>63471</xdr:rowOff>
    </xdr:from>
    <xdr:to>
      <xdr:col>14</xdr:col>
      <xdr:colOff>65617</xdr:colOff>
      <xdr:row>18</xdr:row>
      <xdr:rowOff>130146</xdr:rowOff>
    </xdr:to>
    <xdr:pic>
      <xdr:nvPicPr>
        <xdr:cNvPr id="28" name="Imagem 27">
          <a:hlinkClick xmlns:r="http://schemas.openxmlformats.org/officeDocument/2006/relationships" r:id="rId9"/>
          <a:extLst>
            <a:ext uri="{FF2B5EF4-FFF2-40B4-BE49-F238E27FC236}">
              <a16:creationId xmlns:a16="http://schemas.microsoft.com/office/drawing/2014/main" xmlns="" id="{00000000-0008-0000-0800-00001C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683500" y="2444721"/>
          <a:ext cx="975784"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328085</xdr:colOff>
      <xdr:row>19</xdr:row>
      <xdr:rowOff>21141</xdr:rowOff>
    </xdr:from>
    <xdr:to>
      <xdr:col>14</xdr:col>
      <xdr:colOff>76201</xdr:colOff>
      <xdr:row>22</xdr:row>
      <xdr:rowOff>87816</xdr:rowOff>
    </xdr:to>
    <xdr:pic>
      <xdr:nvPicPr>
        <xdr:cNvPr id="29" name="Imagem 28">
          <a:hlinkClick xmlns:r="http://schemas.openxmlformats.org/officeDocument/2006/relationships" r:id="rId11"/>
          <a:extLst>
            <a:ext uri="{FF2B5EF4-FFF2-40B4-BE49-F238E27FC236}">
              <a16:creationId xmlns:a16="http://schemas.microsoft.com/office/drawing/2014/main" xmlns="" id="{00000000-0008-0000-0800-00001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694085" y="3037391"/>
          <a:ext cx="975783"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328083</xdr:colOff>
      <xdr:row>23</xdr:row>
      <xdr:rowOff>10559</xdr:rowOff>
    </xdr:from>
    <xdr:to>
      <xdr:col>14</xdr:col>
      <xdr:colOff>76200</xdr:colOff>
      <xdr:row>26</xdr:row>
      <xdr:rowOff>77234</xdr:rowOff>
    </xdr:to>
    <xdr:pic>
      <xdr:nvPicPr>
        <xdr:cNvPr id="30" name="Imagem 29">
          <a:hlinkClick xmlns:r="http://schemas.openxmlformats.org/officeDocument/2006/relationships" r:id="rId13"/>
          <a:extLst>
            <a:ext uri="{FF2B5EF4-FFF2-40B4-BE49-F238E27FC236}">
              <a16:creationId xmlns:a16="http://schemas.microsoft.com/office/drawing/2014/main" xmlns="" id="{00000000-0008-0000-0800-00001E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694083" y="3661809"/>
          <a:ext cx="975784"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328083</xdr:colOff>
      <xdr:row>26</xdr:row>
      <xdr:rowOff>148144</xdr:rowOff>
    </xdr:from>
    <xdr:to>
      <xdr:col>14</xdr:col>
      <xdr:colOff>76200</xdr:colOff>
      <xdr:row>30</xdr:row>
      <xdr:rowOff>56069</xdr:rowOff>
    </xdr:to>
    <xdr:pic>
      <xdr:nvPicPr>
        <xdr:cNvPr id="31" name="Imagem 30">
          <a:hlinkClick xmlns:r="http://schemas.openxmlformats.org/officeDocument/2006/relationships" r:id="rId15"/>
          <a:extLst>
            <a:ext uri="{FF2B5EF4-FFF2-40B4-BE49-F238E27FC236}">
              <a16:creationId xmlns:a16="http://schemas.microsoft.com/office/drawing/2014/main" xmlns="" id="{00000000-0008-0000-0800-00001F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694083" y="4275644"/>
          <a:ext cx="975784" cy="5429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317509</xdr:colOff>
      <xdr:row>3</xdr:row>
      <xdr:rowOff>105829</xdr:rowOff>
    </xdr:from>
    <xdr:to>
      <xdr:col>14</xdr:col>
      <xdr:colOff>65626</xdr:colOff>
      <xdr:row>7</xdr:row>
      <xdr:rowOff>29629</xdr:rowOff>
    </xdr:to>
    <xdr:pic>
      <xdr:nvPicPr>
        <xdr:cNvPr id="59" name="Imagem 58">
          <a:hlinkClick xmlns:r="http://schemas.openxmlformats.org/officeDocument/2006/relationships" r:id="rId17"/>
          <a:extLst>
            <a:ext uri="{FF2B5EF4-FFF2-40B4-BE49-F238E27FC236}">
              <a16:creationId xmlns:a16="http://schemas.microsoft.com/office/drawing/2014/main" xmlns="" id="{00000000-0008-0000-0800-00003B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83509" y="582079"/>
          <a:ext cx="975784" cy="5905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116525</xdr:colOff>
      <xdr:row>15</xdr:row>
      <xdr:rowOff>74085</xdr:rowOff>
    </xdr:from>
    <xdr:to>
      <xdr:col>5</xdr:col>
      <xdr:colOff>402261</xdr:colOff>
      <xdr:row>22</xdr:row>
      <xdr:rowOff>84668</xdr:rowOff>
    </xdr:to>
    <xdr:sp macro="" textlink="">
      <xdr:nvSpPr>
        <xdr:cNvPr id="4" name="Seta para a direita 3">
          <a:hlinkClick xmlns:r="http://schemas.openxmlformats.org/officeDocument/2006/relationships" r:id="rId19" tooltip="Retorna ao menu de componentes"/>
          <a:extLst>
            <a:ext uri="{FF2B5EF4-FFF2-40B4-BE49-F238E27FC236}">
              <a16:creationId xmlns:a16="http://schemas.microsoft.com/office/drawing/2014/main" xmlns="" id="{00000000-0008-0000-0800-000004000000}"/>
            </a:ext>
          </a:extLst>
        </xdr:cNvPr>
        <xdr:cNvSpPr/>
      </xdr:nvSpPr>
      <xdr:spPr>
        <a:xfrm>
          <a:off x="1958025" y="2455335"/>
          <a:ext cx="1513403" cy="1121833"/>
        </a:xfrm>
        <a:prstGeom prst="rightArrow">
          <a:avLst/>
        </a:prstGeom>
        <a:solidFill>
          <a:schemeClr val="accent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Documentos de Entrada</a:t>
          </a:r>
        </a:p>
      </xdr:txBody>
    </xdr:sp>
    <xdr:clientData/>
  </xdr:twoCellAnchor>
  <xdr:twoCellAnchor>
    <xdr:from>
      <xdr:col>9</xdr:col>
      <xdr:colOff>78205</xdr:colOff>
      <xdr:row>15</xdr:row>
      <xdr:rowOff>78322</xdr:rowOff>
    </xdr:from>
    <xdr:to>
      <xdr:col>11</xdr:col>
      <xdr:colOff>363941</xdr:colOff>
      <xdr:row>22</xdr:row>
      <xdr:rowOff>88905</xdr:rowOff>
    </xdr:to>
    <xdr:sp macro="" textlink="">
      <xdr:nvSpPr>
        <xdr:cNvPr id="34" name="Seta para a direita 33">
          <a:hlinkClick xmlns:r="http://schemas.openxmlformats.org/officeDocument/2006/relationships" r:id="rId19" tooltip="Retorna ao menu de componentes"/>
          <a:extLst>
            <a:ext uri="{FF2B5EF4-FFF2-40B4-BE49-F238E27FC236}">
              <a16:creationId xmlns:a16="http://schemas.microsoft.com/office/drawing/2014/main" xmlns="" id="{00000000-0008-0000-0800-000022000000}"/>
            </a:ext>
          </a:extLst>
        </xdr:cNvPr>
        <xdr:cNvSpPr/>
      </xdr:nvSpPr>
      <xdr:spPr>
        <a:xfrm>
          <a:off x="5602705" y="2459572"/>
          <a:ext cx="1513403" cy="1121833"/>
        </a:xfrm>
        <a:prstGeom prst="rightArrow">
          <a:avLst/>
        </a:prstGeom>
        <a:solidFill>
          <a:schemeClr val="accent3"/>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t>Documentos de Saída</a:t>
          </a:r>
        </a:p>
      </xdr:txBody>
    </xdr:sp>
    <xdr:clientData/>
  </xdr:twoCellAnchor>
  <xdr:twoCellAnchor>
    <xdr:from>
      <xdr:col>11</xdr:col>
      <xdr:colOff>578697</xdr:colOff>
      <xdr:row>3</xdr:row>
      <xdr:rowOff>95250</xdr:rowOff>
    </xdr:from>
    <xdr:to>
      <xdr:col>12</xdr:col>
      <xdr:colOff>320387</xdr:colOff>
      <xdr:row>34</xdr:row>
      <xdr:rowOff>86591</xdr:rowOff>
    </xdr:to>
    <xdr:sp macro="" textlink="">
      <xdr:nvSpPr>
        <xdr:cNvPr id="7" name="Chave esquerda 6">
          <a:extLst>
            <a:ext uri="{FF2B5EF4-FFF2-40B4-BE49-F238E27FC236}">
              <a16:creationId xmlns:a16="http://schemas.microsoft.com/office/drawing/2014/main" xmlns="" id="{00000000-0008-0000-0800-000007000000}"/>
            </a:ext>
          </a:extLst>
        </xdr:cNvPr>
        <xdr:cNvSpPr/>
      </xdr:nvSpPr>
      <xdr:spPr>
        <a:xfrm>
          <a:off x="7246197" y="588818"/>
          <a:ext cx="347826" cy="5117523"/>
        </a:xfrm>
        <a:prstGeom prst="leftBrace">
          <a:avLst>
            <a:gd name="adj1" fmla="val 8333"/>
            <a:gd name="adj2" fmla="val 32741"/>
          </a:avLst>
        </a:prstGeom>
        <a:ln w="158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pt-BR" sz="1100"/>
        </a:p>
      </xdr:txBody>
    </xdr:sp>
    <xdr:clientData/>
  </xdr:twoCellAnchor>
  <xdr:twoCellAnchor editAs="oneCell">
    <xdr:from>
      <xdr:col>12</xdr:col>
      <xdr:colOff>342900</xdr:colOff>
      <xdr:row>30</xdr:row>
      <xdr:rowOff>123825</xdr:rowOff>
    </xdr:from>
    <xdr:to>
      <xdr:col>14</xdr:col>
      <xdr:colOff>95250</xdr:colOff>
      <xdr:row>34</xdr:row>
      <xdr:rowOff>28575</xdr:rowOff>
    </xdr:to>
    <xdr:pic>
      <xdr:nvPicPr>
        <xdr:cNvPr id="18" name="Imagem 17">
          <a:hlinkClick xmlns:r="http://schemas.openxmlformats.org/officeDocument/2006/relationships" r:id="rId20"/>
          <a:extLst>
            <a:ext uri="{FF2B5EF4-FFF2-40B4-BE49-F238E27FC236}">
              <a16:creationId xmlns:a16="http://schemas.microsoft.com/office/drawing/2014/main" xmlns="" id="{00000000-0008-0000-0800-000012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658100" y="5010150"/>
          <a:ext cx="971550" cy="5524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28575</xdr:colOff>
      <xdr:row>0</xdr:row>
      <xdr:rowOff>19050</xdr:rowOff>
    </xdr:from>
    <xdr:to>
      <xdr:col>14</xdr:col>
      <xdr:colOff>590549</xdr:colOff>
      <xdr:row>3</xdr:row>
      <xdr:rowOff>33337</xdr:rowOff>
    </xdr:to>
    <xdr:pic>
      <xdr:nvPicPr>
        <xdr:cNvPr id="19" name="Imagem 18">
          <a:hlinkClick xmlns:r="http://schemas.openxmlformats.org/officeDocument/2006/relationships" r:id="rId22"/>
          <a:extLst>
            <a:ext uri="{FF2B5EF4-FFF2-40B4-BE49-F238E27FC236}">
              <a16:creationId xmlns:a16="http://schemas.microsoft.com/office/drawing/2014/main" xmlns="" id="{00000000-0008-0000-0800-000013000000}"/>
            </a:ext>
          </a:extLst>
        </xdr:cNvPr>
        <xdr:cNvPicPr>
          <a:picLocks noChangeAspect="1"/>
        </xdr:cNvPicPr>
      </xdr:nvPicPr>
      <xdr:blipFill>
        <a:blip xmlns:r="http://schemas.openxmlformats.org/officeDocument/2006/relationships" r:embed="rId23"/>
        <a:stretch>
          <a:fillRect/>
        </a:stretch>
      </xdr:blipFill>
      <xdr:spPr>
        <a:xfrm>
          <a:off x="28575" y="19050"/>
          <a:ext cx="9096374" cy="500062"/>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561974</xdr:colOff>
      <xdr:row>3</xdr:row>
      <xdr:rowOff>14287</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5900-000002000000}"/>
            </a:ext>
          </a:extLst>
        </xdr:cNvPr>
        <xdr:cNvPicPr>
          <a:picLocks noChangeAspect="1"/>
        </xdr:cNvPicPr>
      </xdr:nvPicPr>
      <xdr:blipFill>
        <a:blip xmlns:r="http://schemas.openxmlformats.org/officeDocument/2006/relationships" r:embed="rId2"/>
        <a:stretch>
          <a:fillRect/>
        </a:stretch>
      </xdr:blipFill>
      <xdr:spPr>
        <a:xfrm>
          <a:off x="0" y="0"/>
          <a:ext cx="9096374" cy="500062"/>
        </a:xfrm>
        <a:prstGeom prst="rect">
          <a:avLst/>
        </a:prstGeom>
      </xdr:spPr>
    </xdr:pic>
    <xdr:clientData/>
  </xdr:twoCellAnchor>
  <xdr:twoCellAnchor editAs="oneCell">
    <xdr:from>
      <xdr:col>2</xdr:col>
      <xdr:colOff>0</xdr:colOff>
      <xdr:row>8</xdr:row>
      <xdr:rowOff>0</xdr:rowOff>
    </xdr:from>
    <xdr:to>
      <xdr:col>9</xdr:col>
      <xdr:colOff>50531</xdr:colOff>
      <xdr:row>45</xdr:row>
      <xdr:rowOff>104775</xdr:rowOff>
    </xdr:to>
    <xdr:pic>
      <xdr:nvPicPr>
        <xdr:cNvPr id="3" name="Imagem 2">
          <a:hlinkClick xmlns:r="http://schemas.openxmlformats.org/officeDocument/2006/relationships" r:id="rId3"/>
          <a:extLst>
            <a:ext uri="{FF2B5EF4-FFF2-40B4-BE49-F238E27FC236}">
              <a16:creationId xmlns:a16="http://schemas.microsoft.com/office/drawing/2014/main" xmlns="" id="{00000000-0008-0000-59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9200" y="1295400"/>
          <a:ext cx="4317731" cy="6096000"/>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5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47625</xdr:colOff>
      <xdr:row>15</xdr:row>
      <xdr:rowOff>0</xdr:rowOff>
    </xdr:from>
    <xdr:to>
      <xdr:col>5</xdr:col>
      <xdr:colOff>341828</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5A00-000005000000}"/>
            </a:ext>
          </a:extLst>
        </xdr:cNvPr>
        <xdr:cNvSpPr/>
      </xdr:nvSpPr>
      <xdr:spPr>
        <a:xfrm>
          <a:off x="1876425"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5A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11</xdr:row>
      <xdr:rowOff>57150</xdr:rowOff>
    </xdr:from>
    <xdr:to>
      <xdr:col>2</xdr:col>
      <xdr:colOff>357716</xdr:colOff>
      <xdr:row>14</xdr:row>
      <xdr:rowOff>127000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5A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8383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188921</xdr:colOff>
      <xdr:row>16</xdr:row>
      <xdr:rowOff>39689</xdr:rowOff>
    </xdr:from>
    <xdr:to>
      <xdr:col>8</xdr:col>
      <xdr:colOff>334903</xdr:colOff>
      <xdr:row>20</xdr:row>
      <xdr:rowOff>152400</xdr:rowOff>
    </xdr:to>
    <xdr:pic>
      <xdr:nvPicPr>
        <xdr:cNvPr id="27" name="Imagem 26">
          <a:hlinkClick xmlns:r="http://schemas.openxmlformats.org/officeDocument/2006/relationships" r:id="rId6"/>
          <a:extLst>
            <a:ext uri="{FF2B5EF4-FFF2-40B4-BE49-F238E27FC236}">
              <a16:creationId xmlns:a16="http://schemas.microsoft.com/office/drawing/2014/main" xmlns="" id="{00000000-0008-0000-5A00-00001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46521" y="2659064"/>
          <a:ext cx="1365182" cy="76041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538745</xdr:colOff>
      <xdr:row>22</xdr:row>
      <xdr:rowOff>46039</xdr:rowOff>
    </xdr:from>
    <xdr:to>
      <xdr:col>14</xdr:col>
      <xdr:colOff>297734</xdr:colOff>
      <xdr:row>25</xdr:row>
      <xdr:rowOff>103189</xdr:rowOff>
    </xdr:to>
    <xdr:pic>
      <xdr:nvPicPr>
        <xdr:cNvPr id="28" name="Imagem 27">
          <a:hlinkClick xmlns:r="http://schemas.openxmlformats.org/officeDocument/2006/relationships" r:id="rId8"/>
          <a:extLst>
            <a:ext uri="{FF2B5EF4-FFF2-40B4-BE49-F238E27FC236}">
              <a16:creationId xmlns:a16="http://schemas.microsoft.com/office/drawing/2014/main" xmlns="" id="{00000000-0008-0000-5A00-00001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812381" y="3691516"/>
          <a:ext cx="971262" cy="55071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22</xdr:row>
      <xdr:rowOff>114300</xdr:rowOff>
    </xdr:from>
    <xdr:to>
      <xdr:col>2</xdr:col>
      <xdr:colOff>350328</xdr:colOff>
      <xdr:row>26</xdr:row>
      <xdr:rowOff>0</xdr:rowOff>
    </xdr:to>
    <xdr:pic>
      <xdr:nvPicPr>
        <xdr:cNvPr id="30" name="Imagem 29">
          <a:hlinkClick xmlns:r="http://schemas.openxmlformats.org/officeDocument/2006/relationships" r:id="rId10"/>
          <a:extLst>
            <a:ext uri="{FF2B5EF4-FFF2-40B4-BE49-F238E27FC236}">
              <a16:creationId xmlns:a16="http://schemas.microsoft.com/office/drawing/2014/main" xmlns="" id="{00000000-0008-0000-5A00-00001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9600" y="3705225"/>
          <a:ext cx="959928" cy="533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14</xdr:col>
      <xdr:colOff>561974</xdr:colOff>
      <xdr:row>3</xdr:row>
      <xdr:rowOff>14287</xdr:rowOff>
    </xdr:to>
    <xdr:pic>
      <xdr:nvPicPr>
        <xdr:cNvPr id="11" name="Imagem 10">
          <a:hlinkClick xmlns:r="http://schemas.openxmlformats.org/officeDocument/2006/relationships" r:id="rId12"/>
          <a:extLst>
            <a:ext uri="{FF2B5EF4-FFF2-40B4-BE49-F238E27FC236}">
              <a16:creationId xmlns:a16="http://schemas.microsoft.com/office/drawing/2014/main" xmlns="" id="{00000000-0008-0000-5A00-00000B000000}"/>
            </a:ext>
          </a:extLst>
        </xdr:cNvPr>
        <xdr:cNvPicPr>
          <a:picLocks noChangeAspect="1"/>
        </xdr:cNvPicPr>
      </xdr:nvPicPr>
      <xdr:blipFill>
        <a:blip xmlns:r="http://schemas.openxmlformats.org/officeDocument/2006/relationships" r:embed="rId13"/>
        <a:stretch>
          <a:fillRect/>
        </a:stretch>
      </xdr:blipFill>
      <xdr:spPr>
        <a:xfrm>
          <a:off x="0" y="0"/>
          <a:ext cx="9096374" cy="500062"/>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5B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2</xdr:col>
      <xdr:colOff>561975</xdr:colOff>
      <xdr:row>36</xdr:row>
      <xdr:rowOff>66675</xdr:rowOff>
    </xdr:from>
    <xdr:to>
      <xdr:col>12</xdr:col>
      <xdr:colOff>409575</xdr:colOff>
      <xdr:row>37</xdr:row>
      <xdr:rowOff>142875</xdr:rowOff>
    </xdr:to>
    <xdr:pic>
      <xdr:nvPicPr>
        <xdr:cNvPr id="3" name="Imagem 2">
          <a:hlinkClick xmlns:r="http://schemas.openxmlformats.org/officeDocument/2006/relationships" r:id="rId1"/>
          <a:extLst>
            <a:ext uri="{FF2B5EF4-FFF2-40B4-BE49-F238E27FC236}">
              <a16:creationId xmlns:a16="http://schemas.microsoft.com/office/drawing/2014/main" xmlns="" id="{00000000-0008-0000-5C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1175" y="5895975"/>
          <a:ext cx="5943600" cy="2381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xdr:col>
      <xdr:colOff>38100</xdr:colOff>
      <xdr:row>15</xdr:row>
      <xdr:rowOff>0</xdr:rowOff>
    </xdr:from>
    <xdr:to>
      <xdr:col>5</xdr:col>
      <xdr:colOff>332303</xdr:colOff>
      <xdr:row>21</xdr:row>
      <xdr:rowOff>150283</xdr:rowOff>
    </xdr:to>
    <xdr:sp macro="" textlink="">
      <xdr:nvSpPr>
        <xdr:cNvPr id="5" name="Seta para a direita 4">
          <a:hlinkClick xmlns:r="http://schemas.openxmlformats.org/officeDocument/2006/relationships" r:id="rId3" tooltip="Retorna ao menu de componentes"/>
          <a:extLst>
            <a:ext uri="{FF2B5EF4-FFF2-40B4-BE49-F238E27FC236}">
              <a16:creationId xmlns:a16="http://schemas.microsoft.com/office/drawing/2014/main" xmlns="" id="{00000000-0008-0000-5C00-000005000000}"/>
            </a:ext>
          </a:extLst>
        </xdr:cNvPr>
        <xdr:cNvSpPr/>
      </xdr:nvSpPr>
      <xdr:spPr>
        <a:xfrm>
          <a:off x="1866900" y="2457450"/>
          <a:ext cx="1513403" cy="1121833"/>
        </a:xfrm>
        <a:prstGeom prst="rightArrow">
          <a:avLst/>
        </a:prstGeom>
        <a:solidFill>
          <a:schemeClr val="accent2"/>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Entrada</a:t>
          </a:r>
        </a:p>
      </xdr:txBody>
    </xdr:sp>
    <xdr:clientData/>
  </xdr:twoCellAnchor>
  <xdr:twoCellAnchor>
    <xdr:from>
      <xdr:col>9</xdr:col>
      <xdr:colOff>25180</xdr:colOff>
      <xdr:row>15</xdr:row>
      <xdr:rowOff>4237</xdr:rowOff>
    </xdr:from>
    <xdr:to>
      <xdr:col>11</xdr:col>
      <xdr:colOff>319383</xdr:colOff>
      <xdr:row>21</xdr:row>
      <xdr:rowOff>154520</xdr:rowOff>
    </xdr:to>
    <xdr:sp macro="" textlink="">
      <xdr:nvSpPr>
        <xdr:cNvPr id="6" name="Seta para a direita 5">
          <a:hlinkClick xmlns:r="http://schemas.openxmlformats.org/officeDocument/2006/relationships" r:id="rId3" tooltip="Retorna ao menu de componentes"/>
          <a:extLst>
            <a:ext uri="{FF2B5EF4-FFF2-40B4-BE49-F238E27FC236}">
              <a16:creationId xmlns:a16="http://schemas.microsoft.com/office/drawing/2014/main" xmlns="" id="{00000000-0008-0000-5C00-000006000000}"/>
            </a:ext>
          </a:extLst>
        </xdr:cNvPr>
        <xdr:cNvSpPr/>
      </xdr:nvSpPr>
      <xdr:spPr>
        <a:xfrm>
          <a:off x="5511580" y="2461687"/>
          <a:ext cx="1513403" cy="1121833"/>
        </a:xfrm>
        <a:prstGeom prst="rightArrow">
          <a:avLst/>
        </a:prstGeom>
        <a:solidFill>
          <a:schemeClr val="accent3"/>
        </a:solidFill>
        <a:ln w="127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400" b="1" i="0" u="none" strike="noStrike" kern="0" cap="none" spc="0" normalizeH="0" baseline="0" noProof="0">
              <a:ln>
                <a:noFill/>
              </a:ln>
              <a:solidFill>
                <a:sysClr val="window" lastClr="FFFFFF"/>
              </a:solidFill>
              <a:effectLst/>
              <a:uLnTx/>
              <a:uFillTx/>
              <a:latin typeface="Calibri"/>
              <a:ea typeface="+mn-ea"/>
              <a:cs typeface="+mn-cs"/>
            </a:rPr>
            <a:t>Documentos de Saída</a:t>
          </a:r>
        </a:p>
      </xdr:txBody>
    </xdr:sp>
    <xdr:clientData/>
  </xdr:twoCellAnchor>
  <xdr:twoCellAnchor editAs="oneCell">
    <xdr:from>
      <xdr:col>1</xdr:col>
      <xdr:colOff>0</xdr:colOff>
      <xdr:row>11</xdr:row>
      <xdr:rowOff>57150</xdr:rowOff>
    </xdr:from>
    <xdr:to>
      <xdr:col>2</xdr:col>
      <xdr:colOff>357716</xdr:colOff>
      <xdr:row>14</xdr:row>
      <xdr:rowOff>127000</xdr:rowOff>
    </xdr:to>
    <xdr:pic>
      <xdr:nvPicPr>
        <xdr:cNvPr id="8" name="Imagem 7">
          <a:hlinkClick xmlns:r="http://schemas.openxmlformats.org/officeDocument/2006/relationships" r:id="rId4"/>
          <a:extLst>
            <a:ext uri="{FF2B5EF4-FFF2-40B4-BE49-F238E27FC236}">
              <a16:creationId xmlns:a16="http://schemas.microsoft.com/office/drawing/2014/main" xmlns="" id="{00000000-0008-0000-5C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838325"/>
          <a:ext cx="967316" cy="555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568333</xdr:colOff>
      <xdr:row>22</xdr:row>
      <xdr:rowOff>46039</xdr:rowOff>
    </xdr:from>
    <xdr:to>
      <xdr:col>2</xdr:col>
      <xdr:colOff>322271</xdr:colOff>
      <xdr:row>25</xdr:row>
      <xdr:rowOff>128589</xdr:rowOff>
    </xdr:to>
    <xdr:pic>
      <xdr:nvPicPr>
        <xdr:cNvPr id="22" name="Imagem 21">
          <a:hlinkClick xmlns:r="http://schemas.openxmlformats.org/officeDocument/2006/relationships" r:id="rId6"/>
          <a:extLst>
            <a:ext uri="{FF2B5EF4-FFF2-40B4-BE49-F238E27FC236}">
              <a16:creationId xmlns:a16="http://schemas.microsoft.com/office/drawing/2014/main" xmlns="" id="{00000000-0008-0000-5C00-000016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68333" y="3636964"/>
          <a:ext cx="973138" cy="5683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207971</xdr:colOff>
      <xdr:row>16</xdr:row>
      <xdr:rowOff>74614</xdr:rowOff>
    </xdr:from>
    <xdr:to>
      <xdr:col>8</xdr:col>
      <xdr:colOff>308352</xdr:colOff>
      <xdr:row>21</xdr:row>
      <xdr:rowOff>0</xdr:rowOff>
    </xdr:to>
    <xdr:pic>
      <xdr:nvPicPr>
        <xdr:cNvPr id="28" name="Imagem 27">
          <a:hlinkClick xmlns:r="http://schemas.openxmlformats.org/officeDocument/2006/relationships" r:id="rId8"/>
          <a:extLst>
            <a:ext uri="{FF2B5EF4-FFF2-40B4-BE49-F238E27FC236}">
              <a16:creationId xmlns:a16="http://schemas.microsoft.com/office/drawing/2014/main" xmlns="" id="{00000000-0008-0000-5C00-00001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865571" y="2693989"/>
          <a:ext cx="1319581" cy="73501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12</xdr:col>
      <xdr:colOff>0</xdr:colOff>
      <xdr:row>22</xdr:row>
      <xdr:rowOff>66675</xdr:rowOff>
    </xdr:from>
    <xdr:to>
      <xdr:col>14</xdr:col>
      <xdr:colOff>95246</xdr:colOff>
      <xdr:row>27</xdr:row>
      <xdr:rowOff>93134</xdr:rowOff>
    </xdr:to>
    <xdr:sp macro="" textlink="">
      <xdr:nvSpPr>
        <xdr:cNvPr id="30" name="Fluxograma: Processo predefinido 29">
          <a:extLst>
            <a:ext uri="{FF2B5EF4-FFF2-40B4-BE49-F238E27FC236}">
              <a16:creationId xmlns:a16="http://schemas.microsoft.com/office/drawing/2014/main" xmlns="" id="{00000000-0008-0000-5C00-00001E000000}"/>
            </a:ext>
          </a:extLst>
        </xdr:cNvPr>
        <xdr:cNvSpPr/>
      </xdr:nvSpPr>
      <xdr:spPr>
        <a:xfrm>
          <a:off x="7315200" y="3657600"/>
          <a:ext cx="1314446" cy="836084"/>
        </a:xfrm>
        <a:prstGeom prst="flowChartPredefinedProcess">
          <a:avLst/>
        </a:prstGeom>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t>Cliente</a:t>
          </a:r>
        </a:p>
      </xdr:txBody>
    </xdr:sp>
    <xdr:clientData/>
  </xdr:twoCellAnchor>
  <xdr:twoCellAnchor editAs="oneCell">
    <xdr:from>
      <xdr:col>0</xdr:col>
      <xdr:colOff>0</xdr:colOff>
      <xdr:row>0</xdr:row>
      <xdr:rowOff>0</xdr:rowOff>
    </xdr:from>
    <xdr:to>
      <xdr:col>14</xdr:col>
      <xdr:colOff>561974</xdr:colOff>
      <xdr:row>3</xdr:row>
      <xdr:rowOff>14287</xdr:rowOff>
    </xdr:to>
    <xdr:pic>
      <xdr:nvPicPr>
        <xdr:cNvPr id="11" name="Imagem 10">
          <a:hlinkClick xmlns:r="http://schemas.openxmlformats.org/officeDocument/2006/relationships" r:id="rId10"/>
          <a:extLst>
            <a:ext uri="{FF2B5EF4-FFF2-40B4-BE49-F238E27FC236}">
              <a16:creationId xmlns:a16="http://schemas.microsoft.com/office/drawing/2014/main" xmlns="" id="{00000000-0008-0000-5C00-00000B000000}"/>
            </a:ext>
          </a:extLst>
        </xdr:cNvPr>
        <xdr:cNvPicPr>
          <a:picLocks noChangeAspect="1"/>
        </xdr:cNvPicPr>
      </xdr:nvPicPr>
      <xdr:blipFill>
        <a:blip xmlns:r="http://schemas.openxmlformats.org/officeDocument/2006/relationships" r:embed="rId11"/>
        <a:stretch>
          <a:fillRect/>
        </a:stretch>
      </xdr:blipFill>
      <xdr:spPr>
        <a:xfrm>
          <a:off x="0" y="0"/>
          <a:ext cx="9096374" cy="500062"/>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5D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1</xdr:col>
      <xdr:colOff>57</xdr:colOff>
      <xdr:row>1</xdr:row>
      <xdr:rowOff>34188</xdr:rowOff>
    </xdr:from>
    <xdr:to>
      <xdr:col>1</xdr:col>
      <xdr:colOff>816429</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5E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032" y="129438"/>
          <a:ext cx="816372" cy="32847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76200</xdr:colOff>
      <xdr:row>33</xdr:row>
      <xdr:rowOff>47625</xdr:rowOff>
    </xdr:from>
    <xdr:to>
      <xdr:col>2</xdr:col>
      <xdr:colOff>438149</xdr:colOff>
      <xdr:row>46</xdr:row>
      <xdr:rowOff>50161</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5F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5457825"/>
          <a:ext cx="1581149" cy="2107561"/>
        </a:xfrm>
        <a:prstGeom prst="rect">
          <a:avLst/>
        </a:prstGeom>
      </xdr:spPr>
    </xdr:pic>
    <xdr:clientData/>
  </xdr:twoCellAnchor>
  <xdr:twoCellAnchor editAs="oneCell">
    <xdr:from>
      <xdr:col>17</xdr:col>
      <xdr:colOff>593268</xdr:colOff>
      <xdr:row>18</xdr:row>
      <xdr:rowOff>14791</xdr:rowOff>
    </xdr:from>
    <xdr:to>
      <xdr:col>20</xdr:col>
      <xdr:colOff>342900</xdr:colOff>
      <xdr:row>31</xdr:row>
      <xdr:rowOff>137724</xdr:rowOff>
    </xdr:to>
    <xdr:pic>
      <xdr:nvPicPr>
        <xdr:cNvPr id="15" name="Imagem 14">
          <a:extLst>
            <a:ext uri="{FF2B5EF4-FFF2-40B4-BE49-F238E27FC236}">
              <a16:creationId xmlns:a16="http://schemas.microsoft.com/office/drawing/2014/main" xmlns="" id="{00000000-0008-0000-5F00-00000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56468" y="2996116"/>
          <a:ext cx="1578432" cy="2227958"/>
        </a:xfrm>
        <a:prstGeom prst="rect">
          <a:avLst/>
        </a:prstGeom>
      </xdr:spPr>
    </xdr:pic>
    <xdr:clientData/>
  </xdr:twoCellAnchor>
  <xdr:twoCellAnchor editAs="oneCell">
    <xdr:from>
      <xdr:col>5</xdr:col>
      <xdr:colOff>552450</xdr:colOff>
      <xdr:row>18</xdr:row>
      <xdr:rowOff>0</xdr:rowOff>
    </xdr:from>
    <xdr:to>
      <xdr:col>8</xdr:col>
      <xdr:colOff>342900</xdr:colOff>
      <xdr:row>32</xdr:row>
      <xdr:rowOff>19050</xdr:rowOff>
    </xdr:to>
    <xdr:pic>
      <xdr:nvPicPr>
        <xdr:cNvPr id="17" name="Imagem 16" descr="http://www.elsevier.com.br/site/uploads/imagensTitulo/210320145141_CapaGERENCIAMENTODEAQUISICOESEMPROJETOS_G.jpg">
          <a:hlinkClick xmlns:r="http://schemas.openxmlformats.org/officeDocument/2006/relationships" r:id="rId4"/>
          <a:extLst>
            <a:ext uri="{FF2B5EF4-FFF2-40B4-BE49-F238E27FC236}">
              <a16:creationId xmlns:a16="http://schemas.microsoft.com/office/drawing/2014/main" xmlns="" id="{00000000-0008-0000-5F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0450" y="298132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600075</xdr:colOff>
      <xdr:row>3</xdr:row>
      <xdr:rowOff>9525</xdr:rowOff>
    </xdr:from>
    <xdr:to>
      <xdr:col>5</xdr:col>
      <xdr:colOff>390525</xdr:colOff>
      <xdr:row>17</xdr:row>
      <xdr:rowOff>28575</xdr:rowOff>
    </xdr:to>
    <xdr:pic>
      <xdr:nvPicPr>
        <xdr:cNvPr id="18" name="Imagem 17" descr="http://www.elsevier.com.br/site/uploads/imagensTitulo/251120130123_9788535271478_semlombada_G.jpg">
          <a:hlinkClick xmlns:r="http://schemas.openxmlformats.org/officeDocument/2006/relationships" r:id="rId6"/>
          <a:extLst>
            <a:ext uri="{FF2B5EF4-FFF2-40B4-BE49-F238E27FC236}">
              <a16:creationId xmlns:a16="http://schemas.microsoft.com/office/drawing/2014/main" xmlns="" id="{00000000-0008-0000-5F00-000012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19275" y="49530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552450</xdr:colOff>
      <xdr:row>3</xdr:row>
      <xdr:rowOff>0</xdr:rowOff>
    </xdr:from>
    <xdr:to>
      <xdr:col>8</xdr:col>
      <xdr:colOff>342900</xdr:colOff>
      <xdr:row>17</xdr:row>
      <xdr:rowOff>19050</xdr:rowOff>
    </xdr:to>
    <xdr:pic>
      <xdr:nvPicPr>
        <xdr:cNvPr id="19" name="Imagem 18" descr="http://www.elsevier.com.br/site/uploads/imagensTitulo/270820142258_Semlombada_CapaGERENCIAMENTODEESCOPOEMPROJETOS_G.jpg">
          <a:hlinkClick xmlns:r="http://schemas.openxmlformats.org/officeDocument/2006/relationships" r:id="rId8"/>
          <a:extLst>
            <a:ext uri="{FF2B5EF4-FFF2-40B4-BE49-F238E27FC236}">
              <a16:creationId xmlns:a16="http://schemas.microsoft.com/office/drawing/2014/main" xmlns="" id="{00000000-0008-0000-5F00-000013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600450" y="55245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8</xdr:col>
      <xdr:colOff>523875</xdr:colOff>
      <xdr:row>3</xdr:row>
      <xdr:rowOff>0</xdr:rowOff>
    </xdr:from>
    <xdr:to>
      <xdr:col>11</xdr:col>
      <xdr:colOff>314325</xdr:colOff>
      <xdr:row>17</xdr:row>
      <xdr:rowOff>19050</xdr:rowOff>
    </xdr:to>
    <xdr:pic>
      <xdr:nvPicPr>
        <xdr:cNvPr id="20" name="Imagem 19" descr="http://www.elsevier.com.br/site/uploads/imagensTitulo/021220133237_9788535271454_semlombada_G.jpg">
          <a:hlinkClick xmlns:r="http://schemas.openxmlformats.org/officeDocument/2006/relationships" r:id="rId10"/>
          <a:extLst>
            <a:ext uri="{FF2B5EF4-FFF2-40B4-BE49-F238E27FC236}">
              <a16:creationId xmlns:a16="http://schemas.microsoft.com/office/drawing/2014/main" xmlns="" id="{00000000-0008-0000-5F00-00001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400675" y="55245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504825</xdr:colOff>
      <xdr:row>3</xdr:row>
      <xdr:rowOff>0</xdr:rowOff>
    </xdr:from>
    <xdr:to>
      <xdr:col>14</xdr:col>
      <xdr:colOff>295275</xdr:colOff>
      <xdr:row>17</xdr:row>
      <xdr:rowOff>19050</xdr:rowOff>
    </xdr:to>
    <xdr:pic>
      <xdr:nvPicPr>
        <xdr:cNvPr id="21" name="Imagem 20" descr="http://www.elsevier.com.br/site/uploads/imagensTitulo/251120135540_9788535271508_semlombada_G.jpg">
          <a:hlinkClick xmlns:r="http://schemas.openxmlformats.org/officeDocument/2006/relationships" r:id="rId12"/>
          <a:extLst>
            <a:ext uri="{FF2B5EF4-FFF2-40B4-BE49-F238E27FC236}">
              <a16:creationId xmlns:a16="http://schemas.microsoft.com/office/drawing/2014/main" xmlns="" id="{00000000-0008-0000-5F00-000015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210425" y="55245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38100</xdr:colOff>
      <xdr:row>3</xdr:row>
      <xdr:rowOff>0</xdr:rowOff>
    </xdr:from>
    <xdr:to>
      <xdr:col>2</xdr:col>
      <xdr:colOff>438150</xdr:colOff>
      <xdr:row>17</xdr:row>
      <xdr:rowOff>19050</xdr:rowOff>
    </xdr:to>
    <xdr:pic>
      <xdr:nvPicPr>
        <xdr:cNvPr id="22" name="Imagem 21" descr="http://www.elsevier.com.br/site/uploads/imagensTitulo/021220133535_9788535271720_semlombada_G.jpg">
          <a:hlinkClick xmlns:r="http://schemas.openxmlformats.org/officeDocument/2006/relationships" r:id="rId14"/>
          <a:extLst>
            <a:ext uri="{FF2B5EF4-FFF2-40B4-BE49-F238E27FC236}">
              <a16:creationId xmlns:a16="http://schemas.microsoft.com/office/drawing/2014/main" xmlns="" id="{00000000-0008-0000-5F00-000016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8100" y="55245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14</xdr:col>
      <xdr:colOff>504825</xdr:colOff>
      <xdr:row>3</xdr:row>
      <xdr:rowOff>0</xdr:rowOff>
    </xdr:from>
    <xdr:to>
      <xdr:col>17</xdr:col>
      <xdr:colOff>295275</xdr:colOff>
      <xdr:row>17</xdr:row>
      <xdr:rowOff>19050</xdr:rowOff>
    </xdr:to>
    <xdr:pic>
      <xdr:nvPicPr>
        <xdr:cNvPr id="23" name="Imagem 22" descr="http://www.elsevier.com.br/site/uploads/imagensTitulo/181220132321_9788535271744_semlombada_G.jpg">
          <a:hlinkClick xmlns:r="http://schemas.openxmlformats.org/officeDocument/2006/relationships" r:id="rId16"/>
          <a:extLst>
            <a:ext uri="{FF2B5EF4-FFF2-40B4-BE49-F238E27FC236}">
              <a16:creationId xmlns:a16="http://schemas.microsoft.com/office/drawing/2014/main" xmlns="" id="{00000000-0008-0000-5F00-000017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9039225" y="55245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17</xdr:col>
      <xdr:colOff>600075</xdr:colOff>
      <xdr:row>3</xdr:row>
      <xdr:rowOff>0</xdr:rowOff>
    </xdr:from>
    <xdr:to>
      <xdr:col>20</xdr:col>
      <xdr:colOff>390525</xdr:colOff>
      <xdr:row>17</xdr:row>
      <xdr:rowOff>19050</xdr:rowOff>
    </xdr:to>
    <xdr:pic>
      <xdr:nvPicPr>
        <xdr:cNvPr id="24" name="Imagem 23" descr="http://www.elsevier.com.br/site/uploads/imagensTitulo/290820145423_GERENCIAMENTODERECURSOSHUMANOSEMPROJETOS_G.jpg">
          <a:hlinkClick xmlns:r="http://schemas.openxmlformats.org/officeDocument/2006/relationships" r:id="rId18"/>
          <a:extLst>
            <a:ext uri="{FF2B5EF4-FFF2-40B4-BE49-F238E27FC236}">
              <a16:creationId xmlns:a16="http://schemas.microsoft.com/office/drawing/2014/main" xmlns="" id="{00000000-0008-0000-5F00-000018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0963275" y="55245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57150</xdr:colOff>
      <xdr:row>18</xdr:row>
      <xdr:rowOff>0</xdr:rowOff>
    </xdr:from>
    <xdr:to>
      <xdr:col>2</xdr:col>
      <xdr:colOff>457200</xdr:colOff>
      <xdr:row>32</xdr:row>
      <xdr:rowOff>19050</xdr:rowOff>
    </xdr:to>
    <xdr:pic>
      <xdr:nvPicPr>
        <xdr:cNvPr id="25" name="Imagem 24" descr="http://www.elsevier.com.br/site/uploads/imagensTitulo/210820143329_Gerenciamentodascominicacoes_sem_lombada_G.jpg">
          <a:hlinkClick xmlns:r="http://schemas.openxmlformats.org/officeDocument/2006/relationships" r:id="rId20"/>
          <a:extLst>
            <a:ext uri="{FF2B5EF4-FFF2-40B4-BE49-F238E27FC236}">
              <a16:creationId xmlns:a16="http://schemas.microsoft.com/office/drawing/2014/main" xmlns="" id="{00000000-0008-0000-5F00-000019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7150" y="298132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1</xdr:colOff>
      <xdr:row>18</xdr:row>
      <xdr:rowOff>1</xdr:rowOff>
    </xdr:from>
    <xdr:to>
      <xdr:col>5</xdr:col>
      <xdr:colOff>361951</xdr:colOff>
      <xdr:row>32</xdr:row>
      <xdr:rowOff>19051</xdr:rowOff>
    </xdr:to>
    <xdr:pic>
      <xdr:nvPicPr>
        <xdr:cNvPr id="26" name="Imagem 25">
          <a:extLst>
            <a:ext uri="{FF2B5EF4-FFF2-40B4-BE49-F238E27FC236}">
              <a16:creationId xmlns:a16="http://schemas.microsoft.com/office/drawing/2014/main" xmlns="" id="{00000000-0008-0000-5F00-00001A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1828801" y="2981326"/>
          <a:ext cx="15811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8</xdr:col>
      <xdr:colOff>514350</xdr:colOff>
      <xdr:row>18</xdr:row>
      <xdr:rowOff>0</xdr:rowOff>
    </xdr:from>
    <xdr:to>
      <xdr:col>11</xdr:col>
      <xdr:colOff>304800</xdr:colOff>
      <xdr:row>32</xdr:row>
      <xdr:rowOff>19050</xdr:rowOff>
    </xdr:to>
    <xdr:pic>
      <xdr:nvPicPr>
        <xdr:cNvPr id="27" name="Imagem 26" descr="http://www.elsevier.com.br/site/uploads/imagensTitulo/251120132747_9788535271393_semlombada_G.jpg">
          <a:hlinkClick xmlns:r="http://schemas.openxmlformats.org/officeDocument/2006/relationships" r:id="rId23"/>
          <a:extLst>
            <a:ext uri="{FF2B5EF4-FFF2-40B4-BE49-F238E27FC236}">
              <a16:creationId xmlns:a16="http://schemas.microsoft.com/office/drawing/2014/main" xmlns="" id="{00000000-0008-0000-5F00-00001B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391150" y="298132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504825</xdr:colOff>
      <xdr:row>18</xdr:row>
      <xdr:rowOff>0</xdr:rowOff>
    </xdr:from>
    <xdr:to>
      <xdr:col>14</xdr:col>
      <xdr:colOff>295275</xdr:colOff>
      <xdr:row>32</xdr:row>
      <xdr:rowOff>19050</xdr:rowOff>
    </xdr:to>
    <xdr:pic>
      <xdr:nvPicPr>
        <xdr:cNvPr id="28" name="Imagem 27" descr="http://www.elsevier.com.br/site/uploads/imagensTitulo/210320143039_Zenker_capasemlombada_G.jpg">
          <a:hlinkClick xmlns:r="http://schemas.openxmlformats.org/officeDocument/2006/relationships" r:id="rId25"/>
          <a:extLst>
            <a:ext uri="{FF2B5EF4-FFF2-40B4-BE49-F238E27FC236}">
              <a16:creationId xmlns:a16="http://schemas.microsoft.com/office/drawing/2014/main" xmlns="" id="{00000000-0008-0000-5F00-00001C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7210425" y="298132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14</xdr:col>
      <xdr:colOff>504825</xdr:colOff>
      <xdr:row>18</xdr:row>
      <xdr:rowOff>0</xdr:rowOff>
    </xdr:from>
    <xdr:to>
      <xdr:col>17</xdr:col>
      <xdr:colOff>295275</xdr:colOff>
      <xdr:row>32</xdr:row>
      <xdr:rowOff>19050</xdr:rowOff>
    </xdr:to>
    <xdr:pic>
      <xdr:nvPicPr>
        <xdr:cNvPr id="29" name="Imagem 28" descr="http://www.elsevier.com.br/site/uploads/imagensTitulo/251120131017_9788535276138_semlombada_G.jpg">
          <a:hlinkClick xmlns:r="http://schemas.openxmlformats.org/officeDocument/2006/relationships" r:id="rId27"/>
          <a:extLst>
            <a:ext uri="{FF2B5EF4-FFF2-40B4-BE49-F238E27FC236}">
              <a16:creationId xmlns:a16="http://schemas.microsoft.com/office/drawing/2014/main" xmlns="" id="{00000000-0008-0000-5F00-00001D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039225" y="298132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18</xdr:col>
      <xdr:colOff>2718</xdr:colOff>
      <xdr:row>17</xdr:row>
      <xdr:rowOff>157666</xdr:rowOff>
    </xdr:from>
    <xdr:to>
      <xdr:col>20</xdr:col>
      <xdr:colOff>361950</xdr:colOff>
      <xdr:row>31</xdr:row>
      <xdr:rowOff>118674</xdr:rowOff>
    </xdr:to>
    <xdr:pic>
      <xdr:nvPicPr>
        <xdr:cNvPr id="30" name="Imagem 29">
          <a:extLst>
            <a:ext uri="{FF2B5EF4-FFF2-40B4-BE49-F238E27FC236}">
              <a16:creationId xmlns:a16="http://schemas.microsoft.com/office/drawing/2014/main" xmlns="" id="{00000000-0008-0000-5F00-00001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75518" y="2977066"/>
          <a:ext cx="1578432" cy="2227958"/>
        </a:xfrm>
        <a:prstGeom prst="rect">
          <a:avLst/>
        </a:prstGeom>
      </xdr:spPr>
    </xdr:pic>
    <xdr:clientData/>
  </xdr:twoCellAnchor>
  <xdr:twoCellAnchor editAs="oneCell">
    <xdr:from>
      <xdr:col>5</xdr:col>
      <xdr:colOff>571500</xdr:colOff>
      <xdr:row>17</xdr:row>
      <xdr:rowOff>142875</xdr:rowOff>
    </xdr:from>
    <xdr:to>
      <xdr:col>8</xdr:col>
      <xdr:colOff>361950</xdr:colOff>
      <xdr:row>32</xdr:row>
      <xdr:rowOff>0</xdr:rowOff>
    </xdr:to>
    <xdr:pic>
      <xdr:nvPicPr>
        <xdr:cNvPr id="31" name="Imagem 30" descr="http://www.elsevier.com.br/site/uploads/imagensTitulo/210320145141_CapaGERENCIAMENTODEAQUISICOESEMPROJETOS_G.jpg">
          <a:hlinkClick xmlns:r="http://schemas.openxmlformats.org/officeDocument/2006/relationships" r:id="rId4"/>
          <a:extLst>
            <a:ext uri="{FF2B5EF4-FFF2-40B4-BE49-F238E27FC236}">
              <a16:creationId xmlns:a16="http://schemas.microsoft.com/office/drawing/2014/main" xmlns="" id="{00000000-0008-0000-5F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19500" y="296227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9525</xdr:colOff>
      <xdr:row>2</xdr:row>
      <xdr:rowOff>152400</xdr:rowOff>
    </xdr:from>
    <xdr:to>
      <xdr:col>5</xdr:col>
      <xdr:colOff>409575</xdr:colOff>
      <xdr:row>17</xdr:row>
      <xdr:rowOff>9525</xdr:rowOff>
    </xdr:to>
    <xdr:pic>
      <xdr:nvPicPr>
        <xdr:cNvPr id="32" name="Imagem 31" descr="http://www.elsevier.com.br/site/uploads/imagensTitulo/251120130123_9788535271478_semlombada_G.jpg">
          <a:hlinkClick xmlns:r="http://schemas.openxmlformats.org/officeDocument/2006/relationships" r:id="rId6"/>
          <a:extLst>
            <a:ext uri="{FF2B5EF4-FFF2-40B4-BE49-F238E27FC236}">
              <a16:creationId xmlns:a16="http://schemas.microsoft.com/office/drawing/2014/main" xmlns="" id="{00000000-0008-0000-5F00-000020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38325" y="54292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571500</xdr:colOff>
      <xdr:row>2</xdr:row>
      <xdr:rowOff>142875</xdr:rowOff>
    </xdr:from>
    <xdr:to>
      <xdr:col>8</xdr:col>
      <xdr:colOff>361950</xdr:colOff>
      <xdr:row>17</xdr:row>
      <xdr:rowOff>0</xdr:rowOff>
    </xdr:to>
    <xdr:pic>
      <xdr:nvPicPr>
        <xdr:cNvPr id="33" name="Imagem 32" descr="http://www.elsevier.com.br/site/uploads/imagensTitulo/270820142258_Semlombada_CapaGERENCIAMENTODEESCOPOEMPROJETOS_G.jpg">
          <a:hlinkClick xmlns:r="http://schemas.openxmlformats.org/officeDocument/2006/relationships" r:id="rId8"/>
          <a:extLst>
            <a:ext uri="{FF2B5EF4-FFF2-40B4-BE49-F238E27FC236}">
              <a16:creationId xmlns:a16="http://schemas.microsoft.com/office/drawing/2014/main" xmlns="" id="{00000000-0008-0000-5F00-000021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619500" y="53340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8</xdr:col>
      <xdr:colOff>542925</xdr:colOff>
      <xdr:row>2</xdr:row>
      <xdr:rowOff>142875</xdr:rowOff>
    </xdr:from>
    <xdr:to>
      <xdr:col>11</xdr:col>
      <xdr:colOff>333375</xdr:colOff>
      <xdr:row>17</xdr:row>
      <xdr:rowOff>0</xdr:rowOff>
    </xdr:to>
    <xdr:pic>
      <xdr:nvPicPr>
        <xdr:cNvPr id="34" name="Imagem 33" descr="http://www.elsevier.com.br/site/uploads/imagensTitulo/021220133237_9788535271454_semlombada_G.jpg">
          <a:hlinkClick xmlns:r="http://schemas.openxmlformats.org/officeDocument/2006/relationships" r:id="rId10"/>
          <a:extLst>
            <a:ext uri="{FF2B5EF4-FFF2-40B4-BE49-F238E27FC236}">
              <a16:creationId xmlns:a16="http://schemas.microsoft.com/office/drawing/2014/main" xmlns="" id="{00000000-0008-0000-5F00-000022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419725" y="53340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523875</xdr:colOff>
      <xdr:row>2</xdr:row>
      <xdr:rowOff>142875</xdr:rowOff>
    </xdr:from>
    <xdr:to>
      <xdr:col>14</xdr:col>
      <xdr:colOff>314325</xdr:colOff>
      <xdr:row>17</xdr:row>
      <xdr:rowOff>0</xdr:rowOff>
    </xdr:to>
    <xdr:pic>
      <xdr:nvPicPr>
        <xdr:cNvPr id="35" name="Imagem 34" descr="http://www.elsevier.com.br/site/uploads/imagensTitulo/251120135540_9788535271508_semlombada_G.jpg">
          <a:hlinkClick xmlns:r="http://schemas.openxmlformats.org/officeDocument/2006/relationships" r:id="rId12"/>
          <a:extLst>
            <a:ext uri="{FF2B5EF4-FFF2-40B4-BE49-F238E27FC236}">
              <a16:creationId xmlns:a16="http://schemas.microsoft.com/office/drawing/2014/main" xmlns="" id="{00000000-0008-0000-5F00-00002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229475" y="53340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57150</xdr:colOff>
      <xdr:row>2</xdr:row>
      <xdr:rowOff>142875</xdr:rowOff>
    </xdr:from>
    <xdr:to>
      <xdr:col>2</xdr:col>
      <xdr:colOff>457200</xdr:colOff>
      <xdr:row>17</xdr:row>
      <xdr:rowOff>0</xdr:rowOff>
    </xdr:to>
    <xdr:pic>
      <xdr:nvPicPr>
        <xdr:cNvPr id="36" name="Imagem 35" descr="http://www.elsevier.com.br/site/uploads/imagensTitulo/021220133535_9788535271720_semlombada_G.jpg">
          <a:hlinkClick xmlns:r="http://schemas.openxmlformats.org/officeDocument/2006/relationships" r:id="rId14"/>
          <a:extLst>
            <a:ext uri="{FF2B5EF4-FFF2-40B4-BE49-F238E27FC236}">
              <a16:creationId xmlns:a16="http://schemas.microsoft.com/office/drawing/2014/main" xmlns="" id="{00000000-0008-0000-5F00-000024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7150" y="53340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14</xdr:col>
      <xdr:colOff>523875</xdr:colOff>
      <xdr:row>2</xdr:row>
      <xdr:rowOff>142875</xdr:rowOff>
    </xdr:from>
    <xdr:to>
      <xdr:col>17</xdr:col>
      <xdr:colOff>314325</xdr:colOff>
      <xdr:row>17</xdr:row>
      <xdr:rowOff>0</xdr:rowOff>
    </xdr:to>
    <xdr:pic>
      <xdr:nvPicPr>
        <xdr:cNvPr id="37" name="Imagem 36" descr="http://www.elsevier.com.br/site/uploads/imagensTitulo/181220132321_9788535271744_semlombada_G.jpg">
          <a:hlinkClick xmlns:r="http://schemas.openxmlformats.org/officeDocument/2006/relationships" r:id="rId16"/>
          <a:extLst>
            <a:ext uri="{FF2B5EF4-FFF2-40B4-BE49-F238E27FC236}">
              <a16:creationId xmlns:a16="http://schemas.microsoft.com/office/drawing/2014/main" xmlns="" id="{00000000-0008-0000-5F00-000025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9058275" y="53340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18</xdr:col>
      <xdr:colOff>9525</xdr:colOff>
      <xdr:row>2</xdr:row>
      <xdr:rowOff>142875</xdr:rowOff>
    </xdr:from>
    <xdr:to>
      <xdr:col>20</xdr:col>
      <xdr:colOff>409575</xdr:colOff>
      <xdr:row>17</xdr:row>
      <xdr:rowOff>0</xdr:rowOff>
    </xdr:to>
    <xdr:pic>
      <xdr:nvPicPr>
        <xdr:cNvPr id="38" name="Imagem 37" descr="http://www.elsevier.com.br/site/uploads/imagensTitulo/290820145423_GERENCIAMENTODERECURSOSHUMANOSEMPROJETOS_G.jpg">
          <a:hlinkClick xmlns:r="http://schemas.openxmlformats.org/officeDocument/2006/relationships" r:id="rId18"/>
          <a:extLst>
            <a:ext uri="{FF2B5EF4-FFF2-40B4-BE49-F238E27FC236}">
              <a16:creationId xmlns:a16="http://schemas.microsoft.com/office/drawing/2014/main" xmlns="" id="{00000000-0008-0000-5F00-000026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0982325" y="533400"/>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76200</xdr:colOff>
      <xdr:row>17</xdr:row>
      <xdr:rowOff>142875</xdr:rowOff>
    </xdr:from>
    <xdr:to>
      <xdr:col>2</xdr:col>
      <xdr:colOff>476250</xdr:colOff>
      <xdr:row>32</xdr:row>
      <xdr:rowOff>0</xdr:rowOff>
    </xdr:to>
    <xdr:pic>
      <xdr:nvPicPr>
        <xdr:cNvPr id="39" name="Imagem 38" descr="http://www.elsevier.com.br/site/uploads/imagensTitulo/210820143329_Gerenciamentodascominicacoes_sem_lombada_G.jpg">
          <a:hlinkClick xmlns:r="http://schemas.openxmlformats.org/officeDocument/2006/relationships" r:id="rId20"/>
          <a:extLst>
            <a:ext uri="{FF2B5EF4-FFF2-40B4-BE49-F238E27FC236}">
              <a16:creationId xmlns:a16="http://schemas.microsoft.com/office/drawing/2014/main" xmlns="" id="{00000000-0008-0000-5F00-000027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6200" y="296227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19051</xdr:colOff>
      <xdr:row>17</xdr:row>
      <xdr:rowOff>142876</xdr:rowOff>
    </xdr:from>
    <xdr:to>
      <xdr:col>5</xdr:col>
      <xdr:colOff>381001</xdr:colOff>
      <xdr:row>32</xdr:row>
      <xdr:rowOff>1</xdr:rowOff>
    </xdr:to>
    <xdr:pic>
      <xdr:nvPicPr>
        <xdr:cNvPr id="40" name="Imagem 39">
          <a:extLst>
            <a:ext uri="{FF2B5EF4-FFF2-40B4-BE49-F238E27FC236}">
              <a16:creationId xmlns:a16="http://schemas.microsoft.com/office/drawing/2014/main" xmlns="" id="{00000000-0008-0000-5F00-000028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1847851" y="2962276"/>
          <a:ext cx="15811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8</xdr:col>
      <xdr:colOff>533400</xdr:colOff>
      <xdr:row>17</xdr:row>
      <xdr:rowOff>142875</xdr:rowOff>
    </xdr:from>
    <xdr:to>
      <xdr:col>11</xdr:col>
      <xdr:colOff>323850</xdr:colOff>
      <xdr:row>32</xdr:row>
      <xdr:rowOff>0</xdr:rowOff>
    </xdr:to>
    <xdr:pic>
      <xdr:nvPicPr>
        <xdr:cNvPr id="41" name="Imagem 40" descr="http://www.elsevier.com.br/site/uploads/imagensTitulo/251120132747_9788535271393_semlombada_G.jpg">
          <a:hlinkClick xmlns:r="http://schemas.openxmlformats.org/officeDocument/2006/relationships" r:id="rId23"/>
          <a:extLst>
            <a:ext uri="{FF2B5EF4-FFF2-40B4-BE49-F238E27FC236}">
              <a16:creationId xmlns:a16="http://schemas.microsoft.com/office/drawing/2014/main" xmlns="" id="{00000000-0008-0000-5F00-000029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410200" y="296227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523875</xdr:colOff>
      <xdr:row>17</xdr:row>
      <xdr:rowOff>142875</xdr:rowOff>
    </xdr:from>
    <xdr:to>
      <xdr:col>14</xdr:col>
      <xdr:colOff>314325</xdr:colOff>
      <xdr:row>32</xdr:row>
      <xdr:rowOff>0</xdr:rowOff>
    </xdr:to>
    <xdr:pic>
      <xdr:nvPicPr>
        <xdr:cNvPr id="42" name="Imagem 41" descr="http://www.elsevier.com.br/site/uploads/imagensTitulo/210320143039_Zenker_capasemlombada_G.jpg">
          <a:hlinkClick xmlns:r="http://schemas.openxmlformats.org/officeDocument/2006/relationships" r:id="rId25"/>
          <a:extLst>
            <a:ext uri="{FF2B5EF4-FFF2-40B4-BE49-F238E27FC236}">
              <a16:creationId xmlns:a16="http://schemas.microsoft.com/office/drawing/2014/main" xmlns="" id="{00000000-0008-0000-5F00-00002A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7229475" y="296227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14</xdr:col>
      <xdr:colOff>523875</xdr:colOff>
      <xdr:row>17</xdr:row>
      <xdr:rowOff>142875</xdr:rowOff>
    </xdr:from>
    <xdr:to>
      <xdr:col>17</xdr:col>
      <xdr:colOff>314325</xdr:colOff>
      <xdr:row>32</xdr:row>
      <xdr:rowOff>0</xdr:rowOff>
    </xdr:to>
    <xdr:pic>
      <xdr:nvPicPr>
        <xdr:cNvPr id="43" name="Imagem 42" descr="http://www.elsevier.com.br/site/uploads/imagensTitulo/251120131017_9788535276138_semlombada_G.jpg">
          <a:hlinkClick xmlns:r="http://schemas.openxmlformats.org/officeDocument/2006/relationships" r:id="rId27"/>
          <a:extLst>
            <a:ext uri="{FF2B5EF4-FFF2-40B4-BE49-F238E27FC236}">
              <a16:creationId xmlns:a16="http://schemas.microsoft.com/office/drawing/2014/main" xmlns="" id="{00000000-0008-0000-5F00-00002B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058275" y="2962275"/>
          <a:ext cx="1619250" cy="2286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0</xdr:col>
      <xdr:colOff>202803</xdr:colOff>
      <xdr:row>1</xdr:row>
      <xdr:rowOff>34188</xdr:rowOff>
    </xdr:from>
    <xdr:to>
      <xdr:col>3</xdr:col>
      <xdr:colOff>175845</xdr:colOff>
      <xdr:row>3</xdr:row>
      <xdr:rowOff>714</xdr:rowOff>
    </xdr:to>
    <xdr:pic>
      <xdr:nvPicPr>
        <xdr:cNvPr id="2" name="Imagem 1">
          <a:hlinkClick xmlns:r="http://schemas.openxmlformats.org/officeDocument/2006/relationships" r:id="rId1"/>
          <a:extLst>
            <a:ext uri="{FF2B5EF4-FFF2-40B4-BE49-F238E27FC236}">
              <a16:creationId xmlns:a16="http://schemas.microsoft.com/office/drawing/2014/main" xmlns="" id="{00000000-0008-0000-60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2803" y="129438"/>
          <a:ext cx="1094061" cy="32554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asypmdoc_5ed_2013_v5_13(Adriel%20Herter%20Seffri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S/6&#186;%20SEMESTRE/RPVI/EntregaFinalExecu&#231;&#227;o/easypmdoc_GrupoV_G2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Menu e Instruções de Uso"/>
      <sheetName val="Historico"/>
      <sheetName val="Fluxo Processos"/>
      <sheetName val="Componentes"/>
      <sheetName val="PMC"/>
      <sheetName val="ETP"/>
      <sheetName val="CRGP"/>
      <sheetName val="4.1"/>
      <sheetName val="TAP"/>
      <sheetName val="13.1"/>
      <sheetName val="RPI"/>
      <sheetName val="4.2"/>
      <sheetName val="PGP"/>
      <sheetName val="13.2"/>
      <sheetName val="PGPI"/>
      <sheetName val="10.1"/>
      <sheetName val="PGCO"/>
      <sheetName val="5.1"/>
      <sheetName val="PGE"/>
      <sheetName val="PGRE"/>
      <sheetName val="6.1"/>
      <sheetName val="PGCR"/>
      <sheetName val="7.1"/>
      <sheetName val="PGCS"/>
      <sheetName val="11.1"/>
      <sheetName val="PGRI"/>
      <sheetName val="5.2"/>
      <sheetName val="DMRR"/>
      <sheetName val="5.3"/>
      <sheetName val="EEP"/>
      <sheetName val="5.4"/>
      <sheetName val="EAP"/>
      <sheetName val="DEAP"/>
      <sheetName val="6.2"/>
      <sheetName val="6.3"/>
      <sheetName val="6.4"/>
      <sheetName val="EARE"/>
      <sheetName val="9.1"/>
      <sheetName val="PGRH"/>
      <sheetName val="6.5"/>
      <sheetName val="6.6"/>
      <sheetName val="CRO"/>
      <sheetName val="7.2"/>
      <sheetName val="12.1"/>
      <sheetName val="PGA"/>
      <sheetName val="ETA"/>
      <sheetName val="DA"/>
      <sheetName val="11.2"/>
      <sheetName val="RR"/>
      <sheetName val="11.3"/>
      <sheetName val="11.4"/>
      <sheetName val="11.5"/>
      <sheetName val="8.1"/>
      <sheetName val="PGQ"/>
      <sheetName val="PMPR"/>
      <sheetName val="LVQ"/>
      <sheetName val="12.2"/>
      <sheetName val="7.3"/>
      <sheetName val="RRF"/>
      <sheetName val="4.3"/>
      <sheetName val="SM"/>
      <sheetName val="SM-Qualidade"/>
      <sheetName val="13.3"/>
      <sheetName val="RQ"/>
      <sheetName val="13.4"/>
      <sheetName val="10.2"/>
      <sheetName val="Quadro de Avisos"/>
      <sheetName val="10.3"/>
      <sheetName val="4.5"/>
      <sheetName val="RM"/>
      <sheetName val="9.2"/>
      <sheetName val="9.3"/>
      <sheetName val="ADE"/>
      <sheetName val="9.4"/>
      <sheetName val="4.4"/>
      <sheetName val="RDT"/>
      <sheetName val="RDT Fornecedor"/>
      <sheetName val="RDAP"/>
      <sheetName val="8.2"/>
      <sheetName val="5.6"/>
      <sheetName val="6.7"/>
      <sheetName val="7.4"/>
      <sheetName val="8.3"/>
      <sheetName val="5.5"/>
      <sheetName val="TAE"/>
      <sheetName val="11.6"/>
      <sheetName val="CA"/>
      <sheetName val="12.3"/>
      <sheetName val="DAA"/>
      <sheetName val="12.4"/>
      <sheetName val="DEA"/>
      <sheetName val="4.6"/>
      <sheetName val="TEF"/>
      <sheetName val="TEP"/>
      <sheetName val="Outras Fontes de Referência"/>
      <sheetName val="Modelo Cabeçalho"/>
      <sheetName val="Configuracoes"/>
    </sheetNames>
    <sheetDataSet>
      <sheetData sheetId="0"/>
      <sheetData sheetId="1"/>
      <sheetData sheetId="2"/>
      <sheetData sheetId="3"/>
      <sheetData sheetId="4"/>
      <sheetData sheetId="5"/>
      <sheetData sheetId="6"/>
      <sheetData sheetId="7"/>
      <sheetData sheetId="8"/>
      <sheetData sheetId="9"/>
      <sheetData sheetId="10"/>
      <sheetData sheetId="11">
        <row r="8">
          <cell r="B8" t="str">
            <v>João Pablo Silva da Silva</v>
          </cell>
        </row>
        <row r="9">
          <cell r="B9" t="str">
            <v>Cristiano Tolfo</v>
          </cell>
        </row>
        <row r="10">
          <cell r="B10" t="str">
            <v>Guilherme Legramante Martins</v>
          </cell>
        </row>
        <row r="11">
          <cell r="B11" t="str">
            <v>Adriel Rodrigues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Menu e Instruções de Uso"/>
      <sheetName val="Historico"/>
      <sheetName val="Fluxo Processos"/>
      <sheetName val="Componentes"/>
      <sheetName val="PMC"/>
      <sheetName val="ETP"/>
      <sheetName val="CRGP"/>
      <sheetName val="4.1"/>
      <sheetName val="TAP"/>
      <sheetName val="13.1"/>
      <sheetName val="RPI"/>
      <sheetName val="4.2"/>
      <sheetName val="PGP"/>
      <sheetName val="13.2"/>
      <sheetName val="PGPI"/>
      <sheetName val="10.1"/>
      <sheetName val="PGCO"/>
      <sheetName val="5.1"/>
      <sheetName val="PGE"/>
      <sheetName val="PGRE"/>
      <sheetName val="6.1"/>
      <sheetName val="PGCR"/>
      <sheetName val="7.1"/>
      <sheetName val="PGCS"/>
      <sheetName val="11.1"/>
      <sheetName val="PGRI"/>
      <sheetName val="5.2"/>
      <sheetName val="DMRR"/>
      <sheetName val="5.3"/>
      <sheetName val="EEP"/>
      <sheetName val="5.4"/>
      <sheetName val="EAP"/>
      <sheetName val="DEAP"/>
      <sheetName val="6.2"/>
      <sheetName val="6.3"/>
      <sheetName val="6.4"/>
      <sheetName val="EARE"/>
      <sheetName val="9.1"/>
      <sheetName val="PGRH"/>
      <sheetName val="6.5"/>
      <sheetName val="6.6"/>
      <sheetName val="CRO"/>
      <sheetName val="7.2"/>
      <sheetName val="12.1"/>
      <sheetName val="PGA"/>
      <sheetName val="ETA"/>
      <sheetName val="DA"/>
      <sheetName val="11.2"/>
      <sheetName val="RR"/>
      <sheetName val="11.3"/>
      <sheetName val="11.4"/>
      <sheetName val="11.5"/>
      <sheetName val="8.1"/>
      <sheetName val="PGQ"/>
      <sheetName val="PMPR"/>
      <sheetName val="LVQ"/>
      <sheetName val="12.2"/>
      <sheetName val="7.3"/>
      <sheetName val="RRF"/>
      <sheetName val="4.3"/>
      <sheetName val="SM"/>
      <sheetName val="SM-Qualidade"/>
      <sheetName val="13.3"/>
      <sheetName val="RQ"/>
      <sheetName val="13.4"/>
      <sheetName val="10.2"/>
      <sheetName val="Quadro de Avisos"/>
      <sheetName val="10.3"/>
      <sheetName val="4.5"/>
      <sheetName val="RM"/>
      <sheetName val="9.2"/>
      <sheetName val="9.3"/>
      <sheetName val="ADE"/>
      <sheetName val="9.4"/>
      <sheetName val="4.4"/>
      <sheetName val="RDT"/>
      <sheetName val="RDT Fornecedor"/>
      <sheetName val="RDAP"/>
      <sheetName val="8.2"/>
      <sheetName val="5.6"/>
      <sheetName val="6.7"/>
      <sheetName val="7.4"/>
      <sheetName val="8.3"/>
      <sheetName val="5.5"/>
      <sheetName val="TAE"/>
      <sheetName val="11.6"/>
      <sheetName val="CA"/>
      <sheetName val="12.3"/>
      <sheetName val="DAA"/>
      <sheetName val="12.4"/>
      <sheetName val="DEA"/>
      <sheetName val="4.6"/>
      <sheetName val="TEF"/>
      <sheetName val="TEP"/>
      <sheetName val="Outras Fontes de Referência"/>
      <sheetName val="Modelo Cabeçalho"/>
      <sheetName val="Configuracoes"/>
      <sheetName val="easypmdoc_GrupoV_G2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Set>
  </externalBook>
</externalLink>
</file>

<file path=xl/tables/table1.xml><?xml version="1.0" encoding="utf-8"?>
<table xmlns="http://schemas.openxmlformats.org/spreadsheetml/2006/main" id="1" name="Table1" displayName="Table1" ref="A7:J80" totalsRowShown="0" headerRowDxfId="1378" dataDxfId="1377">
  <autoFilter ref="A7:J80"/>
  <tableColumns count="10">
    <tableColumn id="1" name="ID" dataDxfId="1376"/>
    <tableColumn id="10" name="Nome" dataDxfId="1375"/>
    <tableColumn id="2" name="Tipo" dataDxfId="1374"/>
    <tableColumn id="4" name="Organização" dataDxfId="1373"/>
    <tableColumn id="5" name="Posição na Organização" dataDxfId="1372"/>
    <tableColumn id="6" name="Principal papel no Projeto" dataDxfId="1371"/>
    <tableColumn id="11" name="Principal Responsabilidade no Projeto" dataDxfId="1370"/>
    <tableColumn id="7" name="e-mail" dataDxfId="1369"/>
    <tableColumn id="8" name="Fone" dataDxfId="1368"/>
    <tableColumn id="9" name="Local de Trabalho" dataDxfId="1367"/>
  </tableColumns>
  <tableStyleInfo name="TableStyleMedium16" showFirstColumn="0" showLastColumn="0" showRowStripes="1" showColumnStripes="0"/>
</table>
</file>

<file path=xl/tables/table2.xml><?xml version="1.0" encoding="utf-8"?>
<table xmlns="http://schemas.openxmlformats.org/spreadsheetml/2006/main" id="2" name="Table13" displayName="Table13" ref="A8:K81" totalsRowShown="0" headerRowDxfId="1303" dataDxfId="1302">
  <autoFilter ref="A8:K81"/>
  <tableColumns count="11">
    <tableColumn id="1" name="ID" dataDxfId="1301"/>
    <tableColumn id="10" name="Nome" dataDxfId="1300"/>
    <tableColumn id="4" name="Interesse" dataDxfId="1299"/>
    <tableColumn id="5" name="Poder" dataDxfId="1298"/>
    <tableColumn id="6" name="Influência" dataDxfId="1297"/>
    <tableColumn id="11" name="Impacto" dataDxfId="1296"/>
    <tableColumn id="7" name="Importância Ponderada" dataDxfId="1295">
      <calculatedColumnFormula>AVERAGE(C9,D9,E9,F9)</calculatedColumnFormula>
    </tableColumn>
    <tableColumn id="8" name="Engajamento_x000a_Atual" dataDxfId="1294"/>
    <tableColumn id="9" name="Engajamento_x000a_Desejado" dataDxfId="1293"/>
    <tableColumn id="12" name="Estratégia para Engajamento / Gerenciamento" dataDxfId="1292"/>
    <tableColumn id="15" name="Escopo e Impacto das Mudanças para a PI" dataDxfId="1291"/>
  </tableColumns>
  <tableStyleInfo name="TableStyleMedium16" showFirstColumn="0" showLastColumn="0" showRowStripes="1" showColumnStripes="0"/>
</table>
</file>

<file path=xl/tables/table3.xml><?xml version="1.0" encoding="utf-8"?>
<table xmlns="http://schemas.openxmlformats.org/spreadsheetml/2006/main" id="3" name="Tabela2" displayName="Tabela2" ref="C8:V69" totalsRowShown="0" headerRowDxfId="1086" dataDxfId="1085" tableBorderDxfId="1084">
  <autoFilter ref="C8:V69"/>
  <tableColumns count="20">
    <tableColumn id="1" name="Descrição do Requisito" dataDxfId="1083"/>
    <tableColumn id="2" name="Objetivo / Estratégia de Negócio" dataDxfId="1082"/>
    <tableColumn id="3" name="Prioridade" dataDxfId="1081"/>
    <tableColumn id="4" name="Versão do Requisito" dataDxfId="1080"/>
    <tableColumn id="5" name="Fase do Projeto" dataDxfId="1079"/>
    <tableColumn id="6" name="Entrega associada_x000a_EAP" dataDxfId="1078"/>
    <tableColumn id="7" name="Tipo Requisito " dataDxfId="1077"/>
    <tableColumn id="8" name="Comple-xidade" dataDxfId="1076"/>
    <tableColumn id="9" name="Solicitante" dataDxfId="1075"/>
    <tableColumn id="10" name="Responsável" dataDxfId="1074"/>
    <tableColumn id="11" name="Validador" dataDxfId="1073"/>
    <tableColumn id="12" name="Critérios de Aceitação" dataDxfId="1072"/>
    <tableColumn id="13" name="Dependência entre Requisitos do Projeto" dataDxfId="1071"/>
    <tableColumn id="14" name="Dependências Externas" dataDxfId="1070"/>
    <tableColumn id="15" name="Data da Criação" dataDxfId="1069"/>
    <tableColumn id="16" name="Data Última Alteração" dataDxfId="1068"/>
    <tableColumn id="17" name="Responsável pela última alteração" dataDxfId="1067"/>
    <tableColumn id="18" name="Motivo Última Alteração" dataDxfId="1066"/>
    <tableColumn id="19" name="Documentação de Apoio" dataDxfId="1065"/>
    <tableColumn id="20" name="Situação do Requisito" dataDxfId="1064"/>
  </tableColumns>
  <tableStyleInfo name="TableStyleMedium8" showFirstColumn="0" showLastColumn="0" showRowStripes="1" showColumnStripes="0"/>
</table>
</file>

<file path=xl/tables/table4.xml><?xml version="1.0" encoding="utf-8"?>
<table xmlns="http://schemas.openxmlformats.org/spreadsheetml/2006/main" id="4" name="Tabela25" displayName="Tabela25" ref="F8:BM138" totalsRowShown="0" headerRowDxfId="976" dataDxfId="975" tableBorderDxfId="974">
  <autoFilter ref="F8:BM138"/>
  <tableColumns count="60">
    <tableColumn id="1" name="Nome da Atividade" dataDxfId="973"/>
    <tableColumn id="33" name="Atividade Predecessora" dataDxfId="972"/>
    <tableColumn id="32" name="Tipo de Dependência" dataDxfId="971"/>
    <tableColumn id="31" name="Anteci-_x000a_pação" dataDxfId="970"/>
    <tableColumn id="30" name="Espera" dataDxfId="969"/>
    <tableColumn id="37" name="Descrição do Recurso" dataDxfId="968"/>
    <tableColumn id="36" name="Quantidade Necessária do Recurso" dataDxfId="967"/>
    <tableColumn id="35" name="Custo do Recurso por Unidade" dataDxfId="966"/>
    <tableColumn id="34" name="Tipo de Recurso" dataDxfId="965"/>
    <tableColumn id="45" name="Nome / Descrição" dataDxfId="964"/>
    <tableColumn id="46" name="Função" dataDxfId="963"/>
    <tableColumn id="47" name="Início Disponibilidade" dataDxfId="962"/>
    <tableColumn id="48" name="Término Disponibilidade" dataDxfId="961"/>
    <tableColumn id="44" name="Início Alocação" dataDxfId="960"/>
    <tableColumn id="43" name="Término Alocação" dataDxfId="959"/>
    <tableColumn id="38" name="Duração_x000a_Estimada" dataDxfId="958"/>
    <tableColumn id="40" name="Duração_x000a_Replanejada" dataDxfId="957"/>
    <tableColumn id="39" name="Duração_x000a_Realizada" dataDxfId="956"/>
    <tableColumn id="2" name="Data Início Estimada" dataDxfId="955"/>
    <tableColumn id="3" name="Data Início Replanejada" dataDxfId="954"/>
    <tableColumn id="4" name="Data Início Realizada" dataDxfId="953"/>
    <tableColumn id="5" name="Data Término Estimada" dataDxfId="952"/>
    <tableColumn id="21" name="Data Término Replanejada" dataDxfId="951"/>
    <tableColumn id="6" name="Data Término Realizada" dataDxfId="950"/>
    <tableColumn id="7" name="Custo Estimado " dataDxfId="949"/>
    <tableColumn id="8" name="Custo Estimado Acumulado" dataDxfId="948"/>
    <tableColumn id="41" name="Custo Replanejado" dataDxfId="947"/>
    <tableColumn id="49" name="Reserva de Contingência da Atividade" dataDxfId="946"/>
    <tableColumn id="51" name="Somatório dos Pacotes de Trabalho" dataDxfId="945"/>
    <tableColumn id="50" name="Reserva de Contingência do Pacote" dataDxfId="944"/>
    <tableColumn id="52" name="LBCS Linha de Base dos Custos" dataDxfId="943"/>
    <tableColumn id="53" name="Reservas Gerenciais" dataDxfId="942"/>
    <tableColumn id="54" name="Orçamento" dataDxfId="941"/>
    <tableColumn id="42" name="Custo Replanejado Acumulado" dataDxfId="940"/>
    <tableColumn id="9" name="Custo Real" dataDxfId="939"/>
    <tableColumn id="10" name="Custo Real Acumulado" dataDxfId="938"/>
    <tableColumn id="28" name="% Concluído_x000a_Estimado" dataDxfId="937"/>
    <tableColumn id="11" name="% Concluído_x000a_Replanejado" dataDxfId="936"/>
    <tableColumn id="29" name="% Concluído_x000a_Real" dataDxfId="935" dataCellStyle="Moeda"/>
    <tableColumn id="18" name="VA - Valor Agregado" dataDxfId="934"/>
    <tableColumn id="57" name="VP - Valor Planejado" dataDxfId="933" dataCellStyle="Moeda"/>
    <tableColumn id="58" name="CR - Custo Real" dataDxfId="932"/>
    <tableColumn id="59" name="ONT - Orçamento no Término Acumulado" dataDxfId="931"/>
    <tableColumn id="56" name="VPR - Variação de Prazos" dataDxfId="930"/>
    <tableColumn id="60" name="VC = Variação de Custos" dataDxfId="929"/>
    <tableColumn id="24" name="VNT - Variação no Término" dataDxfId="928">
      <calculatedColumnFormula>Tabela25[[#This Row],[VA - Valor Agregado]]-Tabela25[[#This Row],[CR - Custo Real]]</calculatedColumnFormula>
    </tableColumn>
    <tableColumn id="55" name="IDP - Índice de Desempenho de Prazos" dataDxfId="927"/>
    <tableColumn id="17" name="IDC - Índice de Desempenho dos Custos" dataDxfId="926"/>
    <tableColumn id="62" name="ENT - Estimativa no Término" dataDxfId="925"/>
    <tableColumn id="61" name="EPT - Estimativa para Término" dataDxfId="924">
      <calculatedColumnFormula>Tabela25[[#This Row],[ENT - Estimativa no Término]]-Tabela25[[#This Row],[ONT - Orçamento no Término Acumulado]]</calculatedColumnFormula>
    </tableColumn>
    <tableColumn id="12" name="Pessimista" dataDxfId="923"/>
    <tableColumn id="22" name="Mais Provável" dataDxfId="922"/>
    <tableColumn id="13" name="Otimista" dataDxfId="921"/>
    <tableColumn id="23" name="Estimada Beta" dataDxfId="920"/>
    <tableColumn id="14" name="Estimada Triangular" dataDxfId="919"/>
    <tableColumn id="15" name="$ Pessimista" dataDxfId="918" dataCellStyle="Moeda">
      <calculatedColumnFormula>[2]!Tabela25[[#This Row],[Custo Estimado ]]/100*105</calculatedColumnFormula>
    </tableColumn>
    <tableColumn id="16" name="$ Mais Provável" dataDxfId="917" dataCellStyle="Moeda">
      <calculatedColumnFormula>[2]!Tabela25[[#This Row],[Custo Estimado ]]</calculatedColumnFormula>
    </tableColumn>
    <tableColumn id="27" name="$ Otimista" dataDxfId="916" dataCellStyle="Moeda">
      <calculatedColumnFormula>[2]!Tabela25[[#This Row],[Custo Estimado ]]/100*95</calculatedColumnFormula>
    </tableColumn>
    <tableColumn id="26" name="$ Estimado Beta" dataDxfId="915"/>
    <tableColumn id="25" name="$ Estimado Triangular" dataDxfId="914"/>
  </tableColumns>
  <tableStyleInfo name="TableStyleMedium8" showFirstColumn="0" showLastColumn="0" showRowStripes="1" showColumnStripes="0"/>
</table>
</file>

<file path=xl/tables/table5.xml><?xml version="1.0" encoding="utf-8"?>
<table xmlns="http://schemas.openxmlformats.org/spreadsheetml/2006/main" id="7" name="Tabela2678" displayName="Tabela2678" ref="C7:L71" totalsRowShown="0" headerRowDxfId="487" dataDxfId="486" tableBorderDxfId="485">
  <autoFilter ref="C7:L71"/>
  <tableColumns count="10">
    <tableColumn id="1" name="Parte que Identificou" dataDxfId="484"/>
    <tableColumn id="2" name="Data da Identificação" dataDxfId="483"/>
    <tableColumn id="3" name="Descrição da Questão" dataDxfId="482"/>
    <tableColumn id="4" name="Tipo de _x000a_Questão" dataDxfId="481"/>
    <tableColumn id="5" name="Parte Interessada Responsável" dataDxfId="480"/>
    <tableColumn id="6" name="Status / Situação" dataDxfId="479"/>
    <tableColumn id="7" name="Ação Requerida" dataDxfId="478"/>
    <tableColumn id="8" name="Data de Resolução Planejada" dataDxfId="477"/>
    <tableColumn id="9" name="Data de Resolução Replanejada" dataDxfId="476"/>
    <tableColumn id="10" name="Comentários / Histórico" dataDxfId="475"/>
  </tableColumns>
  <tableStyleInfo name="TableStyleMedium8" showFirstColumn="0" showLastColumn="0" showRowStripes="1" showColumnStripes="0"/>
</table>
</file>

<file path=xl/tables/table6.xml><?xml version="1.0" encoding="utf-8"?>
<table xmlns="http://schemas.openxmlformats.org/spreadsheetml/2006/main" id="6" name="Tabela267" displayName="Tabela267" ref="C7:L71" totalsRowShown="0" headerRowDxfId="402" dataDxfId="401" tableBorderDxfId="400">
  <autoFilter ref="C7:L71"/>
  <tableColumns count="10">
    <tableColumn id="1" name="Solicitante" dataDxfId="399"/>
    <tableColumn id="2" name="Número de Identificação" dataDxfId="398"/>
    <tableColumn id="3" name="Data da Solicitação" dataDxfId="397"/>
    <tableColumn id="4" name="Tipo de _x000a_Mudança" dataDxfId="396"/>
    <tableColumn id="5" name="Descrição da Mudança" dataDxfId="395"/>
    <tableColumn id="6" name="Status / Situação" dataDxfId="394"/>
    <tableColumn id="7" name="Parecer do Gerente do Projeto" dataDxfId="393"/>
    <tableColumn id="8" name="Parecer do CCM" dataDxfId="392"/>
    <tableColumn id="9" name="Data do Parecer do CCM" dataDxfId="391"/>
    <tableColumn id="10" name="Comentários" dataDxfId="390"/>
  </tableColumns>
  <tableStyleInfo name="TableStyleMedium8"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guilhermelegramante@gmail.com" TargetMode="External"/><Relationship Id="rId7" Type="http://schemas.openxmlformats.org/officeDocument/2006/relationships/vmlDrawing" Target="../drawings/vmlDrawing6.vml"/><Relationship Id="rId2" Type="http://schemas.openxmlformats.org/officeDocument/2006/relationships/hyperlink" Target="mailto:cristianotolfo@unipampa.edu.br" TargetMode="External"/><Relationship Id="rId1" Type="http://schemas.openxmlformats.org/officeDocument/2006/relationships/hyperlink" Target="mailto:joaosilva@unipampa.edu.br" TargetMode="External"/><Relationship Id="rId6" Type="http://schemas.openxmlformats.org/officeDocument/2006/relationships/drawing" Target="../drawings/drawing12.xml"/><Relationship Id="rId5" Type="http://schemas.openxmlformats.org/officeDocument/2006/relationships/hyperlink" Target="mailto:adriel.herter@gmail.com" TargetMode="External"/><Relationship Id="rId4" Type="http://schemas.openxmlformats.org/officeDocument/2006/relationships/hyperlink" Target="mailto:adriel.rodrigues07@hotmail.com" TargetMode="External"/><Relationship Id="rId9"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8.vml"/><Relationship Id="rId1" Type="http://schemas.openxmlformats.org/officeDocument/2006/relationships/drawing" Target="../drawings/drawing16.xml"/><Relationship Id="rId4" Type="http://schemas.openxmlformats.org/officeDocument/2006/relationships/comments" Target="../comments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3.xml"/><Relationship Id="rId1" Type="http://schemas.openxmlformats.org/officeDocument/2006/relationships/printerSettings" Target="../printerSettings/printerSettings1.bin"/><Relationship Id="rId4" Type="http://schemas.openxmlformats.org/officeDocument/2006/relationships/comments" Target="../comments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5.vml"/><Relationship Id="rId1" Type="http://schemas.openxmlformats.org/officeDocument/2006/relationships/drawing" Target="../drawings/drawing29.xml"/><Relationship Id="rId4" Type="http://schemas.openxmlformats.org/officeDocument/2006/relationships/comments" Target="../comments15.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brasil.pmi.org/" TargetMode="External"/><Relationship Id="rId1" Type="http://schemas.openxmlformats.org/officeDocument/2006/relationships/hyperlink" Target="http://www.easybok.com.br/"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1.vml"/><Relationship Id="rId1" Type="http://schemas.openxmlformats.org/officeDocument/2006/relationships/drawing" Target="../drawings/drawing43.xml"/><Relationship Id="rId4" Type="http://schemas.openxmlformats.org/officeDocument/2006/relationships/comments" Target="../comments2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hyperlink" Target="http://www.easybok.com.br/" TargetMode="External"/><Relationship Id="rId4" Type="http://schemas.openxmlformats.org/officeDocument/2006/relationships/comments" Target="../comments2.xml"/></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50.xml"/><Relationship Id="rId1" Type="http://schemas.openxmlformats.org/officeDocument/2006/relationships/printerSettings" Target="../printerSettings/printerSettings2.bin"/><Relationship Id="rId4" Type="http://schemas.openxmlformats.org/officeDocument/2006/relationships/comments" Target="../comments24.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55.xml"/><Relationship Id="rId1" Type="http://schemas.openxmlformats.org/officeDocument/2006/relationships/printerSettings" Target="../printerSettings/printerSettings3.bin"/><Relationship Id="rId4" Type="http://schemas.openxmlformats.org/officeDocument/2006/relationships/comments" Target="../comments25.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easybok.com.br/" TargetMode="External"/><Relationship Id="rId1" Type="http://schemas.openxmlformats.org/officeDocument/2006/relationships/hyperlink" Target="http://www.pmcanvas.com.br/"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31.vml"/><Relationship Id="rId1" Type="http://schemas.openxmlformats.org/officeDocument/2006/relationships/drawing" Target="../drawings/drawing65.xml"/><Relationship Id="rId4" Type="http://schemas.openxmlformats.org/officeDocument/2006/relationships/comments" Target="../comments31.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33.vml"/><Relationship Id="rId1" Type="http://schemas.openxmlformats.org/officeDocument/2006/relationships/drawing" Target="../drawings/drawing71.xml"/><Relationship Id="rId4" Type="http://schemas.openxmlformats.org/officeDocument/2006/relationships/comments" Target="../comments33.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hyperlink" Target="http://www.easybok.com.b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5:L70"/>
  <sheetViews>
    <sheetView showGridLines="0" topLeftCell="A18" zoomScale="60" zoomScaleNormal="60" zoomScalePageLayoutView="60" workbookViewId="0">
      <selection activeCell="B7" sqref="B7"/>
    </sheetView>
  </sheetViews>
  <sheetFormatPr defaultColWidth="8.85546875" defaultRowHeight="12.75" x14ac:dyDescent="0.2"/>
  <cols>
    <col min="1" max="1" width="9.140625" customWidth="1"/>
    <col min="2" max="2" width="13" customWidth="1"/>
  </cols>
  <sheetData>
    <row r="5" spans="2:12" ht="21" customHeight="1" x14ac:dyDescent="0.35">
      <c r="B5" s="10" t="s">
        <v>9</v>
      </c>
    </row>
    <row r="6" spans="2:12" ht="10.5" customHeight="1" x14ac:dyDescent="0.5">
      <c r="C6" s="9"/>
    </row>
    <row r="7" spans="2:12" ht="31.5" customHeight="1" x14ac:dyDescent="0.5">
      <c r="B7" s="11" t="s">
        <v>1093</v>
      </c>
      <c r="C7" s="9"/>
    </row>
    <row r="8" spans="2:12" ht="9.75" customHeight="1" x14ac:dyDescent="0.4">
      <c r="B8" s="12"/>
    </row>
    <row r="9" spans="2:12" ht="26.25" x14ac:dyDescent="0.4">
      <c r="B9" s="11" t="s">
        <v>10</v>
      </c>
    </row>
    <row r="13" spans="2:12" x14ac:dyDescent="0.2">
      <c r="L13" s="1"/>
    </row>
    <row r="14" spans="2:12" x14ac:dyDescent="0.2">
      <c r="L14" s="24"/>
    </row>
    <row r="17" spans="12:12" x14ac:dyDescent="0.2">
      <c r="L17" s="1"/>
    </row>
    <row r="18" spans="12:12" x14ac:dyDescent="0.2">
      <c r="L18" s="1"/>
    </row>
    <row r="19" spans="12:12" x14ac:dyDescent="0.2">
      <c r="L19" s="1"/>
    </row>
    <row r="20" spans="12:12" x14ac:dyDescent="0.2">
      <c r="L20" s="1"/>
    </row>
    <row r="21" spans="12:12" x14ac:dyDescent="0.2">
      <c r="L21" s="1"/>
    </row>
    <row r="23" spans="12:12" x14ac:dyDescent="0.2">
      <c r="L23" s="1"/>
    </row>
    <row r="59" spans="2:9" ht="12.75" customHeight="1" x14ac:dyDescent="0.2">
      <c r="B59" s="503" t="s">
        <v>1376</v>
      </c>
      <c r="C59" s="503"/>
      <c r="D59" s="503"/>
      <c r="E59" s="503"/>
      <c r="F59" s="503"/>
      <c r="G59" s="503"/>
      <c r="H59" s="503"/>
      <c r="I59" s="503"/>
    </row>
    <row r="60" spans="2:9" x14ac:dyDescent="0.2">
      <c r="B60" s="503"/>
      <c r="C60" s="503"/>
      <c r="D60" s="503"/>
      <c r="E60" s="503"/>
      <c r="F60" s="503"/>
      <c r="G60" s="503"/>
      <c r="H60" s="503"/>
      <c r="I60" s="503"/>
    </row>
    <row r="61" spans="2:9" x14ac:dyDescent="0.2">
      <c r="B61" s="503"/>
      <c r="C61" s="503"/>
      <c r="D61" s="503"/>
      <c r="E61" s="503"/>
      <c r="F61" s="503"/>
      <c r="G61" s="503"/>
      <c r="H61" s="503"/>
      <c r="I61" s="503"/>
    </row>
    <row r="62" spans="2:9" x14ac:dyDescent="0.2">
      <c r="B62" s="503"/>
      <c r="C62" s="503"/>
      <c r="D62" s="503"/>
      <c r="E62" s="503"/>
      <c r="F62" s="503"/>
      <c r="G62" s="503"/>
      <c r="H62" s="503"/>
      <c r="I62" s="503"/>
    </row>
    <row r="63" spans="2:9" x14ac:dyDescent="0.2">
      <c r="B63" s="503"/>
      <c r="C63" s="503"/>
      <c r="D63" s="503"/>
      <c r="E63" s="503"/>
      <c r="F63" s="503"/>
      <c r="G63" s="503"/>
      <c r="H63" s="503"/>
      <c r="I63" s="503"/>
    </row>
    <row r="64" spans="2:9" ht="13.5" thickBot="1" x14ac:dyDescent="0.25"/>
    <row r="65" spans="1:10" ht="13.5" thickBot="1" x14ac:dyDescent="0.25">
      <c r="A65" s="504" t="s">
        <v>1303</v>
      </c>
      <c r="B65" s="505"/>
      <c r="C65" s="505"/>
      <c r="D65" s="505"/>
      <c r="E65" s="505"/>
      <c r="F65" s="505"/>
      <c r="G65" s="505"/>
      <c r="H65" s="505"/>
      <c r="I65" s="505"/>
      <c r="J65" s="506"/>
    </row>
    <row r="66" spans="1:10" ht="15" x14ac:dyDescent="0.25">
      <c r="A66" s="395"/>
      <c r="C66" s="60"/>
      <c r="D66" s="60"/>
      <c r="E66" s="60"/>
      <c r="F66" s="60"/>
      <c r="G66" s="60"/>
      <c r="H66" s="60"/>
      <c r="I66" s="60"/>
    </row>
    <row r="67" spans="1:10" x14ac:dyDescent="0.2">
      <c r="B67" s="354" t="s">
        <v>1304</v>
      </c>
      <c r="C67" s="60"/>
      <c r="D67" s="60"/>
      <c r="E67" s="60"/>
      <c r="F67" s="60"/>
      <c r="G67" s="60"/>
      <c r="H67" s="60"/>
      <c r="I67" s="60"/>
    </row>
    <row r="68" spans="1:10" x14ac:dyDescent="0.2">
      <c r="B68" s="354" t="s">
        <v>1305</v>
      </c>
      <c r="C68" s="60"/>
      <c r="D68" s="60"/>
      <c r="E68" s="60"/>
      <c r="F68" s="60"/>
      <c r="G68" s="60"/>
      <c r="H68" s="60"/>
      <c r="I68" s="60"/>
    </row>
    <row r="69" spans="1:10" x14ac:dyDescent="0.2">
      <c r="B69" s="353" t="s">
        <v>1310</v>
      </c>
      <c r="C69" s="60"/>
      <c r="D69" s="60"/>
      <c r="E69" s="60"/>
      <c r="F69" s="60"/>
      <c r="G69" s="60"/>
      <c r="H69" s="60"/>
      <c r="I69" s="60"/>
    </row>
    <row r="70" spans="1:10" x14ac:dyDescent="0.2">
      <c r="B70" s="353" t="s">
        <v>1307</v>
      </c>
      <c r="C70" s="60"/>
      <c r="D70" s="60"/>
      <c r="E70" s="60"/>
      <c r="F70" s="60"/>
      <c r="G70" s="60"/>
      <c r="H70" s="60"/>
      <c r="I70" s="60"/>
    </row>
  </sheetData>
  <mergeCells count="2">
    <mergeCell ref="B59:I63"/>
    <mergeCell ref="A65:J65"/>
  </mergeCells>
  <phoneticPr fontId="3" type="noConversion"/>
  <pageMargins left="0.25" right="0.25" top="0.75" bottom="0.75" header="0.3" footer="0.3"/>
  <pageSetup paperSize="9" orientation="portrait"/>
  <headerFooter alignWithMargins="0"/>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70"/>
  <sheetViews>
    <sheetView showGridLines="0" zoomScale="140" zoomScaleNormal="140" zoomScalePageLayoutView="140" workbookViewId="0">
      <selection activeCell="I49" sqref="I49"/>
    </sheetView>
  </sheetViews>
  <sheetFormatPr defaultColWidth="11.42578125" defaultRowHeight="12.75" x14ac:dyDescent="0.2"/>
  <cols>
    <col min="1" max="1" width="2.7109375" customWidth="1"/>
    <col min="2" max="2" width="5.42578125" customWidth="1"/>
    <col min="3" max="3" width="6.42578125" style="55" customWidth="1"/>
    <col min="4" max="4" width="5.42578125" style="52" bestFit="1"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885</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857</v>
      </c>
      <c r="C4" s="54"/>
      <c r="D4" s="51"/>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41"/>
      <c r="H6" s="16"/>
      <c r="I6" s="13"/>
      <c r="J6" s="13"/>
      <c r="K6" s="13"/>
      <c r="L6" s="44"/>
      <c r="M6" s="44"/>
      <c r="N6" s="13"/>
      <c r="O6" s="13"/>
      <c r="P6" s="13"/>
      <c r="Q6" s="13"/>
      <c r="R6" s="13"/>
      <c r="S6" s="13"/>
      <c r="T6" s="13"/>
      <c r="U6" s="13"/>
      <c r="V6" s="13"/>
      <c r="W6" s="13"/>
      <c r="X6" s="13"/>
      <c r="Y6" s="13"/>
      <c r="Z6" s="13"/>
      <c r="AA6" s="13"/>
    </row>
    <row r="7" spans="1:27" ht="15" x14ac:dyDescent="0.2">
      <c r="A7" s="1"/>
      <c r="D7" s="45" t="s">
        <v>851</v>
      </c>
      <c r="E7" s="45" t="s">
        <v>875</v>
      </c>
    </row>
    <row r="8" spans="1:27" ht="22.5" x14ac:dyDescent="0.2">
      <c r="D8" s="270"/>
      <c r="E8" s="59" t="s">
        <v>2133</v>
      </c>
      <c r="F8" s="47"/>
    </row>
    <row r="9" spans="1:27" x14ac:dyDescent="0.2">
      <c r="D9" s="270"/>
      <c r="E9" s="46"/>
    </row>
    <row r="10" spans="1:27" ht="15" x14ac:dyDescent="0.2">
      <c r="A10" s="1"/>
      <c r="D10" s="45" t="s">
        <v>852</v>
      </c>
      <c r="E10" s="45" t="s">
        <v>860</v>
      </c>
    </row>
    <row r="11" spans="1:27" ht="101.25" x14ac:dyDescent="0.2">
      <c r="D11" s="270"/>
      <c r="E11" s="59" t="s">
        <v>2134</v>
      </c>
      <c r="F11" s="47"/>
    </row>
    <row r="12" spans="1:27" x14ac:dyDescent="0.2">
      <c r="D12" s="270"/>
      <c r="E12" s="46"/>
    </row>
    <row r="13" spans="1:27" ht="15" x14ac:dyDescent="0.2">
      <c r="D13" s="45" t="s">
        <v>854</v>
      </c>
      <c r="E13" s="45" t="s">
        <v>861</v>
      </c>
    </row>
    <row r="14" spans="1:27" ht="22.5" x14ac:dyDescent="0.2">
      <c r="D14" s="49" t="s">
        <v>866</v>
      </c>
      <c r="E14" s="59" t="s">
        <v>2135</v>
      </c>
    </row>
    <row r="15" spans="1:27" ht="15" x14ac:dyDescent="0.2">
      <c r="D15" s="49" t="s">
        <v>867</v>
      </c>
      <c r="E15" s="59"/>
    </row>
    <row r="16" spans="1:27" ht="15" x14ac:dyDescent="0.2">
      <c r="D16" s="49" t="s">
        <v>868</v>
      </c>
      <c r="E16" s="59"/>
      <c r="G16"/>
      <c r="H16"/>
      <c r="I16"/>
      <c r="J16"/>
      <c r="K16"/>
      <c r="L16"/>
      <c r="M16"/>
      <c r="N16"/>
      <c r="O16"/>
      <c r="P16"/>
      <c r="Q16"/>
      <c r="R16"/>
      <c r="S16"/>
      <c r="T16"/>
      <c r="U16"/>
      <c r="V16"/>
      <c r="W16"/>
      <c r="X16"/>
      <c r="Y16"/>
      <c r="Z16"/>
      <c r="AA16"/>
    </row>
    <row r="17" spans="1:27" x14ac:dyDescent="0.2">
      <c r="E17" s="46"/>
      <c r="G17"/>
      <c r="H17"/>
      <c r="I17"/>
      <c r="J17"/>
      <c r="K17"/>
      <c r="L17"/>
      <c r="M17"/>
      <c r="N17"/>
      <c r="O17"/>
      <c r="P17"/>
      <c r="Q17"/>
      <c r="R17"/>
      <c r="S17"/>
      <c r="T17"/>
      <c r="U17"/>
      <c r="V17"/>
      <c r="W17"/>
      <c r="X17"/>
      <c r="Y17"/>
      <c r="Z17"/>
      <c r="AA17"/>
    </row>
    <row r="18" spans="1:27" ht="15" x14ac:dyDescent="0.2">
      <c r="A18" s="1"/>
      <c r="D18" s="45" t="s">
        <v>863</v>
      </c>
      <c r="E18" s="45" t="s">
        <v>876</v>
      </c>
      <c r="G18"/>
      <c r="H18"/>
      <c r="I18"/>
      <c r="J18"/>
      <c r="K18"/>
      <c r="L18"/>
      <c r="M18"/>
      <c r="N18"/>
      <c r="O18"/>
      <c r="P18"/>
      <c r="Q18"/>
      <c r="R18"/>
      <c r="S18"/>
      <c r="T18"/>
      <c r="U18"/>
      <c r="V18"/>
      <c r="W18"/>
      <c r="X18"/>
      <c r="Y18"/>
      <c r="Z18"/>
      <c r="AA18"/>
    </row>
    <row r="19" spans="1:27" ht="33.75" x14ac:dyDescent="0.2">
      <c r="D19" s="270"/>
      <c r="E19" s="59" t="s">
        <v>2136</v>
      </c>
      <c r="F19" s="47"/>
      <c r="G19"/>
      <c r="H19"/>
      <c r="I19"/>
      <c r="J19"/>
      <c r="K19"/>
      <c r="L19"/>
      <c r="M19"/>
      <c r="N19"/>
      <c r="O19"/>
      <c r="P19"/>
      <c r="Q19"/>
      <c r="R19"/>
      <c r="S19"/>
      <c r="T19"/>
      <c r="U19"/>
      <c r="V19"/>
      <c r="W19"/>
      <c r="X19"/>
      <c r="Y19"/>
      <c r="Z19"/>
      <c r="AA19"/>
    </row>
    <row r="20" spans="1:27" x14ac:dyDescent="0.2">
      <c r="D20" s="270"/>
    </row>
    <row r="21" spans="1:27" ht="15" x14ac:dyDescent="0.2">
      <c r="D21" s="45" t="s">
        <v>864</v>
      </c>
      <c r="E21" s="45" t="s">
        <v>862</v>
      </c>
      <c r="G21"/>
      <c r="H21"/>
      <c r="I21"/>
      <c r="J21"/>
      <c r="K21"/>
      <c r="L21"/>
      <c r="M21"/>
      <c r="N21"/>
      <c r="O21"/>
      <c r="P21"/>
      <c r="Q21"/>
      <c r="R21"/>
      <c r="S21"/>
      <c r="T21"/>
      <c r="U21"/>
      <c r="V21"/>
      <c r="W21"/>
      <c r="X21"/>
      <c r="Y21"/>
      <c r="Z21"/>
      <c r="AA21"/>
    </row>
    <row r="22" spans="1:27" ht="101.25" x14ac:dyDescent="0.2">
      <c r="D22" s="49" t="s">
        <v>869</v>
      </c>
      <c r="E22" s="59" t="s">
        <v>2146</v>
      </c>
      <c r="G22"/>
      <c r="H22"/>
      <c r="I22"/>
      <c r="J22"/>
      <c r="K22"/>
      <c r="L22"/>
      <c r="M22"/>
      <c r="N22"/>
      <c r="O22"/>
      <c r="P22"/>
      <c r="Q22"/>
      <c r="R22"/>
      <c r="S22"/>
      <c r="T22"/>
      <c r="U22"/>
      <c r="V22"/>
      <c r="W22"/>
      <c r="X22"/>
      <c r="Y22"/>
      <c r="Z22"/>
      <c r="AA22"/>
    </row>
    <row r="23" spans="1:27" ht="15" x14ac:dyDescent="0.2">
      <c r="D23" s="49" t="s">
        <v>870</v>
      </c>
      <c r="E23" s="59"/>
      <c r="G23"/>
      <c r="H23"/>
      <c r="I23"/>
      <c r="J23"/>
      <c r="K23"/>
      <c r="L23"/>
      <c r="M23"/>
      <c r="N23"/>
      <c r="O23"/>
      <c r="P23"/>
      <c r="Q23"/>
      <c r="R23"/>
      <c r="S23"/>
      <c r="T23"/>
      <c r="U23"/>
      <c r="V23"/>
      <c r="W23"/>
      <c r="X23"/>
      <c r="Y23"/>
      <c r="Z23"/>
      <c r="AA23"/>
    </row>
    <row r="24" spans="1:27" ht="15" x14ac:dyDescent="0.2">
      <c r="D24" s="49" t="s">
        <v>871</v>
      </c>
      <c r="E24" s="59"/>
      <c r="G24"/>
      <c r="H24"/>
      <c r="I24"/>
      <c r="J24"/>
      <c r="K24"/>
      <c r="L24"/>
      <c r="M24"/>
      <c r="N24"/>
      <c r="O24"/>
      <c r="P24"/>
      <c r="Q24"/>
      <c r="R24"/>
      <c r="S24"/>
      <c r="T24"/>
      <c r="U24"/>
      <c r="V24"/>
      <c r="W24"/>
      <c r="X24"/>
      <c r="Y24"/>
      <c r="Z24"/>
      <c r="AA24"/>
    </row>
    <row r="26" spans="1:27" ht="15" x14ac:dyDescent="0.2">
      <c r="A26" s="1"/>
      <c r="D26" s="45" t="s">
        <v>865</v>
      </c>
      <c r="E26" s="45" t="s">
        <v>882</v>
      </c>
      <c r="F26"/>
      <c r="G26"/>
      <c r="H26"/>
      <c r="I26"/>
      <c r="J26"/>
      <c r="K26"/>
      <c r="L26"/>
      <c r="M26"/>
      <c r="N26"/>
      <c r="O26"/>
      <c r="P26"/>
      <c r="Q26"/>
      <c r="R26"/>
      <c r="S26"/>
      <c r="T26"/>
      <c r="U26"/>
      <c r="V26"/>
      <c r="W26"/>
      <c r="X26"/>
      <c r="Y26"/>
      <c r="Z26"/>
      <c r="AA26"/>
    </row>
    <row r="27" spans="1:27" ht="112.5" x14ac:dyDescent="0.2">
      <c r="D27" s="49" t="s">
        <v>872</v>
      </c>
      <c r="E27" s="59" t="s">
        <v>2145</v>
      </c>
      <c r="F27"/>
      <c r="G27"/>
      <c r="H27"/>
      <c r="I27"/>
      <c r="J27"/>
      <c r="K27"/>
      <c r="L27"/>
      <c r="M27"/>
      <c r="N27"/>
      <c r="O27"/>
      <c r="P27"/>
      <c r="Q27"/>
      <c r="R27"/>
      <c r="S27"/>
      <c r="T27"/>
      <c r="U27"/>
      <c r="V27"/>
      <c r="W27"/>
      <c r="X27"/>
      <c r="Y27"/>
      <c r="Z27"/>
      <c r="AA27"/>
    </row>
    <row r="28" spans="1:27" ht="15" x14ac:dyDescent="0.2">
      <c r="A28" s="1"/>
      <c r="D28" s="49" t="s">
        <v>873</v>
      </c>
      <c r="E28" s="59"/>
      <c r="F28"/>
      <c r="G28"/>
      <c r="H28"/>
      <c r="I28"/>
      <c r="J28"/>
      <c r="K28"/>
      <c r="L28"/>
      <c r="M28"/>
      <c r="N28"/>
      <c r="O28"/>
      <c r="P28"/>
      <c r="Q28"/>
      <c r="R28"/>
      <c r="S28"/>
      <c r="T28"/>
      <c r="U28"/>
      <c r="V28"/>
      <c r="W28"/>
      <c r="X28"/>
      <c r="Y28"/>
      <c r="Z28"/>
      <c r="AA28"/>
    </row>
    <row r="29" spans="1:27" ht="15" x14ac:dyDescent="0.2">
      <c r="A29" s="1"/>
      <c r="D29" s="49" t="s">
        <v>874</v>
      </c>
      <c r="E29" s="59"/>
      <c r="F29"/>
      <c r="G29"/>
      <c r="H29"/>
      <c r="I29"/>
      <c r="J29"/>
      <c r="K29"/>
      <c r="L29"/>
      <c r="M29"/>
      <c r="N29"/>
      <c r="O29"/>
      <c r="P29"/>
      <c r="Q29"/>
      <c r="R29"/>
      <c r="S29"/>
      <c r="T29"/>
      <c r="U29"/>
      <c r="V29"/>
      <c r="W29"/>
      <c r="X29"/>
      <c r="Y29"/>
      <c r="Z29"/>
      <c r="AA29"/>
    </row>
    <row r="30" spans="1:27" x14ac:dyDescent="0.2">
      <c r="E30" s="46"/>
      <c r="F30"/>
      <c r="G30"/>
      <c r="H30"/>
      <c r="I30"/>
      <c r="J30"/>
      <c r="K30"/>
      <c r="L30"/>
      <c r="M30"/>
      <c r="N30"/>
      <c r="O30"/>
      <c r="P30"/>
      <c r="Q30"/>
      <c r="R30"/>
      <c r="S30"/>
      <c r="T30"/>
      <c r="U30"/>
      <c r="V30"/>
      <c r="W30"/>
      <c r="X30"/>
      <c r="Y30"/>
      <c r="Z30"/>
      <c r="AA30"/>
    </row>
    <row r="31" spans="1:27" ht="15" x14ac:dyDescent="0.2">
      <c r="D31" s="45" t="s">
        <v>877</v>
      </c>
      <c r="E31" s="45" t="s">
        <v>883</v>
      </c>
      <c r="G31"/>
      <c r="H31"/>
      <c r="I31"/>
      <c r="J31"/>
      <c r="K31"/>
      <c r="L31"/>
      <c r="M31"/>
      <c r="N31"/>
      <c r="O31"/>
      <c r="P31"/>
      <c r="Q31"/>
      <c r="R31"/>
      <c r="S31"/>
      <c r="T31"/>
      <c r="U31"/>
      <c r="V31"/>
      <c r="W31"/>
      <c r="X31"/>
      <c r="Y31"/>
      <c r="Z31"/>
      <c r="AA31"/>
    </row>
    <row r="32" spans="1:27" ht="45" x14ac:dyDescent="0.2">
      <c r="D32" s="49" t="s">
        <v>878</v>
      </c>
      <c r="E32" s="59" t="s">
        <v>2144</v>
      </c>
      <c r="G32"/>
      <c r="H32"/>
      <c r="I32"/>
      <c r="J32"/>
      <c r="K32"/>
      <c r="L32"/>
      <c r="M32"/>
      <c r="N32"/>
      <c r="O32"/>
      <c r="P32"/>
      <c r="Q32"/>
      <c r="R32"/>
      <c r="S32"/>
      <c r="T32"/>
      <c r="U32"/>
      <c r="V32"/>
      <c r="W32"/>
      <c r="X32"/>
      <c r="Y32"/>
      <c r="Z32"/>
      <c r="AA32"/>
    </row>
    <row r="33" spans="4:27" ht="15" x14ac:dyDescent="0.2">
      <c r="D33" s="49" t="s">
        <v>879</v>
      </c>
      <c r="E33" s="59"/>
      <c r="G33"/>
      <c r="H33"/>
      <c r="I33"/>
      <c r="J33"/>
      <c r="K33"/>
      <c r="L33"/>
      <c r="M33"/>
      <c r="N33"/>
      <c r="O33"/>
      <c r="P33"/>
      <c r="Q33"/>
      <c r="R33"/>
      <c r="S33"/>
      <c r="T33"/>
      <c r="U33"/>
      <c r="V33"/>
      <c r="W33"/>
      <c r="X33"/>
      <c r="Y33"/>
      <c r="Z33"/>
      <c r="AA33"/>
    </row>
    <row r="34" spans="4:27" ht="15" x14ac:dyDescent="0.2">
      <c r="D34" s="49" t="s">
        <v>880</v>
      </c>
      <c r="E34" s="59"/>
      <c r="G34"/>
      <c r="H34"/>
      <c r="I34"/>
      <c r="J34"/>
      <c r="K34"/>
      <c r="L34"/>
      <c r="M34"/>
      <c r="N34"/>
      <c r="O34"/>
      <c r="P34"/>
      <c r="Q34"/>
      <c r="R34"/>
      <c r="S34"/>
      <c r="T34"/>
      <c r="U34"/>
      <c r="V34"/>
      <c r="W34"/>
      <c r="X34"/>
      <c r="Y34"/>
      <c r="Z34"/>
      <c r="AA34"/>
    </row>
    <row r="36" spans="4:27" ht="15" x14ac:dyDescent="0.2">
      <c r="D36" s="45" t="s">
        <v>881</v>
      </c>
      <c r="E36" s="45" t="s">
        <v>884</v>
      </c>
      <c r="G36"/>
      <c r="H36"/>
      <c r="I36"/>
      <c r="J36"/>
      <c r="K36"/>
      <c r="L36"/>
      <c r="M36"/>
      <c r="N36"/>
      <c r="O36"/>
      <c r="P36"/>
      <c r="Q36"/>
      <c r="R36"/>
      <c r="S36"/>
      <c r="T36"/>
      <c r="U36"/>
      <c r="V36"/>
      <c r="W36"/>
      <c r="X36"/>
      <c r="Y36"/>
      <c r="Z36"/>
      <c r="AA36"/>
    </row>
    <row r="37" spans="4:27" ht="45" x14ac:dyDescent="0.2">
      <c r="E37" s="59" t="s">
        <v>2143</v>
      </c>
      <c r="F37" s="47"/>
      <c r="G37"/>
      <c r="H37"/>
      <c r="I37"/>
      <c r="J37"/>
      <c r="K37"/>
      <c r="L37"/>
      <c r="M37"/>
      <c r="N37"/>
      <c r="O37"/>
      <c r="P37"/>
      <c r="Q37"/>
      <c r="R37"/>
      <c r="S37"/>
      <c r="T37"/>
      <c r="U37"/>
      <c r="V37"/>
      <c r="W37"/>
      <c r="X37"/>
      <c r="Y37"/>
      <c r="Z37"/>
      <c r="AA37"/>
    </row>
    <row r="39" spans="4:27" ht="15" x14ac:dyDescent="0.2">
      <c r="D39" s="45" t="s">
        <v>886</v>
      </c>
      <c r="E39" s="45" t="s">
        <v>887</v>
      </c>
      <c r="G39"/>
      <c r="H39"/>
      <c r="I39"/>
      <c r="J39"/>
      <c r="K39"/>
      <c r="L39"/>
      <c r="M39"/>
      <c r="N39"/>
      <c r="O39"/>
      <c r="P39"/>
      <c r="Q39"/>
      <c r="R39"/>
      <c r="S39"/>
      <c r="T39"/>
      <c r="U39"/>
      <c r="V39"/>
      <c r="W39"/>
      <c r="X39"/>
      <c r="Y39"/>
      <c r="Z39"/>
      <c r="AA39"/>
    </row>
    <row r="40" spans="4:27" ht="56.25" x14ac:dyDescent="0.2">
      <c r="D40" s="49" t="s">
        <v>888</v>
      </c>
      <c r="E40" s="59" t="s">
        <v>2141</v>
      </c>
      <c r="G40"/>
      <c r="H40"/>
      <c r="I40"/>
      <c r="J40"/>
      <c r="K40"/>
      <c r="L40"/>
      <c r="M40"/>
      <c r="N40"/>
      <c r="O40"/>
      <c r="P40"/>
      <c r="Q40"/>
      <c r="R40"/>
      <c r="S40"/>
      <c r="T40"/>
      <c r="U40"/>
      <c r="V40"/>
      <c r="W40"/>
      <c r="X40"/>
      <c r="Y40"/>
      <c r="Z40"/>
      <c r="AA40"/>
    </row>
    <row r="41" spans="4:27" ht="15" x14ac:dyDescent="0.2">
      <c r="D41" s="49" t="s">
        <v>889</v>
      </c>
      <c r="E41" s="59"/>
      <c r="G41"/>
      <c r="H41"/>
      <c r="I41"/>
      <c r="J41"/>
      <c r="K41"/>
      <c r="L41"/>
      <c r="M41"/>
      <c r="N41"/>
      <c r="O41"/>
      <c r="P41"/>
      <c r="Q41"/>
      <c r="R41"/>
      <c r="S41"/>
      <c r="T41"/>
      <c r="U41"/>
      <c r="V41"/>
      <c r="W41"/>
      <c r="X41"/>
      <c r="Y41"/>
      <c r="Z41"/>
      <c r="AA41"/>
    </row>
    <row r="42" spans="4:27" ht="15" x14ac:dyDescent="0.2">
      <c r="D42" s="49" t="s">
        <v>890</v>
      </c>
      <c r="E42" s="59"/>
      <c r="G42"/>
      <c r="H42"/>
      <c r="I42"/>
      <c r="J42"/>
      <c r="K42"/>
      <c r="L42"/>
      <c r="M42"/>
      <c r="N42"/>
      <c r="O42"/>
      <c r="P42"/>
      <c r="Q42"/>
      <c r="R42"/>
      <c r="S42"/>
      <c r="T42"/>
      <c r="U42"/>
      <c r="V42"/>
      <c r="W42"/>
      <c r="X42"/>
      <c r="Y42"/>
      <c r="Z42"/>
      <c r="AA42"/>
    </row>
    <row r="44" spans="4:27" ht="15" x14ac:dyDescent="0.2">
      <c r="D44" s="45" t="s">
        <v>892</v>
      </c>
      <c r="E44" s="45" t="s">
        <v>891</v>
      </c>
      <c r="G44"/>
      <c r="H44"/>
      <c r="I44"/>
      <c r="J44"/>
      <c r="K44"/>
      <c r="L44"/>
      <c r="M44"/>
      <c r="N44"/>
      <c r="O44"/>
      <c r="P44"/>
      <c r="Q44"/>
      <c r="R44"/>
      <c r="S44"/>
      <c r="T44"/>
      <c r="U44"/>
      <c r="V44"/>
      <c r="W44"/>
      <c r="X44"/>
      <c r="Y44"/>
      <c r="Z44"/>
      <c r="AA44"/>
    </row>
    <row r="45" spans="4:27" ht="22.5" x14ac:dyDescent="0.2">
      <c r="D45" s="49" t="s">
        <v>893</v>
      </c>
      <c r="E45" s="253" t="s">
        <v>2142</v>
      </c>
      <c r="G45"/>
      <c r="H45"/>
      <c r="I45"/>
      <c r="J45"/>
      <c r="K45"/>
      <c r="L45"/>
      <c r="M45"/>
      <c r="N45"/>
      <c r="O45"/>
      <c r="P45"/>
      <c r="Q45"/>
      <c r="R45"/>
      <c r="S45"/>
      <c r="T45"/>
      <c r="U45"/>
      <c r="V45"/>
      <c r="W45"/>
      <c r="X45"/>
      <c r="Y45"/>
      <c r="Z45"/>
      <c r="AA45"/>
    </row>
    <row r="46" spans="4:27" ht="15" x14ac:dyDescent="0.2">
      <c r="D46" s="49" t="s">
        <v>894</v>
      </c>
      <c r="E46" s="59"/>
      <c r="G46"/>
      <c r="H46"/>
      <c r="I46"/>
      <c r="J46"/>
      <c r="K46"/>
      <c r="L46"/>
      <c r="M46"/>
      <c r="N46"/>
      <c r="O46"/>
      <c r="P46"/>
      <c r="Q46"/>
      <c r="R46"/>
      <c r="S46"/>
      <c r="T46"/>
      <c r="U46"/>
      <c r="V46"/>
      <c r="W46"/>
      <c r="X46"/>
      <c r="Y46"/>
      <c r="Z46"/>
      <c r="AA46"/>
    </row>
    <row r="47" spans="4:27" ht="15" x14ac:dyDescent="0.2">
      <c r="D47" s="49" t="s">
        <v>895</v>
      </c>
      <c r="E47" s="59"/>
      <c r="G47"/>
      <c r="H47"/>
      <c r="I47"/>
      <c r="J47"/>
      <c r="K47"/>
      <c r="L47"/>
      <c r="M47"/>
      <c r="N47"/>
      <c r="O47"/>
      <c r="P47"/>
      <c r="Q47"/>
      <c r="R47"/>
      <c r="S47"/>
      <c r="T47"/>
      <c r="U47"/>
      <c r="V47"/>
      <c r="W47"/>
      <c r="X47"/>
      <c r="Y47"/>
      <c r="Z47"/>
      <c r="AA47"/>
    </row>
    <row r="49" spans="4:27" ht="15" x14ac:dyDescent="0.2">
      <c r="D49" s="45" t="s">
        <v>896</v>
      </c>
      <c r="E49" s="45" t="s">
        <v>897</v>
      </c>
      <c r="G49"/>
      <c r="H49"/>
      <c r="I49"/>
      <c r="J49"/>
      <c r="K49"/>
      <c r="L49"/>
      <c r="M49"/>
      <c r="N49"/>
      <c r="O49"/>
      <c r="P49"/>
      <c r="Q49"/>
      <c r="R49"/>
      <c r="S49"/>
      <c r="T49"/>
      <c r="U49"/>
      <c r="V49"/>
      <c r="W49"/>
      <c r="X49"/>
      <c r="Y49"/>
      <c r="Z49"/>
      <c r="AA49"/>
    </row>
    <row r="50" spans="4:27" x14ac:dyDescent="0.2">
      <c r="E50" s="59" t="s">
        <v>2140</v>
      </c>
      <c r="F50" s="47"/>
      <c r="G50"/>
      <c r="H50"/>
      <c r="I50"/>
      <c r="J50"/>
      <c r="K50"/>
      <c r="L50"/>
      <c r="M50"/>
      <c r="N50"/>
      <c r="O50"/>
      <c r="P50"/>
      <c r="Q50"/>
      <c r="R50"/>
      <c r="S50"/>
      <c r="T50"/>
      <c r="U50"/>
      <c r="V50"/>
      <c r="W50"/>
      <c r="X50"/>
      <c r="Y50"/>
      <c r="Z50"/>
      <c r="AA50"/>
    </row>
    <row r="52" spans="4:27" ht="15" x14ac:dyDescent="0.2">
      <c r="D52" s="45" t="s">
        <v>899</v>
      </c>
      <c r="E52" s="45" t="s">
        <v>898</v>
      </c>
      <c r="G52"/>
      <c r="H52"/>
      <c r="I52"/>
      <c r="J52"/>
      <c r="K52"/>
      <c r="L52"/>
      <c r="M52"/>
      <c r="N52"/>
      <c r="O52"/>
      <c r="P52"/>
      <c r="Q52"/>
      <c r="R52"/>
      <c r="S52"/>
      <c r="T52"/>
      <c r="U52"/>
      <c r="V52"/>
      <c r="W52"/>
      <c r="X52"/>
      <c r="Y52"/>
      <c r="Z52"/>
      <c r="AA52"/>
    </row>
    <row r="53" spans="4:27" ht="15" x14ac:dyDescent="0.2">
      <c r="D53" s="49" t="s">
        <v>900</v>
      </c>
      <c r="E53" s="59" t="s">
        <v>2147</v>
      </c>
      <c r="G53"/>
      <c r="H53"/>
      <c r="I53"/>
      <c r="J53"/>
      <c r="K53"/>
      <c r="L53"/>
      <c r="M53"/>
      <c r="N53"/>
      <c r="O53"/>
      <c r="P53"/>
      <c r="Q53"/>
      <c r="R53"/>
      <c r="S53"/>
      <c r="T53"/>
      <c r="U53"/>
      <c r="V53"/>
      <c r="W53"/>
      <c r="X53"/>
      <c r="Y53"/>
      <c r="Z53"/>
      <c r="AA53"/>
    </row>
    <row r="54" spans="4:27" ht="15" x14ac:dyDescent="0.2">
      <c r="D54" s="49" t="s">
        <v>901</v>
      </c>
      <c r="E54" s="59"/>
      <c r="G54"/>
      <c r="H54"/>
      <c r="I54"/>
      <c r="J54"/>
      <c r="K54"/>
      <c r="L54"/>
      <c r="M54"/>
      <c r="N54"/>
      <c r="O54"/>
      <c r="P54"/>
      <c r="Q54"/>
      <c r="R54"/>
      <c r="S54"/>
      <c r="T54"/>
      <c r="U54"/>
      <c r="V54"/>
      <c r="W54"/>
      <c r="X54"/>
      <c r="Y54"/>
      <c r="Z54"/>
      <c r="AA54"/>
    </row>
    <row r="55" spans="4:27" ht="15" x14ac:dyDescent="0.2">
      <c r="D55" s="49" t="s">
        <v>902</v>
      </c>
      <c r="E55" s="59"/>
      <c r="G55"/>
      <c r="H55"/>
      <c r="I55"/>
      <c r="J55"/>
      <c r="K55"/>
      <c r="L55"/>
      <c r="M55"/>
      <c r="N55"/>
      <c r="O55"/>
      <c r="P55"/>
      <c r="Q55"/>
      <c r="R55"/>
      <c r="S55"/>
      <c r="T55"/>
      <c r="U55"/>
      <c r="V55"/>
      <c r="W55"/>
      <c r="X55"/>
      <c r="Y55"/>
      <c r="Z55"/>
      <c r="AA55"/>
    </row>
    <row r="57" spans="4:27" ht="15" x14ac:dyDescent="0.2">
      <c r="D57" s="45" t="s">
        <v>903</v>
      </c>
      <c r="E57" s="45" t="s">
        <v>904</v>
      </c>
      <c r="G57"/>
      <c r="H57"/>
      <c r="I57"/>
      <c r="J57"/>
      <c r="K57"/>
      <c r="L57"/>
      <c r="M57"/>
      <c r="N57"/>
      <c r="O57"/>
      <c r="P57"/>
      <c r="Q57"/>
      <c r="R57"/>
      <c r="S57"/>
      <c r="T57"/>
      <c r="U57"/>
      <c r="V57"/>
      <c r="W57"/>
      <c r="X57"/>
      <c r="Y57"/>
      <c r="Z57"/>
      <c r="AA57"/>
    </row>
    <row r="58" spans="4:27" ht="56.25" x14ac:dyDescent="0.2">
      <c r="E58" s="59" t="s">
        <v>2139</v>
      </c>
      <c r="F58" s="47"/>
      <c r="G58"/>
      <c r="H58"/>
      <c r="I58"/>
      <c r="J58"/>
      <c r="K58"/>
      <c r="L58"/>
      <c r="M58"/>
      <c r="N58"/>
      <c r="O58"/>
      <c r="P58"/>
      <c r="Q58"/>
      <c r="R58"/>
      <c r="S58"/>
      <c r="T58"/>
      <c r="U58"/>
      <c r="V58"/>
      <c r="W58"/>
      <c r="X58"/>
      <c r="Y58"/>
      <c r="Z58"/>
      <c r="AA58"/>
    </row>
    <row r="60" spans="4:27" ht="15" x14ac:dyDescent="0.2">
      <c r="D60" s="45" t="s">
        <v>905</v>
      </c>
      <c r="E60" s="45" t="s">
        <v>906</v>
      </c>
      <c r="G60"/>
      <c r="H60"/>
      <c r="I60"/>
      <c r="J60"/>
      <c r="K60"/>
      <c r="L60"/>
      <c r="M60"/>
      <c r="N60"/>
      <c r="O60"/>
      <c r="P60"/>
      <c r="Q60"/>
      <c r="R60"/>
      <c r="S60"/>
      <c r="T60"/>
      <c r="U60"/>
      <c r="V60"/>
      <c r="W60"/>
      <c r="X60"/>
      <c r="Y60"/>
      <c r="Z60"/>
      <c r="AA60"/>
    </row>
    <row r="61" spans="4:27" ht="33.75" customHeight="1" x14ac:dyDescent="0.2">
      <c r="E61" s="253" t="s">
        <v>2137</v>
      </c>
      <c r="F61" s="47"/>
      <c r="G61"/>
      <c r="H61"/>
      <c r="I61"/>
      <c r="J61"/>
      <c r="K61"/>
      <c r="L61"/>
      <c r="M61"/>
      <c r="N61"/>
      <c r="O61"/>
      <c r="P61"/>
      <c r="Q61"/>
      <c r="R61"/>
      <c r="S61"/>
      <c r="T61"/>
      <c r="U61"/>
      <c r="V61"/>
      <c r="W61"/>
      <c r="X61"/>
      <c r="Y61"/>
      <c r="Z61"/>
      <c r="AA61"/>
    </row>
    <row r="63" spans="4:27" ht="15" x14ac:dyDescent="0.2">
      <c r="D63" s="45" t="s">
        <v>907</v>
      </c>
      <c r="E63" s="45" t="s">
        <v>908</v>
      </c>
      <c r="G63"/>
      <c r="H63"/>
      <c r="I63"/>
      <c r="J63"/>
      <c r="K63"/>
      <c r="L63"/>
      <c r="M63"/>
      <c r="N63"/>
      <c r="O63"/>
      <c r="P63"/>
      <c r="Q63"/>
      <c r="R63"/>
      <c r="S63"/>
      <c r="T63"/>
      <c r="U63"/>
      <c r="V63"/>
      <c r="W63"/>
      <c r="X63"/>
      <c r="Y63"/>
      <c r="Z63"/>
      <c r="AA63"/>
    </row>
    <row r="64" spans="4:27" x14ac:dyDescent="0.2">
      <c r="E64" s="253" t="s">
        <v>2138</v>
      </c>
      <c r="F64" s="47"/>
      <c r="G64"/>
      <c r="H64"/>
      <c r="I64"/>
      <c r="J64"/>
      <c r="K64"/>
      <c r="L64"/>
      <c r="M64"/>
      <c r="N64"/>
      <c r="O64"/>
      <c r="P64"/>
      <c r="Q64"/>
      <c r="R64"/>
      <c r="S64"/>
      <c r="T64"/>
      <c r="U64"/>
      <c r="V64"/>
      <c r="W64"/>
      <c r="X64"/>
      <c r="Y64"/>
      <c r="Z64"/>
      <c r="AA64"/>
    </row>
    <row r="69" spans="3:27" ht="15" x14ac:dyDescent="0.2">
      <c r="C69"/>
      <c r="D69"/>
      <c r="E69" s="56" t="s">
        <v>909</v>
      </c>
      <c r="F69"/>
      <c r="G69"/>
      <c r="H69"/>
      <c r="I69"/>
      <c r="J69"/>
      <c r="K69"/>
      <c r="L69"/>
      <c r="M69"/>
      <c r="N69"/>
      <c r="O69"/>
      <c r="P69"/>
      <c r="Q69"/>
      <c r="R69"/>
      <c r="S69"/>
      <c r="T69"/>
      <c r="U69"/>
      <c r="V69"/>
      <c r="W69"/>
      <c r="X69"/>
      <c r="Y69"/>
      <c r="Z69"/>
      <c r="AA69"/>
    </row>
    <row r="70" spans="3:27" ht="15" x14ac:dyDescent="0.2">
      <c r="C70"/>
      <c r="D70"/>
      <c r="E70" s="57" t="s">
        <v>910</v>
      </c>
      <c r="F70"/>
      <c r="G70"/>
      <c r="H70"/>
      <c r="I70"/>
      <c r="J70"/>
      <c r="K70"/>
      <c r="L70"/>
      <c r="M70"/>
      <c r="N70"/>
      <c r="O70"/>
      <c r="P70"/>
      <c r="Q70"/>
      <c r="R70"/>
      <c r="S70"/>
      <c r="T70"/>
      <c r="U70"/>
      <c r="V70"/>
      <c r="W70"/>
      <c r="X70"/>
      <c r="Y70"/>
      <c r="Z70"/>
      <c r="AA70"/>
    </row>
  </sheetData>
  <mergeCells count="6">
    <mergeCell ref="E2:E3"/>
    <mergeCell ref="L2:M2"/>
    <mergeCell ref="L3:M3"/>
    <mergeCell ref="E4:E5"/>
    <mergeCell ref="L4:M4"/>
    <mergeCell ref="L5:M5"/>
  </mergeCells>
  <phoneticPr fontId="3" type="noConversion"/>
  <conditionalFormatting sqref="E25">
    <cfRule type="cellIs" dxfId="1444" priority="67" stopIfTrue="1" operator="equal">
      <formula>"Entrada"</formula>
    </cfRule>
    <cfRule type="cellIs" dxfId="1443" priority="68" stopIfTrue="1" operator="equal">
      <formula>"Ferramenta"</formula>
    </cfRule>
    <cfRule type="cellIs" dxfId="1442" priority="69" stopIfTrue="1" operator="equal">
      <formula>"Saída"</formula>
    </cfRule>
  </conditionalFormatting>
  <conditionalFormatting sqref="E14">
    <cfRule type="cellIs" dxfId="1441" priority="61" stopIfTrue="1" operator="equal">
      <formula>"Entrada"</formula>
    </cfRule>
    <cfRule type="cellIs" dxfId="1440" priority="62" stopIfTrue="1" operator="equal">
      <formula>"Ferramenta"</formula>
    </cfRule>
    <cfRule type="cellIs" dxfId="1439" priority="63" stopIfTrue="1" operator="equal">
      <formula>"Saída"</formula>
    </cfRule>
  </conditionalFormatting>
  <conditionalFormatting sqref="E11:E12 E43 E20 E48 E51 E56 E59 E62 E65:E68 E71:E64710">
    <cfRule type="cellIs" dxfId="1438" priority="85" stopIfTrue="1" operator="equal">
      <formula>"Entrada"</formula>
    </cfRule>
    <cfRule type="cellIs" dxfId="1437" priority="86" stopIfTrue="1" operator="equal">
      <formula>"Ferramenta"</formula>
    </cfRule>
    <cfRule type="cellIs" dxfId="1436" priority="87" stopIfTrue="1" operator="equal">
      <formula>"Saída"</formula>
    </cfRule>
  </conditionalFormatting>
  <conditionalFormatting sqref="E1:E2 E4">
    <cfRule type="cellIs" dxfId="1435" priority="88" stopIfTrue="1" operator="equal">
      <formula>"Entrada"</formula>
    </cfRule>
    <cfRule type="cellIs" dxfId="1434" priority="89" stopIfTrue="1" operator="equal">
      <formula>"Ferramenta"</formula>
    </cfRule>
    <cfRule type="cellIs" dxfId="1433" priority="90" stopIfTrue="1" operator="equal">
      <formula>"Saída"</formula>
    </cfRule>
  </conditionalFormatting>
  <conditionalFormatting sqref="E30 E35">
    <cfRule type="cellIs" dxfId="1432" priority="76" stopIfTrue="1" operator="equal">
      <formula>"Entrada"</formula>
    </cfRule>
    <cfRule type="cellIs" dxfId="1431" priority="77" stopIfTrue="1" operator="equal">
      <formula>"Ferramenta"</formula>
    </cfRule>
    <cfRule type="cellIs" dxfId="1430" priority="78" stopIfTrue="1" operator="equal">
      <formula>"Saída"</formula>
    </cfRule>
  </conditionalFormatting>
  <conditionalFormatting sqref="E15:E16">
    <cfRule type="cellIs" dxfId="1429" priority="58" stopIfTrue="1" operator="equal">
      <formula>"Entrada"</formula>
    </cfRule>
    <cfRule type="cellIs" dxfId="1428" priority="59" stopIfTrue="1" operator="equal">
      <formula>"Ferramenta"</formula>
    </cfRule>
    <cfRule type="cellIs" dxfId="1427" priority="60" stopIfTrue="1" operator="equal">
      <formula>"Saída"</formula>
    </cfRule>
  </conditionalFormatting>
  <conditionalFormatting sqref="E22:E24">
    <cfRule type="cellIs" dxfId="1426" priority="55" stopIfTrue="1" operator="equal">
      <formula>"Entrada"</formula>
    </cfRule>
    <cfRule type="cellIs" dxfId="1425" priority="56" stopIfTrue="1" operator="equal">
      <formula>"Ferramenta"</formula>
    </cfRule>
    <cfRule type="cellIs" dxfId="1424" priority="57" stopIfTrue="1" operator="equal">
      <formula>"Saída"</formula>
    </cfRule>
  </conditionalFormatting>
  <conditionalFormatting sqref="E27:E29">
    <cfRule type="cellIs" dxfId="1423" priority="49" stopIfTrue="1" operator="equal">
      <formula>"Entrada"</formula>
    </cfRule>
    <cfRule type="cellIs" dxfId="1422" priority="50" stopIfTrue="1" operator="equal">
      <formula>"Ferramenta"</formula>
    </cfRule>
    <cfRule type="cellIs" dxfId="1421" priority="51" stopIfTrue="1" operator="equal">
      <formula>"Saída"</formula>
    </cfRule>
  </conditionalFormatting>
  <conditionalFormatting sqref="E32:E34">
    <cfRule type="cellIs" dxfId="1420" priority="46" stopIfTrue="1" operator="equal">
      <formula>"Entrada"</formula>
    </cfRule>
    <cfRule type="cellIs" dxfId="1419" priority="47" stopIfTrue="1" operator="equal">
      <formula>"Ferramenta"</formula>
    </cfRule>
    <cfRule type="cellIs" dxfId="1418" priority="48" stopIfTrue="1" operator="equal">
      <formula>"Saída"</formula>
    </cfRule>
  </conditionalFormatting>
  <conditionalFormatting sqref="E8">
    <cfRule type="cellIs" dxfId="1417" priority="40" stopIfTrue="1" operator="equal">
      <formula>"Entrada"</formula>
    </cfRule>
    <cfRule type="cellIs" dxfId="1416" priority="41" stopIfTrue="1" operator="equal">
      <formula>"Ferramenta"</formula>
    </cfRule>
    <cfRule type="cellIs" dxfId="1415" priority="42" stopIfTrue="1" operator="equal">
      <formula>"Saída"</formula>
    </cfRule>
  </conditionalFormatting>
  <conditionalFormatting sqref="E9">
    <cfRule type="cellIs" dxfId="1414" priority="37" stopIfTrue="1" operator="equal">
      <formula>"Entrada"</formula>
    </cfRule>
    <cfRule type="cellIs" dxfId="1413" priority="38" stopIfTrue="1" operator="equal">
      <formula>"Ferramenta"</formula>
    </cfRule>
    <cfRule type="cellIs" dxfId="1412" priority="39" stopIfTrue="1" operator="equal">
      <formula>"Saída"</formula>
    </cfRule>
  </conditionalFormatting>
  <conditionalFormatting sqref="E19">
    <cfRule type="cellIs" dxfId="1411" priority="34" stopIfTrue="1" operator="equal">
      <formula>"Entrada"</formula>
    </cfRule>
    <cfRule type="cellIs" dxfId="1410" priority="35" stopIfTrue="1" operator="equal">
      <formula>"Ferramenta"</formula>
    </cfRule>
    <cfRule type="cellIs" dxfId="1409" priority="36" stopIfTrue="1" operator="equal">
      <formula>"Saída"</formula>
    </cfRule>
  </conditionalFormatting>
  <conditionalFormatting sqref="E17">
    <cfRule type="cellIs" dxfId="1408" priority="31" stopIfTrue="1" operator="equal">
      <formula>"Entrada"</formula>
    </cfRule>
    <cfRule type="cellIs" dxfId="1407" priority="32" stopIfTrue="1" operator="equal">
      <formula>"Ferramenta"</formula>
    </cfRule>
    <cfRule type="cellIs" dxfId="1406" priority="33" stopIfTrue="1" operator="equal">
      <formula>"Saída"</formula>
    </cfRule>
  </conditionalFormatting>
  <conditionalFormatting sqref="E37">
    <cfRule type="cellIs" dxfId="1405" priority="25" stopIfTrue="1" operator="equal">
      <formula>"Entrada"</formula>
    </cfRule>
    <cfRule type="cellIs" dxfId="1404" priority="26" stopIfTrue="1" operator="equal">
      <formula>"Ferramenta"</formula>
    </cfRule>
    <cfRule type="cellIs" dxfId="1403" priority="27" stopIfTrue="1" operator="equal">
      <formula>"Saída"</formula>
    </cfRule>
  </conditionalFormatting>
  <conditionalFormatting sqref="E38">
    <cfRule type="cellIs" dxfId="1402" priority="22" stopIfTrue="1" operator="equal">
      <formula>"Entrada"</formula>
    </cfRule>
    <cfRule type="cellIs" dxfId="1401" priority="23" stopIfTrue="1" operator="equal">
      <formula>"Ferramenta"</formula>
    </cfRule>
    <cfRule type="cellIs" dxfId="1400" priority="24" stopIfTrue="1" operator="equal">
      <formula>"Saída"</formula>
    </cfRule>
  </conditionalFormatting>
  <conditionalFormatting sqref="E40:E42">
    <cfRule type="cellIs" dxfId="1399" priority="19" stopIfTrue="1" operator="equal">
      <formula>"Entrada"</formula>
    </cfRule>
    <cfRule type="cellIs" dxfId="1398" priority="20" stopIfTrue="1" operator="equal">
      <formula>"Ferramenta"</formula>
    </cfRule>
    <cfRule type="cellIs" dxfId="1397" priority="21" stopIfTrue="1" operator="equal">
      <formula>"Saída"</formula>
    </cfRule>
  </conditionalFormatting>
  <conditionalFormatting sqref="E45:E47">
    <cfRule type="cellIs" dxfId="1396" priority="16" stopIfTrue="1" operator="equal">
      <formula>"Entrada"</formula>
    </cfRule>
    <cfRule type="cellIs" dxfId="1395" priority="17" stopIfTrue="1" operator="equal">
      <formula>"Ferramenta"</formula>
    </cfRule>
    <cfRule type="cellIs" dxfId="1394" priority="18" stopIfTrue="1" operator="equal">
      <formula>"Saída"</formula>
    </cfRule>
  </conditionalFormatting>
  <conditionalFormatting sqref="E50">
    <cfRule type="cellIs" dxfId="1393" priority="13" stopIfTrue="1" operator="equal">
      <formula>"Entrada"</formula>
    </cfRule>
    <cfRule type="cellIs" dxfId="1392" priority="14" stopIfTrue="1" operator="equal">
      <formula>"Ferramenta"</formula>
    </cfRule>
    <cfRule type="cellIs" dxfId="1391" priority="15" stopIfTrue="1" operator="equal">
      <formula>"Saída"</formula>
    </cfRule>
  </conditionalFormatting>
  <conditionalFormatting sqref="E53:E55">
    <cfRule type="cellIs" dxfId="1390" priority="10" stopIfTrue="1" operator="equal">
      <formula>"Entrada"</formula>
    </cfRule>
    <cfRule type="cellIs" dxfId="1389" priority="11" stopIfTrue="1" operator="equal">
      <formula>"Ferramenta"</formula>
    </cfRule>
    <cfRule type="cellIs" dxfId="1388" priority="12" stopIfTrue="1" operator="equal">
      <formula>"Saída"</formula>
    </cfRule>
  </conditionalFormatting>
  <conditionalFormatting sqref="E58">
    <cfRule type="cellIs" dxfId="1387" priority="7" stopIfTrue="1" operator="equal">
      <formula>"Entrada"</formula>
    </cfRule>
    <cfRule type="cellIs" dxfId="1386" priority="8" stopIfTrue="1" operator="equal">
      <formula>"Ferramenta"</formula>
    </cfRule>
    <cfRule type="cellIs" dxfId="1385" priority="9" stopIfTrue="1" operator="equal">
      <formula>"Saída"</formula>
    </cfRule>
  </conditionalFormatting>
  <conditionalFormatting sqref="E61">
    <cfRule type="cellIs" dxfId="1384" priority="4" stopIfTrue="1" operator="equal">
      <formula>"Entrada"</formula>
    </cfRule>
    <cfRule type="cellIs" dxfId="1383" priority="5" stopIfTrue="1" operator="equal">
      <formula>"Ferramenta"</formula>
    </cfRule>
    <cfRule type="cellIs" dxfId="1382" priority="6" stopIfTrue="1" operator="equal">
      <formula>"Saída"</formula>
    </cfRule>
  </conditionalFormatting>
  <conditionalFormatting sqref="E64">
    <cfRule type="cellIs" dxfId="1381" priority="1" stopIfTrue="1" operator="equal">
      <formula>"Entrada"</formula>
    </cfRule>
    <cfRule type="cellIs" dxfId="1380" priority="2" stopIfTrue="1" operator="equal">
      <formula>"Ferramenta"</formula>
    </cfRule>
    <cfRule type="cellIs" dxfId="1379" priority="3" stopIfTrue="1" operator="equal">
      <formula>"Saída"</formula>
    </cfRule>
  </conditionalFormatting>
  <dataValidations count="3">
    <dataValidation type="list" allowBlank="1" showInputMessage="1" showErrorMessage="1" sqref="V10:V76">
      <formula1>"Proposto,Aprovado,Projetado,Implementado,Verificado, Entregue, Eliminado, Rejeitado"</formula1>
    </dataValidation>
    <dataValidation type="list" allowBlank="1" showInputMessage="1" showErrorMessage="1" sqref="J10:J76">
      <formula1>"Máxima,Alta,Média,Baixa,Mínima"</formula1>
    </dataValidation>
    <dataValidation type="list" allowBlank="1" showInputMessage="1" showErrorMessage="1" sqref="I10:I76">
      <formula1>$T$1:$T$6</formula1>
    </dataValidation>
  </dataValidations>
  <hyperlinks>
    <hyperlink ref="B6" location="'Menu e Instruções de Uso'!A1" display="'Menu e Instruções de Uso'!A1"/>
    <hyperlink ref="F2:F4" location="'Histórico Docto'!A1" display="Autor:"/>
    <hyperlink ref="B4:C4" location="'4.1'!A1" display="Processo 4.1"/>
  </hyperlinks>
  <printOptions gridLines="1"/>
  <pageMargins left="0.78740157480314965" right="0.78740157480314965" top="0.98425196850393704" bottom="0.98425196850393704" header="0.51181102362204722" footer="0.51181102362204722"/>
  <pageSetup paperSize="9" orientation="landscape"/>
  <headerFooter alignWithMargins="0"/>
  <drawing r:id="rId1"/>
  <legacy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5:O36"/>
  <sheetViews>
    <sheetView showGridLines="0" zoomScale="90" zoomScaleNormal="90" zoomScalePageLayoutView="90" workbookViewId="0">
      <selection activeCell="A5" sqref="A5"/>
    </sheetView>
  </sheetViews>
  <sheetFormatPr defaultColWidth="8.85546875" defaultRowHeight="12.75" x14ac:dyDescent="0.2"/>
  <sheetData>
    <row r="5" spans="2:14" ht="15" x14ac:dyDescent="0.25">
      <c r="B5" s="520" t="s">
        <v>859</v>
      </c>
      <c r="C5" s="520"/>
      <c r="D5" s="520"/>
      <c r="E5" s="520"/>
      <c r="F5" s="520"/>
      <c r="G5" s="520"/>
      <c r="H5" s="520"/>
      <c r="I5" s="520"/>
      <c r="J5" s="520"/>
      <c r="K5" s="520"/>
      <c r="L5" s="520"/>
      <c r="M5" s="520"/>
      <c r="N5" s="520"/>
    </row>
    <row r="14" spans="2:14" x14ac:dyDescent="0.2">
      <c r="D14" s="38" t="s">
        <v>848</v>
      </c>
      <c r="E14" s="38"/>
      <c r="F14" s="38"/>
      <c r="G14" s="38"/>
      <c r="I14" s="523" t="s">
        <v>914</v>
      </c>
      <c r="J14" s="523"/>
      <c r="K14" s="523"/>
      <c r="L14" s="523"/>
    </row>
    <row r="16" spans="2:14" x14ac:dyDescent="0.2">
      <c r="D16" s="38"/>
      <c r="E16" s="38"/>
    </row>
    <row r="17" spans="3:6" x14ac:dyDescent="0.2">
      <c r="C17" s="38"/>
      <c r="D17" s="38"/>
      <c r="E17" s="38"/>
    </row>
    <row r="20" spans="3:6" x14ac:dyDescent="0.2">
      <c r="C20" s="1"/>
    </row>
    <row r="21" spans="3:6" x14ac:dyDescent="0.2">
      <c r="C21" s="1"/>
    </row>
    <row r="24" spans="3:6" x14ac:dyDescent="0.2">
      <c r="D24" s="38" t="s">
        <v>1378</v>
      </c>
      <c r="E24" s="38"/>
      <c r="F24" s="38"/>
    </row>
    <row r="36" spans="1:15" x14ac:dyDescent="0.2">
      <c r="A36" s="521" t="s">
        <v>913</v>
      </c>
      <c r="B36" s="521"/>
      <c r="C36" s="521"/>
      <c r="D36" s="521"/>
      <c r="E36" s="521"/>
      <c r="F36" s="521"/>
      <c r="G36" s="521"/>
      <c r="H36" s="521"/>
      <c r="I36" s="521"/>
      <c r="J36" s="521"/>
      <c r="K36" s="521"/>
      <c r="L36" s="521"/>
      <c r="M36" s="521"/>
      <c r="N36" s="521"/>
      <c r="O36" s="521"/>
    </row>
  </sheetData>
  <mergeCells count="3">
    <mergeCell ref="B5:N5"/>
    <mergeCell ref="A36:O36"/>
    <mergeCell ref="I14:L14"/>
  </mergeCells>
  <hyperlinks>
    <hyperlink ref="D14" location="TAP!A1" display="TAP - Termo de Abertura do Projeto"/>
    <hyperlink ref="I14:L14" location="RPI!A1" display="RPI - Registro das Partes Interessadas"/>
    <hyperlink ref="D24:F24" location="DA!A1" display="DA - Documentos de Aquisições"/>
  </hyperlinks>
  <pageMargins left="0.511811024" right="0.511811024" top="0.78740157499999996" bottom="0.78740157499999996" header="0.31496062000000002" footer="0.31496062000000002"/>
  <pageSetup paperSize="9" orientation="landscape"/>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pageSetUpPr fitToPage="1"/>
  </sheetPr>
  <dimension ref="A1:R80"/>
  <sheetViews>
    <sheetView showGridLines="0" zoomScale="90" zoomScaleNormal="90" zoomScalePageLayoutView="90" workbookViewId="0">
      <selection activeCell="F14" sqref="F14"/>
    </sheetView>
  </sheetViews>
  <sheetFormatPr defaultColWidth="8.85546875" defaultRowHeight="12.75" x14ac:dyDescent="0.2"/>
  <cols>
    <col min="1" max="1" width="6.28515625" style="60" customWidth="1"/>
    <col min="2" max="2" width="18.42578125" style="60" bestFit="1" customWidth="1"/>
    <col min="3" max="3" width="12.7109375" style="61" customWidth="1"/>
    <col min="4" max="4" width="19.28515625" style="61" bestFit="1" customWidth="1"/>
    <col min="5" max="5" width="20.85546875" style="60" customWidth="1"/>
    <col min="6" max="6" width="18.28515625" style="60" customWidth="1"/>
    <col min="7" max="7" width="30.42578125" style="60" customWidth="1"/>
    <col min="8" max="8" width="29.7109375" style="60" customWidth="1"/>
    <col min="9" max="9" width="15" style="60" bestFit="1" customWidth="1"/>
    <col min="10" max="10" width="24.85546875" style="60" bestFit="1" customWidth="1"/>
    <col min="11" max="11" width="29.85546875" style="60" customWidth="1"/>
    <col min="12" max="12" width="29.28515625" style="60" customWidth="1"/>
    <col min="13" max="13" width="20.28515625" style="60" customWidth="1"/>
    <col min="14" max="14" width="43.7109375" style="60" customWidth="1"/>
    <col min="15" max="16" width="8.85546875" style="60"/>
    <col min="17" max="17" width="13.85546875" style="60" hidden="1" customWidth="1"/>
    <col min="18" max="18" width="17.42578125" style="60" hidden="1" customWidth="1"/>
    <col min="19" max="16384" width="8.85546875" style="60"/>
  </cols>
  <sheetData>
    <row r="1" spans="1:18" ht="22.5" customHeight="1" thickBot="1" x14ac:dyDescent="0.25">
      <c r="B1" s="62"/>
      <c r="Q1" s="63" t="s">
        <v>915</v>
      </c>
      <c r="R1" s="64" t="s">
        <v>916</v>
      </c>
    </row>
    <row r="2" spans="1:18" ht="15" customHeight="1" thickBot="1" x14ac:dyDescent="0.25">
      <c r="A2" s="130"/>
      <c r="B2" s="62"/>
      <c r="C2" s="130"/>
      <c r="D2" s="526" t="s">
        <v>914</v>
      </c>
      <c r="E2" s="527"/>
      <c r="F2" s="527"/>
      <c r="G2" s="527"/>
      <c r="H2" s="527"/>
      <c r="I2" s="527"/>
      <c r="J2" s="528"/>
      <c r="Q2" s="64" t="s">
        <v>7</v>
      </c>
      <c r="R2" s="67" t="s">
        <v>919</v>
      </c>
    </row>
    <row r="3" spans="1:18" ht="13.5" customHeight="1" thickBot="1" x14ac:dyDescent="0.25">
      <c r="A3" s="130"/>
      <c r="B3" s="62"/>
      <c r="D3" s="529"/>
      <c r="E3" s="530"/>
      <c r="F3" s="530"/>
      <c r="G3" s="530"/>
      <c r="H3" s="530"/>
      <c r="I3" s="530"/>
      <c r="J3" s="530"/>
      <c r="K3" s="145" t="s">
        <v>12</v>
      </c>
      <c r="L3" s="146" t="s">
        <v>13</v>
      </c>
      <c r="Q3" s="67" t="s">
        <v>922</v>
      </c>
      <c r="R3" s="69" t="s">
        <v>923</v>
      </c>
    </row>
    <row r="4" spans="1:18" ht="15" customHeight="1" thickBot="1" x14ac:dyDescent="0.25">
      <c r="A4" s="130"/>
      <c r="B4" s="38" t="s">
        <v>976</v>
      </c>
      <c r="D4" s="531" t="str">
        <f>CONCATENATE("Projeto: ",Capa!B7," - ",Capa!B9)</f>
        <v>Projeto: [Apelido do Projeto] - [PITCH do Projeto]</v>
      </c>
      <c r="E4" s="532"/>
      <c r="F4" s="532"/>
      <c r="G4" s="532"/>
      <c r="H4" s="532"/>
      <c r="I4" s="532"/>
      <c r="J4" s="532"/>
      <c r="K4" s="145" t="s">
        <v>839</v>
      </c>
      <c r="L4" s="146" t="s">
        <v>840</v>
      </c>
      <c r="Q4" s="71" t="s">
        <v>924</v>
      </c>
      <c r="R4" s="69" t="s">
        <v>925</v>
      </c>
    </row>
    <row r="5" spans="1:18" ht="13.5" customHeight="1" thickBot="1" x14ac:dyDescent="0.25">
      <c r="A5" s="130"/>
      <c r="B5" s="61"/>
      <c r="D5" s="533"/>
      <c r="E5" s="534"/>
      <c r="F5" s="534"/>
      <c r="G5" s="534"/>
      <c r="H5" s="534"/>
      <c r="I5" s="534"/>
      <c r="J5" s="534"/>
      <c r="K5" s="145" t="s">
        <v>965</v>
      </c>
      <c r="L5" s="147">
        <v>41426</v>
      </c>
      <c r="R5" s="73" t="s">
        <v>906</v>
      </c>
    </row>
    <row r="6" spans="1:18" ht="28.5" customHeight="1" thickBot="1" x14ac:dyDescent="0.25">
      <c r="A6" s="61"/>
      <c r="B6" s="42" t="str">
        <f>Historico!B30</f>
        <v>EasyPMDOC</v>
      </c>
      <c r="D6" s="524"/>
      <c r="E6" s="524"/>
      <c r="F6" s="524"/>
      <c r="G6" s="524"/>
      <c r="H6" s="524"/>
      <c r="I6" s="524"/>
      <c r="J6" s="525"/>
      <c r="K6" s="144"/>
      <c r="N6" s="61"/>
      <c r="R6" s="73" t="s">
        <v>908</v>
      </c>
    </row>
    <row r="7" spans="1:18" s="80" customFormat="1" ht="30.75" customHeight="1" thickBot="1" x14ac:dyDescent="0.25">
      <c r="A7" s="75" t="s">
        <v>930</v>
      </c>
      <c r="B7" s="75" t="s">
        <v>931</v>
      </c>
      <c r="C7" s="75" t="s">
        <v>7</v>
      </c>
      <c r="D7" s="75" t="s">
        <v>932</v>
      </c>
      <c r="E7" s="75" t="s">
        <v>933</v>
      </c>
      <c r="F7" s="75" t="s">
        <v>934</v>
      </c>
      <c r="G7" s="75" t="s">
        <v>935</v>
      </c>
      <c r="H7" s="75" t="s">
        <v>936</v>
      </c>
      <c r="I7" s="75" t="s">
        <v>937</v>
      </c>
      <c r="J7" s="75" t="s">
        <v>938</v>
      </c>
      <c r="K7" s="77" t="s">
        <v>944</v>
      </c>
      <c r="L7" s="77" t="s">
        <v>945</v>
      </c>
      <c r="M7" s="78" t="s">
        <v>946</v>
      </c>
      <c r="N7" s="79" t="s">
        <v>135</v>
      </c>
      <c r="R7" s="82" t="s">
        <v>947</v>
      </c>
    </row>
    <row r="8" spans="1:18" ht="38.25" x14ac:dyDescent="0.25">
      <c r="A8" s="83">
        <v>1</v>
      </c>
      <c r="B8" s="85" t="s">
        <v>1847</v>
      </c>
      <c r="C8" s="84" t="s">
        <v>924</v>
      </c>
      <c r="D8" s="86" t="s">
        <v>1848</v>
      </c>
      <c r="E8" s="86" t="s">
        <v>1849</v>
      </c>
      <c r="F8" s="87" t="s">
        <v>908</v>
      </c>
      <c r="G8" s="88" t="s">
        <v>1850</v>
      </c>
      <c r="H8" s="89" t="s">
        <v>1851</v>
      </c>
      <c r="I8" s="88" t="s">
        <v>1852</v>
      </c>
      <c r="J8" s="90" t="s">
        <v>1848</v>
      </c>
      <c r="K8" s="91" t="s">
        <v>1853</v>
      </c>
      <c r="L8" s="91" t="s">
        <v>1854</v>
      </c>
      <c r="M8" s="93" t="s">
        <v>1855</v>
      </c>
      <c r="N8" s="93"/>
    </row>
    <row r="9" spans="1:18" ht="38.25" x14ac:dyDescent="0.25">
      <c r="A9" s="83">
        <v>2</v>
      </c>
      <c r="B9" s="95" t="s">
        <v>1856</v>
      </c>
      <c r="C9" s="94" t="s">
        <v>924</v>
      </c>
      <c r="D9" s="96" t="s">
        <v>1848</v>
      </c>
      <c r="E9" s="96" t="s">
        <v>1849</v>
      </c>
      <c r="F9" s="97" t="s">
        <v>908</v>
      </c>
      <c r="G9" s="98" t="s">
        <v>1850</v>
      </c>
      <c r="H9" s="103" t="s">
        <v>1857</v>
      </c>
      <c r="I9" s="98" t="s">
        <v>1852</v>
      </c>
      <c r="J9" s="100" t="s">
        <v>1848</v>
      </c>
      <c r="K9" s="98" t="s">
        <v>1853</v>
      </c>
      <c r="L9" s="98" t="s">
        <v>1854</v>
      </c>
      <c r="M9" s="100" t="s">
        <v>1855</v>
      </c>
      <c r="N9" s="100"/>
    </row>
    <row r="10" spans="1:18" ht="25.5" x14ac:dyDescent="0.25">
      <c r="A10" s="83">
        <v>3</v>
      </c>
      <c r="B10" s="95" t="s">
        <v>1858</v>
      </c>
      <c r="C10" s="102" t="s">
        <v>922</v>
      </c>
      <c r="D10" s="96" t="s">
        <v>1859</v>
      </c>
      <c r="E10" s="96" t="s">
        <v>1860</v>
      </c>
      <c r="F10" s="97" t="s">
        <v>906</v>
      </c>
      <c r="G10" s="98" t="s">
        <v>1861</v>
      </c>
      <c r="H10" s="103" t="s">
        <v>1862</v>
      </c>
      <c r="I10" s="98" t="s">
        <v>1863</v>
      </c>
      <c r="J10" s="100" t="s">
        <v>1848</v>
      </c>
      <c r="K10" s="104" t="s">
        <v>1864</v>
      </c>
      <c r="L10" s="104" t="s">
        <v>1865</v>
      </c>
      <c r="M10" s="106" t="s">
        <v>1855</v>
      </c>
      <c r="N10" s="106"/>
    </row>
    <row r="11" spans="1:18" ht="25.5" x14ac:dyDescent="0.25">
      <c r="A11" s="83">
        <v>4</v>
      </c>
      <c r="B11" s="95" t="s">
        <v>1840</v>
      </c>
      <c r="C11" s="94" t="s">
        <v>922</v>
      </c>
      <c r="D11" s="96" t="s">
        <v>1859</v>
      </c>
      <c r="E11" s="96" t="s">
        <v>1860</v>
      </c>
      <c r="F11" s="97" t="s">
        <v>906</v>
      </c>
      <c r="G11" s="98" t="s">
        <v>1861</v>
      </c>
      <c r="H11" s="103" t="s">
        <v>1866</v>
      </c>
      <c r="I11" s="98" t="s">
        <v>1867</v>
      </c>
      <c r="J11" s="100" t="s">
        <v>1848</v>
      </c>
      <c r="K11" s="98" t="s">
        <v>1864</v>
      </c>
      <c r="L11" s="470" t="s">
        <v>1865</v>
      </c>
      <c r="M11" s="100" t="s">
        <v>1855</v>
      </c>
      <c r="N11" s="100"/>
    </row>
    <row r="12" spans="1:18" ht="25.5" x14ac:dyDescent="0.25">
      <c r="A12" s="83">
        <v>5</v>
      </c>
      <c r="B12" s="95" t="s">
        <v>1868</v>
      </c>
      <c r="C12" s="102" t="s">
        <v>922</v>
      </c>
      <c r="D12" s="107" t="s">
        <v>1859</v>
      </c>
      <c r="E12" s="96" t="s">
        <v>1860</v>
      </c>
      <c r="F12" s="97" t="s">
        <v>906</v>
      </c>
      <c r="G12" s="98" t="s">
        <v>1861</v>
      </c>
      <c r="H12" s="103" t="s">
        <v>1869</v>
      </c>
      <c r="I12" s="98" t="s">
        <v>1870</v>
      </c>
      <c r="J12" s="100" t="s">
        <v>1848</v>
      </c>
      <c r="K12" s="104" t="s">
        <v>1864</v>
      </c>
      <c r="L12" s="104" t="s">
        <v>1865</v>
      </c>
      <c r="M12" s="106" t="s">
        <v>1855</v>
      </c>
      <c r="N12" s="106"/>
    </row>
    <row r="13" spans="1:18" ht="25.5" x14ac:dyDescent="0.25">
      <c r="A13" s="83">
        <v>6</v>
      </c>
      <c r="B13" s="95" t="s">
        <v>1871</v>
      </c>
      <c r="C13" s="94" t="s">
        <v>924</v>
      </c>
      <c r="D13" s="96" t="s">
        <v>1848</v>
      </c>
      <c r="E13" s="96" t="s">
        <v>1872</v>
      </c>
      <c r="F13" s="97" t="s">
        <v>919</v>
      </c>
      <c r="G13" s="98" t="s">
        <v>1852</v>
      </c>
      <c r="H13" s="103"/>
      <c r="I13" s="98" t="s">
        <v>1852</v>
      </c>
      <c r="J13" s="100" t="s">
        <v>1848</v>
      </c>
      <c r="K13" s="98" t="s">
        <v>1852</v>
      </c>
      <c r="L13" s="470" t="s">
        <v>1873</v>
      </c>
      <c r="M13" s="100" t="s">
        <v>39</v>
      </c>
      <c r="N13" s="100"/>
    </row>
    <row r="14" spans="1:18" ht="30" customHeight="1" x14ac:dyDescent="0.25">
      <c r="A14" s="83">
        <v>7</v>
      </c>
      <c r="B14" s="95" t="s">
        <v>2186</v>
      </c>
      <c r="C14" s="102" t="s">
        <v>922</v>
      </c>
      <c r="D14" s="96" t="s">
        <v>1852</v>
      </c>
      <c r="E14" s="96" t="s">
        <v>1852</v>
      </c>
      <c r="F14" s="97" t="s">
        <v>923</v>
      </c>
      <c r="G14" s="98" t="s">
        <v>1875</v>
      </c>
      <c r="H14" s="103"/>
      <c r="I14" s="98" t="s">
        <v>1852</v>
      </c>
      <c r="J14" s="100" t="s">
        <v>1848</v>
      </c>
      <c r="K14" s="104" t="s">
        <v>1852</v>
      </c>
      <c r="L14" s="104" t="s">
        <v>1876</v>
      </c>
      <c r="M14" s="106" t="s">
        <v>1855</v>
      </c>
      <c r="N14" s="106" t="s">
        <v>2189</v>
      </c>
    </row>
    <row r="15" spans="1:18" ht="15" x14ac:dyDescent="0.25">
      <c r="A15" s="83">
        <v>8</v>
      </c>
      <c r="B15" s="95" t="s">
        <v>2187</v>
      </c>
      <c r="C15" s="94" t="s">
        <v>922</v>
      </c>
      <c r="D15" s="96" t="s">
        <v>1852</v>
      </c>
      <c r="E15" s="96" t="s">
        <v>1852</v>
      </c>
      <c r="F15" s="97" t="s">
        <v>923</v>
      </c>
      <c r="G15" s="98" t="s">
        <v>1875</v>
      </c>
      <c r="H15" s="103"/>
      <c r="I15" s="98" t="s">
        <v>1852</v>
      </c>
      <c r="J15" s="100" t="s">
        <v>1848</v>
      </c>
      <c r="K15" s="98" t="s">
        <v>1852</v>
      </c>
      <c r="L15" s="470" t="s">
        <v>1876</v>
      </c>
      <c r="M15" s="100" t="s">
        <v>1855</v>
      </c>
      <c r="N15" s="100"/>
    </row>
    <row r="16" spans="1:18" ht="15" x14ac:dyDescent="0.25">
      <c r="A16" s="83">
        <v>9</v>
      </c>
      <c r="B16" s="95" t="s">
        <v>2188</v>
      </c>
      <c r="C16" s="102" t="s">
        <v>922</v>
      </c>
      <c r="D16" s="96" t="s">
        <v>1852</v>
      </c>
      <c r="E16" s="96" t="s">
        <v>1852</v>
      </c>
      <c r="F16" s="97" t="s">
        <v>923</v>
      </c>
      <c r="G16" s="98" t="s">
        <v>1875</v>
      </c>
      <c r="H16" s="99"/>
      <c r="I16" s="98" t="s">
        <v>1852</v>
      </c>
      <c r="J16" s="100" t="s">
        <v>1848</v>
      </c>
      <c r="K16" s="104" t="s">
        <v>1852</v>
      </c>
      <c r="L16" s="104" t="s">
        <v>1876</v>
      </c>
      <c r="M16" s="106" t="s">
        <v>1855</v>
      </c>
      <c r="N16" s="106"/>
    </row>
    <row r="17" spans="1:14" ht="15" x14ac:dyDescent="0.25">
      <c r="A17" s="83">
        <v>10</v>
      </c>
      <c r="B17" s="95"/>
      <c r="C17" s="94"/>
      <c r="D17" s="96"/>
      <c r="E17" s="96"/>
      <c r="F17" s="97"/>
      <c r="G17" s="98"/>
      <c r="H17" s="99"/>
      <c r="I17" s="98"/>
      <c r="J17" s="100"/>
      <c r="K17" s="98"/>
      <c r="L17" s="98"/>
      <c r="M17" s="100"/>
      <c r="N17" s="100"/>
    </row>
    <row r="18" spans="1:14" ht="15" x14ac:dyDescent="0.25">
      <c r="A18" s="83">
        <v>11</v>
      </c>
      <c r="B18" s="95"/>
      <c r="C18" s="102"/>
      <c r="D18" s="96"/>
      <c r="E18" s="96"/>
      <c r="F18" s="97"/>
      <c r="G18" s="98"/>
      <c r="H18" s="103"/>
      <c r="I18" s="98"/>
      <c r="J18" s="100"/>
      <c r="K18" s="104"/>
      <c r="L18" s="104"/>
      <c r="M18" s="106"/>
      <c r="N18" s="106"/>
    </row>
    <row r="19" spans="1:14" ht="15" x14ac:dyDescent="0.25">
      <c r="A19" s="83">
        <v>12</v>
      </c>
      <c r="B19" s="95"/>
      <c r="C19" s="94"/>
      <c r="D19" s="96"/>
      <c r="E19" s="96"/>
      <c r="F19" s="97"/>
      <c r="G19" s="98"/>
      <c r="H19" s="103"/>
      <c r="I19" s="98"/>
      <c r="J19" s="100"/>
      <c r="K19" s="98"/>
      <c r="L19" s="98"/>
      <c r="M19" s="100"/>
      <c r="N19" s="100"/>
    </row>
    <row r="20" spans="1:14" ht="15" x14ac:dyDescent="0.25">
      <c r="A20" s="83">
        <v>13</v>
      </c>
      <c r="B20" s="95"/>
      <c r="C20" s="102"/>
      <c r="D20" s="96"/>
      <c r="E20" s="96"/>
      <c r="F20" s="97"/>
      <c r="G20" s="98"/>
      <c r="H20" s="99"/>
      <c r="I20" s="98"/>
      <c r="J20" s="100"/>
      <c r="K20" s="104"/>
      <c r="L20" s="104"/>
      <c r="M20" s="106"/>
      <c r="N20" s="106"/>
    </row>
    <row r="21" spans="1:14" ht="15" x14ac:dyDescent="0.25">
      <c r="A21" s="83">
        <v>14</v>
      </c>
      <c r="B21" s="95"/>
      <c r="C21" s="94"/>
      <c r="D21" s="107"/>
      <c r="E21" s="96"/>
      <c r="F21" s="97"/>
      <c r="G21" s="98"/>
      <c r="H21" s="99"/>
      <c r="I21" s="98"/>
      <c r="J21" s="100"/>
      <c r="K21" s="98"/>
      <c r="L21" s="98"/>
      <c r="M21" s="100"/>
      <c r="N21" s="100"/>
    </row>
    <row r="22" spans="1:14" ht="15" x14ac:dyDescent="0.25">
      <c r="A22" s="83">
        <v>15</v>
      </c>
      <c r="B22" s="95"/>
      <c r="C22" s="102"/>
      <c r="D22" s="96"/>
      <c r="E22" s="96"/>
      <c r="F22" s="97"/>
      <c r="G22" s="98"/>
      <c r="H22" s="99"/>
      <c r="I22" s="98"/>
      <c r="J22" s="100"/>
      <c r="K22" s="104"/>
      <c r="L22" s="104"/>
      <c r="M22" s="106"/>
      <c r="N22" s="106"/>
    </row>
    <row r="23" spans="1:14" ht="15" x14ac:dyDescent="0.25">
      <c r="A23" s="83">
        <v>16</v>
      </c>
      <c r="B23" s="95"/>
      <c r="C23" s="94"/>
      <c r="D23" s="96"/>
      <c r="E23" s="96"/>
      <c r="F23" s="97"/>
      <c r="G23" s="98"/>
      <c r="H23" s="103"/>
      <c r="I23" s="98"/>
      <c r="J23" s="100"/>
      <c r="K23" s="98"/>
      <c r="L23" s="98"/>
      <c r="M23" s="100"/>
      <c r="N23" s="100"/>
    </row>
    <row r="24" spans="1:14" ht="15" x14ac:dyDescent="0.25">
      <c r="A24" s="83">
        <v>17</v>
      </c>
      <c r="B24" s="95"/>
      <c r="C24" s="102"/>
      <c r="D24" s="96"/>
      <c r="E24" s="96"/>
      <c r="F24" s="97"/>
      <c r="G24" s="98"/>
      <c r="H24" s="103"/>
      <c r="I24" s="98"/>
      <c r="J24" s="100"/>
      <c r="K24" s="104"/>
      <c r="L24" s="104"/>
      <c r="M24" s="106"/>
      <c r="N24" s="106"/>
    </row>
    <row r="25" spans="1:14" ht="15" x14ac:dyDescent="0.25">
      <c r="A25" s="83">
        <v>18</v>
      </c>
      <c r="B25" s="95"/>
      <c r="C25" s="94"/>
      <c r="D25" s="96"/>
      <c r="E25" s="96"/>
      <c r="F25" s="97"/>
      <c r="G25" s="98"/>
      <c r="H25" s="99"/>
      <c r="I25" s="98"/>
      <c r="J25" s="100"/>
      <c r="K25" s="98"/>
      <c r="L25" s="98"/>
      <c r="M25" s="100"/>
      <c r="N25" s="100"/>
    </row>
    <row r="26" spans="1:14" ht="15" x14ac:dyDescent="0.25">
      <c r="A26" s="83">
        <v>19</v>
      </c>
      <c r="B26" s="95"/>
      <c r="C26" s="102"/>
      <c r="D26" s="96"/>
      <c r="E26" s="96"/>
      <c r="F26" s="97"/>
      <c r="G26" s="98"/>
      <c r="H26" s="103"/>
      <c r="I26" s="98"/>
      <c r="J26" s="100"/>
      <c r="K26" s="104"/>
      <c r="L26" s="104"/>
      <c r="M26" s="106"/>
      <c r="N26" s="106"/>
    </row>
    <row r="27" spans="1:14" ht="15" x14ac:dyDescent="0.25">
      <c r="A27" s="83">
        <v>20</v>
      </c>
      <c r="B27" s="95"/>
      <c r="C27" s="94"/>
      <c r="D27" s="96"/>
      <c r="E27" s="96"/>
      <c r="F27" s="97"/>
      <c r="G27" s="98"/>
      <c r="H27" s="103"/>
      <c r="I27" s="98"/>
      <c r="J27" s="100"/>
      <c r="K27" s="98"/>
      <c r="L27" s="98"/>
      <c r="M27" s="100"/>
      <c r="N27" s="100"/>
    </row>
    <row r="28" spans="1:14" ht="15" x14ac:dyDescent="0.25">
      <c r="A28" s="83">
        <v>21</v>
      </c>
      <c r="B28" s="95"/>
      <c r="C28" s="102"/>
      <c r="D28" s="96"/>
      <c r="E28" s="96"/>
      <c r="F28" s="97"/>
      <c r="G28" s="98"/>
      <c r="H28" s="103"/>
      <c r="I28" s="98"/>
      <c r="J28" s="100"/>
      <c r="K28" s="104"/>
      <c r="L28" s="104"/>
      <c r="M28" s="106"/>
      <c r="N28" s="106"/>
    </row>
    <row r="29" spans="1:14" ht="15" x14ac:dyDescent="0.25">
      <c r="A29" s="83">
        <v>22</v>
      </c>
      <c r="B29" s="95"/>
      <c r="C29" s="94"/>
      <c r="D29" s="96"/>
      <c r="E29" s="96"/>
      <c r="F29" s="97"/>
      <c r="G29" s="98"/>
      <c r="H29" s="103"/>
      <c r="I29" s="98"/>
      <c r="J29" s="100"/>
      <c r="K29" s="98"/>
      <c r="L29" s="98"/>
      <c r="M29" s="100"/>
      <c r="N29" s="100"/>
    </row>
    <row r="30" spans="1:14" ht="15" x14ac:dyDescent="0.25">
      <c r="A30" s="83">
        <v>23</v>
      </c>
      <c r="B30" s="95"/>
      <c r="C30" s="102"/>
      <c r="D30" s="96"/>
      <c r="E30" s="96"/>
      <c r="F30" s="97"/>
      <c r="G30" s="98"/>
      <c r="H30" s="103"/>
      <c r="I30" s="98"/>
      <c r="J30" s="100"/>
      <c r="K30" s="104"/>
      <c r="L30" s="104"/>
      <c r="M30" s="106"/>
      <c r="N30" s="106"/>
    </row>
    <row r="31" spans="1:14" ht="15" x14ac:dyDescent="0.25">
      <c r="A31" s="83">
        <v>24</v>
      </c>
      <c r="B31" s="95"/>
      <c r="C31" s="94"/>
      <c r="D31" s="96"/>
      <c r="E31" s="96"/>
      <c r="F31" s="97"/>
      <c r="G31" s="98"/>
      <c r="H31" s="103"/>
      <c r="I31" s="98"/>
      <c r="J31" s="100"/>
      <c r="K31" s="98"/>
      <c r="L31" s="98"/>
      <c r="M31" s="100"/>
      <c r="N31" s="100"/>
    </row>
    <row r="32" spans="1:14" ht="15" x14ac:dyDescent="0.25">
      <c r="A32" s="83">
        <v>25</v>
      </c>
      <c r="B32" s="95"/>
      <c r="C32" s="102"/>
      <c r="D32" s="96"/>
      <c r="E32" s="96"/>
      <c r="F32" s="97"/>
      <c r="G32" s="98"/>
      <c r="H32" s="99"/>
      <c r="I32" s="98"/>
      <c r="J32" s="100"/>
      <c r="K32" s="104"/>
      <c r="L32" s="104"/>
      <c r="M32" s="106"/>
      <c r="N32" s="106"/>
    </row>
    <row r="33" spans="1:14" ht="15" x14ac:dyDescent="0.25">
      <c r="A33" s="83">
        <v>26</v>
      </c>
      <c r="B33" s="95"/>
      <c r="C33" s="94"/>
      <c r="D33" s="96"/>
      <c r="E33" s="96"/>
      <c r="F33" s="97"/>
      <c r="G33" s="98"/>
      <c r="H33" s="103"/>
      <c r="I33" s="98"/>
      <c r="J33" s="100"/>
      <c r="K33" s="98"/>
      <c r="L33" s="98"/>
      <c r="M33" s="100"/>
      <c r="N33" s="100"/>
    </row>
    <row r="34" spans="1:14" ht="15" x14ac:dyDescent="0.25">
      <c r="A34" s="83">
        <v>27</v>
      </c>
      <c r="B34" s="95"/>
      <c r="C34" s="102"/>
      <c r="D34" s="96"/>
      <c r="E34" s="96"/>
      <c r="F34" s="97"/>
      <c r="G34" s="98"/>
      <c r="H34" s="103"/>
      <c r="I34" s="98"/>
      <c r="J34" s="100"/>
      <c r="K34" s="104"/>
      <c r="L34" s="104"/>
      <c r="M34" s="106"/>
      <c r="N34" s="106"/>
    </row>
    <row r="35" spans="1:14" ht="15" x14ac:dyDescent="0.25">
      <c r="A35" s="83">
        <v>28</v>
      </c>
      <c r="B35" s="95"/>
      <c r="C35" s="94"/>
      <c r="D35" s="107"/>
      <c r="E35" s="97"/>
      <c r="F35" s="97"/>
      <c r="G35" s="98"/>
      <c r="H35" s="99"/>
      <c r="I35" s="98"/>
      <c r="J35" s="100"/>
      <c r="K35" s="98"/>
      <c r="L35" s="98"/>
      <c r="M35" s="100"/>
      <c r="N35" s="100"/>
    </row>
    <row r="36" spans="1:14" ht="15" x14ac:dyDescent="0.25">
      <c r="A36" s="83">
        <v>29</v>
      </c>
      <c r="B36" s="95"/>
      <c r="C36" s="102"/>
      <c r="D36" s="107"/>
      <c r="E36" s="96"/>
      <c r="F36" s="97"/>
      <c r="G36" s="98"/>
      <c r="H36" s="99"/>
      <c r="I36" s="98"/>
      <c r="J36" s="100"/>
      <c r="K36" s="104"/>
      <c r="L36" s="104"/>
      <c r="M36" s="106"/>
      <c r="N36" s="106"/>
    </row>
    <row r="37" spans="1:14" ht="15" x14ac:dyDescent="0.25">
      <c r="A37" s="83">
        <v>30</v>
      </c>
      <c r="B37" s="95"/>
      <c r="C37" s="94"/>
      <c r="D37" s="96"/>
      <c r="E37" s="96"/>
      <c r="F37" s="97"/>
      <c r="G37" s="98"/>
      <c r="H37" s="103"/>
      <c r="I37" s="98"/>
      <c r="J37" s="100"/>
      <c r="K37" s="98"/>
      <c r="L37" s="98"/>
      <c r="M37" s="100"/>
      <c r="N37" s="100"/>
    </row>
    <row r="38" spans="1:14" ht="15" x14ac:dyDescent="0.25">
      <c r="A38" s="83">
        <v>31</v>
      </c>
      <c r="B38" s="95"/>
      <c r="C38" s="102"/>
      <c r="D38" s="96"/>
      <c r="E38" s="96"/>
      <c r="F38" s="97"/>
      <c r="G38" s="98"/>
      <c r="H38" s="103"/>
      <c r="I38" s="98"/>
      <c r="J38" s="100"/>
      <c r="K38" s="104"/>
      <c r="L38" s="104"/>
      <c r="M38" s="106"/>
      <c r="N38" s="106"/>
    </row>
    <row r="39" spans="1:14" ht="15" x14ac:dyDescent="0.25">
      <c r="A39" s="83">
        <v>32</v>
      </c>
      <c r="B39" s="95"/>
      <c r="C39" s="94"/>
      <c r="D39" s="96"/>
      <c r="E39" s="96"/>
      <c r="F39" s="97"/>
      <c r="G39" s="98"/>
      <c r="H39" s="99"/>
      <c r="I39" s="98"/>
      <c r="J39" s="100"/>
      <c r="K39" s="98"/>
      <c r="L39" s="98"/>
      <c r="M39" s="100"/>
      <c r="N39" s="100"/>
    </row>
    <row r="40" spans="1:14" ht="15" x14ac:dyDescent="0.25">
      <c r="A40" s="83">
        <v>33</v>
      </c>
      <c r="B40" s="95"/>
      <c r="C40" s="102"/>
      <c r="D40" s="96"/>
      <c r="E40" s="96"/>
      <c r="F40" s="97"/>
      <c r="G40" s="98"/>
      <c r="H40" s="99"/>
      <c r="I40" s="98"/>
      <c r="J40" s="100"/>
      <c r="K40" s="104"/>
      <c r="L40" s="104"/>
      <c r="M40" s="106"/>
      <c r="N40" s="106"/>
    </row>
    <row r="41" spans="1:14" ht="15" x14ac:dyDescent="0.25">
      <c r="A41" s="83">
        <v>34</v>
      </c>
      <c r="B41" s="95"/>
      <c r="C41" s="94"/>
      <c r="D41" s="96"/>
      <c r="E41" s="96"/>
      <c r="F41" s="97"/>
      <c r="G41" s="98"/>
      <c r="H41" s="103"/>
      <c r="I41" s="98"/>
      <c r="J41" s="100"/>
      <c r="K41" s="98"/>
      <c r="L41" s="98"/>
      <c r="M41" s="100"/>
      <c r="N41" s="100"/>
    </row>
    <row r="42" spans="1:14" ht="15" x14ac:dyDescent="0.25">
      <c r="A42" s="83">
        <v>35</v>
      </c>
      <c r="B42" s="95"/>
      <c r="C42" s="102"/>
      <c r="D42" s="96"/>
      <c r="E42" s="96"/>
      <c r="F42" s="97"/>
      <c r="G42" s="98"/>
      <c r="H42" s="103"/>
      <c r="I42" s="98"/>
      <c r="J42" s="100"/>
      <c r="K42" s="104"/>
      <c r="L42" s="104"/>
      <c r="M42" s="106"/>
      <c r="N42" s="106"/>
    </row>
    <row r="43" spans="1:14" ht="15" x14ac:dyDescent="0.25">
      <c r="A43" s="83">
        <v>36</v>
      </c>
      <c r="B43" s="95"/>
      <c r="C43" s="94"/>
      <c r="D43" s="96"/>
      <c r="E43" s="96"/>
      <c r="F43" s="97"/>
      <c r="G43" s="98"/>
      <c r="H43" s="103"/>
      <c r="I43" s="98"/>
      <c r="J43" s="100"/>
      <c r="K43" s="98"/>
      <c r="L43" s="98"/>
      <c r="M43" s="100"/>
      <c r="N43" s="100"/>
    </row>
    <row r="44" spans="1:14" ht="15" x14ac:dyDescent="0.25">
      <c r="A44" s="83">
        <v>37</v>
      </c>
      <c r="B44" s="95"/>
      <c r="C44" s="102"/>
      <c r="D44" s="96"/>
      <c r="E44" s="96"/>
      <c r="F44" s="97"/>
      <c r="G44" s="98"/>
      <c r="H44" s="99"/>
      <c r="I44" s="98"/>
      <c r="J44" s="100"/>
      <c r="K44" s="104"/>
      <c r="L44" s="104"/>
      <c r="M44" s="106"/>
      <c r="N44" s="106"/>
    </row>
    <row r="45" spans="1:14" ht="15" x14ac:dyDescent="0.25">
      <c r="A45" s="83">
        <v>38</v>
      </c>
      <c r="B45" s="95"/>
      <c r="C45" s="94"/>
      <c r="D45" s="96"/>
      <c r="E45" s="96"/>
      <c r="F45" s="97"/>
      <c r="G45" s="98"/>
      <c r="H45" s="103"/>
      <c r="I45" s="98"/>
      <c r="J45" s="100"/>
      <c r="K45" s="98"/>
      <c r="L45" s="98"/>
      <c r="M45" s="100"/>
      <c r="N45" s="100"/>
    </row>
    <row r="46" spans="1:14" ht="15" x14ac:dyDescent="0.25">
      <c r="A46" s="83">
        <v>39</v>
      </c>
      <c r="B46" s="95"/>
      <c r="C46" s="102"/>
      <c r="D46" s="96"/>
      <c r="E46" s="96"/>
      <c r="F46" s="97"/>
      <c r="G46" s="98"/>
      <c r="H46" s="103"/>
      <c r="I46" s="98"/>
      <c r="J46" s="100"/>
      <c r="K46" s="104"/>
      <c r="L46" s="104"/>
      <c r="M46" s="106"/>
      <c r="N46" s="106"/>
    </row>
    <row r="47" spans="1:14" ht="15" x14ac:dyDescent="0.25">
      <c r="A47" s="83">
        <v>40</v>
      </c>
      <c r="B47" s="95"/>
      <c r="C47" s="94"/>
      <c r="D47" s="97"/>
      <c r="E47" s="97"/>
      <c r="F47" s="97"/>
      <c r="G47" s="98"/>
      <c r="H47" s="103"/>
      <c r="I47" s="98"/>
      <c r="J47" s="100"/>
      <c r="K47" s="98"/>
      <c r="L47" s="98"/>
      <c r="M47" s="100"/>
      <c r="N47" s="100"/>
    </row>
    <row r="48" spans="1:14" ht="15" x14ac:dyDescent="0.25">
      <c r="A48" s="83">
        <v>41</v>
      </c>
      <c r="B48" s="95"/>
      <c r="C48" s="102"/>
      <c r="D48" s="96"/>
      <c r="E48" s="96"/>
      <c r="F48" s="97"/>
      <c r="G48" s="98"/>
      <c r="H48" s="103"/>
      <c r="I48" s="98"/>
      <c r="J48" s="100"/>
      <c r="K48" s="104"/>
      <c r="L48" s="104"/>
      <c r="M48" s="106"/>
      <c r="N48" s="106"/>
    </row>
    <row r="49" spans="1:14" ht="15" x14ac:dyDescent="0.25">
      <c r="A49" s="83">
        <v>42</v>
      </c>
      <c r="B49" s="95"/>
      <c r="C49" s="94"/>
      <c r="D49" s="96"/>
      <c r="E49" s="96"/>
      <c r="F49" s="97"/>
      <c r="G49" s="98"/>
      <c r="H49" s="99"/>
      <c r="I49" s="98"/>
      <c r="J49" s="100"/>
      <c r="K49" s="98"/>
      <c r="L49" s="98"/>
      <c r="M49" s="100"/>
      <c r="N49" s="100"/>
    </row>
    <row r="50" spans="1:14" ht="15" x14ac:dyDescent="0.25">
      <c r="A50" s="83">
        <v>43</v>
      </c>
      <c r="B50" s="95"/>
      <c r="C50" s="102"/>
      <c r="D50" s="96"/>
      <c r="E50" s="96"/>
      <c r="F50" s="97"/>
      <c r="G50" s="98"/>
      <c r="H50" s="103"/>
      <c r="I50" s="98"/>
      <c r="J50" s="100"/>
      <c r="K50" s="104"/>
      <c r="L50" s="104"/>
      <c r="M50" s="106"/>
      <c r="N50" s="106"/>
    </row>
    <row r="51" spans="1:14" ht="15" x14ac:dyDescent="0.25">
      <c r="A51" s="83">
        <v>44</v>
      </c>
      <c r="B51" s="95"/>
      <c r="C51" s="94"/>
      <c r="D51" s="96"/>
      <c r="E51" s="96"/>
      <c r="F51" s="97"/>
      <c r="G51" s="98"/>
      <c r="H51" s="103"/>
      <c r="I51" s="98"/>
      <c r="J51" s="100"/>
      <c r="K51" s="98"/>
      <c r="L51" s="98"/>
      <c r="M51" s="100"/>
      <c r="N51" s="100"/>
    </row>
    <row r="52" spans="1:14" ht="15" x14ac:dyDescent="0.25">
      <c r="A52" s="83">
        <v>45</v>
      </c>
      <c r="B52" s="95"/>
      <c r="C52" s="102"/>
      <c r="D52" s="96"/>
      <c r="E52" s="96"/>
      <c r="F52" s="97"/>
      <c r="G52" s="98"/>
      <c r="H52" s="99"/>
      <c r="I52" s="98"/>
      <c r="J52" s="100"/>
      <c r="K52" s="104"/>
      <c r="L52" s="104"/>
      <c r="M52" s="106"/>
      <c r="N52" s="106"/>
    </row>
    <row r="53" spans="1:14" ht="15" x14ac:dyDescent="0.25">
      <c r="A53" s="83">
        <v>46</v>
      </c>
      <c r="B53" s="95"/>
      <c r="C53" s="94"/>
      <c r="D53" s="96"/>
      <c r="E53" s="96"/>
      <c r="F53" s="97"/>
      <c r="G53" s="98"/>
      <c r="H53" s="103"/>
      <c r="I53" s="98"/>
      <c r="J53" s="100"/>
      <c r="K53" s="98"/>
      <c r="L53" s="98"/>
      <c r="M53" s="100"/>
      <c r="N53" s="100"/>
    </row>
    <row r="54" spans="1:14" ht="15" x14ac:dyDescent="0.25">
      <c r="A54" s="83">
        <v>47</v>
      </c>
      <c r="B54" s="95"/>
      <c r="C54" s="102"/>
      <c r="D54" s="107"/>
      <c r="E54" s="96"/>
      <c r="F54" s="97"/>
      <c r="G54" s="98"/>
      <c r="H54" s="99"/>
      <c r="I54" s="98"/>
      <c r="J54" s="100"/>
      <c r="K54" s="104"/>
      <c r="L54" s="104"/>
      <c r="M54" s="106"/>
      <c r="N54" s="106"/>
    </row>
    <row r="55" spans="1:14" ht="15" x14ac:dyDescent="0.25">
      <c r="A55" s="83">
        <v>48</v>
      </c>
      <c r="B55" s="110"/>
      <c r="C55" s="94"/>
      <c r="D55" s="111"/>
      <c r="E55" s="97"/>
      <c r="F55" s="97"/>
      <c r="G55" s="98"/>
      <c r="H55" s="98"/>
      <c r="I55" s="98"/>
      <c r="J55" s="100"/>
      <c r="K55" s="98"/>
      <c r="L55" s="98"/>
      <c r="M55" s="100"/>
      <c r="N55" s="100"/>
    </row>
    <row r="56" spans="1:14" ht="15" x14ac:dyDescent="0.25">
      <c r="A56" s="83">
        <v>49</v>
      </c>
      <c r="B56" s="110"/>
      <c r="C56" s="102"/>
      <c r="D56" s="111"/>
      <c r="E56" s="97"/>
      <c r="F56" s="97"/>
      <c r="G56" s="98"/>
      <c r="H56" s="98"/>
      <c r="I56" s="98"/>
      <c r="J56" s="100"/>
      <c r="K56" s="104"/>
      <c r="L56" s="104"/>
      <c r="M56" s="106"/>
      <c r="N56" s="106"/>
    </row>
    <row r="57" spans="1:14" ht="15" x14ac:dyDescent="0.25">
      <c r="A57" s="83">
        <v>50</v>
      </c>
      <c r="B57" s="110"/>
      <c r="C57" s="94"/>
      <c r="D57" s="111"/>
      <c r="E57" s="97"/>
      <c r="F57" s="97"/>
      <c r="G57" s="98"/>
      <c r="H57" s="98"/>
      <c r="I57" s="98"/>
      <c r="J57" s="100"/>
      <c r="K57" s="98"/>
      <c r="L57" s="98"/>
      <c r="M57" s="100"/>
      <c r="N57" s="100"/>
    </row>
    <row r="58" spans="1:14" ht="15" x14ac:dyDescent="0.25">
      <c r="A58" s="83">
        <v>51</v>
      </c>
      <c r="B58" s="110"/>
      <c r="C58" s="102"/>
      <c r="D58" s="111"/>
      <c r="E58" s="97"/>
      <c r="F58" s="97"/>
      <c r="G58" s="98"/>
      <c r="H58" s="98"/>
      <c r="I58" s="98"/>
      <c r="J58" s="100"/>
      <c r="K58" s="104"/>
      <c r="L58" s="104"/>
      <c r="M58" s="106"/>
      <c r="N58" s="106"/>
    </row>
    <row r="59" spans="1:14" ht="15" x14ac:dyDescent="0.25">
      <c r="A59" s="83">
        <v>52</v>
      </c>
      <c r="B59" s="110"/>
      <c r="C59" s="94"/>
      <c r="D59" s="111"/>
      <c r="E59" s="97"/>
      <c r="F59" s="97"/>
      <c r="G59" s="98"/>
      <c r="H59" s="98"/>
      <c r="I59" s="98"/>
      <c r="J59" s="100"/>
      <c r="K59" s="98"/>
      <c r="L59" s="98"/>
      <c r="M59" s="100"/>
      <c r="N59" s="100"/>
    </row>
    <row r="60" spans="1:14" ht="15" x14ac:dyDescent="0.25">
      <c r="A60" s="83">
        <v>53</v>
      </c>
      <c r="B60" s="110"/>
      <c r="C60" s="102"/>
      <c r="D60" s="111"/>
      <c r="E60" s="97"/>
      <c r="F60" s="97"/>
      <c r="G60" s="98"/>
      <c r="H60" s="98"/>
      <c r="I60" s="98"/>
      <c r="J60" s="100"/>
      <c r="K60" s="104"/>
      <c r="L60" s="104"/>
      <c r="M60" s="106"/>
      <c r="N60" s="106"/>
    </row>
    <row r="61" spans="1:14" ht="15" x14ac:dyDescent="0.25">
      <c r="A61" s="83">
        <v>54</v>
      </c>
      <c r="B61" s="110"/>
      <c r="C61" s="94"/>
      <c r="D61" s="111"/>
      <c r="E61" s="97"/>
      <c r="F61" s="97"/>
      <c r="G61" s="98"/>
      <c r="H61" s="98"/>
      <c r="I61" s="98"/>
      <c r="J61" s="100"/>
      <c r="K61" s="98"/>
      <c r="L61" s="98"/>
      <c r="M61" s="100"/>
      <c r="N61" s="100"/>
    </row>
    <row r="62" spans="1:14" ht="15" x14ac:dyDescent="0.25">
      <c r="A62" s="83">
        <v>55</v>
      </c>
      <c r="B62" s="110"/>
      <c r="C62" s="102"/>
      <c r="D62" s="111"/>
      <c r="E62" s="97"/>
      <c r="F62" s="97"/>
      <c r="G62" s="98"/>
      <c r="H62" s="98"/>
      <c r="I62" s="98"/>
      <c r="J62" s="100"/>
      <c r="K62" s="104"/>
      <c r="L62" s="104"/>
      <c r="M62" s="106"/>
      <c r="N62" s="106"/>
    </row>
    <row r="63" spans="1:14" ht="15" x14ac:dyDescent="0.25">
      <c r="A63" s="83">
        <v>56</v>
      </c>
      <c r="B63" s="110"/>
      <c r="C63" s="94"/>
      <c r="D63" s="111"/>
      <c r="E63" s="97"/>
      <c r="F63" s="97"/>
      <c r="G63" s="98"/>
      <c r="H63" s="98"/>
      <c r="I63" s="98"/>
      <c r="J63" s="100"/>
      <c r="K63" s="98"/>
      <c r="L63" s="98"/>
      <c r="M63" s="100"/>
      <c r="N63" s="100"/>
    </row>
    <row r="64" spans="1:14" ht="15" x14ac:dyDescent="0.25">
      <c r="A64" s="83">
        <v>57</v>
      </c>
      <c r="B64" s="110"/>
      <c r="C64" s="102"/>
      <c r="D64" s="111"/>
      <c r="E64" s="97"/>
      <c r="F64" s="97"/>
      <c r="G64" s="98"/>
      <c r="H64" s="98"/>
      <c r="I64" s="98"/>
      <c r="J64" s="100"/>
      <c r="K64" s="104"/>
      <c r="L64" s="104"/>
      <c r="M64" s="106"/>
      <c r="N64" s="106"/>
    </row>
    <row r="65" spans="1:14" ht="15" x14ac:dyDescent="0.25">
      <c r="A65" s="83">
        <v>58</v>
      </c>
      <c r="B65" s="110"/>
      <c r="C65" s="94"/>
      <c r="D65" s="111"/>
      <c r="E65" s="97"/>
      <c r="F65" s="97"/>
      <c r="G65" s="98"/>
      <c r="H65" s="98"/>
      <c r="I65" s="98"/>
      <c r="J65" s="100"/>
      <c r="K65" s="98"/>
      <c r="L65" s="98"/>
      <c r="M65" s="100"/>
      <c r="N65" s="100"/>
    </row>
    <row r="66" spans="1:14" ht="15" x14ac:dyDescent="0.25">
      <c r="A66" s="83">
        <v>59</v>
      </c>
      <c r="B66" s="110"/>
      <c r="C66" s="102"/>
      <c r="D66" s="111"/>
      <c r="E66" s="97"/>
      <c r="F66" s="97"/>
      <c r="G66" s="98"/>
      <c r="H66" s="98"/>
      <c r="I66" s="98"/>
      <c r="J66" s="100"/>
      <c r="K66" s="104"/>
      <c r="L66" s="104"/>
      <c r="M66" s="106"/>
      <c r="N66" s="106"/>
    </row>
    <row r="67" spans="1:14" ht="15" x14ac:dyDescent="0.25">
      <c r="A67" s="83">
        <v>60</v>
      </c>
      <c r="B67" s="110"/>
      <c r="C67" s="94"/>
      <c r="D67" s="97"/>
      <c r="E67" s="97"/>
      <c r="F67" s="97"/>
      <c r="G67" s="98"/>
      <c r="H67" s="98"/>
      <c r="I67" s="98"/>
      <c r="J67" s="100"/>
      <c r="K67" s="98"/>
      <c r="L67" s="98"/>
      <c r="M67" s="100"/>
      <c r="N67" s="100"/>
    </row>
    <row r="68" spans="1:14" ht="15" x14ac:dyDescent="0.25">
      <c r="A68" s="83">
        <v>61</v>
      </c>
      <c r="B68" s="110"/>
      <c r="C68" s="102"/>
      <c r="D68" s="97"/>
      <c r="E68" s="97"/>
      <c r="F68" s="97"/>
      <c r="G68" s="98"/>
      <c r="H68" s="98"/>
      <c r="I68" s="98"/>
      <c r="J68" s="100"/>
      <c r="K68" s="104"/>
      <c r="L68" s="104"/>
      <c r="M68" s="106"/>
      <c r="N68" s="106"/>
    </row>
    <row r="69" spans="1:14" ht="15" x14ac:dyDescent="0.25">
      <c r="A69" s="83">
        <v>62</v>
      </c>
      <c r="B69" s="110"/>
      <c r="C69" s="94"/>
      <c r="D69" s="97"/>
      <c r="E69" s="97"/>
      <c r="F69" s="97"/>
      <c r="G69" s="98"/>
      <c r="H69" s="98"/>
      <c r="I69" s="98"/>
      <c r="J69" s="100"/>
      <c r="K69" s="98"/>
      <c r="L69" s="98"/>
      <c r="M69" s="100"/>
      <c r="N69" s="100"/>
    </row>
    <row r="70" spans="1:14" ht="15" x14ac:dyDescent="0.25">
      <c r="A70" s="83">
        <v>63</v>
      </c>
      <c r="B70" s="110"/>
      <c r="C70" s="102"/>
      <c r="D70" s="97"/>
      <c r="E70" s="97"/>
      <c r="F70" s="97"/>
      <c r="G70" s="98"/>
      <c r="H70" s="98"/>
      <c r="I70" s="98"/>
      <c r="J70" s="100"/>
      <c r="K70" s="104"/>
      <c r="L70" s="104"/>
      <c r="M70" s="106"/>
      <c r="N70" s="106"/>
    </row>
    <row r="71" spans="1:14" ht="15" x14ac:dyDescent="0.25">
      <c r="A71" s="83">
        <v>64</v>
      </c>
      <c r="B71" s="110"/>
      <c r="C71" s="94"/>
      <c r="D71" s="97"/>
      <c r="E71" s="97"/>
      <c r="F71" s="97"/>
      <c r="G71" s="98"/>
      <c r="H71" s="98"/>
      <c r="I71" s="98"/>
      <c r="J71" s="100"/>
      <c r="K71" s="98"/>
      <c r="L71" s="98"/>
      <c r="M71" s="100"/>
      <c r="N71" s="100"/>
    </row>
    <row r="72" spans="1:14" ht="15" x14ac:dyDescent="0.25">
      <c r="A72" s="83">
        <v>65</v>
      </c>
      <c r="B72" s="110"/>
      <c r="C72" s="102"/>
      <c r="D72" s="97"/>
      <c r="E72" s="97"/>
      <c r="F72" s="97"/>
      <c r="G72" s="98"/>
      <c r="H72" s="98"/>
      <c r="I72" s="98"/>
      <c r="J72" s="100"/>
      <c r="K72" s="104"/>
      <c r="L72" s="104"/>
      <c r="M72" s="106"/>
      <c r="N72" s="106"/>
    </row>
    <row r="73" spans="1:14" ht="15" x14ac:dyDescent="0.25">
      <c r="A73" s="83">
        <v>66</v>
      </c>
      <c r="B73" s="110"/>
      <c r="C73" s="94"/>
      <c r="D73" s="97"/>
      <c r="E73" s="97"/>
      <c r="F73" s="97"/>
      <c r="G73" s="98"/>
      <c r="H73" s="98"/>
      <c r="I73" s="98"/>
      <c r="J73" s="100"/>
      <c r="K73" s="98"/>
      <c r="L73" s="98"/>
      <c r="M73" s="100"/>
      <c r="N73" s="100"/>
    </row>
    <row r="74" spans="1:14" ht="15" x14ac:dyDescent="0.25">
      <c r="A74" s="83">
        <v>67</v>
      </c>
      <c r="B74" s="110"/>
      <c r="C74" s="102"/>
      <c r="D74" s="97"/>
      <c r="E74" s="97"/>
      <c r="F74" s="97"/>
      <c r="G74" s="98"/>
      <c r="H74" s="98"/>
      <c r="I74" s="98"/>
      <c r="J74" s="100"/>
      <c r="K74" s="104"/>
      <c r="L74" s="104"/>
      <c r="M74" s="106"/>
      <c r="N74" s="106"/>
    </row>
    <row r="75" spans="1:14" ht="15" x14ac:dyDescent="0.25">
      <c r="A75" s="83">
        <v>68</v>
      </c>
      <c r="B75" s="110"/>
      <c r="C75" s="94"/>
      <c r="D75" s="97"/>
      <c r="E75" s="97"/>
      <c r="F75" s="97"/>
      <c r="G75" s="98"/>
      <c r="H75" s="98"/>
      <c r="I75" s="98"/>
      <c r="J75" s="100"/>
      <c r="K75" s="98"/>
      <c r="L75" s="98"/>
      <c r="M75" s="100"/>
      <c r="N75" s="100"/>
    </row>
    <row r="76" spans="1:14" ht="15" x14ac:dyDescent="0.25">
      <c r="A76" s="83">
        <v>69</v>
      </c>
      <c r="B76" s="110"/>
      <c r="C76" s="102"/>
      <c r="D76" s="97"/>
      <c r="E76" s="97"/>
      <c r="F76" s="97"/>
      <c r="G76" s="98"/>
      <c r="H76" s="98"/>
      <c r="I76" s="98"/>
      <c r="J76" s="100"/>
      <c r="K76" s="104"/>
      <c r="L76" s="104"/>
      <c r="M76" s="106"/>
      <c r="N76" s="106"/>
    </row>
    <row r="77" spans="1:14" ht="15" x14ac:dyDescent="0.25">
      <c r="A77" s="83">
        <v>70</v>
      </c>
      <c r="B77" s="110"/>
      <c r="C77" s="94"/>
      <c r="D77" s="97"/>
      <c r="E77" s="97"/>
      <c r="F77" s="97"/>
      <c r="G77" s="98"/>
      <c r="H77" s="98"/>
      <c r="I77" s="98"/>
      <c r="J77" s="100"/>
      <c r="K77" s="98"/>
      <c r="L77" s="98"/>
      <c r="M77" s="100"/>
      <c r="N77" s="100"/>
    </row>
    <row r="78" spans="1:14" ht="15" x14ac:dyDescent="0.25">
      <c r="A78" s="83">
        <v>71</v>
      </c>
      <c r="B78" s="110"/>
      <c r="C78" s="102"/>
      <c r="D78" s="97"/>
      <c r="E78" s="97"/>
      <c r="F78" s="97"/>
      <c r="G78" s="98"/>
      <c r="H78" s="98"/>
      <c r="I78" s="98"/>
      <c r="J78" s="100"/>
      <c r="K78" s="104"/>
      <c r="L78" s="104"/>
      <c r="M78" s="106"/>
      <c r="N78" s="106"/>
    </row>
    <row r="79" spans="1:14" ht="15" x14ac:dyDescent="0.25">
      <c r="A79" s="83">
        <v>72</v>
      </c>
      <c r="B79" s="110"/>
      <c r="C79" s="94"/>
      <c r="D79" s="97"/>
      <c r="E79" s="97"/>
      <c r="F79" s="97"/>
      <c r="G79" s="98"/>
      <c r="H79" s="98"/>
      <c r="I79" s="98"/>
      <c r="J79" s="100"/>
      <c r="K79" s="98"/>
      <c r="L79" s="98"/>
      <c r="M79" s="100"/>
      <c r="N79" s="100"/>
    </row>
    <row r="80" spans="1:14" ht="15.75" thickBot="1" x14ac:dyDescent="0.3">
      <c r="A80" s="83">
        <v>73</v>
      </c>
      <c r="B80" s="113"/>
      <c r="C80" s="112"/>
      <c r="D80" s="114"/>
      <c r="E80" s="114"/>
      <c r="F80" s="114"/>
      <c r="G80" s="115"/>
      <c r="H80" s="115"/>
      <c r="I80" s="115"/>
      <c r="J80" s="116"/>
      <c r="K80" s="117"/>
      <c r="L80" s="117"/>
      <c r="M80" s="119"/>
      <c r="N80" s="119"/>
    </row>
  </sheetData>
  <mergeCells count="3">
    <mergeCell ref="D6:J6"/>
    <mergeCell ref="D2:J3"/>
    <mergeCell ref="D4:J5"/>
  </mergeCells>
  <dataValidations count="2">
    <dataValidation type="list" allowBlank="1" showInputMessage="1" showErrorMessage="1" sqref="F8:F80">
      <formula1>$R$2:$R$7</formula1>
    </dataValidation>
    <dataValidation type="list" allowBlank="1" showInputMessage="1" showErrorMessage="1" sqref="C8:C80">
      <formula1>$Q$3:$Q$4</formula1>
    </dataValidation>
  </dataValidations>
  <hyperlinks>
    <hyperlink ref="B6" location="'Menu e Instruções de Uso'!A1" display="'Menu e Instruções de Uso'!A1"/>
    <hyperlink ref="B4" location="'4.1'!A1" display="Processo 4.1"/>
    <hyperlink ref="K3:L5" location="'Histórico Docto'!A1" display="Autor:"/>
    <hyperlink ref="H8" r:id="rId1"/>
    <hyperlink ref="H9" r:id="rId2"/>
    <hyperlink ref="H10" r:id="rId3"/>
    <hyperlink ref="H11" r:id="rId4"/>
    <hyperlink ref="H12" r:id="rId5"/>
  </hyperlinks>
  <pageMargins left="0.51181102362204722" right="0.51181102362204722" top="0.78740157480314965" bottom="0.78740157480314965" header="0.31496062992125984" footer="0.31496062992125984"/>
  <pageSetup paperSize="9" scale="42" fitToHeight="4" orientation="landscape"/>
  <drawing r:id="rId6"/>
  <legacyDrawing r:id="rId7"/>
  <tableParts count="1">
    <tablePart r:id="rId8"/>
  </tablePart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5:O37"/>
  <sheetViews>
    <sheetView showGridLines="0" zoomScale="90" zoomScaleNormal="90" zoomScalePageLayoutView="90" workbookViewId="0">
      <selection activeCell="A5" sqref="A5"/>
    </sheetView>
  </sheetViews>
  <sheetFormatPr defaultColWidth="8.85546875" defaultRowHeight="12.75" x14ac:dyDescent="0.2"/>
  <sheetData>
    <row r="5" spans="2:14" ht="15" x14ac:dyDescent="0.25">
      <c r="B5" s="520" t="s">
        <v>948</v>
      </c>
      <c r="C5" s="520"/>
      <c r="D5" s="520"/>
      <c r="E5" s="520"/>
      <c r="F5" s="520"/>
      <c r="G5" s="520"/>
      <c r="H5" s="520"/>
      <c r="I5" s="520"/>
      <c r="J5" s="520"/>
      <c r="K5" s="520"/>
      <c r="L5" s="520"/>
      <c r="M5" s="520"/>
      <c r="N5" s="520"/>
    </row>
    <row r="10" spans="2:14" x14ac:dyDescent="0.2">
      <c r="D10" s="38" t="s">
        <v>848</v>
      </c>
      <c r="E10" s="38"/>
      <c r="F10" s="38"/>
      <c r="G10" s="38"/>
      <c r="I10" s="38" t="s">
        <v>960</v>
      </c>
      <c r="J10" s="38"/>
      <c r="K10" s="38"/>
    </row>
    <row r="11" spans="2:14" x14ac:dyDescent="0.2">
      <c r="I11" s="38" t="s">
        <v>961</v>
      </c>
      <c r="J11" s="38"/>
      <c r="K11" s="38"/>
    </row>
    <row r="14" spans="2:14" x14ac:dyDescent="0.2">
      <c r="E14" s="38"/>
      <c r="F14" s="38"/>
      <c r="G14" s="38"/>
    </row>
    <row r="16" spans="2:14" x14ac:dyDescent="0.2">
      <c r="D16" s="38"/>
      <c r="E16" s="38"/>
    </row>
    <row r="17" spans="3:9" x14ac:dyDescent="0.2">
      <c r="C17" s="38"/>
      <c r="D17" s="38"/>
      <c r="E17" s="38"/>
    </row>
    <row r="20" spans="3:9" x14ac:dyDescent="0.2">
      <c r="C20" s="1"/>
    </row>
    <row r="21" spans="3:9" x14ac:dyDescent="0.2">
      <c r="C21" s="1"/>
      <c r="D21" s="38" t="s">
        <v>958</v>
      </c>
      <c r="E21" s="38"/>
      <c r="F21" s="38"/>
      <c r="G21" s="38"/>
      <c r="H21" s="38"/>
      <c r="I21" s="38"/>
    </row>
    <row r="22" spans="3:9" x14ac:dyDescent="0.2">
      <c r="D22" s="38" t="s">
        <v>955</v>
      </c>
      <c r="E22" s="38"/>
      <c r="F22" s="38"/>
      <c r="G22" s="38"/>
      <c r="H22" s="38"/>
    </row>
    <row r="23" spans="3:9" x14ac:dyDescent="0.2">
      <c r="D23" s="38" t="s">
        <v>949</v>
      </c>
      <c r="E23" s="38"/>
      <c r="F23" s="38"/>
      <c r="G23" s="38"/>
    </row>
    <row r="24" spans="3:9" x14ac:dyDescent="0.2">
      <c r="D24" s="38" t="s">
        <v>953</v>
      </c>
      <c r="E24" s="38"/>
      <c r="F24" s="38"/>
      <c r="G24" s="38"/>
      <c r="H24" s="38"/>
    </row>
    <row r="25" spans="3:9" x14ac:dyDescent="0.2">
      <c r="D25" s="38" t="s">
        <v>950</v>
      </c>
      <c r="E25" s="38"/>
      <c r="F25" s="38"/>
      <c r="G25" s="38"/>
      <c r="H25" s="38"/>
    </row>
    <row r="26" spans="3:9" x14ac:dyDescent="0.2">
      <c r="D26" s="38" t="s">
        <v>951</v>
      </c>
      <c r="E26" s="38"/>
      <c r="F26" s="38"/>
      <c r="G26" s="38"/>
      <c r="H26" s="38"/>
    </row>
    <row r="27" spans="3:9" x14ac:dyDescent="0.2">
      <c r="D27" s="38" t="s">
        <v>956</v>
      </c>
      <c r="E27" s="38"/>
      <c r="F27" s="38"/>
      <c r="G27" s="38"/>
      <c r="H27" s="38"/>
    </row>
    <row r="28" spans="3:9" x14ac:dyDescent="0.2">
      <c r="D28" s="38" t="s">
        <v>954</v>
      </c>
      <c r="E28" s="38"/>
      <c r="F28" s="38"/>
      <c r="G28" s="38"/>
      <c r="H28" s="38"/>
      <c r="I28" s="38"/>
    </row>
    <row r="29" spans="3:9" x14ac:dyDescent="0.2">
      <c r="D29" s="38" t="s">
        <v>957</v>
      </c>
      <c r="E29" s="38"/>
      <c r="F29" s="38"/>
      <c r="G29" s="38"/>
      <c r="H29" s="38"/>
    </row>
    <row r="30" spans="3:9" x14ac:dyDescent="0.2">
      <c r="D30" s="38" t="s">
        <v>952</v>
      </c>
      <c r="E30" s="38"/>
      <c r="F30" s="38"/>
      <c r="G30" s="38"/>
      <c r="H30" s="38"/>
    </row>
    <row r="31" spans="3:9" x14ac:dyDescent="0.2">
      <c r="D31" s="38" t="s">
        <v>959</v>
      </c>
      <c r="E31" s="38"/>
      <c r="F31" s="38"/>
      <c r="G31" s="38"/>
    </row>
    <row r="36" spans="3:15" x14ac:dyDescent="0.2">
      <c r="C36" s="535"/>
      <c r="D36" s="535"/>
      <c r="E36" s="535"/>
      <c r="F36" s="535"/>
      <c r="G36" s="535"/>
      <c r="H36" s="535"/>
      <c r="I36" s="535"/>
      <c r="J36" s="535"/>
      <c r="K36" s="122"/>
      <c r="L36" s="122"/>
      <c r="M36" s="122"/>
      <c r="N36" s="122"/>
      <c r="O36" s="122"/>
    </row>
    <row r="37" spans="3:15" x14ac:dyDescent="0.2">
      <c r="C37" s="535"/>
      <c r="D37" s="535"/>
      <c r="E37" s="535"/>
      <c r="F37" s="535"/>
      <c r="G37" s="535"/>
      <c r="H37" s="535"/>
      <c r="I37" s="535"/>
      <c r="J37" s="535"/>
      <c r="K37" s="122"/>
      <c r="L37" s="122"/>
      <c r="M37" s="122"/>
      <c r="N37" s="122"/>
      <c r="O37" s="122"/>
    </row>
  </sheetData>
  <mergeCells count="3">
    <mergeCell ref="C36:J36"/>
    <mergeCell ref="C37:J37"/>
    <mergeCell ref="B5:N5"/>
  </mergeCells>
  <hyperlinks>
    <hyperlink ref="D10" location="TAP!A1" display="TAP - Termo de Abertura do Projeto"/>
    <hyperlink ref="D10:G10" location="TAP!A1" display="TAP - Termo de Abertura do Projeto"/>
    <hyperlink ref="I10:K11" location="PGP!A1" display="PGP - Plano de "/>
    <hyperlink ref="D21:I21" location="PGPI!A1" display="PGPI - Plano de Gerenciamento das Partes Interessadas"/>
    <hyperlink ref="D22:H22" location="PGCO!A1" display="PGCO - Plano de Gerenciamento das Comunicações"/>
    <hyperlink ref="D23:G23" location="PGE!A1" display="PGE - Plano de Gerenciamento do Escopo"/>
    <hyperlink ref="D24:H24" location="PGRE!A1" display="PGRE - Plano de Gerenciamento dos Requisitos"/>
    <hyperlink ref="D25:H25" location="PGCR!A1" display="PGCR - Plano de Gerenciamento do Cronograma"/>
    <hyperlink ref="D26:H26" location="PGCS!A1" display="PGCS - Plano de Gerenciamento de Custos"/>
    <hyperlink ref="D27:H27" location="PGRI!A1" display="PGRI - Plano de Gerenciamento dos Riscos"/>
    <hyperlink ref="D28:I28" location="PGRH!A1" display="PGRH - Plano de Gerrenciamento dos Recursos Humanos"/>
    <hyperlink ref="D29:H29" location="PGA!A1" display="PGA - Plano de Gerenciamento das Aquisições"/>
    <hyperlink ref="D30:H30" location="PGQ!A1" display="PGQ - Plano de Gerenciamento da Qualidade"/>
    <hyperlink ref="D31:G31" location="PMPR!A1" display="PMPR - Plano de Melhorias no Processo"/>
  </hyperlinks>
  <pageMargins left="0.511811024" right="0.511811024" top="0.78740157499999996" bottom="0.78740157499999996" header="0.31496062000000002" footer="0.31496062000000002"/>
  <pageSetup paperSize="9" orientation="landscape"/>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55"/>
  <sheetViews>
    <sheetView showGridLines="0" zoomScale="140" zoomScaleNormal="140" zoomScalePageLayoutView="140" workbookViewId="0">
      <selection activeCell="E53" sqref="E53"/>
    </sheetView>
  </sheetViews>
  <sheetFormatPr defaultColWidth="11.42578125" defaultRowHeight="12.75" x14ac:dyDescent="0.2"/>
  <cols>
    <col min="1" max="1" width="2.7109375" customWidth="1"/>
    <col min="2" max="2" width="11" customWidth="1"/>
    <col min="3" max="3" width="4.42578125" style="55" customWidth="1"/>
    <col min="4" max="4" width="4.28515625" style="52" customWidth="1"/>
    <col min="5" max="5" width="87.710937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962</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963</v>
      </c>
      <c r="C4" s="38"/>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121"/>
      <c r="H6" s="16"/>
      <c r="I6" s="13"/>
      <c r="J6" s="13"/>
      <c r="K6" s="13"/>
      <c r="L6" s="120"/>
      <c r="M6" s="120"/>
      <c r="N6" s="13"/>
      <c r="O6" s="13"/>
      <c r="P6" s="13"/>
      <c r="Q6" s="13"/>
      <c r="R6" s="13"/>
      <c r="S6" s="13"/>
      <c r="T6" s="13"/>
      <c r="U6" s="13"/>
      <c r="V6" s="13"/>
      <c r="W6" s="13"/>
      <c r="X6" s="13"/>
      <c r="Y6" s="13"/>
      <c r="Z6" s="13"/>
      <c r="AA6" s="13"/>
    </row>
    <row r="7" spans="1:27" ht="15" x14ac:dyDescent="0.2">
      <c r="A7" s="1"/>
      <c r="C7" s="48" t="s">
        <v>851</v>
      </c>
      <c r="E7" s="45" t="s">
        <v>964</v>
      </c>
    </row>
    <row r="8" spans="1:27" x14ac:dyDescent="0.2">
      <c r="E8" s="59" t="s">
        <v>2045</v>
      </c>
      <c r="F8" s="47"/>
    </row>
    <row r="9" spans="1:27" x14ac:dyDescent="0.2">
      <c r="E9" s="46"/>
    </row>
    <row r="10" spans="1:27" ht="15" x14ac:dyDescent="0.2">
      <c r="A10" s="1"/>
      <c r="C10" s="125" t="s">
        <v>852</v>
      </c>
      <c r="E10" s="45" t="s">
        <v>966</v>
      </c>
    </row>
    <row r="11" spans="1:27" x14ac:dyDescent="0.2">
      <c r="E11" s="59" t="s">
        <v>2046</v>
      </c>
      <c r="F11" s="47"/>
    </row>
    <row r="12" spans="1:27" x14ac:dyDescent="0.2">
      <c r="E12" s="46"/>
    </row>
    <row r="13" spans="1:27" ht="15" x14ac:dyDescent="0.2">
      <c r="C13" s="48" t="s">
        <v>854</v>
      </c>
      <c r="E13" s="45" t="s">
        <v>967</v>
      </c>
    </row>
    <row r="14" spans="1:27" ht="15" x14ac:dyDescent="0.2">
      <c r="D14" s="49" t="s">
        <v>866</v>
      </c>
      <c r="E14" s="59" t="s">
        <v>2047</v>
      </c>
    </row>
    <row r="15" spans="1:27" ht="15" x14ac:dyDescent="0.2">
      <c r="D15" s="49" t="s">
        <v>867</v>
      </c>
      <c r="E15" s="59" t="s">
        <v>2048</v>
      </c>
    </row>
    <row r="16" spans="1:27" ht="15" x14ac:dyDescent="0.2">
      <c r="D16" s="49" t="s">
        <v>868</v>
      </c>
      <c r="E16" s="59" t="s">
        <v>2049</v>
      </c>
      <c r="G16"/>
      <c r="H16"/>
      <c r="I16"/>
      <c r="J16"/>
      <c r="K16"/>
      <c r="L16"/>
      <c r="M16"/>
      <c r="N16"/>
      <c r="O16"/>
      <c r="P16"/>
      <c r="Q16"/>
      <c r="R16"/>
      <c r="S16"/>
      <c r="T16"/>
      <c r="U16"/>
      <c r="V16"/>
      <c r="W16"/>
      <c r="X16"/>
      <c r="Y16"/>
      <c r="Z16"/>
      <c r="AA16"/>
    </row>
    <row r="17" spans="1:27" x14ac:dyDescent="0.2">
      <c r="E17" s="46"/>
      <c r="G17"/>
      <c r="H17"/>
      <c r="I17"/>
      <c r="J17"/>
      <c r="K17"/>
      <c r="L17"/>
      <c r="M17"/>
      <c r="N17"/>
      <c r="O17"/>
      <c r="P17"/>
      <c r="Q17"/>
      <c r="R17"/>
      <c r="S17"/>
      <c r="T17"/>
      <c r="U17"/>
      <c r="V17"/>
      <c r="W17"/>
      <c r="X17"/>
      <c r="Y17"/>
      <c r="Z17"/>
      <c r="AA17"/>
    </row>
    <row r="18" spans="1:27" ht="15" x14ac:dyDescent="0.2">
      <c r="A18" s="1"/>
      <c r="C18" s="48" t="s">
        <v>863</v>
      </c>
      <c r="E18" s="45" t="s">
        <v>968</v>
      </c>
      <c r="G18"/>
      <c r="H18"/>
      <c r="I18"/>
      <c r="J18"/>
      <c r="K18"/>
      <c r="L18"/>
      <c r="M18"/>
      <c r="N18"/>
      <c r="O18"/>
      <c r="P18"/>
      <c r="Q18"/>
      <c r="R18"/>
      <c r="S18"/>
      <c r="T18"/>
      <c r="U18"/>
      <c r="V18"/>
      <c r="W18"/>
      <c r="X18"/>
      <c r="Y18"/>
      <c r="Z18"/>
      <c r="AA18"/>
    </row>
    <row r="19" spans="1:27" ht="22.5" x14ac:dyDescent="0.2">
      <c r="E19" s="59" t="s">
        <v>2050</v>
      </c>
      <c r="F19" s="47"/>
    </row>
    <row r="21" spans="1:27" ht="15" x14ac:dyDescent="0.2">
      <c r="C21" s="48" t="s">
        <v>864</v>
      </c>
      <c r="E21" s="45" t="s">
        <v>969</v>
      </c>
      <c r="G21"/>
      <c r="H21"/>
      <c r="I21"/>
      <c r="J21"/>
      <c r="K21"/>
      <c r="L21"/>
      <c r="M21"/>
      <c r="N21"/>
      <c r="O21"/>
      <c r="P21"/>
      <c r="Q21"/>
      <c r="R21"/>
      <c r="S21"/>
      <c r="T21"/>
      <c r="U21"/>
      <c r="V21"/>
      <c r="W21"/>
      <c r="X21"/>
      <c r="Y21"/>
      <c r="Z21"/>
      <c r="AA21"/>
    </row>
    <row r="22" spans="1:27" ht="33.75" x14ac:dyDescent="0.2">
      <c r="E22" s="59" t="s">
        <v>2051</v>
      </c>
      <c r="F22" s="47"/>
    </row>
    <row r="24" spans="1:27" ht="15" x14ac:dyDescent="0.2">
      <c r="A24" s="1"/>
      <c r="C24" s="48" t="s">
        <v>865</v>
      </c>
      <c r="E24" s="45" t="s">
        <v>970</v>
      </c>
      <c r="F24"/>
      <c r="G24"/>
      <c r="H24"/>
      <c r="I24"/>
      <c r="J24"/>
      <c r="K24"/>
      <c r="L24"/>
      <c r="M24"/>
      <c r="N24"/>
      <c r="O24"/>
      <c r="P24"/>
      <c r="Q24"/>
      <c r="R24"/>
      <c r="S24"/>
      <c r="T24"/>
      <c r="U24"/>
      <c r="V24"/>
      <c r="W24"/>
      <c r="X24"/>
      <c r="Y24"/>
      <c r="Z24"/>
      <c r="AA24"/>
    </row>
    <row r="25" spans="1:27" ht="45" x14ac:dyDescent="0.2">
      <c r="E25" s="59" t="s">
        <v>2052</v>
      </c>
      <c r="F25" s="47"/>
    </row>
    <row r="26" spans="1:27" x14ac:dyDescent="0.2">
      <c r="E26" s="46"/>
      <c r="F26"/>
      <c r="G26"/>
      <c r="H26"/>
      <c r="I26"/>
      <c r="J26"/>
      <c r="K26"/>
      <c r="L26"/>
      <c r="M26"/>
      <c r="N26"/>
      <c r="O26"/>
      <c r="P26"/>
      <c r="Q26"/>
      <c r="R26"/>
      <c r="S26"/>
      <c r="T26"/>
      <c r="U26"/>
      <c r="V26"/>
      <c r="W26"/>
      <c r="X26"/>
      <c r="Y26"/>
      <c r="Z26"/>
      <c r="AA26"/>
    </row>
    <row r="27" spans="1:27" ht="15" x14ac:dyDescent="0.2">
      <c r="C27" s="48" t="s">
        <v>877</v>
      </c>
      <c r="E27" s="45" t="s">
        <v>971</v>
      </c>
      <c r="G27"/>
      <c r="H27"/>
      <c r="I27"/>
      <c r="J27"/>
      <c r="K27"/>
      <c r="L27"/>
      <c r="M27"/>
      <c r="N27"/>
      <c r="O27"/>
      <c r="P27"/>
      <c r="Q27"/>
      <c r="R27"/>
      <c r="S27"/>
      <c r="T27"/>
      <c r="U27"/>
      <c r="V27"/>
      <c r="W27"/>
      <c r="X27"/>
      <c r="Y27"/>
      <c r="Z27"/>
      <c r="AA27"/>
    </row>
    <row r="28" spans="1:27" ht="22.5" x14ac:dyDescent="0.2">
      <c r="E28" s="59" t="s">
        <v>2053</v>
      </c>
      <c r="F28" s="47"/>
    </row>
    <row r="30" spans="1:27" ht="30" x14ac:dyDescent="0.2">
      <c r="C30" s="127" t="s">
        <v>881</v>
      </c>
      <c r="E30" s="126" t="s">
        <v>1676</v>
      </c>
      <c r="G30"/>
      <c r="H30"/>
      <c r="I30"/>
      <c r="J30"/>
      <c r="K30"/>
      <c r="L30"/>
      <c r="M30"/>
      <c r="N30"/>
      <c r="O30"/>
      <c r="P30"/>
      <c r="Q30"/>
      <c r="R30"/>
      <c r="S30"/>
      <c r="T30"/>
      <c r="U30"/>
      <c r="V30"/>
      <c r="W30"/>
      <c r="X30"/>
      <c r="Y30"/>
      <c r="Z30"/>
      <c r="AA30"/>
    </row>
    <row r="31" spans="1:27" ht="48" customHeight="1" x14ac:dyDescent="0.2">
      <c r="E31" s="59" t="s">
        <v>2054</v>
      </c>
      <c r="F31" s="47"/>
    </row>
    <row r="33" spans="3:27" ht="15" x14ac:dyDescent="0.2">
      <c r="C33" s="48" t="s">
        <v>886</v>
      </c>
      <c r="E33" s="45" t="s">
        <v>621</v>
      </c>
      <c r="G33"/>
      <c r="H33"/>
      <c r="I33"/>
      <c r="J33"/>
      <c r="K33"/>
      <c r="L33"/>
      <c r="M33"/>
      <c r="N33"/>
      <c r="O33"/>
      <c r="P33"/>
      <c r="Q33"/>
      <c r="R33"/>
      <c r="S33"/>
      <c r="T33"/>
      <c r="U33"/>
      <c r="V33"/>
      <c r="W33"/>
      <c r="X33"/>
      <c r="Y33"/>
      <c r="Z33"/>
      <c r="AA33"/>
    </row>
    <row r="34" spans="3:27" ht="15" x14ac:dyDescent="0.2">
      <c r="D34" s="49" t="s">
        <v>888</v>
      </c>
      <c r="E34" s="278" t="s">
        <v>1674</v>
      </c>
      <c r="G34"/>
      <c r="H34"/>
      <c r="I34"/>
      <c r="J34"/>
      <c r="K34"/>
      <c r="L34"/>
      <c r="M34"/>
      <c r="N34"/>
      <c r="O34"/>
      <c r="P34"/>
      <c r="Q34"/>
      <c r="R34"/>
      <c r="S34"/>
      <c r="T34"/>
      <c r="U34"/>
      <c r="V34"/>
      <c r="W34"/>
      <c r="X34"/>
      <c r="Y34"/>
      <c r="Z34"/>
      <c r="AA34"/>
    </row>
    <row r="35" spans="3:27" ht="15" x14ac:dyDescent="0.2">
      <c r="D35" s="49" t="s">
        <v>889</v>
      </c>
      <c r="E35" s="278" t="s">
        <v>972</v>
      </c>
      <c r="G35"/>
      <c r="H35"/>
      <c r="I35"/>
      <c r="J35"/>
      <c r="K35"/>
      <c r="L35"/>
      <c r="M35"/>
      <c r="N35"/>
      <c r="O35"/>
      <c r="P35"/>
      <c r="Q35"/>
      <c r="R35"/>
      <c r="S35"/>
      <c r="T35"/>
      <c r="U35"/>
      <c r="V35"/>
      <c r="W35"/>
      <c r="X35"/>
      <c r="Y35"/>
      <c r="Z35"/>
      <c r="AA35"/>
    </row>
    <row r="36" spans="3:27" ht="15" x14ac:dyDescent="0.2">
      <c r="D36" s="49" t="s">
        <v>890</v>
      </c>
      <c r="E36" s="278" t="s">
        <v>973</v>
      </c>
      <c r="G36"/>
      <c r="H36"/>
      <c r="I36"/>
      <c r="J36"/>
      <c r="K36"/>
      <c r="L36"/>
      <c r="M36"/>
      <c r="N36"/>
      <c r="O36"/>
      <c r="P36"/>
      <c r="Q36"/>
      <c r="R36"/>
      <c r="S36"/>
      <c r="T36"/>
      <c r="U36"/>
      <c r="V36"/>
      <c r="W36"/>
      <c r="X36"/>
      <c r="Y36"/>
      <c r="Z36"/>
      <c r="AA36"/>
    </row>
    <row r="38" spans="3:27" ht="15" x14ac:dyDescent="0.2">
      <c r="C38" s="48" t="s">
        <v>892</v>
      </c>
      <c r="E38" s="45" t="s">
        <v>307</v>
      </c>
      <c r="G38"/>
      <c r="H38"/>
      <c r="I38"/>
      <c r="J38"/>
      <c r="K38"/>
      <c r="L38"/>
      <c r="M38"/>
      <c r="N38"/>
      <c r="O38"/>
      <c r="P38"/>
      <c r="Q38"/>
      <c r="R38"/>
      <c r="S38"/>
      <c r="T38"/>
      <c r="U38"/>
      <c r="V38"/>
      <c r="W38"/>
      <c r="X38"/>
      <c r="Y38"/>
      <c r="Z38"/>
      <c r="AA38"/>
    </row>
    <row r="39" spans="3:27" ht="15" x14ac:dyDescent="0.2">
      <c r="D39" s="49"/>
      <c r="E39" s="278" t="s">
        <v>1272</v>
      </c>
      <c r="G39"/>
      <c r="H39"/>
      <c r="I39"/>
      <c r="J39"/>
      <c r="K39"/>
      <c r="L39"/>
      <c r="M39"/>
      <c r="N39"/>
      <c r="O39"/>
      <c r="P39"/>
      <c r="Q39"/>
      <c r="R39"/>
      <c r="S39"/>
      <c r="T39"/>
      <c r="U39"/>
      <c r="V39"/>
      <c r="W39"/>
      <c r="X39"/>
      <c r="Y39"/>
      <c r="Z39"/>
      <c r="AA39"/>
    </row>
    <row r="41" spans="3:27" ht="15" x14ac:dyDescent="0.2">
      <c r="C41" s="48" t="s">
        <v>896</v>
      </c>
      <c r="E41" s="45" t="s">
        <v>396</v>
      </c>
      <c r="G41"/>
      <c r="H41"/>
      <c r="I41"/>
      <c r="J41"/>
      <c r="K41"/>
      <c r="L41"/>
      <c r="M41"/>
      <c r="N41"/>
      <c r="O41"/>
      <c r="P41"/>
      <c r="Q41"/>
      <c r="R41"/>
      <c r="S41"/>
      <c r="T41"/>
      <c r="U41"/>
      <c r="V41"/>
      <c r="W41"/>
      <c r="X41"/>
      <c r="Y41"/>
      <c r="Z41"/>
      <c r="AA41"/>
    </row>
    <row r="42" spans="3:27" x14ac:dyDescent="0.2">
      <c r="E42" s="278" t="s">
        <v>2055</v>
      </c>
      <c r="F42" s="47"/>
      <c r="G42"/>
      <c r="H42"/>
      <c r="I42"/>
      <c r="J42"/>
      <c r="K42"/>
      <c r="L42"/>
      <c r="M42"/>
      <c r="N42"/>
      <c r="O42"/>
      <c r="P42"/>
      <c r="Q42"/>
      <c r="R42"/>
      <c r="S42"/>
      <c r="T42"/>
      <c r="U42"/>
      <c r="V42"/>
      <c r="W42"/>
      <c r="X42"/>
      <c r="Y42"/>
      <c r="Z42"/>
      <c r="AA42"/>
    </row>
    <row r="44" spans="3:27" ht="15" x14ac:dyDescent="0.2">
      <c r="C44" s="48" t="s">
        <v>899</v>
      </c>
      <c r="E44" s="45" t="s">
        <v>1374</v>
      </c>
    </row>
    <row r="45" spans="3:27" x14ac:dyDescent="0.2">
      <c r="E45" s="38" t="s">
        <v>958</v>
      </c>
    </row>
    <row r="46" spans="3:27" x14ac:dyDescent="0.2">
      <c r="E46" s="38" t="s">
        <v>955</v>
      </c>
    </row>
    <row r="47" spans="3:27" x14ac:dyDescent="0.2">
      <c r="E47" s="38" t="s">
        <v>949</v>
      </c>
    </row>
    <row r="48" spans="3:27" x14ac:dyDescent="0.2">
      <c r="E48" s="38" t="s">
        <v>953</v>
      </c>
    </row>
    <row r="49" spans="5:5" x14ac:dyDescent="0.2">
      <c r="E49" s="38" t="s">
        <v>950</v>
      </c>
    </row>
    <row r="50" spans="5:5" x14ac:dyDescent="0.2">
      <c r="E50" s="38" t="s">
        <v>951</v>
      </c>
    </row>
    <row r="51" spans="5:5" x14ac:dyDescent="0.2">
      <c r="E51" s="38" t="s">
        <v>956</v>
      </c>
    </row>
    <row r="52" spans="5:5" x14ac:dyDescent="0.2">
      <c r="E52" s="38" t="s">
        <v>954</v>
      </c>
    </row>
    <row r="53" spans="5:5" x14ac:dyDescent="0.2">
      <c r="E53" s="38" t="s">
        <v>957</v>
      </c>
    </row>
    <row r="54" spans="5:5" x14ac:dyDescent="0.2">
      <c r="E54" s="38" t="s">
        <v>952</v>
      </c>
    </row>
    <row r="55" spans="5:5" x14ac:dyDescent="0.2">
      <c r="E55" s="38" t="s">
        <v>959</v>
      </c>
    </row>
  </sheetData>
  <mergeCells count="6">
    <mergeCell ref="E2:E3"/>
    <mergeCell ref="L2:M2"/>
    <mergeCell ref="L3:M3"/>
    <mergeCell ref="E4:E5"/>
    <mergeCell ref="L4:M4"/>
    <mergeCell ref="L5:M5"/>
  </mergeCells>
  <conditionalFormatting sqref="E23 E45:E64682">
    <cfRule type="cellIs" dxfId="1366" priority="115" stopIfTrue="1" operator="equal">
      <formula>"Entrada"</formula>
    </cfRule>
    <cfRule type="cellIs" dxfId="1365" priority="116" stopIfTrue="1" operator="equal">
      <formula>"Ferramenta"</formula>
    </cfRule>
    <cfRule type="cellIs" dxfId="1364" priority="117" stopIfTrue="1" operator="equal">
      <formula>"Saída"</formula>
    </cfRule>
  </conditionalFormatting>
  <conditionalFormatting sqref="E32">
    <cfRule type="cellIs" dxfId="1363" priority="82" stopIfTrue="1" operator="equal">
      <formula>"Entrada"</formula>
    </cfRule>
    <cfRule type="cellIs" dxfId="1362" priority="83" stopIfTrue="1" operator="equal">
      <formula>"Ferramenta"</formula>
    </cfRule>
    <cfRule type="cellIs" dxfId="1361" priority="84" stopIfTrue="1" operator="equal">
      <formula>"Saída"</formula>
    </cfRule>
  </conditionalFormatting>
  <conditionalFormatting sqref="E12 E37 E20 E40 E43">
    <cfRule type="cellIs" dxfId="1360" priority="121" stopIfTrue="1" operator="equal">
      <formula>"Entrada"</formula>
    </cfRule>
    <cfRule type="cellIs" dxfId="1359" priority="122" stopIfTrue="1" operator="equal">
      <formula>"Ferramenta"</formula>
    </cfRule>
    <cfRule type="cellIs" dxfId="1358" priority="123" stopIfTrue="1" operator="equal">
      <formula>"Saída"</formula>
    </cfRule>
  </conditionalFormatting>
  <conditionalFormatting sqref="E1:E2 E4">
    <cfRule type="cellIs" dxfId="1357" priority="124" stopIfTrue="1" operator="equal">
      <formula>"Entrada"</formula>
    </cfRule>
    <cfRule type="cellIs" dxfId="1356" priority="125" stopIfTrue="1" operator="equal">
      <formula>"Ferramenta"</formula>
    </cfRule>
    <cfRule type="cellIs" dxfId="1355" priority="126" stopIfTrue="1" operator="equal">
      <formula>"Saída"</formula>
    </cfRule>
  </conditionalFormatting>
  <conditionalFormatting sqref="E26 E29">
    <cfRule type="cellIs" dxfId="1354" priority="118" stopIfTrue="1" operator="equal">
      <formula>"Entrada"</formula>
    </cfRule>
    <cfRule type="cellIs" dxfId="1353" priority="119" stopIfTrue="1" operator="equal">
      <formula>"Ferramenta"</formula>
    </cfRule>
    <cfRule type="cellIs" dxfId="1352" priority="120" stopIfTrue="1" operator="equal">
      <formula>"Saída"</formula>
    </cfRule>
  </conditionalFormatting>
  <conditionalFormatting sqref="E9">
    <cfRule type="cellIs" dxfId="1351" priority="94" stopIfTrue="1" operator="equal">
      <formula>"Entrada"</formula>
    </cfRule>
    <cfRule type="cellIs" dxfId="1350" priority="95" stopIfTrue="1" operator="equal">
      <formula>"Ferramenta"</formula>
    </cfRule>
    <cfRule type="cellIs" dxfId="1349" priority="96" stopIfTrue="1" operator="equal">
      <formula>"Saída"</formula>
    </cfRule>
  </conditionalFormatting>
  <conditionalFormatting sqref="E17">
    <cfRule type="cellIs" dxfId="1348" priority="88" stopIfTrue="1" operator="equal">
      <formula>"Entrada"</formula>
    </cfRule>
    <cfRule type="cellIs" dxfId="1347" priority="89" stopIfTrue="1" operator="equal">
      <formula>"Ferramenta"</formula>
    </cfRule>
    <cfRule type="cellIs" dxfId="1346" priority="90" stopIfTrue="1" operator="equal">
      <formula>"Saída"</formula>
    </cfRule>
  </conditionalFormatting>
  <conditionalFormatting sqref="E11">
    <cfRule type="cellIs" dxfId="1345" priority="31" stopIfTrue="1" operator="equal">
      <formula>"Entrada"</formula>
    </cfRule>
    <cfRule type="cellIs" dxfId="1344" priority="32" stopIfTrue="1" operator="equal">
      <formula>"Ferramenta"</formula>
    </cfRule>
    <cfRule type="cellIs" dxfId="1343" priority="33" stopIfTrue="1" operator="equal">
      <formula>"Saída"</formula>
    </cfRule>
  </conditionalFormatting>
  <conditionalFormatting sqref="E31">
    <cfRule type="cellIs" dxfId="1342" priority="46" stopIfTrue="1" operator="equal">
      <formula>"Entrada"</formula>
    </cfRule>
    <cfRule type="cellIs" dxfId="1341" priority="47" stopIfTrue="1" operator="equal">
      <formula>"Ferramenta"</formula>
    </cfRule>
    <cfRule type="cellIs" dxfId="1340" priority="48" stopIfTrue="1" operator="equal">
      <formula>"Saída"</formula>
    </cfRule>
  </conditionalFormatting>
  <conditionalFormatting sqref="E34:E36">
    <cfRule type="cellIs" dxfId="1339" priority="43" stopIfTrue="1" operator="equal">
      <formula>"Entrada"</formula>
    </cfRule>
    <cfRule type="cellIs" dxfId="1338" priority="44" stopIfTrue="1" operator="equal">
      <formula>"Ferramenta"</formula>
    </cfRule>
    <cfRule type="cellIs" dxfId="1337" priority="45" stopIfTrue="1" operator="equal">
      <formula>"Saída"</formula>
    </cfRule>
  </conditionalFormatting>
  <conditionalFormatting sqref="E42">
    <cfRule type="cellIs" dxfId="1336" priority="1" stopIfTrue="1" operator="equal">
      <formula>"Entrada"</formula>
    </cfRule>
    <cfRule type="cellIs" dxfId="1335" priority="2" stopIfTrue="1" operator="equal">
      <formula>"Ferramenta"</formula>
    </cfRule>
    <cfRule type="cellIs" dxfId="1334" priority="3" stopIfTrue="1" operator="equal">
      <formula>"Saída"</formula>
    </cfRule>
  </conditionalFormatting>
  <conditionalFormatting sqref="E8">
    <cfRule type="cellIs" dxfId="1333" priority="37" stopIfTrue="1" operator="equal">
      <formula>"Entrada"</formula>
    </cfRule>
    <cfRule type="cellIs" dxfId="1332" priority="38" stopIfTrue="1" operator="equal">
      <formula>"Ferramenta"</formula>
    </cfRule>
    <cfRule type="cellIs" dxfId="1331" priority="39" stopIfTrue="1" operator="equal">
      <formula>"Saída"</formula>
    </cfRule>
  </conditionalFormatting>
  <conditionalFormatting sqref="E14">
    <cfRule type="cellIs" dxfId="1330" priority="28" stopIfTrue="1" operator="equal">
      <formula>"Entrada"</formula>
    </cfRule>
    <cfRule type="cellIs" dxfId="1329" priority="29" stopIfTrue="1" operator="equal">
      <formula>"Ferramenta"</formula>
    </cfRule>
    <cfRule type="cellIs" dxfId="1328" priority="30" stopIfTrue="1" operator="equal">
      <formula>"Saída"</formula>
    </cfRule>
  </conditionalFormatting>
  <conditionalFormatting sqref="E15:E16">
    <cfRule type="cellIs" dxfId="1327" priority="25" stopIfTrue="1" operator="equal">
      <formula>"Entrada"</formula>
    </cfRule>
    <cfRule type="cellIs" dxfId="1326" priority="26" stopIfTrue="1" operator="equal">
      <formula>"Ferramenta"</formula>
    </cfRule>
    <cfRule type="cellIs" dxfId="1325" priority="27" stopIfTrue="1" operator="equal">
      <formula>"Saída"</formula>
    </cfRule>
  </conditionalFormatting>
  <conditionalFormatting sqref="E19">
    <cfRule type="cellIs" dxfId="1324" priority="19" stopIfTrue="1" operator="equal">
      <formula>"Entrada"</formula>
    </cfRule>
    <cfRule type="cellIs" dxfId="1323" priority="20" stopIfTrue="1" operator="equal">
      <formula>"Ferramenta"</formula>
    </cfRule>
    <cfRule type="cellIs" dxfId="1322" priority="21" stopIfTrue="1" operator="equal">
      <formula>"Saída"</formula>
    </cfRule>
  </conditionalFormatting>
  <conditionalFormatting sqref="E22">
    <cfRule type="cellIs" dxfId="1321" priority="13" stopIfTrue="1" operator="equal">
      <formula>"Entrada"</formula>
    </cfRule>
    <cfRule type="cellIs" dxfId="1320" priority="14" stopIfTrue="1" operator="equal">
      <formula>"Ferramenta"</formula>
    </cfRule>
    <cfRule type="cellIs" dxfId="1319" priority="15" stopIfTrue="1" operator="equal">
      <formula>"Saída"</formula>
    </cfRule>
  </conditionalFormatting>
  <conditionalFormatting sqref="E25">
    <cfRule type="cellIs" dxfId="1318" priority="10" stopIfTrue="1" operator="equal">
      <formula>"Entrada"</formula>
    </cfRule>
    <cfRule type="cellIs" dxfId="1317" priority="11" stopIfTrue="1" operator="equal">
      <formula>"Ferramenta"</formula>
    </cfRule>
    <cfRule type="cellIs" dxfId="1316" priority="12" stopIfTrue="1" operator="equal">
      <formula>"Saída"</formula>
    </cfRule>
  </conditionalFormatting>
  <conditionalFormatting sqref="E28">
    <cfRule type="cellIs" dxfId="1315" priority="7" stopIfTrue="1" operator="equal">
      <formula>"Entrada"</formula>
    </cfRule>
    <cfRule type="cellIs" dxfId="1314" priority="8" stopIfTrue="1" operator="equal">
      <formula>"Ferramenta"</formula>
    </cfRule>
    <cfRule type="cellIs" dxfId="1313" priority="9" stopIfTrue="1" operator="equal">
      <formula>"Saída"</formula>
    </cfRule>
  </conditionalFormatting>
  <conditionalFormatting sqref="E39">
    <cfRule type="cellIs" dxfId="1312" priority="4" stopIfTrue="1" operator="equal">
      <formula>"Entrada"</formula>
    </cfRule>
    <cfRule type="cellIs" dxfId="1311" priority="5" stopIfTrue="1" operator="equal">
      <formula>"Ferramenta"</formula>
    </cfRule>
    <cfRule type="cellIs" dxfId="1310" priority="6" stopIfTrue="1" operator="equal">
      <formula>"Saída"</formula>
    </cfRule>
  </conditionalFormatting>
  <dataValidations count="3">
    <dataValidation type="list" allowBlank="1" showInputMessage="1" showErrorMessage="1" sqref="I10:I48">
      <formula1>$T$1:$T$6</formula1>
    </dataValidation>
    <dataValidation type="list" allowBlank="1" showInputMessage="1" showErrorMessage="1" sqref="J10:J48">
      <formula1>"Máxima,Alta,Média,Baixa,Mínima"</formula1>
    </dataValidation>
    <dataValidation type="list" allowBlank="1" showInputMessage="1" showErrorMessage="1" sqref="V10:V48">
      <formula1>"Proposto,Aprovado,Projetado,Implementado,Verificado, Entregue, Eliminado, Rejeitado"</formula1>
    </dataValidation>
  </dataValidations>
  <hyperlinks>
    <hyperlink ref="B6" location="'Menu e Instruções de Uso'!A1" display="'Menu e Instruções de Uso'!A1"/>
    <hyperlink ref="F2:F4" location="'Histórico Docto'!A1" display="Autor:"/>
    <hyperlink ref="B4:D4" location="'4.2'!A1" display="Processo 4.2"/>
    <hyperlink ref="C10" location="Componentes!A1" display="2."/>
    <hyperlink ref="E34" location="DEP!A1" display="Declaração do Escopo do Projeto"/>
    <hyperlink ref="E35" location="EAP!A1" display="EAP"/>
    <hyperlink ref="E36" location="CRO!A1" display="Dicionário da EAP"/>
    <hyperlink ref="E45" location="PGPI!A1" display="PGPI - Plano de Gerenciamento das Partes Interessadas"/>
    <hyperlink ref="E46" location="PGCO!A1" display="PGCO - Plano de Gerenciamento das Comunicações"/>
    <hyperlink ref="E47" location="PGE!A1" display="PGE - Plano de Gerenciamento do Escopo"/>
    <hyperlink ref="E48" location="PGRE!A1" display="PGRE - Plano de Gerenciamento dos Requisitos"/>
    <hyperlink ref="E49" location="PGCR!A1" display="PGCR - Plano de Gerenciamento do Cronograma"/>
    <hyperlink ref="E50" location="PGCS!A1" display="PGCS - Plano de Gerenciamento de Custos"/>
    <hyperlink ref="E51" location="PGRI!A1" display="PGRI - Plano de Gerenciamento dos Riscos"/>
    <hyperlink ref="E52" location="PGRH!A1" display="PGRH - Plano de Gerrenciamento dos Recursos Humanos"/>
    <hyperlink ref="E53" location="PGA!A1" display="PGA - Plano de Gerenciamento das Aquisições"/>
    <hyperlink ref="E54" location="PGQ!A1" display="PGQ - Plano de Gerenciamento da Qualidade"/>
    <hyperlink ref="E55" location="PMPR!A1" display="PMPR - Plano de Melhorias no Processo"/>
    <hyperlink ref="E39" location="CRO!A1" display="CRO - Cronograma"/>
    <hyperlink ref="E42" location="RRF!A1" display="RRF!A1"/>
  </hyperlinks>
  <pageMargins left="0.511811024" right="0.511811024" top="0.78740157499999996" bottom="0.78740157499999996" header="0.31496062000000002" footer="0.31496062000000002"/>
  <pageSetup paperSize="9" orientation="landscape"/>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workbookViewId="0">
      <selection activeCell="R6" sqref="R6"/>
    </sheetView>
  </sheetViews>
  <sheetFormatPr defaultColWidth="8.85546875" defaultRowHeight="12.75" x14ac:dyDescent="0.2"/>
  <sheetData>
    <row r="5" spans="2:14" ht="15" x14ac:dyDescent="0.25">
      <c r="B5" s="520" t="s">
        <v>974</v>
      </c>
      <c r="C5" s="520"/>
      <c r="D5" s="520"/>
      <c r="E5" s="520"/>
      <c r="F5" s="520"/>
      <c r="G5" s="520"/>
      <c r="H5" s="520"/>
      <c r="I5" s="520"/>
      <c r="J5" s="520"/>
      <c r="K5" s="520"/>
      <c r="L5" s="520"/>
      <c r="M5" s="520"/>
      <c r="N5" s="520"/>
    </row>
    <row r="13" spans="2:14" x14ac:dyDescent="0.2">
      <c r="I13" s="536" t="s">
        <v>958</v>
      </c>
      <c r="J13" s="536"/>
      <c r="K13" s="536"/>
      <c r="L13" s="536"/>
    </row>
    <row r="14" spans="2:14" x14ac:dyDescent="0.2">
      <c r="D14" s="38" t="s">
        <v>962</v>
      </c>
      <c r="E14" s="38"/>
      <c r="F14" s="38"/>
      <c r="G14" s="38"/>
      <c r="I14" s="536"/>
      <c r="J14" s="536"/>
      <c r="K14" s="536"/>
      <c r="L14" s="536"/>
    </row>
    <row r="16" spans="2:14" x14ac:dyDescent="0.2">
      <c r="D16" s="38"/>
      <c r="E16" s="38"/>
    </row>
    <row r="17" spans="3:7" x14ac:dyDescent="0.2">
      <c r="C17" s="38"/>
      <c r="D17" s="38"/>
      <c r="E17" s="38"/>
    </row>
    <row r="20" spans="3:7" x14ac:dyDescent="0.2">
      <c r="C20" s="1"/>
    </row>
    <row r="21" spans="3:7" x14ac:dyDescent="0.2">
      <c r="C21" s="1"/>
    </row>
    <row r="24" spans="3:7" x14ac:dyDescent="0.2">
      <c r="D24" s="38" t="s">
        <v>914</v>
      </c>
      <c r="E24" s="38"/>
      <c r="F24" s="38"/>
      <c r="G24" s="38"/>
    </row>
    <row r="36" spans="1:15" x14ac:dyDescent="0.2">
      <c r="A36" s="521" t="s">
        <v>913</v>
      </c>
      <c r="B36" s="521"/>
      <c r="C36" s="521"/>
      <c r="D36" s="521"/>
      <c r="E36" s="521"/>
      <c r="F36" s="521"/>
      <c r="G36" s="521"/>
      <c r="H36" s="521"/>
      <c r="I36" s="521"/>
      <c r="J36" s="521"/>
      <c r="K36" s="521"/>
      <c r="L36" s="521"/>
      <c r="M36" s="521"/>
      <c r="N36" s="521"/>
      <c r="O36" s="521"/>
    </row>
  </sheetData>
  <mergeCells count="3">
    <mergeCell ref="B5:N5"/>
    <mergeCell ref="A36:O36"/>
    <mergeCell ref="I13:L14"/>
  </mergeCells>
  <hyperlinks>
    <hyperlink ref="D14" location="TAP!A1" display="TAP - Termo de Abertura do Projeto"/>
    <hyperlink ref="D14:G14" location="PGP!A1" display="PGP - Plano de Gerenciamento do Projeto"/>
    <hyperlink ref="D24:G24" location="RPI!A1" display="RPI - Registro das Partes Interessadas"/>
    <hyperlink ref="I13:L14" location="PGPI!A1" display="PGPI - Plano de Gerenciamento das Partes Interessada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pageSetUpPr fitToPage="1"/>
  </sheetPr>
  <dimension ref="A1:Q81"/>
  <sheetViews>
    <sheetView showGridLines="0" zoomScale="110" zoomScaleNormal="110" zoomScalePageLayoutView="110" workbookViewId="0">
      <selection activeCell="I15" sqref="I15"/>
    </sheetView>
  </sheetViews>
  <sheetFormatPr defaultColWidth="8.85546875" defaultRowHeight="12.75" x14ac:dyDescent="0.2"/>
  <cols>
    <col min="1" max="1" width="7.42578125" style="60" customWidth="1"/>
    <col min="2" max="2" width="16.7109375" style="60" customWidth="1"/>
    <col min="3" max="3" width="14.7109375" style="124" customWidth="1"/>
    <col min="4" max="4" width="12.42578125" style="60" customWidth="1"/>
    <col min="5" max="5" width="16" style="60" customWidth="1"/>
    <col min="6" max="6" width="14.42578125" style="60" customWidth="1"/>
    <col min="7" max="7" width="17.42578125" style="60" customWidth="1"/>
    <col min="8" max="9" width="16.7109375" style="60" customWidth="1"/>
    <col min="10" max="10" width="28.85546875" style="60" customWidth="1"/>
    <col min="11" max="11" width="26.28515625" style="60" customWidth="1"/>
    <col min="12" max="12" width="29.7109375" style="60" customWidth="1"/>
    <col min="13" max="13" width="43.7109375" style="60" customWidth="1"/>
    <col min="14" max="15" width="8.85546875" style="60"/>
    <col min="16" max="16" width="12.7109375" style="60" hidden="1" customWidth="1"/>
    <col min="17" max="17" width="17.85546875" style="60" hidden="1" customWidth="1"/>
    <col min="18" max="16384" width="8.85546875" style="60"/>
  </cols>
  <sheetData>
    <row r="1" spans="1:17" ht="22.5" customHeight="1" thickBot="1" x14ac:dyDescent="0.25">
      <c r="B1" s="62"/>
      <c r="P1" s="63" t="s">
        <v>915</v>
      </c>
      <c r="Q1" s="64" t="s">
        <v>917</v>
      </c>
    </row>
    <row r="2" spans="1:17" ht="15" customHeight="1" thickBot="1" x14ac:dyDescent="0.25">
      <c r="A2" s="130"/>
      <c r="B2" s="62"/>
      <c r="C2" s="541" t="s">
        <v>958</v>
      </c>
      <c r="D2" s="542"/>
      <c r="E2" s="542"/>
      <c r="F2" s="542"/>
      <c r="G2" s="542"/>
      <c r="H2" s="542"/>
      <c r="I2" s="542"/>
      <c r="J2" s="148" t="s">
        <v>12</v>
      </c>
      <c r="K2" s="146" t="s">
        <v>13</v>
      </c>
      <c r="M2" s="65"/>
      <c r="P2" s="66" t="s">
        <v>918</v>
      </c>
      <c r="Q2" s="153" t="s">
        <v>979</v>
      </c>
    </row>
    <row r="3" spans="1:17" ht="13.5" customHeight="1" thickBot="1" x14ac:dyDescent="0.25">
      <c r="A3" s="130"/>
      <c r="B3" s="62"/>
      <c r="C3" s="543"/>
      <c r="D3" s="544"/>
      <c r="E3" s="544"/>
      <c r="F3" s="544"/>
      <c r="G3" s="544"/>
      <c r="H3" s="544"/>
      <c r="I3" s="544"/>
      <c r="J3" s="148" t="s">
        <v>839</v>
      </c>
      <c r="K3" s="146" t="s">
        <v>840</v>
      </c>
      <c r="M3" s="65"/>
      <c r="P3" s="68" t="s">
        <v>921</v>
      </c>
      <c r="Q3" s="154" t="s">
        <v>920</v>
      </c>
    </row>
    <row r="4" spans="1:17" ht="15" customHeight="1" x14ac:dyDescent="0.2">
      <c r="A4" s="130"/>
      <c r="B4" s="38" t="s">
        <v>975</v>
      </c>
      <c r="C4" s="531" t="str">
        <f>CONCATENATE("Projeto: ",Capa!B7," - ",Capa!B9)</f>
        <v>Projeto: [Apelido do Projeto] - [PITCH do Projeto]</v>
      </c>
      <c r="D4" s="532"/>
      <c r="E4" s="532"/>
      <c r="F4" s="532"/>
      <c r="G4" s="532"/>
      <c r="H4" s="532"/>
      <c r="I4" s="538"/>
      <c r="J4" s="151" t="s">
        <v>965</v>
      </c>
      <c r="K4" s="147">
        <v>41426</v>
      </c>
      <c r="M4" s="65"/>
      <c r="P4" s="70">
        <v>0.7</v>
      </c>
      <c r="Q4" s="155" t="s">
        <v>926</v>
      </c>
    </row>
    <row r="5" spans="1:17" ht="13.5" customHeight="1" thickBot="1" x14ac:dyDescent="0.25">
      <c r="A5" s="130"/>
      <c r="B5" s="124"/>
      <c r="C5" s="533"/>
      <c r="D5" s="534"/>
      <c r="E5" s="534"/>
      <c r="F5" s="534"/>
      <c r="G5" s="534"/>
      <c r="H5" s="534"/>
      <c r="I5" s="539"/>
      <c r="J5" s="152"/>
      <c r="M5" s="65"/>
      <c r="P5" s="72">
        <v>0.5</v>
      </c>
      <c r="Q5" s="155" t="s">
        <v>927</v>
      </c>
    </row>
    <row r="6" spans="1:17" ht="28.5" customHeight="1" thickBot="1" x14ac:dyDescent="0.25">
      <c r="A6" s="124"/>
      <c r="B6" s="42" t="str">
        <f>Historico!B30</f>
        <v>EasyPMDOC</v>
      </c>
      <c r="C6" s="540" t="s">
        <v>1375</v>
      </c>
      <c r="D6" s="540"/>
      <c r="E6" s="540"/>
      <c r="F6" s="540"/>
      <c r="G6" s="540"/>
      <c r="H6" s="540"/>
      <c r="I6" s="540"/>
      <c r="M6" s="124"/>
      <c r="P6" s="72">
        <v>0.3</v>
      </c>
      <c r="Q6" s="74" t="s">
        <v>929</v>
      </c>
    </row>
    <row r="7" spans="1:17" ht="28.5" customHeight="1" thickBot="1" x14ac:dyDescent="0.25">
      <c r="A7" s="124"/>
      <c r="B7" s="42"/>
      <c r="C7" s="537" t="s">
        <v>928</v>
      </c>
      <c r="D7" s="537"/>
      <c r="E7" s="537"/>
      <c r="F7" s="537"/>
      <c r="G7" s="537"/>
      <c r="H7" s="138"/>
      <c r="I7" s="138"/>
      <c r="M7" s="124"/>
      <c r="P7" s="81">
        <v>0.1</v>
      </c>
    </row>
    <row r="8" spans="1:17" s="80" customFormat="1" ht="33" customHeight="1" thickBot="1" x14ac:dyDescent="0.25">
      <c r="A8" s="75" t="s">
        <v>930</v>
      </c>
      <c r="B8" s="75" t="s">
        <v>931</v>
      </c>
      <c r="C8" s="149" t="s">
        <v>939</v>
      </c>
      <c r="D8" s="150" t="s">
        <v>940</v>
      </c>
      <c r="E8" s="150" t="s">
        <v>941</v>
      </c>
      <c r="F8" s="150" t="s">
        <v>942</v>
      </c>
      <c r="G8" s="150" t="s">
        <v>943</v>
      </c>
      <c r="H8" s="150" t="s">
        <v>977</v>
      </c>
      <c r="I8" s="150" t="s">
        <v>978</v>
      </c>
      <c r="J8" s="156" t="s">
        <v>980</v>
      </c>
      <c r="K8" s="157" t="s">
        <v>982</v>
      </c>
      <c r="L8" s="157" t="s">
        <v>981</v>
      </c>
    </row>
    <row r="9" spans="1:17" ht="25.5" x14ac:dyDescent="0.25">
      <c r="A9" s="83">
        <v>1</v>
      </c>
      <c r="B9" s="85" t="s">
        <v>1847</v>
      </c>
      <c r="C9" s="132" t="s">
        <v>921</v>
      </c>
      <c r="D9" s="471">
        <v>0.9</v>
      </c>
      <c r="E9" s="131" t="s">
        <v>921</v>
      </c>
      <c r="F9" s="131" t="s">
        <v>921</v>
      </c>
      <c r="G9" s="472">
        <f>AVERAGE(C9,D9,E9,F9)</f>
        <v>0.9</v>
      </c>
      <c r="H9" s="92" t="s">
        <v>926</v>
      </c>
      <c r="I9" s="141" t="s">
        <v>926</v>
      </c>
      <c r="J9" s="91" t="s">
        <v>1879</v>
      </c>
      <c r="K9" s="93"/>
      <c r="L9" s="93"/>
    </row>
    <row r="10" spans="1:17" ht="25.5" x14ac:dyDescent="0.25">
      <c r="A10" s="83">
        <v>2</v>
      </c>
      <c r="B10" s="95" t="s">
        <v>1856</v>
      </c>
      <c r="C10" s="128" t="s">
        <v>921</v>
      </c>
      <c r="D10" s="98" t="s">
        <v>921</v>
      </c>
      <c r="E10" s="98" t="s">
        <v>921</v>
      </c>
      <c r="F10" s="98" t="s">
        <v>921</v>
      </c>
      <c r="G10" s="472">
        <v>0.9</v>
      </c>
      <c r="H10" s="101" t="s">
        <v>926</v>
      </c>
      <c r="I10" s="133" t="s">
        <v>926</v>
      </c>
      <c r="J10" s="98" t="s">
        <v>1879</v>
      </c>
      <c r="K10" s="100"/>
      <c r="L10" s="100"/>
    </row>
    <row r="11" spans="1:17" ht="38.25" x14ac:dyDescent="0.25">
      <c r="A11" s="83">
        <v>3</v>
      </c>
      <c r="B11" s="95" t="s">
        <v>1858</v>
      </c>
      <c r="C11" s="134" t="s">
        <v>921</v>
      </c>
      <c r="D11" s="104" t="s">
        <v>921</v>
      </c>
      <c r="E11" s="104" t="s">
        <v>921</v>
      </c>
      <c r="F11" s="104" t="s">
        <v>921</v>
      </c>
      <c r="G11" s="472">
        <v>0.9</v>
      </c>
      <c r="H11" s="105" t="s">
        <v>926</v>
      </c>
      <c r="I11" s="142" t="s">
        <v>926</v>
      </c>
      <c r="J11" s="104" t="s">
        <v>1880</v>
      </c>
      <c r="K11" s="106"/>
      <c r="L11" s="106"/>
    </row>
    <row r="12" spans="1:17" ht="38.25" x14ac:dyDescent="0.25">
      <c r="A12" s="83">
        <v>4</v>
      </c>
      <c r="B12" s="95" t="s">
        <v>1840</v>
      </c>
      <c r="C12" s="128" t="s">
        <v>921</v>
      </c>
      <c r="D12" s="98" t="s">
        <v>921</v>
      </c>
      <c r="E12" s="98" t="s">
        <v>921</v>
      </c>
      <c r="F12" s="98" t="s">
        <v>921</v>
      </c>
      <c r="G12" s="472">
        <v>0.9</v>
      </c>
      <c r="H12" s="101" t="s">
        <v>926</v>
      </c>
      <c r="I12" s="133" t="s">
        <v>926</v>
      </c>
      <c r="J12" s="98" t="s">
        <v>1880</v>
      </c>
      <c r="K12" s="100"/>
      <c r="L12" s="100"/>
    </row>
    <row r="13" spans="1:17" ht="38.25" x14ac:dyDescent="0.25">
      <c r="A13" s="83">
        <v>5</v>
      </c>
      <c r="B13" s="95" t="s">
        <v>1868</v>
      </c>
      <c r="C13" s="135" t="s">
        <v>921</v>
      </c>
      <c r="D13" s="108" t="s">
        <v>921</v>
      </c>
      <c r="E13" s="108" t="s">
        <v>921</v>
      </c>
      <c r="F13" s="108" t="s">
        <v>921</v>
      </c>
      <c r="G13" s="139">
        <v>0.9</v>
      </c>
      <c r="H13" s="105" t="s">
        <v>926</v>
      </c>
      <c r="I13" s="142" t="s">
        <v>926</v>
      </c>
      <c r="J13" s="104" t="s">
        <v>1880</v>
      </c>
      <c r="K13" s="106"/>
      <c r="L13" s="106"/>
    </row>
    <row r="14" spans="1:17" ht="25.5" x14ac:dyDescent="0.25">
      <c r="A14" s="83">
        <v>6</v>
      </c>
      <c r="B14" s="95" t="s">
        <v>1871</v>
      </c>
      <c r="C14" s="128">
        <v>0.5</v>
      </c>
      <c r="D14" s="98">
        <v>0.1</v>
      </c>
      <c r="E14" s="98">
        <v>0.3</v>
      </c>
      <c r="F14" s="98">
        <v>0.3</v>
      </c>
      <c r="G14" s="101">
        <f>AVERAGE(C14,D14,E14,F14)</f>
        <v>0.3</v>
      </c>
      <c r="H14" s="101" t="s">
        <v>927</v>
      </c>
      <c r="I14" s="133" t="s">
        <v>920</v>
      </c>
      <c r="J14" s="98" t="s">
        <v>1881</v>
      </c>
      <c r="K14" s="100"/>
      <c r="L14" s="100"/>
    </row>
    <row r="15" spans="1:17" ht="25.5" x14ac:dyDescent="0.25">
      <c r="A15" s="83">
        <v>7</v>
      </c>
      <c r="B15" s="95" t="s">
        <v>2186</v>
      </c>
      <c r="C15" s="134" t="s">
        <v>921</v>
      </c>
      <c r="D15" s="104">
        <v>0.5</v>
      </c>
      <c r="E15" s="104">
        <v>0.5</v>
      </c>
      <c r="F15" s="104">
        <v>0.5</v>
      </c>
      <c r="G15" s="139">
        <f t="shared" ref="G15:G17" si="0">AVERAGE(C15,D15,E15,F15)</f>
        <v>0.5</v>
      </c>
      <c r="H15" s="105" t="s">
        <v>979</v>
      </c>
      <c r="I15" s="142" t="s">
        <v>926</v>
      </c>
      <c r="J15" s="104" t="s">
        <v>1882</v>
      </c>
      <c r="K15" s="106"/>
      <c r="L15" s="106"/>
    </row>
    <row r="16" spans="1:17" ht="25.5" x14ac:dyDescent="0.25">
      <c r="A16" s="83">
        <v>8</v>
      </c>
      <c r="B16" s="95" t="s">
        <v>2187</v>
      </c>
      <c r="C16" s="128" t="s">
        <v>921</v>
      </c>
      <c r="D16" s="98">
        <v>0.5</v>
      </c>
      <c r="E16" s="98">
        <v>0.5</v>
      </c>
      <c r="F16" s="98">
        <v>0.5</v>
      </c>
      <c r="G16" s="101">
        <f t="shared" si="0"/>
        <v>0.5</v>
      </c>
      <c r="H16" s="101" t="s">
        <v>926</v>
      </c>
      <c r="I16" s="133" t="s">
        <v>926</v>
      </c>
      <c r="J16" s="98" t="s">
        <v>1882</v>
      </c>
      <c r="K16" s="100"/>
      <c r="L16" s="100"/>
    </row>
    <row r="17" spans="1:12" ht="25.5" x14ac:dyDescent="0.25">
      <c r="A17" s="83">
        <v>9</v>
      </c>
      <c r="B17" s="95" t="s">
        <v>2188</v>
      </c>
      <c r="C17" s="134" t="s">
        <v>921</v>
      </c>
      <c r="D17" s="104">
        <v>0.5</v>
      </c>
      <c r="E17" s="104">
        <v>0.5</v>
      </c>
      <c r="F17" s="104">
        <v>0.5</v>
      </c>
      <c r="G17" s="139">
        <f t="shared" si="0"/>
        <v>0.5</v>
      </c>
      <c r="H17" s="105" t="s">
        <v>926</v>
      </c>
      <c r="I17" s="142" t="s">
        <v>926</v>
      </c>
      <c r="J17" s="104" t="s">
        <v>1882</v>
      </c>
      <c r="K17" s="106"/>
      <c r="L17" s="106"/>
    </row>
    <row r="18" spans="1:12" ht="15" x14ac:dyDescent="0.25">
      <c r="A18" s="83">
        <v>10</v>
      </c>
      <c r="B18" s="95"/>
      <c r="C18" s="128"/>
      <c r="D18" s="98"/>
      <c r="E18" s="98"/>
      <c r="F18" s="98"/>
      <c r="G18" s="101" t="e">
        <f t="shared" ref="G18:G76" si="1">AVERAGE(C18,D18,E18,F18)</f>
        <v>#DIV/0!</v>
      </c>
      <c r="H18" s="101"/>
      <c r="I18" s="133"/>
      <c r="J18" s="98"/>
      <c r="K18" s="100"/>
      <c r="L18" s="100"/>
    </row>
    <row r="19" spans="1:12" ht="15" x14ac:dyDescent="0.25">
      <c r="A19" s="83">
        <v>11</v>
      </c>
      <c r="B19" s="95"/>
      <c r="C19" s="134"/>
      <c r="D19" s="104"/>
      <c r="E19" s="104"/>
      <c r="F19" s="104"/>
      <c r="G19" s="139" t="e">
        <f t="shared" si="1"/>
        <v>#DIV/0!</v>
      </c>
      <c r="H19" s="105"/>
      <c r="I19" s="142"/>
      <c r="J19" s="104"/>
      <c r="K19" s="106"/>
      <c r="L19" s="106"/>
    </row>
    <row r="20" spans="1:12" ht="15" x14ac:dyDescent="0.25">
      <c r="A20" s="83">
        <v>12</v>
      </c>
      <c r="B20" s="95"/>
      <c r="C20" s="128"/>
      <c r="D20" s="98"/>
      <c r="E20" s="98"/>
      <c r="F20" s="98"/>
      <c r="G20" s="101" t="e">
        <f t="shared" si="1"/>
        <v>#DIV/0!</v>
      </c>
      <c r="H20" s="101"/>
      <c r="I20" s="133"/>
      <c r="J20" s="98"/>
      <c r="K20" s="100"/>
      <c r="L20" s="100"/>
    </row>
    <row r="21" spans="1:12" ht="15" x14ac:dyDescent="0.25">
      <c r="A21" s="83">
        <v>13</v>
      </c>
      <c r="B21" s="95"/>
      <c r="C21" s="134"/>
      <c r="D21" s="104"/>
      <c r="E21" s="104"/>
      <c r="F21" s="104"/>
      <c r="G21" s="139" t="e">
        <f t="shared" si="1"/>
        <v>#DIV/0!</v>
      </c>
      <c r="H21" s="105"/>
      <c r="I21" s="142"/>
      <c r="J21" s="104"/>
      <c r="K21" s="106"/>
      <c r="L21" s="106"/>
    </row>
    <row r="22" spans="1:12" ht="15" x14ac:dyDescent="0.25">
      <c r="A22" s="83">
        <v>14</v>
      </c>
      <c r="B22" s="95"/>
      <c r="C22" s="136"/>
      <c r="D22" s="109"/>
      <c r="E22" s="109"/>
      <c r="F22" s="109"/>
      <c r="G22" s="101" t="e">
        <f t="shared" si="1"/>
        <v>#DIV/0!</v>
      </c>
      <c r="H22" s="101"/>
      <c r="I22" s="133"/>
      <c r="J22" s="98"/>
      <c r="K22" s="100"/>
      <c r="L22" s="100"/>
    </row>
    <row r="23" spans="1:12" ht="15" x14ac:dyDescent="0.25">
      <c r="A23" s="83">
        <v>15</v>
      </c>
      <c r="B23" s="95"/>
      <c r="C23" s="134"/>
      <c r="D23" s="104"/>
      <c r="E23" s="104"/>
      <c r="F23" s="104"/>
      <c r="G23" s="139" t="e">
        <f t="shared" si="1"/>
        <v>#DIV/0!</v>
      </c>
      <c r="H23" s="105"/>
      <c r="I23" s="142"/>
      <c r="J23" s="104"/>
      <c r="K23" s="106"/>
      <c r="L23" s="106"/>
    </row>
    <row r="24" spans="1:12" ht="15" x14ac:dyDescent="0.25">
      <c r="A24" s="83">
        <v>16</v>
      </c>
      <c r="B24" s="95"/>
      <c r="C24" s="128"/>
      <c r="D24" s="98"/>
      <c r="E24" s="98"/>
      <c r="F24" s="98"/>
      <c r="G24" s="101" t="e">
        <f t="shared" si="1"/>
        <v>#DIV/0!</v>
      </c>
      <c r="H24" s="101"/>
      <c r="I24" s="133"/>
      <c r="J24" s="98"/>
      <c r="K24" s="100"/>
      <c r="L24" s="100"/>
    </row>
    <row r="25" spans="1:12" ht="15" x14ac:dyDescent="0.25">
      <c r="A25" s="83">
        <v>17</v>
      </c>
      <c r="B25" s="95"/>
      <c r="C25" s="134"/>
      <c r="D25" s="104"/>
      <c r="E25" s="104"/>
      <c r="F25" s="104"/>
      <c r="G25" s="139" t="e">
        <f t="shared" si="1"/>
        <v>#DIV/0!</v>
      </c>
      <c r="H25" s="105"/>
      <c r="I25" s="142"/>
      <c r="J25" s="104"/>
      <c r="K25" s="106"/>
      <c r="L25" s="106"/>
    </row>
    <row r="26" spans="1:12" ht="15" x14ac:dyDescent="0.25">
      <c r="A26" s="83">
        <v>18</v>
      </c>
      <c r="B26" s="95"/>
      <c r="C26" s="128"/>
      <c r="D26" s="98"/>
      <c r="E26" s="98"/>
      <c r="F26" s="98"/>
      <c r="G26" s="101" t="e">
        <f t="shared" si="1"/>
        <v>#DIV/0!</v>
      </c>
      <c r="H26" s="101"/>
      <c r="I26" s="133"/>
      <c r="J26" s="98"/>
      <c r="K26" s="100"/>
      <c r="L26" s="100"/>
    </row>
    <row r="27" spans="1:12" ht="15" x14ac:dyDescent="0.25">
      <c r="A27" s="83">
        <v>19</v>
      </c>
      <c r="B27" s="95"/>
      <c r="C27" s="134"/>
      <c r="D27" s="104"/>
      <c r="E27" s="104"/>
      <c r="F27" s="104"/>
      <c r="G27" s="139" t="e">
        <f t="shared" si="1"/>
        <v>#DIV/0!</v>
      </c>
      <c r="H27" s="105"/>
      <c r="I27" s="142"/>
      <c r="J27" s="104"/>
      <c r="K27" s="106"/>
      <c r="L27" s="106"/>
    </row>
    <row r="28" spans="1:12" ht="15" x14ac:dyDescent="0.25">
      <c r="A28" s="83">
        <v>20</v>
      </c>
      <c r="B28" s="95"/>
      <c r="C28" s="128"/>
      <c r="D28" s="98"/>
      <c r="E28" s="98"/>
      <c r="F28" s="98"/>
      <c r="G28" s="101" t="e">
        <f t="shared" si="1"/>
        <v>#DIV/0!</v>
      </c>
      <c r="H28" s="101"/>
      <c r="I28" s="133"/>
      <c r="J28" s="98"/>
      <c r="K28" s="100"/>
      <c r="L28" s="100"/>
    </row>
    <row r="29" spans="1:12" ht="15" x14ac:dyDescent="0.25">
      <c r="A29" s="83">
        <v>21</v>
      </c>
      <c r="B29" s="95"/>
      <c r="C29" s="134"/>
      <c r="D29" s="104"/>
      <c r="E29" s="104"/>
      <c r="F29" s="104"/>
      <c r="G29" s="139" t="e">
        <f t="shared" si="1"/>
        <v>#DIV/0!</v>
      </c>
      <c r="H29" s="105"/>
      <c r="I29" s="142"/>
      <c r="J29" s="104"/>
      <c r="K29" s="106"/>
      <c r="L29" s="106"/>
    </row>
    <row r="30" spans="1:12" ht="15" x14ac:dyDescent="0.25">
      <c r="A30" s="83">
        <v>22</v>
      </c>
      <c r="B30" s="95"/>
      <c r="C30" s="128"/>
      <c r="D30" s="98"/>
      <c r="E30" s="98"/>
      <c r="F30" s="98"/>
      <c r="G30" s="101" t="e">
        <f t="shared" si="1"/>
        <v>#DIV/0!</v>
      </c>
      <c r="H30" s="101"/>
      <c r="I30" s="133"/>
      <c r="J30" s="98"/>
      <c r="K30" s="100"/>
      <c r="L30" s="100"/>
    </row>
    <row r="31" spans="1:12" ht="15" x14ac:dyDescent="0.25">
      <c r="A31" s="83">
        <v>23</v>
      </c>
      <c r="B31" s="95"/>
      <c r="C31" s="134"/>
      <c r="D31" s="104"/>
      <c r="E31" s="104"/>
      <c r="F31" s="104"/>
      <c r="G31" s="139" t="e">
        <f t="shared" si="1"/>
        <v>#DIV/0!</v>
      </c>
      <c r="H31" s="105"/>
      <c r="I31" s="142"/>
      <c r="J31" s="104"/>
      <c r="K31" s="106"/>
      <c r="L31" s="106"/>
    </row>
    <row r="32" spans="1:12" ht="15" x14ac:dyDescent="0.25">
      <c r="A32" s="83">
        <v>24</v>
      </c>
      <c r="B32" s="95"/>
      <c r="C32" s="128"/>
      <c r="D32" s="98"/>
      <c r="E32" s="98"/>
      <c r="F32" s="98"/>
      <c r="G32" s="101" t="e">
        <f t="shared" si="1"/>
        <v>#DIV/0!</v>
      </c>
      <c r="H32" s="101"/>
      <c r="I32" s="133"/>
      <c r="J32" s="98"/>
      <c r="K32" s="100"/>
      <c r="L32" s="100"/>
    </row>
    <row r="33" spans="1:12" ht="15" x14ac:dyDescent="0.25">
      <c r="A33" s="83">
        <v>25</v>
      </c>
      <c r="B33" s="95"/>
      <c r="C33" s="134"/>
      <c r="D33" s="104"/>
      <c r="E33" s="104"/>
      <c r="F33" s="104"/>
      <c r="G33" s="139" t="e">
        <f t="shared" si="1"/>
        <v>#DIV/0!</v>
      </c>
      <c r="H33" s="105"/>
      <c r="I33" s="142"/>
      <c r="J33" s="104"/>
      <c r="K33" s="106"/>
      <c r="L33" s="106"/>
    </row>
    <row r="34" spans="1:12" ht="15" x14ac:dyDescent="0.25">
      <c r="A34" s="83">
        <v>26</v>
      </c>
      <c r="B34" s="95"/>
      <c r="C34" s="128"/>
      <c r="D34" s="98"/>
      <c r="E34" s="98"/>
      <c r="F34" s="98"/>
      <c r="G34" s="101" t="e">
        <f t="shared" si="1"/>
        <v>#DIV/0!</v>
      </c>
      <c r="H34" s="101"/>
      <c r="I34" s="133"/>
      <c r="J34" s="98"/>
      <c r="K34" s="100"/>
      <c r="L34" s="100"/>
    </row>
    <row r="35" spans="1:12" ht="15" x14ac:dyDescent="0.25">
      <c r="A35" s="83">
        <v>27</v>
      </c>
      <c r="B35" s="95"/>
      <c r="C35" s="134"/>
      <c r="D35" s="104"/>
      <c r="E35" s="104"/>
      <c r="F35" s="104"/>
      <c r="G35" s="139" t="e">
        <f t="shared" si="1"/>
        <v>#DIV/0!</v>
      </c>
      <c r="H35" s="105"/>
      <c r="I35" s="142"/>
      <c r="J35" s="104"/>
      <c r="K35" s="106"/>
      <c r="L35" s="106"/>
    </row>
    <row r="36" spans="1:12" ht="15" x14ac:dyDescent="0.25">
      <c r="A36" s="83">
        <v>28</v>
      </c>
      <c r="B36" s="95"/>
      <c r="C36" s="136"/>
      <c r="D36" s="109"/>
      <c r="E36" s="109"/>
      <c r="F36" s="109"/>
      <c r="G36" s="101" t="e">
        <f t="shared" si="1"/>
        <v>#DIV/0!</v>
      </c>
      <c r="H36" s="101"/>
      <c r="I36" s="133"/>
      <c r="J36" s="98"/>
      <c r="K36" s="100"/>
      <c r="L36" s="100"/>
    </row>
    <row r="37" spans="1:12" ht="15" x14ac:dyDescent="0.25">
      <c r="A37" s="83">
        <v>29</v>
      </c>
      <c r="B37" s="95"/>
      <c r="C37" s="135"/>
      <c r="D37" s="108"/>
      <c r="E37" s="108"/>
      <c r="F37" s="108"/>
      <c r="G37" s="139" t="e">
        <f t="shared" si="1"/>
        <v>#DIV/0!</v>
      </c>
      <c r="H37" s="105"/>
      <c r="I37" s="142"/>
      <c r="J37" s="104"/>
      <c r="K37" s="106"/>
      <c r="L37" s="106"/>
    </row>
    <row r="38" spans="1:12" ht="15" x14ac:dyDescent="0.25">
      <c r="A38" s="83">
        <v>30</v>
      </c>
      <c r="B38" s="95"/>
      <c r="C38" s="128"/>
      <c r="D38" s="98"/>
      <c r="E38" s="98"/>
      <c r="F38" s="98"/>
      <c r="G38" s="101" t="e">
        <f t="shared" si="1"/>
        <v>#DIV/0!</v>
      </c>
      <c r="H38" s="101"/>
      <c r="I38" s="133"/>
      <c r="J38" s="98"/>
      <c r="K38" s="100"/>
      <c r="L38" s="100"/>
    </row>
    <row r="39" spans="1:12" ht="15" x14ac:dyDescent="0.25">
      <c r="A39" s="83">
        <v>31</v>
      </c>
      <c r="B39" s="95"/>
      <c r="C39" s="134"/>
      <c r="D39" s="104"/>
      <c r="E39" s="104"/>
      <c r="F39" s="104"/>
      <c r="G39" s="139" t="e">
        <f t="shared" si="1"/>
        <v>#DIV/0!</v>
      </c>
      <c r="H39" s="105"/>
      <c r="I39" s="142"/>
      <c r="J39" s="104"/>
      <c r="K39" s="106"/>
      <c r="L39" s="106"/>
    </row>
    <row r="40" spans="1:12" ht="15" x14ac:dyDescent="0.25">
      <c r="A40" s="83">
        <v>32</v>
      </c>
      <c r="B40" s="95"/>
      <c r="C40" s="128"/>
      <c r="D40" s="98"/>
      <c r="E40" s="98"/>
      <c r="F40" s="98"/>
      <c r="G40" s="101" t="e">
        <f t="shared" si="1"/>
        <v>#DIV/0!</v>
      </c>
      <c r="H40" s="101"/>
      <c r="I40" s="133"/>
      <c r="J40" s="98"/>
      <c r="K40" s="100"/>
      <c r="L40" s="100"/>
    </row>
    <row r="41" spans="1:12" ht="15" x14ac:dyDescent="0.25">
      <c r="A41" s="83">
        <v>33</v>
      </c>
      <c r="B41" s="95"/>
      <c r="C41" s="134"/>
      <c r="D41" s="104"/>
      <c r="E41" s="104"/>
      <c r="F41" s="104"/>
      <c r="G41" s="139" t="e">
        <f t="shared" si="1"/>
        <v>#DIV/0!</v>
      </c>
      <c r="H41" s="105"/>
      <c r="I41" s="142"/>
      <c r="J41" s="104"/>
      <c r="K41" s="106"/>
      <c r="L41" s="106"/>
    </row>
    <row r="42" spans="1:12" ht="15" x14ac:dyDescent="0.25">
      <c r="A42" s="83">
        <v>34</v>
      </c>
      <c r="B42" s="95"/>
      <c r="C42" s="128"/>
      <c r="D42" s="98"/>
      <c r="E42" s="98"/>
      <c r="F42" s="98"/>
      <c r="G42" s="101" t="e">
        <f t="shared" si="1"/>
        <v>#DIV/0!</v>
      </c>
      <c r="H42" s="101"/>
      <c r="I42" s="133"/>
      <c r="J42" s="98"/>
      <c r="K42" s="100"/>
      <c r="L42" s="100"/>
    </row>
    <row r="43" spans="1:12" ht="15" x14ac:dyDescent="0.25">
      <c r="A43" s="83">
        <v>35</v>
      </c>
      <c r="B43" s="95"/>
      <c r="C43" s="134"/>
      <c r="D43" s="104"/>
      <c r="E43" s="104"/>
      <c r="F43" s="104"/>
      <c r="G43" s="139" t="e">
        <f t="shared" si="1"/>
        <v>#DIV/0!</v>
      </c>
      <c r="H43" s="105"/>
      <c r="I43" s="142"/>
      <c r="J43" s="104"/>
      <c r="K43" s="106"/>
      <c r="L43" s="106"/>
    </row>
    <row r="44" spans="1:12" ht="15" x14ac:dyDescent="0.25">
      <c r="A44" s="83">
        <v>36</v>
      </c>
      <c r="B44" s="95"/>
      <c r="C44" s="128"/>
      <c r="D44" s="98"/>
      <c r="E44" s="98"/>
      <c r="F44" s="98"/>
      <c r="G44" s="101" t="e">
        <f t="shared" si="1"/>
        <v>#DIV/0!</v>
      </c>
      <c r="H44" s="101"/>
      <c r="I44" s="133"/>
      <c r="J44" s="98"/>
      <c r="K44" s="100"/>
      <c r="L44" s="100"/>
    </row>
    <row r="45" spans="1:12" ht="15" x14ac:dyDescent="0.25">
      <c r="A45" s="83">
        <v>37</v>
      </c>
      <c r="B45" s="95"/>
      <c r="C45" s="134"/>
      <c r="D45" s="104"/>
      <c r="E45" s="104"/>
      <c r="F45" s="104"/>
      <c r="G45" s="139" t="e">
        <f t="shared" si="1"/>
        <v>#DIV/0!</v>
      </c>
      <c r="H45" s="105"/>
      <c r="I45" s="142"/>
      <c r="J45" s="104"/>
      <c r="K45" s="106"/>
      <c r="L45" s="106"/>
    </row>
    <row r="46" spans="1:12" ht="15" x14ac:dyDescent="0.25">
      <c r="A46" s="83">
        <v>38</v>
      </c>
      <c r="B46" s="95"/>
      <c r="C46" s="128"/>
      <c r="D46" s="98"/>
      <c r="E46" s="98"/>
      <c r="F46" s="98"/>
      <c r="G46" s="101" t="e">
        <f t="shared" si="1"/>
        <v>#DIV/0!</v>
      </c>
      <c r="H46" s="101"/>
      <c r="I46" s="133"/>
      <c r="J46" s="98"/>
      <c r="K46" s="100"/>
      <c r="L46" s="100"/>
    </row>
    <row r="47" spans="1:12" ht="15" x14ac:dyDescent="0.25">
      <c r="A47" s="83">
        <v>39</v>
      </c>
      <c r="B47" s="95"/>
      <c r="C47" s="134"/>
      <c r="D47" s="104"/>
      <c r="E47" s="104"/>
      <c r="F47" s="104"/>
      <c r="G47" s="139" t="e">
        <f t="shared" si="1"/>
        <v>#DIV/0!</v>
      </c>
      <c r="H47" s="105"/>
      <c r="I47" s="142"/>
      <c r="J47" s="104"/>
      <c r="K47" s="106"/>
      <c r="L47" s="106"/>
    </row>
    <row r="48" spans="1:12" ht="15" x14ac:dyDescent="0.25">
      <c r="A48" s="83">
        <v>40</v>
      </c>
      <c r="B48" s="95"/>
      <c r="C48" s="128"/>
      <c r="D48" s="98"/>
      <c r="E48" s="98"/>
      <c r="F48" s="98"/>
      <c r="G48" s="101" t="e">
        <f t="shared" si="1"/>
        <v>#DIV/0!</v>
      </c>
      <c r="H48" s="101"/>
      <c r="I48" s="133"/>
      <c r="J48" s="98"/>
      <c r="K48" s="100"/>
      <c r="L48" s="100"/>
    </row>
    <row r="49" spans="1:12" ht="15" x14ac:dyDescent="0.25">
      <c r="A49" s="83">
        <v>41</v>
      </c>
      <c r="B49" s="95"/>
      <c r="C49" s="134"/>
      <c r="D49" s="104"/>
      <c r="E49" s="104"/>
      <c r="F49" s="104"/>
      <c r="G49" s="139" t="e">
        <f t="shared" si="1"/>
        <v>#DIV/0!</v>
      </c>
      <c r="H49" s="105"/>
      <c r="I49" s="142"/>
      <c r="J49" s="104"/>
      <c r="K49" s="106"/>
      <c r="L49" s="106"/>
    </row>
    <row r="50" spans="1:12" ht="15" x14ac:dyDescent="0.25">
      <c r="A50" s="83">
        <v>42</v>
      </c>
      <c r="B50" s="95"/>
      <c r="C50" s="128"/>
      <c r="D50" s="98"/>
      <c r="E50" s="98"/>
      <c r="F50" s="98"/>
      <c r="G50" s="101" t="e">
        <f t="shared" si="1"/>
        <v>#DIV/0!</v>
      </c>
      <c r="H50" s="101"/>
      <c r="I50" s="133"/>
      <c r="J50" s="98"/>
      <c r="K50" s="100"/>
      <c r="L50" s="100"/>
    </row>
    <row r="51" spans="1:12" ht="15" x14ac:dyDescent="0.25">
      <c r="A51" s="83">
        <v>43</v>
      </c>
      <c r="B51" s="95"/>
      <c r="C51" s="134"/>
      <c r="D51" s="104"/>
      <c r="E51" s="104"/>
      <c r="F51" s="104"/>
      <c r="G51" s="139" t="e">
        <f t="shared" si="1"/>
        <v>#DIV/0!</v>
      </c>
      <c r="H51" s="105"/>
      <c r="I51" s="142"/>
      <c r="J51" s="104"/>
      <c r="K51" s="106"/>
      <c r="L51" s="106"/>
    </row>
    <row r="52" spans="1:12" ht="15" x14ac:dyDescent="0.25">
      <c r="A52" s="83">
        <v>44</v>
      </c>
      <c r="B52" s="95"/>
      <c r="C52" s="128"/>
      <c r="D52" s="98"/>
      <c r="E52" s="98"/>
      <c r="F52" s="98"/>
      <c r="G52" s="101" t="e">
        <f t="shared" si="1"/>
        <v>#DIV/0!</v>
      </c>
      <c r="H52" s="101"/>
      <c r="I52" s="133"/>
      <c r="J52" s="98"/>
      <c r="K52" s="100"/>
      <c r="L52" s="100"/>
    </row>
    <row r="53" spans="1:12" ht="15" x14ac:dyDescent="0.25">
      <c r="A53" s="83">
        <v>45</v>
      </c>
      <c r="B53" s="95"/>
      <c r="C53" s="134"/>
      <c r="D53" s="104"/>
      <c r="E53" s="104"/>
      <c r="F53" s="104"/>
      <c r="G53" s="139" t="e">
        <f t="shared" si="1"/>
        <v>#DIV/0!</v>
      </c>
      <c r="H53" s="105"/>
      <c r="I53" s="142"/>
      <c r="J53" s="104"/>
      <c r="K53" s="106"/>
      <c r="L53" s="106"/>
    </row>
    <row r="54" spans="1:12" ht="15" x14ac:dyDescent="0.25">
      <c r="A54" s="83">
        <v>46</v>
      </c>
      <c r="B54" s="95"/>
      <c r="C54" s="128"/>
      <c r="D54" s="98"/>
      <c r="E54" s="98"/>
      <c r="F54" s="98"/>
      <c r="G54" s="101" t="e">
        <f t="shared" si="1"/>
        <v>#DIV/0!</v>
      </c>
      <c r="H54" s="101"/>
      <c r="I54" s="133"/>
      <c r="J54" s="98"/>
      <c r="K54" s="100"/>
      <c r="L54" s="100"/>
    </row>
    <row r="55" spans="1:12" ht="15" x14ac:dyDescent="0.25">
      <c r="A55" s="83">
        <v>47</v>
      </c>
      <c r="B55" s="95"/>
      <c r="C55" s="135"/>
      <c r="D55" s="108"/>
      <c r="E55" s="108"/>
      <c r="F55" s="108"/>
      <c r="G55" s="139" t="e">
        <f t="shared" si="1"/>
        <v>#DIV/0!</v>
      </c>
      <c r="H55" s="105"/>
      <c r="I55" s="142"/>
      <c r="J55" s="104"/>
      <c r="K55" s="106"/>
      <c r="L55" s="106"/>
    </row>
    <row r="56" spans="1:12" ht="15" x14ac:dyDescent="0.25">
      <c r="A56" s="83">
        <v>48</v>
      </c>
      <c r="B56" s="95"/>
      <c r="C56" s="136"/>
      <c r="D56" s="109"/>
      <c r="E56" s="109"/>
      <c r="F56" s="109"/>
      <c r="G56" s="101" t="e">
        <f t="shared" si="1"/>
        <v>#DIV/0!</v>
      </c>
      <c r="H56" s="101"/>
      <c r="I56" s="133"/>
      <c r="J56" s="98"/>
      <c r="K56" s="100"/>
      <c r="L56" s="100"/>
    </row>
    <row r="57" spans="1:12" ht="15" x14ac:dyDescent="0.25">
      <c r="A57" s="83">
        <v>49</v>
      </c>
      <c r="B57" s="95"/>
      <c r="C57" s="135"/>
      <c r="D57" s="108"/>
      <c r="E57" s="108"/>
      <c r="F57" s="108"/>
      <c r="G57" s="139" t="e">
        <f t="shared" si="1"/>
        <v>#DIV/0!</v>
      </c>
      <c r="H57" s="105"/>
      <c r="I57" s="142"/>
      <c r="J57" s="104"/>
      <c r="K57" s="106"/>
      <c r="L57" s="106"/>
    </row>
    <row r="58" spans="1:12" ht="15" x14ac:dyDescent="0.25">
      <c r="A58" s="83">
        <v>50</v>
      </c>
      <c r="B58" s="95"/>
      <c r="C58" s="136"/>
      <c r="D58" s="109"/>
      <c r="E58" s="109"/>
      <c r="F58" s="109"/>
      <c r="G58" s="101" t="e">
        <f t="shared" si="1"/>
        <v>#DIV/0!</v>
      </c>
      <c r="H58" s="101"/>
      <c r="I58" s="133"/>
      <c r="J58" s="98"/>
      <c r="K58" s="100"/>
      <c r="L58" s="100"/>
    </row>
    <row r="59" spans="1:12" ht="15" x14ac:dyDescent="0.25">
      <c r="A59" s="83">
        <v>51</v>
      </c>
      <c r="B59" s="95"/>
      <c r="C59" s="135"/>
      <c r="D59" s="108"/>
      <c r="E59" s="108"/>
      <c r="F59" s="108"/>
      <c r="G59" s="139" t="e">
        <f t="shared" si="1"/>
        <v>#DIV/0!</v>
      </c>
      <c r="H59" s="105"/>
      <c r="I59" s="142"/>
      <c r="J59" s="104"/>
      <c r="K59" s="106"/>
      <c r="L59" s="106"/>
    </row>
    <row r="60" spans="1:12" ht="15" x14ac:dyDescent="0.25">
      <c r="A60" s="83">
        <v>52</v>
      </c>
      <c r="B60" s="95"/>
      <c r="C60" s="136"/>
      <c r="D60" s="109"/>
      <c r="E60" s="109"/>
      <c r="F60" s="109"/>
      <c r="G60" s="101" t="e">
        <f t="shared" si="1"/>
        <v>#DIV/0!</v>
      </c>
      <c r="H60" s="101"/>
      <c r="I60" s="133"/>
      <c r="J60" s="98"/>
      <c r="K60" s="100"/>
      <c r="L60" s="100"/>
    </row>
    <row r="61" spans="1:12" ht="15" x14ac:dyDescent="0.25">
      <c r="A61" s="83">
        <v>53</v>
      </c>
      <c r="B61" s="95"/>
      <c r="C61" s="135"/>
      <c r="D61" s="108"/>
      <c r="E61" s="108"/>
      <c r="F61" s="108"/>
      <c r="G61" s="139" t="e">
        <f t="shared" si="1"/>
        <v>#DIV/0!</v>
      </c>
      <c r="H61" s="105"/>
      <c r="I61" s="142"/>
      <c r="J61" s="104"/>
      <c r="K61" s="106"/>
      <c r="L61" s="106"/>
    </row>
    <row r="62" spans="1:12" ht="15" x14ac:dyDescent="0.25">
      <c r="A62" s="83">
        <v>54</v>
      </c>
      <c r="B62" s="95"/>
      <c r="C62" s="136"/>
      <c r="D62" s="109"/>
      <c r="E62" s="109"/>
      <c r="F62" s="109"/>
      <c r="G62" s="101" t="e">
        <f t="shared" si="1"/>
        <v>#DIV/0!</v>
      </c>
      <c r="H62" s="101"/>
      <c r="I62" s="133"/>
      <c r="J62" s="98"/>
      <c r="K62" s="100"/>
      <c r="L62" s="100"/>
    </row>
    <row r="63" spans="1:12" ht="15" x14ac:dyDescent="0.25">
      <c r="A63" s="83">
        <v>55</v>
      </c>
      <c r="B63" s="95"/>
      <c r="C63" s="135"/>
      <c r="D63" s="108"/>
      <c r="E63" s="108"/>
      <c r="F63" s="108"/>
      <c r="G63" s="139" t="e">
        <f t="shared" si="1"/>
        <v>#DIV/0!</v>
      </c>
      <c r="H63" s="105"/>
      <c r="I63" s="142"/>
      <c r="J63" s="104"/>
      <c r="K63" s="106"/>
      <c r="L63" s="106"/>
    </row>
    <row r="64" spans="1:12" ht="15" x14ac:dyDescent="0.25">
      <c r="A64" s="83">
        <v>56</v>
      </c>
      <c r="B64" s="95"/>
      <c r="C64" s="136"/>
      <c r="D64" s="109"/>
      <c r="E64" s="109"/>
      <c r="F64" s="109"/>
      <c r="G64" s="101" t="e">
        <f t="shared" si="1"/>
        <v>#DIV/0!</v>
      </c>
      <c r="H64" s="101"/>
      <c r="I64" s="133"/>
      <c r="J64" s="98"/>
      <c r="K64" s="100"/>
      <c r="L64" s="100"/>
    </row>
    <row r="65" spans="1:12" ht="15" x14ac:dyDescent="0.25">
      <c r="A65" s="83">
        <v>57</v>
      </c>
      <c r="B65" s="95"/>
      <c r="C65" s="135"/>
      <c r="D65" s="108"/>
      <c r="E65" s="108"/>
      <c r="F65" s="108"/>
      <c r="G65" s="139" t="e">
        <f t="shared" si="1"/>
        <v>#DIV/0!</v>
      </c>
      <c r="H65" s="105"/>
      <c r="I65" s="142"/>
      <c r="J65" s="104"/>
      <c r="K65" s="106"/>
      <c r="L65" s="106"/>
    </row>
    <row r="66" spans="1:12" ht="15" x14ac:dyDescent="0.25">
      <c r="A66" s="83">
        <v>58</v>
      </c>
      <c r="B66" s="95"/>
      <c r="C66" s="136"/>
      <c r="D66" s="109"/>
      <c r="E66" s="109"/>
      <c r="F66" s="109"/>
      <c r="G66" s="101" t="e">
        <f t="shared" si="1"/>
        <v>#DIV/0!</v>
      </c>
      <c r="H66" s="101"/>
      <c r="I66" s="133"/>
      <c r="J66" s="98"/>
      <c r="K66" s="100"/>
      <c r="L66" s="100"/>
    </row>
    <row r="67" spans="1:12" ht="15" x14ac:dyDescent="0.25">
      <c r="A67" s="83">
        <v>59</v>
      </c>
      <c r="B67" s="95"/>
      <c r="C67" s="135"/>
      <c r="D67" s="108"/>
      <c r="E67" s="108"/>
      <c r="F67" s="108"/>
      <c r="G67" s="139" t="e">
        <f t="shared" si="1"/>
        <v>#DIV/0!</v>
      </c>
      <c r="H67" s="105"/>
      <c r="I67" s="142"/>
      <c r="J67" s="104"/>
      <c r="K67" s="106"/>
      <c r="L67" s="106"/>
    </row>
    <row r="68" spans="1:12" ht="15" x14ac:dyDescent="0.25">
      <c r="A68" s="83">
        <v>60</v>
      </c>
      <c r="B68" s="95"/>
      <c r="C68" s="128"/>
      <c r="D68" s="98"/>
      <c r="E68" s="98"/>
      <c r="F68" s="98"/>
      <c r="G68" s="101" t="e">
        <f t="shared" si="1"/>
        <v>#DIV/0!</v>
      </c>
      <c r="H68" s="101"/>
      <c r="I68" s="133"/>
      <c r="J68" s="98"/>
      <c r="K68" s="100"/>
      <c r="L68" s="100"/>
    </row>
    <row r="69" spans="1:12" ht="15" x14ac:dyDescent="0.25">
      <c r="A69" s="83">
        <v>61</v>
      </c>
      <c r="B69" s="95"/>
      <c r="C69" s="134"/>
      <c r="D69" s="104"/>
      <c r="E69" s="104"/>
      <c r="F69" s="104"/>
      <c r="G69" s="139" t="e">
        <f t="shared" si="1"/>
        <v>#DIV/0!</v>
      </c>
      <c r="H69" s="105"/>
      <c r="I69" s="142"/>
      <c r="J69" s="104"/>
      <c r="K69" s="106"/>
      <c r="L69" s="106"/>
    </row>
    <row r="70" spans="1:12" ht="15" x14ac:dyDescent="0.25">
      <c r="A70" s="83">
        <v>62</v>
      </c>
      <c r="B70" s="95"/>
      <c r="C70" s="128"/>
      <c r="D70" s="98"/>
      <c r="E70" s="98"/>
      <c r="F70" s="98"/>
      <c r="G70" s="101" t="e">
        <f t="shared" si="1"/>
        <v>#DIV/0!</v>
      </c>
      <c r="H70" s="101"/>
      <c r="I70" s="133"/>
      <c r="J70" s="98"/>
      <c r="K70" s="100"/>
      <c r="L70" s="100"/>
    </row>
    <row r="71" spans="1:12" ht="15" x14ac:dyDescent="0.25">
      <c r="A71" s="83">
        <v>63</v>
      </c>
      <c r="B71" s="95"/>
      <c r="C71" s="134"/>
      <c r="D71" s="104"/>
      <c r="E71" s="104"/>
      <c r="F71" s="104"/>
      <c r="G71" s="139" t="e">
        <f t="shared" si="1"/>
        <v>#DIV/0!</v>
      </c>
      <c r="H71" s="105"/>
      <c r="I71" s="142"/>
      <c r="J71" s="104"/>
      <c r="K71" s="106"/>
      <c r="L71" s="106"/>
    </row>
    <row r="72" spans="1:12" ht="15" x14ac:dyDescent="0.25">
      <c r="A72" s="83">
        <v>64</v>
      </c>
      <c r="B72" s="95"/>
      <c r="C72" s="128"/>
      <c r="D72" s="98"/>
      <c r="E72" s="98"/>
      <c r="F72" s="98"/>
      <c r="G72" s="101" t="e">
        <f t="shared" si="1"/>
        <v>#DIV/0!</v>
      </c>
      <c r="H72" s="101"/>
      <c r="I72" s="133"/>
      <c r="J72" s="98"/>
      <c r="K72" s="100"/>
      <c r="L72" s="100"/>
    </row>
    <row r="73" spans="1:12" ht="15" x14ac:dyDescent="0.25">
      <c r="A73" s="83">
        <v>65</v>
      </c>
      <c r="B73" s="95"/>
      <c r="C73" s="134"/>
      <c r="D73" s="104"/>
      <c r="E73" s="104"/>
      <c r="F73" s="104"/>
      <c r="G73" s="139" t="e">
        <f t="shared" si="1"/>
        <v>#DIV/0!</v>
      </c>
      <c r="H73" s="105"/>
      <c r="I73" s="142"/>
      <c r="J73" s="104"/>
      <c r="K73" s="106"/>
      <c r="L73" s="106"/>
    </row>
    <row r="74" spans="1:12" ht="15" x14ac:dyDescent="0.25">
      <c r="A74" s="83">
        <v>66</v>
      </c>
      <c r="B74" s="95"/>
      <c r="C74" s="128"/>
      <c r="D74" s="98"/>
      <c r="E74" s="98"/>
      <c r="F74" s="98"/>
      <c r="G74" s="101" t="e">
        <f t="shared" si="1"/>
        <v>#DIV/0!</v>
      </c>
      <c r="H74" s="101"/>
      <c r="I74" s="133"/>
      <c r="J74" s="98"/>
      <c r="K74" s="100"/>
      <c r="L74" s="100"/>
    </row>
    <row r="75" spans="1:12" ht="15" x14ac:dyDescent="0.25">
      <c r="A75" s="83">
        <v>67</v>
      </c>
      <c r="B75" s="95"/>
      <c r="C75" s="134"/>
      <c r="D75" s="104"/>
      <c r="E75" s="104"/>
      <c r="F75" s="104"/>
      <c r="G75" s="139" t="e">
        <f t="shared" si="1"/>
        <v>#DIV/0!</v>
      </c>
      <c r="H75" s="105"/>
      <c r="I75" s="142"/>
      <c r="J75" s="104"/>
      <c r="K75" s="106"/>
      <c r="L75" s="106"/>
    </row>
    <row r="76" spans="1:12" ht="15" x14ac:dyDescent="0.25">
      <c r="A76" s="83">
        <v>68</v>
      </c>
      <c r="B76" s="95"/>
      <c r="C76" s="128"/>
      <c r="D76" s="98"/>
      <c r="E76" s="98"/>
      <c r="F76" s="98"/>
      <c r="G76" s="101" t="e">
        <f t="shared" si="1"/>
        <v>#DIV/0!</v>
      </c>
      <c r="H76" s="101"/>
      <c r="I76" s="133"/>
      <c r="J76" s="98"/>
      <c r="K76" s="100"/>
      <c r="L76" s="100"/>
    </row>
    <row r="77" spans="1:12" ht="15" x14ac:dyDescent="0.25">
      <c r="A77" s="83">
        <v>69</v>
      </c>
      <c r="B77" s="95"/>
      <c r="C77" s="134"/>
      <c r="D77" s="104"/>
      <c r="E77" s="104"/>
      <c r="F77" s="104"/>
      <c r="G77" s="139" t="e">
        <f>AVERAGE(C77,D77,E77,F77)</f>
        <v>#DIV/0!</v>
      </c>
      <c r="H77" s="105"/>
      <c r="I77" s="142"/>
      <c r="J77" s="104"/>
      <c r="K77" s="106"/>
      <c r="L77" s="106"/>
    </row>
    <row r="78" spans="1:12" ht="15" x14ac:dyDescent="0.25">
      <c r="A78" s="83">
        <v>70</v>
      </c>
      <c r="B78" s="95"/>
      <c r="C78" s="128"/>
      <c r="D78" s="98"/>
      <c r="E78" s="98"/>
      <c r="F78" s="98"/>
      <c r="G78" s="101" t="e">
        <f>AVERAGE(C78,D78,E78,F78)</f>
        <v>#DIV/0!</v>
      </c>
      <c r="H78" s="101"/>
      <c r="I78" s="133"/>
      <c r="J78" s="98"/>
      <c r="K78" s="100"/>
      <c r="L78" s="100"/>
    </row>
    <row r="79" spans="1:12" ht="15" x14ac:dyDescent="0.25">
      <c r="A79" s="83">
        <v>71</v>
      </c>
      <c r="B79" s="95"/>
      <c r="C79" s="134"/>
      <c r="D79" s="104"/>
      <c r="E79" s="104"/>
      <c r="F79" s="104"/>
      <c r="G79" s="139" t="e">
        <f>AVERAGE(C79,D79,E79,F79)</f>
        <v>#DIV/0!</v>
      </c>
      <c r="H79" s="105"/>
      <c r="I79" s="142"/>
      <c r="J79" s="104"/>
      <c r="K79" s="106"/>
      <c r="L79" s="106"/>
    </row>
    <row r="80" spans="1:12" ht="15" x14ac:dyDescent="0.25">
      <c r="A80" s="83">
        <v>72</v>
      </c>
      <c r="B80" s="95"/>
      <c r="C80" s="128"/>
      <c r="D80" s="98"/>
      <c r="E80" s="98"/>
      <c r="F80" s="98"/>
      <c r="G80" s="101" t="e">
        <f>AVERAGE(C80,D80,E80,F80)</f>
        <v>#DIV/0!</v>
      </c>
      <c r="H80" s="101"/>
      <c r="I80" s="133"/>
      <c r="J80" s="98"/>
      <c r="K80" s="100"/>
      <c r="L80" s="100"/>
    </row>
    <row r="81" spans="1:12" ht="15.75" thickBot="1" x14ac:dyDescent="0.3">
      <c r="A81" s="83">
        <v>73</v>
      </c>
      <c r="B81" s="95"/>
      <c r="C81" s="137"/>
      <c r="D81" s="117"/>
      <c r="E81" s="117"/>
      <c r="F81" s="117"/>
      <c r="G81" s="140" t="e">
        <f>AVERAGE(C81,D81,E81,F81)</f>
        <v>#DIV/0!</v>
      </c>
      <c r="H81" s="118"/>
      <c r="I81" s="143"/>
      <c r="J81" s="117"/>
      <c r="K81" s="119"/>
      <c r="L81" s="119"/>
    </row>
  </sheetData>
  <mergeCells count="4">
    <mergeCell ref="C7:G7"/>
    <mergeCell ref="C4:I5"/>
    <mergeCell ref="C6:I6"/>
    <mergeCell ref="C2:I3"/>
  </mergeCells>
  <conditionalFormatting sqref="D82:D64687">
    <cfRule type="cellIs" dxfId="1309" priority="43" stopIfTrue="1" operator="equal">
      <formula>"Entrada"</formula>
    </cfRule>
    <cfRule type="cellIs" dxfId="1308" priority="44" stopIfTrue="1" operator="equal">
      <formula>"Ferramenta"</formula>
    </cfRule>
    <cfRule type="cellIs" dxfId="1307" priority="45" stopIfTrue="1" operator="equal">
      <formula>"Saída"</formula>
    </cfRule>
  </conditionalFormatting>
  <conditionalFormatting sqref="D1:D2 D4">
    <cfRule type="cellIs" dxfId="1306" priority="52" stopIfTrue="1" operator="equal">
      <formula>"Entrada"</formula>
    </cfRule>
    <cfRule type="cellIs" dxfId="1305" priority="53" stopIfTrue="1" operator="equal">
      <formula>"Ferramenta"</formula>
    </cfRule>
    <cfRule type="cellIs" dxfId="1304" priority="54" stopIfTrue="1" operator="equal">
      <formula>"Saída"</formula>
    </cfRule>
  </conditionalFormatting>
  <dataValidations count="2">
    <dataValidation type="list" allowBlank="1" showInputMessage="1" showErrorMessage="1" sqref="H9:I81">
      <formula1>$Q$2:$Q$6</formula1>
    </dataValidation>
    <dataValidation type="list" allowBlank="1" showInputMessage="1" showErrorMessage="1" sqref="C9:F81">
      <formula1>$P$3:$P$7</formula1>
    </dataValidation>
  </dataValidations>
  <hyperlinks>
    <hyperlink ref="B6" location="'Menu e Instruções de Uso'!A1" display="'Menu e Instruções de Uso'!A1"/>
    <hyperlink ref="B4" location="'13.2'!A1" display="Processo 13.2"/>
    <hyperlink ref="J2:K4" location="'Histórico Docto'!A1" display="Autor:"/>
    <hyperlink ref="C6:I6" location="PGP!A1" display="Plano Auxiliar do Plano de Gerenciamento do Projeto"/>
  </hyperlinks>
  <pageMargins left="0.51181102362204722" right="0.51181102362204722" top="0.78740157480314965" bottom="0.78740157480314965" header="0.31496062992125984" footer="0.31496062992125984"/>
  <pageSetup paperSize="9" scale="70" fitToHeight="5" orientation="landscape"/>
  <drawing r:id="rId1"/>
  <legacyDrawing r:id="rId2"/>
  <tableParts count="1">
    <tablePart r:id="rId3"/>
  </tablePart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workbookViewId="0">
      <selection activeCell="A5" sqref="A5"/>
    </sheetView>
  </sheetViews>
  <sheetFormatPr defaultColWidth="8.85546875" defaultRowHeight="12.75" x14ac:dyDescent="0.2"/>
  <sheetData>
    <row r="5" spans="2:14" ht="15" x14ac:dyDescent="0.25">
      <c r="B5" s="520" t="s">
        <v>983</v>
      </c>
      <c r="C5" s="520"/>
      <c r="D5" s="520"/>
      <c r="E5" s="520"/>
      <c r="F5" s="520"/>
      <c r="G5" s="520"/>
      <c r="H5" s="520"/>
      <c r="I5" s="520"/>
      <c r="J5" s="520"/>
      <c r="K5" s="520"/>
      <c r="L5" s="520"/>
      <c r="M5" s="520"/>
      <c r="N5" s="520"/>
    </row>
    <row r="13" spans="2:14" x14ac:dyDescent="0.2">
      <c r="I13" s="536" t="s">
        <v>955</v>
      </c>
      <c r="J13" s="536"/>
      <c r="K13" s="536"/>
      <c r="L13" s="536"/>
    </row>
    <row r="14" spans="2:14" x14ac:dyDescent="0.2">
      <c r="D14" s="38" t="s">
        <v>962</v>
      </c>
      <c r="E14" s="38"/>
      <c r="F14" s="38"/>
      <c r="G14" s="38"/>
      <c r="I14" s="536"/>
      <c r="J14" s="536"/>
      <c r="K14" s="536"/>
      <c r="L14" s="536"/>
    </row>
    <row r="16" spans="2:14" x14ac:dyDescent="0.2">
      <c r="D16" s="38"/>
      <c r="E16" s="38"/>
    </row>
    <row r="17" spans="3:7" x14ac:dyDescent="0.2">
      <c r="C17" s="38"/>
      <c r="D17" s="38"/>
      <c r="E17" s="38"/>
    </row>
    <row r="20" spans="3:7" x14ac:dyDescent="0.2">
      <c r="C20" s="1"/>
    </row>
    <row r="21" spans="3:7" x14ac:dyDescent="0.2">
      <c r="C21" s="1"/>
    </row>
    <row r="24" spans="3:7" x14ac:dyDescent="0.2">
      <c r="D24" s="38" t="s">
        <v>914</v>
      </c>
      <c r="E24" s="38"/>
      <c r="F24" s="38"/>
      <c r="G24" s="38"/>
    </row>
    <row r="36" spans="1:15" x14ac:dyDescent="0.2">
      <c r="A36" s="521" t="s">
        <v>913</v>
      </c>
      <c r="B36" s="521"/>
      <c r="C36" s="521"/>
      <c r="D36" s="521"/>
      <c r="E36" s="521"/>
      <c r="F36" s="521"/>
      <c r="G36" s="521"/>
      <c r="H36" s="521"/>
      <c r="I36" s="521"/>
      <c r="J36" s="521"/>
      <c r="K36" s="521"/>
      <c r="L36" s="521"/>
      <c r="M36" s="521"/>
      <c r="N36" s="521"/>
      <c r="O36" s="521"/>
    </row>
  </sheetData>
  <mergeCells count="3">
    <mergeCell ref="B5:N5"/>
    <mergeCell ref="I13:L14"/>
    <mergeCell ref="A36:O36"/>
  </mergeCells>
  <hyperlinks>
    <hyperlink ref="D14" location="TAP!A1" display="TAP - Termo de Abertura do Projeto"/>
    <hyperlink ref="D14:G14" location="PGP!A1" display="PGP - Plano de Gerenciamento do Projeto"/>
    <hyperlink ref="D24:G24" location="RPI!A1" display="RPI - Registro das Partes Interessadas"/>
    <hyperlink ref="I13:L14" location="PGCO!A1" display="PGCO - Plano de Gerenciamento das Comunicaçõe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CJ81"/>
  <sheetViews>
    <sheetView showGridLines="0" zoomScale="90" zoomScaleNormal="90" zoomScalePageLayoutView="90" workbookViewId="0">
      <selection activeCell="E25" sqref="E25"/>
    </sheetView>
  </sheetViews>
  <sheetFormatPr defaultColWidth="8.85546875" defaultRowHeight="12.75" x14ac:dyDescent="0.2"/>
  <cols>
    <col min="1" max="1" width="6.28515625" customWidth="1"/>
    <col min="2" max="2" width="13.42578125" style="129" customWidth="1"/>
    <col min="3" max="5" width="33.28515625" customWidth="1"/>
    <col min="6" max="6" width="9.140625" bestFit="1" customWidth="1"/>
    <col min="7" max="7" width="8.28515625" bestFit="1" customWidth="1"/>
    <col min="8" max="8" width="11" bestFit="1" customWidth="1"/>
    <col min="9" max="9" width="10" bestFit="1" customWidth="1"/>
    <col min="10" max="10" width="17.7109375" bestFit="1" customWidth="1"/>
    <col min="11" max="11" width="24.28515625" bestFit="1" customWidth="1"/>
    <col min="12" max="12" width="15.140625" customWidth="1"/>
    <col min="13" max="13" width="20.85546875" customWidth="1"/>
    <col min="14" max="83" width="8.28515625" customWidth="1"/>
    <col min="84" max="84" width="7.42578125" customWidth="1"/>
    <col min="85" max="85" width="13.85546875" customWidth="1"/>
    <col min="86" max="86" width="18.42578125" style="129" customWidth="1"/>
    <col min="87" max="87" width="16.42578125" customWidth="1"/>
    <col min="88" max="88" width="11.85546875" customWidth="1"/>
  </cols>
  <sheetData>
    <row r="1" spans="1:88" ht="22.5" customHeight="1" thickBot="1" x14ac:dyDescent="0.25">
      <c r="A1" s="60"/>
      <c r="B1" s="62"/>
      <c r="C1" s="124"/>
      <c r="D1" s="60"/>
      <c r="E1" s="60"/>
      <c r="F1" s="60"/>
      <c r="G1" s="60"/>
      <c r="H1" s="60"/>
      <c r="I1" s="60"/>
      <c r="J1" s="60"/>
      <c r="K1" s="60"/>
      <c r="N1" s="548" t="s">
        <v>915</v>
      </c>
      <c r="O1" s="549"/>
      <c r="CG1" s="158" t="s">
        <v>915</v>
      </c>
      <c r="CH1" s="159" t="s">
        <v>984</v>
      </c>
      <c r="CI1" s="159" t="s">
        <v>985</v>
      </c>
      <c r="CJ1" s="159" t="s">
        <v>986</v>
      </c>
    </row>
    <row r="2" spans="1:88" ht="15" customHeight="1" thickBot="1" x14ac:dyDescent="0.25">
      <c r="A2" s="130"/>
      <c r="B2" s="62"/>
      <c r="C2" s="541" t="s">
        <v>955</v>
      </c>
      <c r="D2" s="542"/>
      <c r="E2" s="542"/>
      <c r="F2" s="542"/>
      <c r="G2" s="542"/>
      <c r="H2" s="542"/>
      <c r="I2" s="542"/>
      <c r="J2" s="148" t="s">
        <v>12</v>
      </c>
      <c r="K2" s="146" t="s">
        <v>13</v>
      </c>
      <c r="N2" s="160" t="s">
        <v>987</v>
      </c>
      <c r="O2" s="24" t="s">
        <v>988</v>
      </c>
      <c r="CG2" s="66" t="s">
        <v>7</v>
      </c>
      <c r="CH2" s="129" t="s">
        <v>989</v>
      </c>
      <c r="CI2" s="1" t="s">
        <v>990</v>
      </c>
      <c r="CJ2" t="s">
        <v>991</v>
      </c>
    </row>
    <row r="3" spans="1:88" ht="13.5" customHeight="1" thickBot="1" x14ac:dyDescent="0.25">
      <c r="A3" s="130"/>
      <c r="B3" s="62"/>
      <c r="C3" s="543"/>
      <c r="D3" s="544"/>
      <c r="E3" s="544"/>
      <c r="F3" s="544"/>
      <c r="G3" s="544"/>
      <c r="H3" s="544"/>
      <c r="I3" s="544"/>
      <c r="J3" s="148" t="s">
        <v>839</v>
      </c>
      <c r="K3" s="146" t="s">
        <v>840</v>
      </c>
      <c r="N3" s="160" t="s">
        <v>992</v>
      </c>
      <c r="O3" s="24" t="s">
        <v>993</v>
      </c>
      <c r="CG3" s="161" t="s">
        <v>922</v>
      </c>
      <c r="CH3" s="161" t="s">
        <v>994</v>
      </c>
      <c r="CI3" t="s">
        <v>995</v>
      </c>
      <c r="CJ3" t="s">
        <v>996</v>
      </c>
    </row>
    <row r="4" spans="1:88" ht="15" customHeight="1" x14ac:dyDescent="0.2">
      <c r="A4" s="130"/>
      <c r="B4" s="38" t="s">
        <v>1024</v>
      </c>
      <c r="C4" s="531" t="str">
        <f>CONCATENATE("Projeto: ",Capa!B7," - ",Capa!B9)</f>
        <v>Projeto: [Apelido do Projeto] - [PITCH do Projeto]</v>
      </c>
      <c r="D4" s="532"/>
      <c r="E4" s="532"/>
      <c r="F4" s="532"/>
      <c r="G4" s="532"/>
      <c r="H4" s="532"/>
      <c r="I4" s="538"/>
      <c r="J4" s="151" t="s">
        <v>965</v>
      </c>
      <c r="K4" s="147">
        <v>41426</v>
      </c>
      <c r="N4" s="160" t="s">
        <v>997</v>
      </c>
      <c r="O4" s="24" t="s">
        <v>998</v>
      </c>
      <c r="CG4" s="161" t="s">
        <v>924</v>
      </c>
      <c r="CH4" s="129" t="s">
        <v>936</v>
      </c>
      <c r="CI4" s="1" t="s">
        <v>999</v>
      </c>
      <c r="CJ4" t="s">
        <v>1000</v>
      </c>
    </row>
    <row r="5" spans="1:88" ht="13.5" customHeight="1" thickBot="1" x14ac:dyDescent="0.25">
      <c r="A5" s="130"/>
      <c r="B5" s="124"/>
      <c r="C5" s="533"/>
      <c r="D5" s="534"/>
      <c r="E5" s="534"/>
      <c r="F5" s="534"/>
      <c r="G5" s="534"/>
      <c r="H5" s="534"/>
      <c r="I5" s="539"/>
      <c r="J5" s="152"/>
      <c r="K5" s="60"/>
      <c r="N5" s="162" t="s">
        <v>1001</v>
      </c>
      <c r="O5" s="163" t="s">
        <v>1002</v>
      </c>
      <c r="CH5" s="129" t="s">
        <v>1003</v>
      </c>
      <c r="CI5" s="1" t="s">
        <v>1004</v>
      </c>
    </row>
    <row r="6" spans="1:88" ht="13.5" customHeight="1" x14ac:dyDescent="0.2">
      <c r="A6" s="124"/>
      <c r="B6" s="42" t="str">
        <f>Historico!B30</f>
        <v>EasyPMDOC</v>
      </c>
      <c r="C6" s="547"/>
      <c r="D6" s="547"/>
      <c r="E6" s="547"/>
      <c r="F6" s="547"/>
      <c r="G6" s="547"/>
      <c r="H6" s="547"/>
      <c r="I6" s="547"/>
      <c r="J6" s="60"/>
      <c r="K6" s="60"/>
      <c r="N6" s="162" t="s">
        <v>1005</v>
      </c>
      <c r="O6" s="163" t="s">
        <v>1006</v>
      </c>
      <c r="CG6" s="161"/>
      <c r="CH6" s="129" t="s">
        <v>1007</v>
      </c>
      <c r="CI6" t="s">
        <v>1008</v>
      </c>
    </row>
    <row r="7" spans="1:88" ht="16.5" customHeight="1" thickBot="1" x14ac:dyDescent="0.35">
      <c r="A7" s="124"/>
      <c r="B7" s="124"/>
      <c r="C7" s="540" t="s">
        <v>1375</v>
      </c>
      <c r="D7" s="540"/>
      <c r="E7" s="540"/>
      <c r="F7" s="540"/>
      <c r="G7" s="540"/>
      <c r="H7" s="540"/>
      <c r="I7" s="540"/>
      <c r="J7" s="164"/>
      <c r="K7" s="164"/>
      <c r="L7" s="124"/>
      <c r="M7" s="124"/>
      <c r="N7" s="160" t="s">
        <v>1009</v>
      </c>
      <c r="O7" s="24" t="s">
        <v>1010</v>
      </c>
      <c r="P7" s="165"/>
      <c r="Q7" s="165"/>
      <c r="R7" s="165"/>
      <c r="S7" s="165"/>
      <c r="T7" s="165"/>
      <c r="U7" s="165"/>
      <c r="V7" s="165"/>
      <c r="W7" s="165"/>
      <c r="X7" s="165"/>
      <c r="Y7" s="165"/>
      <c r="Z7" s="165"/>
      <c r="AA7" s="165"/>
      <c r="AB7" s="165"/>
      <c r="AC7" s="165"/>
      <c r="AD7" s="165"/>
      <c r="AE7" s="165"/>
      <c r="AF7" s="165"/>
      <c r="AG7" s="165"/>
      <c r="AH7" s="165"/>
      <c r="AI7" s="165"/>
      <c r="AJ7" s="165"/>
      <c r="AK7" s="165"/>
      <c r="AL7" s="165"/>
      <c r="AM7" s="165"/>
      <c r="AN7" s="165"/>
      <c r="AO7" s="165"/>
      <c r="AP7" s="165"/>
      <c r="AQ7" s="165"/>
      <c r="AR7" s="165"/>
      <c r="AS7" s="165"/>
      <c r="AT7" s="165"/>
      <c r="AU7" s="165"/>
      <c r="AV7" s="165"/>
      <c r="AW7" s="165"/>
      <c r="AX7" s="165"/>
      <c r="AY7" s="165"/>
      <c r="AZ7" s="165"/>
      <c r="BA7" s="165"/>
      <c r="BB7" s="165"/>
      <c r="BC7" s="165"/>
      <c r="BD7" s="165"/>
      <c r="BE7" s="165"/>
      <c r="BF7" s="165"/>
      <c r="BG7" s="165"/>
      <c r="BH7" s="165"/>
      <c r="BI7" s="165"/>
      <c r="BJ7" s="165"/>
      <c r="BK7" s="165"/>
      <c r="BL7" s="165"/>
      <c r="BM7" s="165"/>
      <c r="BN7" s="165"/>
      <c r="BO7" s="165"/>
      <c r="BP7" s="165"/>
      <c r="BQ7" s="165"/>
      <c r="BR7" s="165"/>
      <c r="BS7" s="165"/>
      <c r="BT7" s="165"/>
      <c r="BU7" s="165"/>
      <c r="BV7" s="165"/>
      <c r="BW7" s="165"/>
      <c r="BX7" s="165"/>
      <c r="BY7" s="165"/>
      <c r="BZ7" s="165"/>
      <c r="CA7" s="165"/>
      <c r="CB7" s="165"/>
      <c r="CC7" s="165"/>
      <c r="CD7" s="165"/>
      <c r="CE7" s="165"/>
      <c r="CH7" s="129" t="s">
        <v>1011</v>
      </c>
    </row>
    <row r="8" spans="1:88" s="52" customFormat="1" ht="15.75" customHeight="1" thickBot="1" x14ac:dyDescent="0.25">
      <c r="L8" s="545" t="s">
        <v>1012</v>
      </c>
      <c r="M8" s="546"/>
      <c r="O8" s="165"/>
      <c r="P8" s="165"/>
      <c r="Q8" s="165"/>
      <c r="R8" s="165"/>
      <c r="S8" s="165"/>
      <c r="T8" s="165"/>
      <c r="U8" s="165"/>
      <c r="V8" s="165"/>
      <c r="W8" s="165"/>
      <c r="X8" s="165"/>
      <c r="Y8" s="165"/>
      <c r="Z8" s="165"/>
      <c r="AA8" s="165"/>
      <c r="AB8" s="165"/>
      <c r="AC8" s="165"/>
      <c r="AD8" s="165"/>
      <c r="AE8" s="165"/>
      <c r="AF8" s="165"/>
      <c r="AG8" s="165"/>
      <c r="AH8" s="165"/>
      <c r="AI8" s="165"/>
      <c r="AJ8" s="165"/>
      <c r="AK8" s="165"/>
      <c r="AL8" s="165"/>
      <c r="AM8" s="165"/>
      <c r="AN8" s="165"/>
      <c r="AO8" s="165"/>
      <c r="AP8" s="165"/>
      <c r="AQ8" s="165"/>
      <c r="AR8" s="165"/>
      <c r="AS8" s="165"/>
      <c r="AT8" s="165"/>
      <c r="AU8" s="165"/>
      <c r="AV8" s="165"/>
      <c r="AW8" s="165"/>
      <c r="AX8" s="165"/>
      <c r="AY8" s="165"/>
      <c r="AZ8" s="165"/>
      <c r="BA8" s="165"/>
      <c r="BB8" s="165"/>
      <c r="BC8" s="165"/>
      <c r="BD8" s="165"/>
      <c r="BE8" s="165"/>
      <c r="BF8" s="165"/>
      <c r="BG8" s="165"/>
      <c r="BH8" s="165"/>
      <c r="BI8" s="165"/>
      <c r="BJ8" s="165"/>
      <c r="BK8" s="165"/>
      <c r="BL8" s="165"/>
      <c r="BM8" s="165"/>
      <c r="BN8" s="165"/>
      <c r="BO8" s="165"/>
      <c r="BP8" s="165"/>
      <c r="BQ8" s="165"/>
      <c r="BR8" s="165"/>
      <c r="BS8" s="165"/>
      <c r="BT8" s="165"/>
      <c r="BU8" s="165"/>
      <c r="BV8" s="165"/>
      <c r="BW8" s="165"/>
      <c r="BX8" s="165"/>
      <c r="BY8" s="165"/>
      <c r="BZ8" s="165"/>
      <c r="CA8" s="165"/>
      <c r="CB8" s="165"/>
      <c r="CC8" s="165"/>
      <c r="CD8" s="165"/>
      <c r="CE8" s="165"/>
      <c r="CH8" s="52" t="s">
        <v>1013</v>
      </c>
    </row>
    <row r="9" spans="1:88" s="171" customFormat="1" ht="93" customHeight="1" thickBot="1" x14ac:dyDescent="0.25">
      <c r="A9" s="166" t="s">
        <v>930</v>
      </c>
      <c r="B9" s="167" t="s">
        <v>7</v>
      </c>
      <c r="C9" s="76" t="s">
        <v>1014</v>
      </c>
      <c r="D9" s="168" t="s">
        <v>1015</v>
      </c>
      <c r="E9" s="168" t="s">
        <v>1016</v>
      </c>
      <c r="F9" s="168" t="s">
        <v>1017</v>
      </c>
      <c r="G9" s="77" t="s">
        <v>1018</v>
      </c>
      <c r="H9" s="77" t="s">
        <v>1019</v>
      </c>
      <c r="I9" s="77" t="s">
        <v>1020</v>
      </c>
      <c r="J9" s="77" t="s">
        <v>1021</v>
      </c>
      <c r="K9" s="167" t="s">
        <v>1022</v>
      </c>
      <c r="L9" s="169" t="s">
        <v>1019</v>
      </c>
      <c r="M9" s="170" t="s">
        <v>1023</v>
      </c>
      <c r="N9" s="200" t="str">
        <f>[1]RPI!B8</f>
        <v>João Pablo Silva da Silva</v>
      </c>
      <c r="O9" s="200" t="str">
        <f>[1]RPI!$B$9</f>
        <v>Cristiano Tolfo</v>
      </c>
      <c r="P9" s="201" t="str">
        <f>[1]RPI!B10</f>
        <v>Guilherme Legramante Martins</v>
      </c>
      <c r="Q9" s="201" t="str">
        <f>[1]RPI!$B$11</f>
        <v>Adriel Rodrigues</v>
      </c>
      <c r="R9" s="200" t="s">
        <v>1868</v>
      </c>
      <c r="S9" s="200" t="s">
        <v>1874</v>
      </c>
      <c r="T9" s="201" t="s">
        <v>1877</v>
      </c>
      <c r="U9" s="201" t="s">
        <v>1878</v>
      </c>
      <c r="V9" s="201"/>
      <c r="W9" s="201"/>
      <c r="X9" s="201"/>
      <c r="Y9" s="201"/>
      <c r="Z9" s="201"/>
      <c r="AA9" s="201"/>
      <c r="AB9" s="201"/>
      <c r="AC9" s="201"/>
      <c r="AD9" s="201"/>
      <c r="AE9" s="201"/>
      <c r="AF9" s="201"/>
      <c r="AG9" s="201"/>
      <c r="AH9" s="201"/>
      <c r="AI9" s="201"/>
      <c r="AJ9" s="201"/>
      <c r="AK9" s="201"/>
      <c r="AL9" s="201"/>
      <c r="AM9" s="201"/>
      <c r="AN9" s="201"/>
      <c r="AO9" s="201"/>
      <c r="AP9" s="201"/>
      <c r="AQ9" s="201"/>
      <c r="AR9" s="201"/>
      <c r="AS9" s="201"/>
      <c r="AT9" s="201"/>
      <c r="AU9" s="201"/>
      <c r="AV9" s="201"/>
      <c r="AW9" s="201"/>
      <c r="AX9" s="201"/>
      <c r="AY9" s="201"/>
      <c r="AZ9" s="201"/>
      <c r="BA9" s="201"/>
      <c r="BB9" s="201"/>
      <c r="BC9" s="201"/>
      <c r="BD9" s="201"/>
      <c r="BE9" s="201"/>
      <c r="BF9" s="201"/>
      <c r="BG9" s="201"/>
      <c r="BH9" s="201"/>
      <c r="BI9" s="201"/>
      <c r="BJ9" s="201"/>
      <c r="BK9" s="201"/>
      <c r="BL9" s="201"/>
      <c r="BM9" s="201"/>
      <c r="BN9" s="201"/>
      <c r="BO9" s="201"/>
      <c r="BP9" s="201"/>
      <c r="BQ9" s="201"/>
      <c r="BR9" s="201"/>
      <c r="BS9" s="201"/>
      <c r="BT9" s="201"/>
      <c r="BU9" s="201"/>
      <c r="BV9" s="201"/>
      <c r="BW9" s="201"/>
      <c r="BX9" s="201"/>
      <c r="BY9" s="201"/>
      <c r="BZ9" s="201"/>
      <c r="CA9" s="201"/>
      <c r="CB9" s="201"/>
      <c r="CC9" s="201"/>
      <c r="CD9" s="201"/>
      <c r="CE9" s="201"/>
      <c r="CF9" s="202">
        <f>RPI!BR10</f>
        <v>0</v>
      </c>
      <c r="CG9" s="202">
        <f>RPI!BS10</f>
        <v>0</v>
      </c>
      <c r="CH9" s="203">
        <f>RPI!BT10</f>
        <v>0</v>
      </c>
    </row>
    <row r="10" spans="1:88" ht="15" x14ac:dyDescent="0.25">
      <c r="A10" s="172">
        <v>1</v>
      </c>
      <c r="B10" s="173" t="s">
        <v>922</v>
      </c>
      <c r="C10" s="174" t="s">
        <v>1883</v>
      </c>
      <c r="D10" s="174" t="s">
        <v>1884</v>
      </c>
      <c r="E10" s="174" t="s">
        <v>1885</v>
      </c>
      <c r="F10" s="174" t="s">
        <v>1886</v>
      </c>
      <c r="G10" s="175" t="s">
        <v>936</v>
      </c>
      <c r="H10" s="175" t="s">
        <v>995</v>
      </c>
      <c r="I10" s="175" t="s">
        <v>991</v>
      </c>
      <c r="J10" s="174" t="s">
        <v>1887</v>
      </c>
      <c r="K10" s="176" t="s">
        <v>1888</v>
      </c>
      <c r="L10" s="177" t="s">
        <v>1889</v>
      </c>
      <c r="M10" s="178" t="s">
        <v>1890</v>
      </c>
      <c r="N10" s="179" t="s">
        <v>987</v>
      </c>
      <c r="O10" s="175" t="s">
        <v>987</v>
      </c>
      <c r="P10" s="175" t="s">
        <v>997</v>
      </c>
      <c r="Q10" s="175" t="s">
        <v>997</v>
      </c>
      <c r="R10" s="175" t="s">
        <v>997</v>
      </c>
      <c r="S10" s="175" t="s">
        <v>997</v>
      </c>
      <c r="T10" s="175" t="s">
        <v>997</v>
      </c>
      <c r="U10" s="175" t="s">
        <v>997</v>
      </c>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c r="BM10" s="175"/>
      <c r="BN10" s="175"/>
      <c r="BO10" s="175"/>
      <c r="BP10" s="175"/>
      <c r="BQ10" s="175"/>
      <c r="BR10" s="175"/>
      <c r="BS10" s="175"/>
      <c r="BT10" s="175"/>
      <c r="BU10" s="175"/>
      <c r="BV10" s="175"/>
      <c r="BW10" s="175"/>
      <c r="BX10" s="175"/>
      <c r="BY10" s="175"/>
      <c r="BZ10" s="175"/>
      <c r="CA10" s="175"/>
      <c r="CB10" s="175"/>
      <c r="CC10" s="175"/>
      <c r="CD10" s="175"/>
      <c r="CE10" s="180"/>
    </row>
    <row r="11" spans="1:88" ht="15" x14ac:dyDescent="0.25">
      <c r="A11" s="172">
        <v>2</v>
      </c>
      <c r="B11" s="181" t="s">
        <v>922</v>
      </c>
      <c r="C11" s="182" t="s">
        <v>1891</v>
      </c>
      <c r="D11" s="182" t="s">
        <v>1892</v>
      </c>
      <c r="E11" s="182" t="s">
        <v>1893</v>
      </c>
      <c r="F11" s="182" t="s">
        <v>1886</v>
      </c>
      <c r="G11" s="183" t="s">
        <v>1011</v>
      </c>
      <c r="H11" s="183" t="s">
        <v>990</v>
      </c>
      <c r="I11" s="183" t="s">
        <v>991</v>
      </c>
      <c r="J11" s="182" t="s">
        <v>1894</v>
      </c>
      <c r="K11" s="184" t="s">
        <v>1895</v>
      </c>
      <c r="L11" s="185" t="s">
        <v>1896</v>
      </c>
      <c r="M11" s="185" t="s">
        <v>1896</v>
      </c>
      <c r="N11" s="187" t="s">
        <v>997</v>
      </c>
      <c r="O11" s="183" t="s">
        <v>997</v>
      </c>
      <c r="P11" s="183" t="s">
        <v>987</v>
      </c>
      <c r="Q11" s="183" t="s">
        <v>987</v>
      </c>
      <c r="R11" s="183" t="s">
        <v>987</v>
      </c>
      <c r="S11" s="183" t="s">
        <v>1009</v>
      </c>
      <c r="T11" s="183" t="s">
        <v>1009</v>
      </c>
      <c r="U11" s="183" t="s">
        <v>1009</v>
      </c>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83"/>
      <c r="BJ11" s="183"/>
      <c r="BK11" s="183"/>
      <c r="BL11" s="183"/>
      <c r="BM11" s="183"/>
      <c r="BN11" s="183"/>
      <c r="BO11" s="183"/>
      <c r="BP11" s="183"/>
      <c r="BQ11" s="183"/>
      <c r="BR11" s="183"/>
      <c r="BS11" s="183"/>
      <c r="BT11" s="183"/>
      <c r="BU11" s="183"/>
      <c r="BV11" s="183"/>
      <c r="BW11" s="183"/>
      <c r="BX11" s="183"/>
      <c r="BY11" s="183"/>
      <c r="BZ11" s="183"/>
      <c r="CA11" s="183"/>
      <c r="CB11" s="183"/>
      <c r="CC11" s="183"/>
      <c r="CD11" s="183"/>
      <c r="CE11" s="188"/>
    </row>
    <row r="12" spans="1:88" ht="15" x14ac:dyDescent="0.25">
      <c r="A12" s="172">
        <v>3</v>
      </c>
      <c r="B12" s="181" t="s">
        <v>922</v>
      </c>
      <c r="C12" s="182" t="s">
        <v>1897</v>
      </c>
      <c r="D12" s="182" t="s">
        <v>1898</v>
      </c>
      <c r="E12" s="182" t="s">
        <v>1899</v>
      </c>
      <c r="F12" s="182" t="s">
        <v>1886</v>
      </c>
      <c r="G12" s="183" t="s">
        <v>1011</v>
      </c>
      <c r="H12" s="183" t="s">
        <v>990</v>
      </c>
      <c r="I12" s="183" t="s">
        <v>991</v>
      </c>
      <c r="J12" s="182" t="s">
        <v>1894</v>
      </c>
      <c r="K12" s="184" t="s">
        <v>1895</v>
      </c>
      <c r="L12" s="185" t="s">
        <v>1889</v>
      </c>
      <c r="M12" s="185" t="s">
        <v>1890</v>
      </c>
      <c r="N12" s="187" t="s">
        <v>987</v>
      </c>
      <c r="O12" s="183" t="s">
        <v>987</v>
      </c>
      <c r="P12" s="183" t="s">
        <v>997</v>
      </c>
      <c r="Q12" s="183" t="s">
        <v>997</v>
      </c>
      <c r="R12" s="183" t="s">
        <v>997</v>
      </c>
      <c r="S12" s="183" t="s">
        <v>992</v>
      </c>
      <c r="T12" s="183" t="s">
        <v>992</v>
      </c>
      <c r="U12" s="183" t="s">
        <v>992</v>
      </c>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8"/>
    </row>
    <row r="13" spans="1:88" ht="15" x14ac:dyDescent="0.25">
      <c r="A13" s="172">
        <v>4</v>
      </c>
      <c r="B13" s="181" t="s">
        <v>922</v>
      </c>
      <c r="C13" s="182" t="s">
        <v>1900</v>
      </c>
      <c r="D13" s="182" t="s">
        <v>1901</v>
      </c>
      <c r="E13" s="182" t="s">
        <v>1902</v>
      </c>
      <c r="F13" s="182" t="s">
        <v>1886</v>
      </c>
      <c r="G13" s="183" t="s">
        <v>1011</v>
      </c>
      <c r="H13" s="183" t="s">
        <v>990</v>
      </c>
      <c r="I13" s="183" t="s">
        <v>991</v>
      </c>
      <c r="J13" s="182" t="s">
        <v>1894</v>
      </c>
      <c r="K13" s="184" t="s">
        <v>1895</v>
      </c>
      <c r="L13" s="185" t="s">
        <v>1896</v>
      </c>
      <c r="M13" s="186" t="s">
        <v>1896</v>
      </c>
      <c r="N13" s="187" t="s">
        <v>987</v>
      </c>
      <c r="O13" s="183" t="s">
        <v>987</v>
      </c>
      <c r="P13" s="183" t="s">
        <v>997</v>
      </c>
      <c r="Q13" s="183" t="s">
        <v>997</v>
      </c>
      <c r="R13" s="183" t="s">
        <v>997</v>
      </c>
      <c r="S13" s="183" t="s">
        <v>997</v>
      </c>
      <c r="T13" s="183" t="s">
        <v>997</v>
      </c>
      <c r="U13" s="183" t="s">
        <v>997</v>
      </c>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83"/>
      <c r="BJ13" s="183"/>
      <c r="BK13" s="183"/>
      <c r="BL13" s="183"/>
      <c r="BM13" s="183"/>
      <c r="BN13" s="183"/>
      <c r="BO13" s="183"/>
      <c r="BP13" s="183"/>
      <c r="BQ13" s="183"/>
      <c r="BR13" s="183"/>
      <c r="BS13" s="183"/>
      <c r="BT13" s="183"/>
      <c r="BU13" s="183"/>
      <c r="BV13" s="183"/>
      <c r="BW13" s="183"/>
      <c r="BX13" s="183"/>
      <c r="BY13" s="183"/>
      <c r="BZ13" s="183"/>
      <c r="CA13" s="183"/>
      <c r="CB13" s="183"/>
      <c r="CC13" s="183"/>
      <c r="CD13" s="183"/>
      <c r="CE13" s="188"/>
    </row>
    <row r="14" spans="1:88" ht="15" x14ac:dyDescent="0.25">
      <c r="A14" s="172">
        <v>5</v>
      </c>
      <c r="B14" s="181" t="s">
        <v>922</v>
      </c>
      <c r="C14" s="182" t="s">
        <v>1903</v>
      </c>
      <c r="D14" s="182" t="s">
        <v>1904</v>
      </c>
      <c r="E14" s="182" t="s">
        <v>1905</v>
      </c>
      <c r="F14" s="182" t="s">
        <v>1886</v>
      </c>
      <c r="G14" s="183" t="s">
        <v>1011</v>
      </c>
      <c r="H14" s="183" t="s">
        <v>990</v>
      </c>
      <c r="I14" s="183" t="s">
        <v>991</v>
      </c>
      <c r="J14" s="182" t="s">
        <v>1906</v>
      </c>
      <c r="K14" s="184" t="s">
        <v>1895</v>
      </c>
      <c r="L14" s="185" t="s">
        <v>1896</v>
      </c>
      <c r="M14" s="186" t="s">
        <v>1896</v>
      </c>
      <c r="N14" s="187" t="s">
        <v>987</v>
      </c>
      <c r="O14" s="183" t="s">
        <v>987</v>
      </c>
      <c r="P14" s="183" t="s">
        <v>997</v>
      </c>
      <c r="Q14" s="183" t="s">
        <v>997</v>
      </c>
      <c r="R14" s="183" t="s">
        <v>997</v>
      </c>
      <c r="S14" s="183" t="s">
        <v>1009</v>
      </c>
      <c r="T14" s="183" t="s">
        <v>1009</v>
      </c>
      <c r="U14" s="183" t="s">
        <v>1009</v>
      </c>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3"/>
      <c r="BG14" s="183"/>
      <c r="BH14" s="183"/>
      <c r="BI14" s="183"/>
      <c r="BJ14" s="183"/>
      <c r="BK14" s="183"/>
      <c r="BL14" s="183"/>
      <c r="BM14" s="183"/>
      <c r="BN14" s="183"/>
      <c r="BO14" s="183"/>
      <c r="BP14" s="183"/>
      <c r="BQ14" s="183"/>
      <c r="BR14" s="183"/>
      <c r="BS14" s="183"/>
      <c r="BT14" s="183"/>
      <c r="BU14" s="183"/>
      <c r="BV14" s="183"/>
      <c r="BW14" s="183"/>
      <c r="BX14" s="183"/>
      <c r="BY14" s="183"/>
      <c r="BZ14" s="183"/>
      <c r="CA14" s="183"/>
      <c r="CB14" s="183"/>
      <c r="CC14" s="183"/>
      <c r="CD14" s="183"/>
      <c r="CE14" s="188"/>
    </row>
    <row r="15" spans="1:88" ht="15" x14ac:dyDescent="0.25">
      <c r="A15" s="172">
        <v>6</v>
      </c>
      <c r="B15" s="181" t="s">
        <v>922</v>
      </c>
      <c r="C15" s="182" t="s">
        <v>2130</v>
      </c>
      <c r="D15" s="182" t="s">
        <v>2131</v>
      </c>
      <c r="E15" s="182" t="s">
        <v>2132</v>
      </c>
      <c r="F15" s="182" t="s">
        <v>1886</v>
      </c>
      <c r="G15" s="183" t="s">
        <v>1011</v>
      </c>
      <c r="H15" s="183" t="s">
        <v>990</v>
      </c>
      <c r="I15" s="183" t="s">
        <v>991</v>
      </c>
      <c r="J15" s="182" t="s">
        <v>1906</v>
      </c>
      <c r="K15" s="184" t="s">
        <v>1895</v>
      </c>
      <c r="L15" s="185" t="s">
        <v>1896</v>
      </c>
      <c r="M15" s="186" t="s">
        <v>1896</v>
      </c>
      <c r="N15" s="187" t="s">
        <v>987</v>
      </c>
      <c r="O15" s="183" t="s">
        <v>987</v>
      </c>
      <c r="P15" s="183" t="s">
        <v>997</v>
      </c>
      <c r="Q15" s="183" t="s">
        <v>997</v>
      </c>
      <c r="R15" s="183" t="s">
        <v>997</v>
      </c>
      <c r="S15" s="183" t="s">
        <v>1009</v>
      </c>
      <c r="T15" s="183" t="s">
        <v>1009</v>
      </c>
      <c r="U15" s="183" t="s">
        <v>1009</v>
      </c>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c r="BG15" s="183"/>
      <c r="BH15" s="183"/>
      <c r="BI15" s="183"/>
      <c r="BJ15" s="183"/>
      <c r="BK15" s="183"/>
      <c r="BL15" s="183"/>
      <c r="BM15" s="183"/>
      <c r="BN15" s="183"/>
      <c r="BO15" s="183"/>
      <c r="BP15" s="183"/>
      <c r="BQ15" s="183"/>
      <c r="BR15" s="183"/>
      <c r="BS15" s="183"/>
      <c r="BT15" s="183"/>
      <c r="BU15" s="183"/>
      <c r="BV15" s="183"/>
      <c r="BW15" s="183"/>
      <c r="BX15" s="183"/>
      <c r="BY15" s="183"/>
      <c r="BZ15" s="183"/>
      <c r="CA15" s="183"/>
      <c r="CB15" s="183"/>
      <c r="CC15" s="183"/>
      <c r="CD15" s="183"/>
      <c r="CE15" s="188"/>
    </row>
    <row r="16" spans="1:88" ht="15" x14ac:dyDescent="0.25">
      <c r="A16" s="172">
        <v>7</v>
      </c>
      <c r="B16" s="181" t="s">
        <v>922</v>
      </c>
      <c r="C16" s="182" t="s">
        <v>2170</v>
      </c>
      <c r="D16" s="182" t="s">
        <v>2171</v>
      </c>
      <c r="E16" s="182" t="s">
        <v>2172</v>
      </c>
      <c r="F16" s="182" t="s">
        <v>1886</v>
      </c>
      <c r="G16" s="183" t="s">
        <v>1011</v>
      </c>
      <c r="H16" s="183" t="s">
        <v>995</v>
      </c>
      <c r="I16" s="183" t="s">
        <v>991</v>
      </c>
      <c r="J16" s="182" t="s">
        <v>1906</v>
      </c>
      <c r="K16" s="184" t="s">
        <v>2173</v>
      </c>
      <c r="L16" s="185" t="s">
        <v>2173</v>
      </c>
      <c r="M16" s="186" t="s">
        <v>1890</v>
      </c>
      <c r="N16" s="187" t="s">
        <v>1009</v>
      </c>
      <c r="O16" s="183" t="s">
        <v>1009</v>
      </c>
      <c r="P16" s="183" t="s">
        <v>987</v>
      </c>
      <c r="Q16" s="183" t="s">
        <v>987</v>
      </c>
      <c r="R16" s="183" t="s">
        <v>987</v>
      </c>
      <c r="S16" s="183" t="s">
        <v>1009</v>
      </c>
      <c r="T16" s="183" t="s">
        <v>1009</v>
      </c>
      <c r="U16" s="183" t="s">
        <v>1009</v>
      </c>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8"/>
    </row>
    <row r="17" spans="1:83" customFormat="1" ht="15" x14ac:dyDescent="0.25">
      <c r="A17" s="172">
        <v>8</v>
      </c>
      <c r="B17" s="181" t="s">
        <v>922</v>
      </c>
      <c r="C17" s="182" t="s">
        <v>2197</v>
      </c>
      <c r="D17" s="182" t="s">
        <v>2198</v>
      </c>
      <c r="E17" s="182" t="s">
        <v>2199</v>
      </c>
      <c r="F17" s="182" t="s">
        <v>1886</v>
      </c>
      <c r="G17" s="183" t="s">
        <v>994</v>
      </c>
      <c r="H17" s="183" t="s">
        <v>995</v>
      </c>
      <c r="I17" s="183" t="s">
        <v>991</v>
      </c>
      <c r="J17" s="182" t="s">
        <v>1887</v>
      </c>
      <c r="K17" s="184" t="s">
        <v>2197</v>
      </c>
      <c r="L17" s="185" t="s">
        <v>2200</v>
      </c>
      <c r="M17" s="186" t="s">
        <v>2200</v>
      </c>
      <c r="N17" s="187"/>
      <c r="O17" s="183"/>
      <c r="P17" s="183" t="s">
        <v>987</v>
      </c>
      <c r="Q17" s="183" t="s">
        <v>987</v>
      </c>
      <c r="R17" s="183" t="s">
        <v>987</v>
      </c>
      <c r="S17" s="183" t="s">
        <v>997</v>
      </c>
      <c r="T17" s="183" t="s">
        <v>997</v>
      </c>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8"/>
    </row>
    <row r="18" spans="1:83" customFormat="1" ht="15" x14ac:dyDescent="0.25">
      <c r="A18" s="172">
        <v>9</v>
      </c>
      <c r="B18" s="181" t="s">
        <v>922</v>
      </c>
      <c r="C18" s="182" t="s">
        <v>2201</v>
      </c>
      <c r="D18" s="182" t="s">
        <v>2202</v>
      </c>
      <c r="E18" s="182" t="s">
        <v>2203</v>
      </c>
      <c r="F18" s="182" t="s">
        <v>1886</v>
      </c>
      <c r="G18" s="183" t="s">
        <v>994</v>
      </c>
      <c r="H18" s="183" t="s">
        <v>999</v>
      </c>
      <c r="I18" s="183" t="s">
        <v>991</v>
      </c>
      <c r="J18" s="182" t="s">
        <v>1894</v>
      </c>
      <c r="K18" s="184" t="s">
        <v>2201</v>
      </c>
      <c r="L18" s="185" t="s">
        <v>2200</v>
      </c>
      <c r="M18" s="186" t="s">
        <v>2200</v>
      </c>
      <c r="N18" s="187"/>
      <c r="O18" s="183"/>
      <c r="P18" s="183" t="s">
        <v>997</v>
      </c>
      <c r="Q18" s="183" t="s">
        <v>997</v>
      </c>
      <c r="R18" s="183" t="s">
        <v>997</v>
      </c>
      <c r="S18" s="183" t="s">
        <v>997</v>
      </c>
      <c r="T18" s="183" t="s">
        <v>997</v>
      </c>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8"/>
    </row>
    <row r="19" spans="1:83" customFormat="1" ht="15" x14ac:dyDescent="0.25">
      <c r="A19" s="172">
        <v>10</v>
      </c>
      <c r="B19" s="181"/>
      <c r="C19" s="182"/>
      <c r="D19" s="182"/>
      <c r="E19" s="182"/>
      <c r="F19" s="182"/>
      <c r="G19" s="183"/>
      <c r="H19" s="183"/>
      <c r="I19" s="183"/>
      <c r="J19" s="182"/>
      <c r="K19" s="184"/>
      <c r="L19" s="185"/>
      <c r="M19" s="186"/>
      <c r="N19" s="187"/>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8"/>
    </row>
    <row r="20" spans="1:83" customFormat="1" ht="15" x14ac:dyDescent="0.25">
      <c r="A20" s="172">
        <v>11</v>
      </c>
      <c r="B20" s="181"/>
      <c r="C20" s="182"/>
      <c r="D20" s="182"/>
      <c r="E20" s="182"/>
      <c r="F20" s="182"/>
      <c r="G20" s="183"/>
      <c r="H20" s="183"/>
      <c r="I20" s="183"/>
      <c r="J20" s="182"/>
      <c r="K20" s="184"/>
      <c r="L20" s="185"/>
      <c r="M20" s="186"/>
      <c r="N20" s="187"/>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8"/>
    </row>
    <row r="21" spans="1:83" customFormat="1" ht="15" x14ac:dyDescent="0.25">
      <c r="A21" s="172">
        <v>12</v>
      </c>
      <c r="B21" s="181"/>
      <c r="C21" s="182"/>
      <c r="D21" s="182"/>
      <c r="E21" s="182"/>
      <c r="F21" s="182"/>
      <c r="G21" s="183"/>
      <c r="H21" s="183"/>
      <c r="I21" s="183"/>
      <c r="J21" s="182"/>
      <c r="K21" s="184"/>
      <c r="L21" s="185"/>
      <c r="M21" s="186"/>
      <c r="N21" s="187"/>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8"/>
    </row>
    <row r="22" spans="1:83" customFormat="1" ht="15" x14ac:dyDescent="0.25">
      <c r="A22" s="172">
        <v>13</v>
      </c>
      <c r="B22" s="181"/>
      <c r="C22" s="182"/>
      <c r="D22" s="182"/>
      <c r="E22" s="182"/>
      <c r="F22" s="182"/>
      <c r="G22" s="183"/>
      <c r="H22" s="183"/>
      <c r="I22" s="183"/>
      <c r="J22" s="182"/>
      <c r="K22" s="184"/>
      <c r="L22" s="185"/>
      <c r="M22" s="186"/>
      <c r="N22" s="187"/>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c r="CA22" s="183"/>
      <c r="CB22" s="183"/>
      <c r="CC22" s="183"/>
      <c r="CD22" s="183"/>
      <c r="CE22" s="188"/>
    </row>
    <row r="23" spans="1:83" customFormat="1" ht="15" x14ac:dyDescent="0.25">
      <c r="A23" s="172">
        <v>14</v>
      </c>
      <c r="B23" s="181"/>
      <c r="C23" s="182"/>
      <c r="D23" s="182"/>
      <c r="E23" s="182"/>
      <c r="F23" s="182"/>
      <c r="G23" s="183"/>
      <c r="H23" s="183"/>
      <c r="I23" s="183"/>
      <c r="J23" s="182"/>
      <c r="K23" s="184"/>
      <c r="L23" s="185"/>
      <c r="M23" s="186"/>
      <c r="N23" s="187"/>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3"/>
      <c r="BG23" s="183"/>
      <c r="BH23" s="18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8"/>
    </row>
    <row r="24" spans="1:83" customFormat="1" ht="15" x14ac:dyDescent="0.25">
      <c r="A24" s="172">
        <v>15</v>
      </c>
      <c r="B24" s="181"/>
      <c r="C24" s="182"/>
      <c r="D24" s="182"/>
      <c r="E24" s="182"/>
      <c r="F24" s="182"/>
      <c r="G24" s="183"/>
      <c r="H24" s="183"/>
      <c r="I24" s="183"/>
      <c r="J24" s="182"/>
      <c r="K24" s="184"/>
      <c r="L24" s="185"/>
      <c r="M24" s="186"/>
      <c r="N24" s="187"/>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c r="CA24" s="183"/>
      <c r="CB24" s="183"/>
      <c r="CC24" s="183"/>
      <c r="CD24" s="183"/>
      <c r="CE24" s="188"/>
    </row>
    <row r="25" spans="1:83" customFormat="1" ht="15" x14ac:dyDescent="0.25">
      <c r="A25" s="172">
        <v>16</v>
      </c>
      <c r="B25" s="181"/>
      <c r="C25" s="182"/>
      <c r="D25" s="182"/>
      <c r="E25" s="182"/>
      <c r="F25" s="182"/>
      <c r="G25" s="183"/>
      <c r="H25" s="183"/>
      <c r="I25" s="183"/>
      <c r="J25" s="182"/>
      <c r="K25" s="184"/>
      <c r="L25" s="185"/>
      <c r="M25" s="186"/>
      <c r="N25" s="187"/>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c r="CE25" s="188"/>
    </row>
    <row r="26" spans="1:83" customFormat="1" ht="15" x14ac:dyDescent="0.25">
      <c r="A26" s="172">
        <v>17</v>
      </c>
      <c r="B26" s="181"/>
      <c r="C26" s="182"/>
      <c r="D26" s="182"/>
      <c r="E26" s="182"/>
      <c r="F26" s="182"/>
      <c r="G26" s="183"/>
      <c r="H26" s="183"/>
      <c r="I26" s="183"/>
      <c r="J26" s="182"/>
      <c r="K26" s="184"/>
      <c r="L26" s="185"/>
      <c r="M26" s="186"/>
      <c r="N26" s="187"/>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c r="CA26" s="183"/>
      <c r="CB26" s="183"/>
      <c r="CC26" s="183"/>
      <c r="CD26" s="183"/>
      <c r="CE26" s="188"/>
    </row>
    <row r="27" spans="1:83" customFormat="1" ht="15" x14ac:dyDescent="0.25">
      <c r="A27" s="172">
        <v>18</v>
      </c>
      <c r="B27" s="181"/>
      <c r="C27" s="182"/>
      <c r="D27" s="182"/>
      <c r="E27" s="182"/>
      <c r="F27" s="182"/>
      <c r="G27" s="183"/>
      <c r="H27" s="183"/>
      <c r="I27" s="183"/>
      <c r="J27" s="182"/>
      <c r="K27" s="184"/>
      <c r="L27" s="185"/>
      <c r="M27" s="186"/>
      <c r="N27" s="187"/>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83"/>
      <c r="BA27" s="183"/>
      <c r="BB27" s="183"/>
      <c r="BC27" s="183"/>
      <c r="BD27" s="183"/>
      <c r="BE27" s="183"/>
      <c r="BF27" s="183"/>
      <c r="BG27" s="183"/>
      <c r="BH27" s="183"/>
      <c r="BI27" s="183"/>
      <c r="BJ27" s="183"/>
      <c r="BK27" s="183"/>
      <c r="BL27" s="183"/>
      <c r="BM27" s="183"/>
      <c r="BN27" s="183"/>
      <c r="BO27" s="183"/>
      <c r="BP27" s="183"/>
      <c r="BQ27" s="183"/>
      <c r="BR27" s="183"/>
      <c r="BS27" s="183"/>
      <c r="BT27" s="183"/>
      <c r="BU27" s="183"/>
      <c r="BV27" s="183"/>
      <c r="BW27" s="183"/>
      <c r="BX27" s="183"/>
      <c r="BY27" s="183"/>
      <c r="BZ27" s="183"/>
      <c r="CA27" s="183"/>
      <c r="CB27" s="183"/>
      <c r="CC27" s="183"/>
      <c r="CD27" s="183"/>
      <c r="CE27" s="188"/>
    </row>
    <row r="28" spans="1:83" customFormat="1" ht="15" x14ac:dyDescent="0.25">
      <c r="A28" s="172">
        <v>19</v>
      </c>
      <c r="B28" s="181"/>
      <c r="C28" s="182"/>
      <c r="D28" s="182"/>
      <c r="E28" s="182"/>
      <c r="F28" s="182"/>
      <c r="G28" s="183"/>
      <c r="H28" s="183"/>
      <c r="I28" s="183"/>
      <c r="J28" s="182"/>
      <c r="K28" s="184"/>
      <c r="L28" s="185"/>
      <c r="M28" s="186"/>
      <c r="N28" s="187"/>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183"/>
      <c r="BL28" s="183"/>
      <c r="BM28" s="183"/>
      <c r="BN28" s="183"/>
      <c r="BO28" s="183"/>
      <c r="BP28" s="183"/>
      <c r="BQ28" s="183"/>
      <c r="BR28" s="183"/>
      <c r="BS28" s="183"/>
      <c r="BT28" s="183"/>
      <c r="BU28" s="183"/>
      <c r="BV28" s="183"/>
      <c r="BW28" s="183"/>
      <c r="BX28" s="183"/>
      <c r="BY28" s="183"/>
      <c r="BZ28" s="183"/>
      <c r="CA28" s="183"/>
      <c r="CB28" s="183"/>
      <c r="CC28" s="183"/>
      <c r="CD28" s="183"/>
      <c r="CE28" s="188"/>
    </row>
    <row r="29" spans="1:83" customFormat="1" ht="15" x14ac:dyDescent="0.25">
      <c r="A29" s="172">
        <v>20</v>
      </c>
      <c r="B29" s="181"/>
      <c r="C29" s="182"/>
      <c r="D29" s="182"/>
      <c r="E29" s="182"/>
      <c r="F29" s="182"/>
      <c r="G29" s="183"/>
      <c r="H29" s="183"/>
      <c r="I29" s="183"/>
      <c r="J29" s="182"/>
      <c r="K29" s="184"/>
      <c r="L29" s="185"/>
      <c r="M29" s="186"/>
      <c r="N29" s="187"/>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3"/>
      <c r="AT29" s="183"/>
      <c r="AU29" s="183"/>
      <c r="AV29" s="183"/>
      <c r="AW29" s="183"/>
      <c r="AX29" s="183"/>
      <c r="AY29" s="183"/>
      <c r="AZ29" s="183"/>
      <c r="BA29" s="183"/>
      <c r="BB29" s="183"/>
      <c r="BC29" s="183"/>
      <c r="BD29" s="183"/>
      <c r="BE29" s="183"/>
      <c r="BF29" s="183"/>
      <c r="BG29" s="183"/>
      <c r="BH29" s="183"/>
      <c r="BI29" s="183"/>
      <c r="BJ29" s="183"/>
      <c r="BK29" s="183"/>
      <c r="BL29" s="183"/>
      <c r="BM29" s="183"/>
      <c r="BN29" s="183"/>
      <c r="BO29" s="183"/>
      <c r="BP29" s="183"/>
      <c r="BQ29" s="183"/>
      <c r="BR29" s="183"/>
      <c r="BS29" s="183"/>
      <c r="BT29" s="183"/>
      <c r="BU29" s="183"/>
      <c r="BV29" s="183"/>
      <c r="BW29" s="183"/>
      <c r="BX29" s="183"/>
      <c r="BY29" s="183"/>
      <c r="BZ29" s="183"/>
      <c r="CA29" s="183"/>
      <c r="CB29" s="183"/>
      <c r="CC29" s="183"/>
      <c r="CD29" s="183"/>
      <c r="CE29" s="188"/>
    </row>
    <row r="30" spans="1:83" customFormat="1" ht="15" x14ac:dyDescent="0.25">
      <c r="A30" s="172">
        <v>21</v>
      </c>
      <c r="B30" s="181"/>
      <c r="C30" s="182"/>
      <c r="D30" s="182"/>
      <c r="E30" s="182"/>
      <c r="F30" s="182"/>
      <c r="G30" s="183"/>
      <c r="H30" s="183"/>
      <c r="I30" s="183"/>
      <c r="J30" s="182"/>
      <c r="K30" s="184"/>
      <c r="L30" s="185"/>
      <c r="M30" s="186"/>
      <c r="N30" s="187"/>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3"/>
      <c r="AT30" s="183"/>
      <c r="AU30" s="183"/>
      <c r="AV30" s="183"/>
      <c r="AW30" s="183"/>
      <c r="AX30" s="183"/>
      <c r="AY30" s="183"/>
      <c r="AZ30" s="183"/>
      <c r="BA30" s="183"/>
      <c r="BB30" s="183"/>
      <c r="BC30" s="183"/>
      <c r="BD30" s="183"/>
      <c r="BE30" s="183"/>
      <c r="BF30" s="183"/>
      <c r="BG30" s="183"/>
      <c r="BH30" s="183"/>
      <c r="BI30" s="183"/>
      <c r="BJ30" s="183"/>
      <c r="BK30" s="183"/>
      <c r="BL30" s="183"/>
      <c r="BM30" s="183"/>
      <c r="BN30" s="183"/>
      <c r="BO30" s="183"/>
      <c r="BP30" s="183"/>
      <c r="BQ30" s="183"/>
      <c r="BR30" s="183"/>
      <c r="BS30" s="183"/>
      <c r="BT30" s="183"/>
      <c r="BU30" s="183"/>
      <c r="BV30" s="183"/>
      <c r="BW30" s="183"/>
      <c r="BX30" s="183"/>
      <c r="BY30" s="183"/>
      <c r="BZ30" s="183"/>
      <c r="CA30" s="183"/>
      <c r="CB30" s="183"/>
      <c r="CC30" s="183"/>
      <c r="CD30" s="183"/>
      <c r="CE30" s="188"/>
    </row>
    <row r="31" spans="1:83" customFormat="1" ht="15" x14ac:dyDescent="0.25">
      <c r="A31" s="172">
        <v>22</v>
      </c>
      <c r="B31" s="181"/>
      <c r="C31" s="182"/>
      <c r="D31" s="182"/>
      <c r="E31" s="182"/>
      <c r="F31" s="182"/>
      <c r="G31" s="183"/>
      <c r="H31" s="183"/>
      <c r="I31" s="183"/>
      <c r="J31" s="182"/>
      <c r="K31" s="184"/>
      <c r="L31" s="185"/>
      <c r="M31" s="186"/>
      <c r="N31" s="187"/>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3"/>
      <c r="BG31" s="183"/>
      <c r="BH31" s="183"/>
      <c r="BI31" s="183"/>
      <c r="BJ31" s="183"/>
      <c r="BK31" s="183"/>
      <c r="BL31" s="183"/>
      <c r="BM31" s="183"/>
      <c r="BN31" s="183"/>
      <c r="BO31" s="183"/>
      <c r="BP31" s="183"/>
      <c r="BQ31" s="183"/>
      <c r="BR31" s="183"/>
      <c r="BS31" s="183"/>
      <c r="BT31" s="183"/>
      <c r="BU31" s="183"/>
      <c r="BV31" s="183"/>
      <c r="BW31" s="183"/>
      <c r="BX31" s="183"/>
      <c r="BY31" s="183"/>
      <c r="BZ31" s="183"/>
      <c r="CA31" s="183"/>
      <c r="CB31" s="183"/>
      <c r="CC31" s="183"/>
      <c r="CD31" s="183"/>
      <c r="CE31" s="188"/>
    </row>
    <row r="32" spans="1:83" customFormat="1" ht="15" x14ac:dyDescent="0.25">
      <c r="A32" s="172">
        <v>23</v>
      </c>
      <c r="B32" s="181"/>
      <c r="C32" s="182"/>
      <c r="D32" s="182"/>
      <c r="E32" s="182"/>
      <c r="F32" s="182"/>
      <c r="G32" s="183"/>
      <c r="H32" s="183"/>
      <c r="I32" s="183"/>
      <c r="J32" s="182"/>
      <c r="K32" s="184"/>
      <c r="L32" s="185"/>
      <c r="M32" s="186"/>
      <c r="N32" s="187"/>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3"/>
      <c r="AT32" s="183"/>
      <c r="AU32" s="183"/>
      <c r="AV32" s="183"/>
      <c r="AW32" s="183"/>
      <c r="AX32" s="183"/>
      <c r="AY32" s="183"/>
      <c r="AZ32" s="183"/>
      <c r="BA32" s="183"/>
      <c r="BB32" s="183"/>
      <c r="BC32" s="183"/>
      <c r="BD32" s="183"/>
      <c r="BE32" s="183"/>
      <c r="BF32" s="183"/>
      <c r="BG32" s="183"/>
      <c r="BH32" s="183"/>
      <c r="BI32" s="183"/>
      <c r="BJ32" s="183"/>
      <c r="BK32" s="183"/>
      <c r="BL32" s="183"/>
      <c r="BM32" s="183"/>
      <c r="BN32" s="183"/>
      <c r="BO32" s="183"/>
      <c r="BP32" s="183"/>
      <c r="BQ32" s="183"/>
      <c r="BR32" s="183"/>
      <c r="BS32" s="183"/>
      <c r="BT32" s="183"/>
      <c r="BU32" s="183"/>
      <c r="BV32" s="183"/>
      <c r="BW32" s="183"/>
      <c r="BX32" s="183"/>
      <c r="BY32" s="183"/>
      <c r="BZ32" s="183"/>
      <c r="CA32" s="183"/>
      <c r="CB32" s="183"/>
      <c r="CC32" s="183"/>
      <c r="CD32" s="183"/>
      <c r="CE32" s="188"/>
    </row>
    <row r="33" spans="1:83" customFormat="1" ht="15" x14ac:dyDescent="0.25">
      <c r="A33" s="172">
        <v>24</v>
      </c>
      <c r="B33" s="181"/>
      <c r="C33" s="182"/>
      <c r="D33" s="182"/>
      <c r="E33" s="182"/>
      <c r="F33" s="182"/>
      <c r="G33" s="183"/>
      <c r="H33" s="183"/>
      <c r="I33" s="183"/>
      <c r="J33" s="182"/>
      <c r="K33" s="184"/>
      <c r="L33" s="185"/>
      <c r="M33" s="186"/>
      <c r="N33" s="187"/>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AU33" s="183"/>
      <c r="AV33" s="183"/>
      <c r="AW33" s="183"/>
      <c r="AX33" s="183"/>
      <c r="AY33" s="183"/>
      <c r="AZ33" s="183"/>
      <c r="BA33" s="183"/>
      <c r="BB33" s="183"/>
      <c r="BC33" s="183"/>
      <c r="BD33" s="183"/>
      <c r="BE33" s="183"/>
      <c r="BF33" s="183"/>
      <c r="BG33" s="183"/>
      <c r="BH33" s="183"/>
      <c r="BI33" s="183"/>
      <c r="BJ33" s="183"/>
      <c r="BK33" s="183"/>
      <c r="BL33" s="183"/>
      <c r="BM33" s="183"/>
      <c r="BN33" s="183"/>
      <c r="BO33" s="183"/>
      <c r="BP33" s="183"/>
      <c r="BQ33" s="183"/>
      <c r="BR33" s="183"/>
      <c r="BS33" s="183"/>
      <c r="BT33" s="183"/>
      <c r="BU33" s="183"/>
      <c r="BV33" s="183"/>
      <c r="BW33" s="183"/>
      <c r="BX33" s="183"/>
      <c r="BY33" s="183"/>
      <c r="BZ33" s="183"/>
      <c r="CA33" s="183"/>
      <c r="CB33" s="183"/>
      <c r="CC33" s="183"/>
      <c r="CD33" s="183"/>
      <c r="CE33" s="188"/>
    </row>
    <row r="34" spans="1:83" customFormat="1" ht="15" x14ac:dyDescent="0.25">
      <c r="A34" s="172">
        <v>25</v>
      </c>
      <c r="B34" s="181"/>
      <c r="C34" s="182"/>
      <c r="D34" s="182"/>
      <c r="E34" s="182"/>
      <c r="F34" s="182"/>
      <c r="G34" s="183"/>
      <c r="H34" s="183"/>
      <c r="I34" s="183"/>
      <c r="J34" s="182"/>
      <c r="K34" s="184"/>
      <c r="L34" s="185"/>
      <c r="M34" s="186"/>
      <c r="N34" s="187"/>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3"/>
      <c r="AT34" s="183"/>
      <c r="AU34" s="183"/>
      <c r="AV34" s="183"/>
      <c r="AW34" s="183"/>
      <c r="AX34" s="183"/>
      <c r="AY34" s="183"/>
      <c r="AZ34" s="183"/>
      <c r="BA34" s="183"/>
      <c r="BB34" s="183"/>
      <c r="BC34" s="183"/>
      <c r="BD34" s="183"/>
      <c r="BE34" s="183"/>
      <c r="BF34" s="183"/>
      <c r="BG34" s="183"/>
      <c r="BH34" s="183"/>
      <c r="BI34" s="183"/>
      <c r="BJ34" s="183"/>
      <c r="BK34" s="183"/>
      <c r="BL34" s="183"/>
      <c r="BM34" s="183"/>
      <c r="BN34" s="183"/>
      <c r="BO34" s="183"/>
      <c r="BP34" s="183"/>
      <c r="BQ34" s="183"/>
      <c r="BR34" s="183"/>
      <c r="BS34" s="183"/>
      <c r="BT34" s="183"/>
      <c r="BU34" s="183"/>
      <c r="BV34" s="183"/>
      <c r="BW34" s="183"/>
      <c r="BX34" s="183"/>
      <c r="BY34" s="183"/>
      <c r="BZ34" s="183"/>
      <c r="CA34" s="183"/>
      <c r="CB34" s="183"/>
      <c r="CC34" s="183"/>
      <c r="CD34" s="183"/>
      <c r="CE34" s="188"/>
    </row>
    <row r="35" spans="1:83" customFormat="1" ht="15" x14ac:dyDescent="0.25">
      <c r="A35" s="172">
        <v>26</v>
      </c>
      <c r="B35" s="181"/>
      <c r="C35" s="182"/>
      <c r="D35" s="182"/>
      <c r="E35" s="182"/>
      <c r="F35" s="182"/>
      <c r="G35" s="183"/>
      <c r="H35" s="183"/>
      <c r="I35" s="183"/>
      <c r="J35" s="182"/>
      <c r="K35" s="184"/>
      <c r="L35" s="185"/>
      <c r="M35" s="186"/>
      <c r="N35" s="187"/>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3"/>
      <c r="AT35" s="183"/>
      <c r="AU35" s="183"/>
      <c r="AV35" s="183"/>
      <c r="AW35" s="183"/>
      <c r="AX35" s="183"/>
      <c r="AY35" s="183"/>
      <c r="AZ35" s="183"/>
      <c r="BA35" s="183"/>
      <c r="BB35" s="183"/>
      <c r="BC35" s="183"/>
      <c r="BD35" s="183"/>
      <c r="BE35" s="183"/>
      <c r="BF35" s="183"/>
      <c r="BG35" s="183"/>
      <c r="BH35" s="183"/>
      <c r="BI35" s="183"/>
      <c r="BJ35" s="183"/>
      <c r="BK35" s="183"/>
      <c r="BL35" s="183"/>
      <c r="BM35" s="183"/>
      <c r="BN35" s="183"/>
      <c r="BO35" s="183"/>
      <c r="BP35" s="183"/>
      <c r="BQ35" s="183"/>
      <c r="BR35" s="183"/>
      <c r="BS35" s="183"/>
      <c r="BT35" s="183"/>
      <c r="BU35" s="183"/>
      <c r="BV35" s="183"/>
      <c r="BW35" s="183"/>
      <c r="BX35" s="183"/>
      <c r="BY35" s="183"/>
      <c r="BZ35" s="183"/>
      <c r="CA35" s="183"/>
      <c r="CB35" s="183"/>
      <c r="CC35" s="183"/>
      <c r="CD35" s="183"/>
      <c r="CE35" s="188"/>
    </row>
    <row r="36" spans="1:83" customFormat="1" ht="15" x14ac:dyDescent="0.25">
      <c r="A36" s="172">
        <v>27</v>
      </c>
      <c r="B36" s="181"/>
      <c r="C36" s="182"/>
      <c r="D36" s="182"/>
      <c r="E36" s="182"/>
      <c r="F36" s="182"/>
      <c r="G36" s="183"/>
      <c r="H36" s="183"/>
      <c r="I36" s="183"/>
      <c r="J36" s="182"/>
      <c r="K36" s="184"/>
      <c r="L36" s="185"/>
      <c r="M36" s="186"/>
      <c r="N36" s="187"/>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3"/>
      <c r="AT36" s="183"/>
      <c r="AU36" s="183"/>
      <c r="AV36" s="183"/>
      <c r="AW36" s="183"/>
      <c r="AX36" s="183"/>
      <c r="AY36" s="183"/>
      <c r="AZ36" s="183"/>
      <c r="BA36" s="183"/>
      <c r="BB36" s="183"/>
      <c r="BC36" s="183"/>
      <c r="BD36" s="183"/>
      <c r="BE36" s="183"/>
      <c r="BF36" s="183"/>
      <c r="BG36" s="183"/>
      <c r="BH36" s="183"/>
      <c r="BI36" s="183"/>
      <c r="BJ36" s="183"/>
      <c r="BK36" s="183"/>
      <c r="BL36" s="183"/>
      <c r="BM36" s="183"/>
      <c r="BN36" s="183"/>
      <c r="BO36" s="183"/>
      <c r="BP36" s="183"/>
      <c r="BQ36" s="183"/>
      <c r="BR36" s="183"/>
      <c r="BS36" s="183"/>
      <c r="BT36" s="183"/>
      <c r="BU36" s="183"/>
      <c r="BV36" s="183"/>
      <c r="BW36" s="183"/>
      <c r="BX36" s="183"/>
      <c r="BY36" s="183"/>
      <c r="BZ36" s="183"/>
      <c r="CA36" s="183"/>
      <c r="CB36" s="183"/>
      <c r="CC36" s="183"/>
      <c r="CD36" s="183"/>
      <c r="CE36" s="188"/>
    </row>
    <row r="37" spans="1:83" customFormat="1" ht="15" x14ac:dyDescent="0.25">
      <c r="A37" s="172">
        <v>28</v>
      </c>
      <c r="B37" s="181"/>
      <c r="C37" s="182"/>
      <c r="D37" s="182"/>
      <c r="E37" s="182"/>
      <c r="F37" s="182"/>
      <c r="G37" s="183"/>
      <c r="H37" s="183"/>
      <c r="I37" s="183"/>
      <c r="J37" s="182"/>
      <c r="K37" s="184"/>
      <c r="L37" s="185"/>
      <c r="M37" s="186"/>
      <c r="N37" s="187"/>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3"/>
      <c r="AT37" s="183"/>
      <c r="AU37" s="183"/>
      <c r="AV37" s="183"/>
      <c r="AW37" s="183"/>
      <c r="AX37" s="183"/>
      <c r="AY37" s="183"/>
      <c r="AZ37" s="183"/>
      <c r="BA37" s="183"/>
      <c r="BB37" s="183"/>
      <c r="BC37" s="183"/>
      <c r="BD37" s="183"/>
      <c r="BE37" s="183"/>
      <c r="BF37" s="183"/>
      <c r="BG37" s="183"/>
      <c r="BH37" s="183"/>
      <c r="BI37" s="183"/>
      <c r="BJ37" s="183"/>
      <c r="BK37" s="183"/>
      <c r="BL37" s="183"/>
      <c r="BM37" s="183"/>
      <c r="BN37" s="183"/>
      <c r="BO37" s="183"/>
      <c r="BP37" s="183"/>
      <c r="BQ37" s="183"/>
      <c r="BR37" s="183"/>
      <c r="BS37" s="183"/>
      <c r="BT37" s="183"/>
      <c r="BU37" s="183"/>
      <c r="BV37" s="183"/>
      <c r="BW37" s="183"/>
      <c r="BX37" s="183"/>
      <c r="BY37" s="183"/>
      <c r="BZ37" s="183"/>
      <c r="CA37" s="183"/>
      <c r="CB37" s="183"/>
      <c r="CC37" s="183"/>
      <c r="CD37" s="183"/>
      <c r="CE37" s="188"/>
    </row>
    <row r="38" spans="1:83" customFormat="1" ht="15" x14ac:dyDescent="0.25">
      <c r="A38" s="172">
        <v>29</v>
      </c>
      <c r="B38" s="181"/>
      <c r="C38" s="182"/>
      <c r="D38" s="182"/>
      <c r="E38" s="182"/>
      <c r="F38" s="182"/>
      <c r="G38" s="183"/>
      <c r="H38" s="183"/>
      <c r="I38" s="183"/>
      <c r="J38" s="182"/>
      <c r="K38" s="184"/>
      <c r="L38" s="185"/>
      <c r="M38" s="186"/>
      <c r="N38" s="187"/>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3"/>
      <c r="AT38" s="183"/>
      <c r="AU38" s="183"/>
      <c r="AV38" s="183"/>
      <c r="AW38" s="183"/>
      <c r="AX38" s="183"/>
      <c r="AY38" s="183"/>
      <c r="AZ38" s="183"/>
      <c r="BA38" s="183"/>
      <c r="BB38" s="183"/>
      <c r="BC38" s="183"/>
      <c r="BD38" s="183"/>
      <c r="BE38" s="183"/>
      <c r="BF38" s="183"/>
      <c r="BG38" s="183"/>
      <c r="BH38" s="183"/>
      <c r="BI38" s="183"/>
      <c r="BJ38" s="183"/>
      <c r="BK38" s="183"/>
      <c r="BL38" s="183"/>
      <c r="BM38" s="183"/>
      <c r="BN38" s="183"/>
      <c r="BO38" s="183"/>
      <c r="BP38" s="183"/>
      <c r="BQ38" s="183"/>
      <c r="BR38" s="183"/>
      <c r="BS38" s="183"/>
      <c r="BT38" s="183"/>
      <c r="BU38" s="183"/>
      <c r="BV38" s="183"/>
      <c r="BW38" s="183"/>
      <c r="BX38" s="183"/>
      <c r="BY38" s="183"/>
      <c r="BZ38" s="183"/>
      <c r="CA38" s="183"/>
      <c r="CB38" s="183"/>
      <c r="CC38" s="183"/>
      <c r="CD38" s="183"/>
      <c r="CE38" s="188"/>
    </row>
    <row r="39" spans="1:83" customFormat="1" ht="15" x14ac:dyDescent="0.25">
      <c r="A39" s="172">
        <v>30</v>
      </c>
      <c r="B39" s="181"/>
      <c r="C39" s="182"/>
      <c r="D39" s="182"/>
      <c r="E39" s="182"/>
      <c r="F39" s="182"/>
      <c r="G39" s="183"/>
      <c r="H39" s="183"/>
      <c r="I39" s="183"/>
      <c r="J39" s="182"/>
      <c r="K39" s="184"/>
      <c r="L39" s="185"/>
      <c r="M39" s="186"/>
      <c r="N39" s="187"/>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3"/>
      <c r="AT39" s="183"/>
      <c r="AU39" s="183"/>
      <c r="AV39" s="183"/>
      <c r="AW39" s="183"/>
      <c r="AX39" s="183"/>
      <c r="AY39" s="183"/>
      <c r="AZ39" s="183"/>
      <c r="BA39" s="183"/>
      <c r="BB39" s="183"/>
      <c r="BC39" s="183"/>
      <c r="BD39" s="183"/>
      <c r="BE39" s="183"/>
      <c r="BF39" s="183"/>
      <c r="BG39" s="183"/>
      <c r="BH39" s="183"/>
      <c r="BI39" s="183"/>
      <c r="BJ39" s="183"/>
      <c r="BK39" s="183"/>
      <c r="BL39" s="183"/>
      <c r="BM39" s="183"/>
      <c r="BN39" s="183"/>
      <c r="BO39" s="183"/>
      <c r="BP39" s="183"/>
      <c r="BQ39" s="183"/>
      <c r="BR39" s="183"/>
      <c r="BS39" s="183"/>
      <c r="BT39" s="183"/>
      <c r="BU39" s="183"/>
      <c r="BV39" s="183"/>
      <c r="BW39" s="183"/>
      <c r="BX39" s="183"/>
      <c r="BY39" s="183"/>
      <c r="BZ39" s="183"/>
      <c r="CA39" s="183"/>
      <c r="CB39" s="183"/>
      <c r="CC39" s="183"/>
      <c r="CD39" s="183"/>
      <c r="CE39" s="188"/>
    </row>
    <row r="40" spans="1:83" customFormat="1" ht="15" x14ac:dyDescent="0.25">
      <c r="A40" s="172">
        <v>31</v>
      </c>
      <c r="B40" s="181"/>
      <c r="C40" s="182"/>
      <c r="D40" s="182"/>
      <c r="E40" s="182"/>
      <c r="F40" s="182"/>
      <c r="G40" s="183"/>
      <c r="H40" s="183"/>
      <c r="I40" s="183"/>
      <c r="J40" s="182"/>
      <c r="K40" s="184"/>
      <c r="L40" s="185"/>
      <c r="M40" s="186"/>
      <c r="N40" s="187"/>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3"/>
      <c r="AT40" s="183"/>
      <c r="AU40" s="183"/>
      <c r="AV40" s="183"/>
      <c r="AW40" s="183"/>
      <c r="AX40" s="183"/>
      <c r="AY40" s="183"/>
      <c r="AZ40" s="183"/>
      <c r="BA40" s="183"/>
      <c r="BB40" s="183"/>
      <c r="BC40" s="183"/>
      <c r="BD40" s="183"/>
      <c r="BE40" s="183"/>
      <c r="BF40" s="183"/>
      <c r="BG40" s="183"/>
      <c r="BH40" s="183"/>
      <c r="BI40" s="183"/>
      <c r="BJ40" s="183"/>
      <c r="BK40" s="183"/>
      <c r="BL40" s="183"/>
      <c r="BM40" s="183"/>
      <c r="BN40" s="183"/>
      <c r="BO40" s="183"/>
      <c r="BP40" s="183"/>
      <c r="BQ40" s="183"/>
      <c r="BR40" s="183"/>
      <c r="BS40" s="183"/>
      <c r="BT40" s="183"/>
      <c r="BU40" s="183"/>
      <c r="BV40" s="183"/>
      <c r="BW40" s="183"/>
      <c r="BX40" s="183"/>
      <c r="BY40" s="183"/>
      <c r="BZ40" s="183"/>
      <c r="CA40" s="183"/>
      <c r="CB40" s="183"/>
      <c r="CC40" s="183"/>
      <c r="CD40" s="183"/>
      <c r="CE40" s="188"/>
    </row>
    <row r="41" spans="1:83" customFormat="1" ht="15" x14ac:dyDescent="0.25">
      <c r="A41" s="172">
        <v>32</v>
      </c>
      <c r="B41" s="181"/>
      <c r="C41" s="182"/>
      <c r="D41" s="182"/>
      <c r="E41" s="182"/>
      <c r="F41" s="182"/>
      <c r="G41" s="183"/>
      <c r="H41" s="183"/>
      <c r="I41" s="183"/>
      <c r="J41" s="182"/>
      <c r="K41" s="184"/>
      <c r="L41" s="185"/>
      <c r="M41" s="186"/>
      <c r="N41" s="187"/>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c r="BL41" s="183"/>
      <c r="BM41" s="183"/>
      <c r="BN41" s="183"/>
      <c r="BO41" s="183"/>
      <c r="BP41" s="183"/>
      <c r="BQ41" s="183"/>
      <c r="BR41" s="183"/>
      <c r="BS41" s="183"/>
      <c r="BT41" s="183"/>
      <c r="BU41" s="183"/>
      <c r="BV41" s="183"/>
      <c r="BW41" s="183"/>
      <c r="BX41" s="183"/>
      <c r="BY41" s="183"/>
      <c r="BZ41" s="183"/>
      <c r="CA41" s="183"/>
      <c r="CB41" s="183"/>
      <c r="CC41" s="183"/>
      <c r="CD41" s="183"/>
      <c r="CE41" s="188"/>
    </row>
    <row r="42" spans="1:83" customFormat="1" ht="15" x14ac:dyDescent="0.25">
      <c r="A42" s="172">
        <v>33</v>
      </c>
      <c r="B42" s="181"/>
      <c r="C42" s="182"/>
      <c r="D42" s="182"/>
      <c r="E42" s="182"/>
      <c r="F42" s="182"/>
      <c r="G42" s="183"/>
      <c r="H42" s="183"/>
      <c r="I42" s="183"/>
      <c r="J42" s="182"/>
      <c r="K42" s="184"/>
      <c r="L42" s="185"/>
      <c r="M42" s="186"/>
      <c r="N42" s="187"/>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3"/>
      <c r="AT42" s="183"/>
      <c r="AU42" s="183"/>
      <c r="AV42" s="183"/>
      <c r="AW42" s="183"/>
      <c r="AX42" s="183"/>
      <c r="AY42" s="183"/>
      <c r="AZ42" s="183"/>
      <c r="BA42" s="183"/>
      <c r="BB42" s="183"/>
      <c r="BC42" s="183"/>
      <c r="BD42" s="183"/>
      <c r="BE42" s="183"/>
      <c r="BF42" s="183"/>
      <c r="BG42" s="183"/>
      <c r="BH42" s="183"/>
      <c r="BI42" s="183"/>
      <c r="BJ42" s="183"/>
      <c r="BK42" s="183"/>
      <c r="BL42" s="183"/>
      <c r="BM42" s="183"/>
      <c r="BN42" s="183"/>
      <c r="BO42" s="183"/>
      <c r="BP42" s="183"/>
      <c r="BQ42" s="183"/>
      <c r="BR42" s="183"/>
      <c r="BS42" s="183"/>
      <c r="BT42" s="183"/>
      <c r="BU42" s="183"/>
      <c r="BV42" s="183"/>
      <c r="BW42" s="183"/>
      <c r="BX42" s="183"/>
      <c r="BY42" s="183"/>
      <c r="BZ42" s="183"/>
      <c r="CA42" s="183"/>
      <c r="CB42" s="183"/>
      <c r="CC42" s="183"/>
      <c r="CD42" s="183"/>
      <c r="CE42" s="188"/>
    </row>
    <row r="43" spans="1:83" customFormat="1" ht="15" x14ac:dyDescent="0.25">
      <c r="A43" s="172">
        <v>34</v>
      </c>
      <c r="B43" s="181"/>
      <c r="C43" s="182"/>
      <c r="D43" s="182"/>
      <c r="E43" s="182"/>
      <c r="F43" s="182"/>
      <c r="G43" s="183"/>
      <c r="H43" s="183"/>
      <c r="I43" s="183"/>
      <c r="J43" s="182"/>
      <c r="K43" s="184"/>
      <c r="L43" s="185"/>
      <c r="M43" s="186"/>
      <c r="N43" s="187"/>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83"/>
      <c r="BJ43" s="183"/>
      <c r="BK43" s="183"/>
      <c r="BL43" s="183"/>
      <c r="BM43" s="183"/>
      <c r="BN43" s="183"/>
      <c r="BO43" s="183"/>
      <c r="BP43" s="183"/>
      <c r="BQ43" s="183"/>
      <c r="BR43" s="183"/>
      <c r="BS43" s="183"/>
      <c r="BT43" s="183"/>
      <c r="BU43" s="183"/>
      <c r="BV43" s="183"/>
      <c r="BW43" s="183"/>
      <c r="BX43" s="183"/>
      <c r="BY43" s="183"/>
      <c r="BZ43" s="183"/>
      <c r="CA43" s="183"/>
      <c r="CB43" s="183"/>
      <c r="CC43" s="183"/>
      <c r="CD43" s="183"/>
      <c r="CE43" s="188"/>
    </row>
    <row r="44" spans="1:83" customFormat="1" ht="15" x14ac:dyDescent="0.25">
      <c r="A44" s="172">
        <v>35</v>
      </c>
      <c r="B44" s="181"/>
      <c r="C44" s="182"/>
      <c r="D44" s="182"/>
      <c r="E44" s="182"/>
      <c r="F44" s="182"/>
      <c r="G44" s="183"/>
      <c r="H44" s="183"/>
      <c r="I44" s="183"/>
      <c r="J44" s="182"/>
      <c r="K44" s="184"/>
      <c r="L44" s="185"/>
      <c r="M44" s="186"/>
      <c r="N44" s="187"/>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3"/>
      <c r="AT44" s="183"/>
      <c r="AU44" s="183"/>
      <c r="AV44" s="183"/>
      <c r="AW44" s="183"/>
      <c r="AX44" s="183"/>
      <c r="AY44" s="183"/>
      <c r="AZ44" s="183"/>
      <c r="BA44" s="183"/>
      <c r="BB44" s="183"/>
      <c r="BC44" s="183"/>
      <c r="BD44" s="183"/>
      <c r="BE44" s="183"/>
      <c r="BF44" s="183"/>
      <c r="BG44" s="183"/>
      <c r="BH44" s="183"/>
      <c r="BI44" s="183"/>
      <c r="BJ44" s="183"/>
      <c r="BK44" s="183"/>
      <c r="BL44" s="183"/>
      <c r="BM44" s="183"/>
      <c r="BN44" s="183"/>
      <c r="BO44" s="183"/>
      <c r="BP44" s="183"/>
      <c r="BQ44" s="183"/>
      <c r="BR44" s="183"/>
      <c r="BS44" s="183"/>
      <c r="BT44" s="183"/>
      <c r="BU44" s="183"/>
      <c r="BV44" s="183"/>
      <c r="BW44" s="183"/>
      <c r="BX44" s="183"/>
      <c r="BY44" s="183"/>
      <c r="BZ44" s="183"/>
      <c r="CA44" s="183"/>
      <c r="CB44" s="183"/>
      <c r="CC44" s="183"/>
      <c r="CD44" s="183"/>
      <c r="CE44" s="188"/>
    </row>
    <row r="45" spans="1:83" customFormat="1" ht="15" x14ac:dyDescent="0.25">
      <c r="A45" s="172">
        <v>36</v>
      </c>
      <c r="B45" s="181"/>
      <c r="C45" s="182"/>
      <c r="D45" s="182"/>
      <c r="E45" s="182"/>
      <c r="F45" s="182"/>
      <c r="G45" s="183"/>
      <c r="H45" s="183"/>
      <c r="I45" s="183"/>
      <c r="J45" s="182"/>
      <c r="K45" s="184"/>
      <c r="L45" s="185"/>
      <c r="M45" s="186"/>
      <c r="N45" s="187"/>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3"/>
      <c r="AT45" s="183"/>
      <c r="AU45" s="183"/>
      <c r="AV45" s="183"/>
      <c r="AW45" s="183"/>
      <c r="AX45" s="183"/>
      <c r="AY45" s="183"/>
      <c r="AZ45" s="183"/>
      <c r="BA45" s="183"/>
      <c r="BB45" s="183"/>
      <c r="BC45" s="183"/>
      <c r="BD45" s="183"/>
      <c r="BE45" s="183"/>
      <c r="BF45" s="183"/>
      <c r="BG45" s="183"/>
      <c r="BH45" s="183"/>
      <c r="BI45" s="183"/>
      <c r="BJ45" s="183"/>
      <c r="BK45" s="183"/>
      <c r="BL45" s="183"/>
      <c r="BM45" s="183"/>
      <c r="BN45" s="183"/>
      <c r="BO45" s="183"/>
      <c r="BP45" s="183"/>
      <c r="BQ45" s="183"/>
      <c r="BR45" s="183"/>
      <c r="BS45" s="183"/>
      <c r="BT45" s="183"/>
      <c r="BU45" s="183"/>
      <c r="BV45" s="183"/>
      <c r="BW45" s="183"/>
      <c r="BX45" s="183"/>
      <c r="BY45" s="183"/>
      <c r="BZ45" s="183"/>
      <c r="CA45" s="183"/>
      <c r="CB45" s="183"/>
      <c r="CC45" s="183"/>
      <c r="CD45" s="183"/>
      <c r="CE45" s="188"/>
    </row>
    <row r="46" spans="1:83" customFormat="1" ht="15" x14ac:dyDescent="0.25">
      <c r="A46" s="172">
        <v>37</v>
      </c>
      <c r="B46" s="181"/>
      <c r="C46" s="182"/>
      <c r="D46" s="182"/>
      <c r="E46" s="182"/>
      <c r="F46" s="182"/>
      <c r="G46" s="183"/>
      <c r="H46" s="183"/>
      <c r="I46" s="183"/>
      <c r="J46" s="182"/>
      <c r="K46" s="184"/>
      <c r="L46" s="185"/>
      <c r="M46" s="186"/>
      <c r="N46" s="187"/>
      <c r="O46" s="183"/>
      <c r="P46" s="183"/>
      <c r="Q46" s="183"/>
      <c r="R46" s="183"/>
      <c r="S46" s="183"/>
      <c r="T46" s="183"/>
      <c r="U46" s="183"/>
      <c r="V46" s="183"/>
      <c r="W46" s="183"/>
      <c r="X46" s="183"/>
      <c r="Y46" s="183"/>
      <c r="Z46" s="183"/>
      <c r="AA46" s="183"/>
      <c r="AB46" s="183"/>
      <c r="AC46" s="183"/>
      <c r="AD46" s="183"/>
      <c r="AE46" s="183"/>
      <c r="AF46" s="183"/>
      <c r="AG46" s="183"/>
      <c r="AH46" s="183"/>
      <c r="AI46" s="183"/>
      <c r="AJ46" s="183"/>
      <c r="AK46" s="183"/>
      <c r="AL46" s="183"/>
      <c r="AM46" s="183"/>
      <c r="AN46" s="183"/>
      <c r="AO46" s="183"/>
      <c r="AP46" s="183"/>
      <c r="AQ46" s="183"/>
      <c r="AR46" s="183"/>
      <c r="AS46" s="183"/>
      <c r="AT46" s="183"/>
      <c r="AU46" s="183"/>
      <c r="AV46" s="183"/>
      <c r="AW46" s="183"/>
      <c r="AX46" s="183"/>
      <c r="AY46" s="183"/>
      <c r="AZ46" s="183"/>
      <c r="BA46" s="183"/>
      <c r="BB46" s="183"/>
      <c r="BC46" s="183"/>
      <c r="BD46" s="183"/>
      <c r="BE46" s="183"/>
      <c r="BF46" s="183"/>
      <c r="BG46" s="183"/>
      <c r="BH46" s="183"/>
      <c r="BI46" s="183"/>
      <c r="BJ46" s="183"/>
      <c r="BK46" s="183"/>
      <c r="BL46" s="183"/>
      <c r="BM46" s="183"/>
      <c r="BN46" s="183"/>
      <c r="BO46" s="183"/>
      <c r="BP46" s="183"/>
      <c r="BQ46" s="183"/>
      <c r="BR46" s="183"/>
      <c r="BS46" s="183"/>
      <c r="BT46" s="183"/>
      <c r="BU46" s="183"/>
      <c r="BV46" s="183"/>
      <c r="BW46" s="183"/>
      <c r="BX46" s="183"/>
      <c r="BY46" s="183"/>
      <c r="BZ46" s="183"/>
      <c r="CA46" s="183"/>
      <c r="CB46" s="183"/>
      <c r="CC46" s="183"/>
      <c r="CD46" s="183"/>
      <c r="CE46" s="188"/>
    </row>
    <row r="47" spans="1:83" customFormat="1" ht="15" x14ac:dyDescent="0.25">
      <c r="A47" s="172">
        <v>38</v>
      </c>
      <c r="B47" s="181"/>
      <c r="C47" s="182"/>
      <c r="D47" s="182"/>
      <c r="E47" s="182"/>
      <c r="F47" s="182"/>
      <c r="G47" s="183"/>
      <c r="H47" s="183"/>
      <c r="I47" s="183"/>
      <c r="J47" s="182"/>
      <c r="K47" s="184"/>
      <c r="L47" s="185"/>
      <c r="M47" s="186"/>
      <c r="N47" s="187"/>
      <c r="O47" s="183"/>
      <c r="P47" s="183"/>
      <c r="Q47" s="183"/>
      <c r="R47" s="183"/>
      <c r="S47" s="183"/>
      <c r="T47" s="183"/>
      <c r="U47" s="183"/>
      <c r="V47" s="183"/>
      <c r="W47" s="183"/>
      <c r="X47" s="183"/>
      <c r="Y47" s="183"/>
      <c r="Z47" s="183"/>
      <c r="AA47" s="183"/>
      <c r="AB47" s="183"/>
      <c r="AC47" s="183"/>
      <c r="AD47" s="183"/>
      <c r="AE47" s="183"/>
      <c r="AF47" s="183"/>
      <c r="AG47" s="183"/>
      <c r="AH47" s="183"/>
      <c r="AI47" s="183"/>
      <c r="AJ47" s="183"/>
      <c r="AK47" s="183"/>
      <c r="AL47" s="183"/>
      <c r="AM47" s="183"/>
      <c r="AN47" s="183"/>
      <c r="AO47" s="183"/>
      <c r="AP47" s="183"/>
      <c r="AQ47" s="183"/>
      <c r="AR47" s="183"/>
      <c r="AS47" s="183"/>
      <c r="AT47" s="183"/>
      <c r="AU47" s="183"/>
      <c r="AV47" s="183"/>
      <c r="AW47" s="183"/>
      <c r="AX47" s="183"/>
      <c r="AY47" s="183"/>
      <c r="AZ47" s="183"/>
      <c r="BA47" s="183"/>
      <c r="BB47" s="183"/>
      <c r="BC47" s="183"/>
      <c r="BD47" s="183"/>
      <c r="BE47" s="183"/>
      <c r="BF47" s="183"/>
      <c r="BG47" s="183"/>
      <c r="BH47" s="183"/>
      <c r="BI47" s="183"/>
      <c r="BJ47" s="183"/>
      <c r="BK47" s="183"/>
      <c r="BL47" s="183"/>
      <c r="BM47" s="183"/>
      <c r="BN47" s="183"/>
      <c r="BO47" s="183"/>
      <c r="BP47" s="183"/>
      <c r="BQ47" s="183"/>
      <c r="BR47" s="183"/>
      <c r="BS47" s="183"/>
      <c r="BT47" s="183"/>
      <c r="BU47" s="183"/>
      <c r="BV47" s="183"/>
      <c r="BW47" s="183"/>
      <c r="BX47" s="183"/>
      <c r="BY47" s="183"/>
      <c r="BZ47" s="183"/>
      <c r="CA47" s="183"/>
      <c r="CB47" s="183"/>
      <c r="CC47" s="183"/>
      <c r="CD47" s="183"/>
      <c r="CE47" s="188"/>
    </row>
    <row r="48" spans="1:83" customFormat="1" ht="15" x14ac:dyDescent="0.25">
      <c r="A48" s="172">
        <v>39</v>
      </c>
      <c r="B48" s="181"/>
      <c r="C48" s="182"/>
      <c r="D48" s="182"/>
      <c r="E48" s="182"/>
      <c r="F48" s="182"/>
      <c r="G48" s="183"/>
      <c r="H48" s="183"/>
      <c r="I48" s="183"/>
      <c r="J48" s="182"/>
      <c r="K48" s="184"/>
      <c r="L48" s="185"/>
      <c r="M48" s="186"/>
      <c r="N48" s="187"/>
      <c r="O48" s="183"/>
      <c r="P48" s="183"/>
      <c r="Q48" s="183"/>
      <c r="R48" s="183"/>
      <c r="S48" s="183"/>
      <c r="T48" s="183"/>
      <c r="U48" s="183"/>
      <c r="V48" s="183"/>
      <c r="W48" s="183"/>
      <c r="X48" s="183"/>
      <c r="Y48" s="183"/>
      <c r="Z48" s="183"/>
      <c r="AA48" s="183"/>
      <c r="AB48" s="183"/>
      <c r="AC48" s="183"/>
      <c r="AD48" s="183"/>
      <c r="AE48" s="183"/>
      <c r="AF48" s="183"/>
      <c r="AG48" s="183"/>
      <c r="AH48" s="183"/>
      <c r="AI48" s="183"/>
      <c r="AJ48" s="183"/>
      <c r="AK48" s="183"/>
      <c r="AL48" s="183"/>
      <c r="AM48" s="183"/>
      <c r="AN48" s="183"/>
      <c r="AO48" s="183"/>
      <c r="AP48" s="183"/>
      <c r="AQ48" s="183"/>
      <c r="AR48" s="183"/>
      <c r="AS48" s="183"/>
      <c r="AT48" s="183"/>
      <c r="AU48" s="183"/>
      <c r="AV48" s="183"/>
      <c r="AW48" s="183"/>
      <c r="AX48" s="183"/>
      <c r="AY48" s="183"/>
      <c r="AZ48" s="183"/>
      <c r="BA48" s="183"/>
      <c r="BB48" s="183"/>
      <c r="BC48" s="183"/>
      <c r="BD48" s="183"/>
      <c r="BE48" s="183"/>
      <c r="BF48" s="183"/>
      <c r="BG48" s="183"/>
      <c r="BH48" s="183"/>
      <c r="BI48" s="183"/>
      <c r="BJ48" s="183"/>
      <c r="BK48" s="183"/>
      <c r="BL48" s="183"/>
      <c r="BM48" s="183"/>
      <c r="BN48" s="183"/>
      <c r="BO48" s="183"/>
      <c r="BP48" s="183"/>
      <c r="BQ48" s="183"/>
      <c r="BR48" s="183"/>
      <c r="BS48" s="183"/>
      <c r="BT48" s="183"/>
      <c r="BU48" s="183"/>
      <c r="BV48" s="183"/>
      <c r="BW48" s="183"/>
      <c r="BX48" s="183"/>
      <c r="BY48" s="183"/>
      <c r="BZ48" s="183"/>
      <c r="CA48" s="183"/>
      <c r="CB48" s="183"/>
      <c r="CC48" s="183"/>
      <c r="CD48" s="183"/>
      <c r="CE48" s="188"/>
    </row>
    <row r="49" spans="1:83" customFormat="1" ht="15" x14ac:dyDescent="0.25">
      <c r="A49" s="172">
        <v>40</v>
      </c>
      <c r="B49" s="181"/>
      <c r="C49" s="182"/>
      <c r="D49" s="182"/>
      <c r="E49" s="182"/>
      <c r="F49" s="182"/>
      <c r="G49" s="183"/>
      <c r="H49" s="183"/>
      <c r="I49" s="183"/>
      <c r="J49" s="189"/>
      <c r="K49" s="190"/>
      <c r="L49" s="185"/>
      <c r="M49" s="186"/>
      <c r="N49" s="187"/>
      <c r="O49" s="183"/>
      <c r="P49" s="183"/>
      <c r="Q49" s="183"/>
      <c r="R49" s="183"/>
      <c r="S49" s="183"/>
      <c r="T49" s="183"/>
      <c r="U49" s="183"/>
      <c r="V49" s="183"/>
      <c r="W49" s="183"/>
      <c r="X49" s="183"/>
      <c r="Y49" s="183"/>
      <c r="Z49" s="183"/>
      <c r="AA49" s="183"/>
      <c r="AB49" s="183"/>
      <c r="AC49" s="183"/>
      <c r="AD49" s="183"/>
      <c r="AE49" s="183"/>
      <c r="AF49" s="183"/>
      <c r="AG49" s="183"/>
      <c r="AH49" s="183"/>
      <c r="AI49" s="183"/>
      <c r="AJ49" s="183"/>
      <c r="AK49" s="183"/>
      <c r="AL49" s="183"/>
      <c r="AM49" s="183"/>
      <c r="AN49" s="183"/>
      <c r="AO49" s="183"/>
      <c r="AP49" s="183"/>
      <c r="AQ49" s="183"/>
      <c r="AR49" s="183"/>
      <c r="AS49" s="183"/>
      <c r="AT49" s="183"/>
      <c r="AU49" s="183"/>
      <c r="AV49" s="183"/>
      <c r="AW49" s="183"/>
      <c r="AX49" s="183"/>
      <c r="AY49" s="183"/>
      <c r="AZ49" s="183"/>
      <c r="BA49" s="183"/>
      <c r="BB49" s="183"/>
      <c r="BC49" s="183"/>
      <c r="BD49" s="183"/>
      <c r="BE49" s="183"/>
      <c r="BF49" s="183"/>
      <c r="BG49" s="183"/>
      <c r="BH49" s="183"/>
      <c r="BI49" s="183"/>
      <c r="BJ49" s="183"/>
      <c r="BK49" s="183"/>
      <c r="BL49" s="183"/>
      <c r="BM49" s="183"/>
      <c r="BN49" s="183"/>
      <c r="BO49" s="183"/>
      <c r="BP49" s="183"/>
      <c r="BQ49" s="183"/>
      <c r="BR49" s="183"/>
      <c r="BS49" s="183"/>
      <c r="BT49" s="183"/>
      <c r="BU49" s="183"/>
      <c r="BV49" s="183"/>
      <c r="BW49" s="183"/>
      <c r="BX49" s="183"/>
      <c r="BY49" s="183"/>
      <c r="BZ49" s="183"/>
      <c r="CA49" s="183"/>
      <c r="CB49" s="183"/>
      <c r="CC49" s="183"/>
      <c r="CD49" s="183"/>
      <c r="CE49" s="188"/>
    </row>
    <row r="50" spans="1:83" customFormat="1" ht="15" x14ac:dyDescent="0.25">
      <c r="A50" s="172">
        <v>41</v>
      </c>
      <c r="B50" s="181"/>
      <c r="C50" s="182"/>
      <c r="D50" s="182"/>
      <c r="E50" s="182"/>
      <c r="F50" s="182"/>
      <c r="G50" s="183"/>
      <c r="H50" s="183"/>
      <c r="I50" s="183"/>
      <c r="J50" s="189"/>
      <c r="K50" s="190"/>
      <c r="L50" s="185"/>
      <c r="M50" s="186"/>
      <c r="N50" s="187"/>
      <c r="O50" s="183"/>
      <c r="P50" s="183"/>
      <c r="Q50" s="183"/>
      <c r="R50" s="183"/>
      <c r="S50" s="183"/>
      <c r="T50" s="183"/>
      <c r="U50" s="183"/>
      <c r="V50" s="183"/>
      <c r="W50" s="183"/>
      <c r="X50" s="183"/>
      <c r="Y50" s="183"/>
      <c r="Z50" s="183"/>
      <c r="AA50" s="183"/>
      <c r="AB50" s="183"/>
      <c r="AC50" s="183"/>
      <c r="AD50" s="183"/>
      <c r="AE50" s="183"/>
      <c r="AF50" s="183"/>
      <c r="AG50" s="183"/>
      <c r="AH50" s="183"/>
      <c r="AI50" s="183"/>
      <c r="AJ50" s="183"/>
      <c r="AK50" s="183"/>
      <c r="AL50" s="183"/>
      <c r="AM50" s="183"/>
      <c r="AN50" s="183"/>
      <c r="AO50" s="183"/>
      <c r="AP50" s="183"/>
      <c r="AQ50" s="183"/>
      <c r="AR50" s="183"/>
      <c r="AS50" s="183"/>
      <c r="AT50" s="183"/>
      <c r="AU50" s="183"/>
      <c r="AV50" s="183"/>
      <c r="AW50" s="183"/>
      <c r="AX50" s="183"/>
      <c r="AY50" s="183"/>
      <c r="AZ50" s="183"/>
      <c r="BA50" s="183"/>
      <c r="BB50" s="183"/>
      <c r="BC50" s="183"/>
      <c r="BD50" s="183"/>
      <c r="BE50" s="183"/>
      <c r="BF50" s="183"/>
      <c r="BG50" s="183"/>
      <c r="BH50" s="183"/>
      <c r="BI50" s="183"/>
      <c r="BJ50" s="183"/>
      <c r="BK50" s="183"/>
      <c r="BL50" s="183"/>
      <c r="BM50" s="183"/>
      <c r="BN50" s="183"/>
      <c r="BO50" s="183"/>
      <c r="BP50" s="183"/>
      <c r="BQ50" s="183"/>
      <c r="BR50" s="183"/>
      <c r="BS50" s="183"/>
      <c r="BT50" s="183"/>
      <c r="BU50" s="183"/>
      <c r="BV50" s="183"/>
      <c r="BW50" s="183"/>
      <c r="BX50" s="183"/>
      <c r="BY50" s="183"/>
      <c r="BZ50" s="183"/>
      <c r="CA50" s="183"/>
      <c r="CB50" s="183"/>
      <c r="CC50" s="183"/>
      <c r="CD50" s="183"/>
      <c r="CE50" s="188"/>
    </row>
    <row r="51" spans="1:83" customFormat="1" ht="15" x14ac:dyDescent="0.25">
      <c r="A51" s="172">
        <v>42</v>
      </c>
      <c r="B51" s="181"/>
      <c r="C51" s="182"/>
      <c r="D51" s="182"/>
      <c r="E51" s="182"/>
      <c r="F51" s="182"/>
      <c r="G51" s="183"/>
      <c r="H51" s="183"/>
      <c r="I51" s="183"/>
      <c r="J51" s="189"/>
      <c r="K51" s="190"/>
      <c r="L51" s="185"/>
      <c r="M51" s="186"/>
      <c r="N51" s="187"/>
      <c r="O51" s="183"/>
      <c r="P51" s="183"/>
      <c r="Q51" s="183"/>
      <c r="R51" s="183"/>
      <c r="S51" s="183"/>
      <c r="T51" s="183"/>
      <c r="U51" s="183"/>
      <c r="V51" s="183"/>
      <c r="W51" s="183"/>
      <c r="X51" s="183"/>
      <c r="Y51" s="183"/>
      <c r="Z51" s="183"/>
      <c r="AA51" s="183"/>
      <c r="AB51" s="183"/>
      <c r="AC51" s="183"/>
      <c r="AD51" s="183"/>
      <c r="AE51" s="183"/>
      <c r="AF51" s="183"/>
      <c r="AG51" s="183"/>
      <c r="AH51" s="183"/>
      <c r="AI51" s="183"/>
      <c r="AJ51" s="183"/>
      <c r="AK51" s="183"/>
      <c r="AL51" s="183"/>
      <c r="AM51" s="183"/>
      <c r="AN51" s="183"/>
      <c r="AO51" s="183"/>
      <c r="AP51" s="183"/>
      <c r="AQ51" s="183"/>
      <c r="AR51" s="183"/>
      <c r="AS51" s="183"/>
      <c r="AT51" s="183"/>
      <c r="AU51" s="183"/>
      <c r="AV51" s="183"/>
      <c r="AW51" s="183"/>
      <c r="AX51" s="183"/>
      <c r="AY51" s="183"/>
      <c r="AZ51" s="183"/>
      <c r="BA51" s="183"/>
      <c r="BB51" s="183"/>
      <c r="BC51" s="183"/>
      <c r="BD51" s="183"/>
      <c r="BE51" s="183"/>
      <c r="BF51" s="183"/>
      <c r="BG51" s="183"/>
      <c r="BH51" s="183"/>
      <c r="BI51" s="183"/>
      <c r="BJ51" s="183"/>
      <c r="BK51" s="183"/>
      <c r="BL51" s="183"/>
      <c r="BM51" s="183"/>
      <c r="BN51" s="183"/>
      <c r="BO51" s="183"/>
      <c r="BP51" s="183"/>
      <c r="BQ51" s="183"/>
      <c r="BR51" s="183"/>
      <c r="BS51" s="183"/>
      <c r="BT51" s="183"/>
      <c r="BU51" s="183"/>
      <c r="BV51" s="183"/>
      <c r="BW51" s="183"/>
      <c r="BX51" s="183"/>
      <c r="BY51" s="183"/>
      <c r="BZ51" s="183"/>
      <c r="CA51" s="183"/>
      <c r="CB51" s="183"/>
      <c r="CC51" s="183"/>
      <c r="CD51" s="183"/>
      <c r="CE51" s="188"/>
    </row>
    <row r="52" spans="1:83" customFormat="1" ht="15" x14ac:dyDescent="0.25">
      <c r="A52" s="172">
        <v>43</v>
      </c>
      <c r="B52" s="181"/>
      <c r="C52" s="182"/>
      <c r="D52" s="182"/>
      <c r="E52" s="182"/>
      <c r="F52" s="182"/>
      <c r="G52" s="183"/>
      <c r="H52" s="183"/>
      <c r="I52" s="183"/>
      <c r="J52" s="189"/>
      <c r="K52" s="190"/>
      <c r="L52" s="185"/>
      <c r="M52" s="186"/>
      <c r="N52" s="187"/>
      <c r="O52" s="183"/>
      <c r="P52" s="183"/>
      <c r="Q52" s="183"/>
      <c r="R52" s="183"/>
      <c r="S52" s="183"/>
      <c r="T52" s="183"/>
      <c r="U52" s="183"/>
      <c r="V52" s="183"/>
      <c r="W52" s="183"/>
      <c r="X52" s="183"/>
      <c r="Y52" s="183"/>
      <c r="Z52" s="183"/>
      <c r="AA52" s="183"/>
      <c r="AB52" s="183"/>
      <c r="AC52" s="183"/>
      <c r="AD52" s="183"/>
      <c r="AE52" s="183"/>
      <c r="AF52" s="183"/>
      <c r="AG52" s="183"/>
      <c r="AH52" s="183"/>
      <c r="AI52" s="183"/>
      <c r="AJ52" s="183"/>
      <c r="AK52" s="183"/>
      <c r="AL52" s="183"/>
      <c r="AM52" s="183"/>
      <c r="AN52" s="183"/>
      <c r="AO52" s="183"/>
      <c r="AP52" s="183"/>
      <c r="AQ52" s="183"/>
      <c r="AR52" s="183"/>
      <c r="AS52" s="183"/>
      <c r="AT52" s="183"/>
      <c r="AU52" s="183"/>
      <c r="AV52" s="183"/>
      <c r="AW52" s="183"/>
      <c r="AX52" s="183"/>
      <c r="AY52" s="183"/>
      <c r="AZ52" s="183"/>
      <c r="BA52" s="183"/>
      <c r="BB52" s="183"/>
      <c r="BC52" s="183"/>
      <c r="BD52" s="183"/>
      <c r="BE52" s="183"/>
      <c r="BF52" s="183"/>
      <c r="BG52" s="183"/>
      <c r="BH52" s="183"/>
      <c r="BI52" s="183"/>
      <c r="BJ52" s="183"/>
      <c r="BK52" s="183"/>
      <c r="BL52" s="183"/>
      <c r="BM52" s="183"/>
      <c r="BN52" s="183"/>
      <c r="BO52" s="183"/>
      <c r="BP52" s="183"/>
      <c r="BQ52" s="183"/>
      <c r="BR52" s="183"/>
      <c r="BS52" s="183"/>
      <c r="BT52" s="183"/>
      <c r="BU52" s="183"/>
      <c r="BV52" s="183"/>
      <c r="BW52" s="183"/>
      <c r="BX52" s="183"/>
      <c r="BY52" s="183"/>
      <c r="BZ52" s="183"/>
      <c r="CA52" s="183"/>
      <c r="CB52" s="183"/>
      <c r="CC52" s="183"/>
      <c r="CD52" s="183"/>
      <c r="CE52" s="188"/>
    </row>
    <row r="53" spans="1:83" customFormat="1" ht="15" x14ac:dyDescent="0.25">
      <c r="A53" s="172">
        <v>44</v>
      </c>
      <c r="B53" s="181"/>
      <c r="C53" s="182"/>
      <c r="D53" s="182"/>
      <c r="E53" s="182"/>
      <c r="F53" s="182"/>
      <c r="G53" s="183"/>
      <c r="H53" s="183"/>
      <c r="I53" s="183"/>
      <c r="J53" s="189"/>
      <c r="K53" s="190"/>
      <c r="L53" s="185"/>
      <c r="M53" s="186"/>
      <c r="N53" s="187"/>
      <c r="O53" s="183"/>
      <c r="P53" s="183"/>
      <c r="Q53" s="183"/>
      <c r="R53" s="183"/>
      <c r="S53" s="183"/>
      <c r="T53" s="183"/>
      <c r="U53" s="183"/>
      <c r="V53" s="183"/>
      <c r="W53" s="183"/>
      <c r="X53" s="183"/>
      <c r="Y53" s="183"/>
      <c r="Z53" s="183"/>
      <c r="AA53" s="183"/>
      <c r="AB53" s="183"/>
      <c r="AC53" s="183"/>
      <c r="AD53" s="183"/>
      <c r="AE53" s="183"/>
      <c r="AF53" s="183"/>
      <c r="AG53" s="183"/>
      <c r="AH53" s="183"/>
      <c r="AI53" s="183"/>
      <c r="AJ53" s="183"/>
      <c r="AK53" s="183"/>
      <c r="AL53" s="183"/>
      <c r="AM53" s="183"/>
      <c r="AN53" s="183"/>
      <c r="AO53" s="183"/>
      <c r="AP53" s="183"/>
      <c r="AQ53" s="183"/>
      <c r="AR53" s="183"/>
      <c r="AS53" s="183"/>
      <c r="AT53" s="183"/>
      <c r="AU53" s="183"/>
      <c r="AV53" s="183"/>
      <c r="AW53" s="183"/>
      <c r="AX53" s="183"/>
      <c r="AY53" s="183"/>
      <c r="AZ53" s="183"/>
      <c r="BA53" s="183"/>
      <c r="BB53" s="183"/>
      <c r="BC53" s="183"/>
      <c r="BD53" s="183"/>
      <c r="BE53" s="183"/>
      <c r="BF53" s="183"/>
      <c r="BG53" s="183"/>
      <c r="BH53" s="183"/>
      <c r="BI53" s="183"/>
      <c r="BJ53" s="183"/>
      <c r="BK53" s="183"/>
      <c r="BL53" s="183"/>
      <c r="BM53" s="183"/>
      <c r="BN53" s="183"/>
      <c r="BO53" s="183"/>
      <c r="BP53" s="183"/>
      <c r="BQ53" s="183"/>
      <c r="BR53" s="183"/>
      <c r="BS53" s="183"/>
      <c r="BT53" s="183"/>
      <c r="BU53" s="183"/>
      <c r="BV53" s="183"/>
      <c r="BW53" s="183"/>
      <c r="BX53" s="183"/>
      <c r="BY53" s="183"/>
      <c r="BZ53" s="183"/>
      <c r="CA53" s="183"/>
      <c r="CB53" s="183"/>
      <c r="CC53" s="183"/>
      <c r="CD53" s="183"/>
      <c r="CE53" s="188"/>
    </row>
    <row r="54" spans="1:83" customFormat="1" ht="15" x14ac:dyDescent="0.25">
      <c r="A54" s="172">
        <v>45</v>
      </c>
      <c r="B54" s="181"/>
      <c r="C54" s="182"/>
      <c r="D54" s="182"/>
      <c r="E54" s="182"/>
      <c r="F54" s="182"/>
      <c r="G54" s="183"/>
      <c r="H54" s="183"/>
      <c r="I54" s="183"/>
      <c r="J54" s="189"/>
      <c r="K54" s="190"/>
      <c r="L54" s="185"/>
      <c r="M54" s="186"/>
      <c r="N54" s="187"/>
      <c r="O54" s="183"/>
      <c r="P54" s="183"/>
      <c r="Q54" s="183"/>
      <c r="R54" s="183"/>
      <c r="S54" s="183"/>
      <c r="T54" s="183"/>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c r="CB54" s="183"/>
      <c r="CC54" s="183"/>
      <c r="CD54" s="183"/>
      <c r="CE54" s="188"/>
    </row>
    <row r="55" spans="1:83" customFormat="1" ht="15" x14ac:dyDescent="0.25">
      <c r="A55" s="172">
        <v>46</v>
      </c>
      <c r="B55" s="181"/>
      <c r="C55" s="182"/>
      <c r="D55" s="182"/>
      <c r="E55" s="182"/>
      <c r="F55" s="182"/>
      <c r="G55" s="183"/>
      <c r="H55" s="183"/>
      <c r="I55" s="183"/>
      <c r="J55" s="189"/>
      <c r="K55" s="190"/>
      <c r="L55" s="185"/>
      <c r="M55" s="186"/>
      <c r="N55" s="187"/>
      <c r="O55" s="183"/>
      <c r="P55" s="183"/>
      <c r="Q55" s="183"/>
      <c r="R55" s="183"/>
      <c r="S55" s="183"/>
      <c r="T55" s="183"/>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c r="CB55" s="183"/>
      <c r="CC55" s="183"/>
      <c r="CD55" s="183"/>
      <c r="CE55" s="188"/>
    </row>
    <row r="56" spans="1:83" customFormat="1" ht="15" x14ac:dyDescent="0.25">
      <c r="A56" s="172">
        <v>47</v>
      </c>
      <c r="B56" s="181"/>
      <c r="C56" s="182"/>
      <c r="D56" s="182"/>
      <c r="E56" s="182"/>
      <c r="F56" s="182"/>
      <c r="G56" s="183"/>
      <c r="H56" s="183"/>
      <c r="I56" s="183"/>
      <c r="J56" s="189"/>
      <c r="K56" s="190"/>
      <c r="L56" s="185"/>
      <c r="M56" s="186"/>
      <c r="N56" s="187"/>
      <c r="O56" s="183"/>
      <c r="P56" s="183"/>
      <c r="Q56" s="183"/>
      <c r="R56" s="183"/>
      <c r="S56" s="183"/>
      <c r="T56" s="183"/>
      <c r="U56" s="183"/>
      <c r="V56" s="183"/>
      <c r="W56" s="183"/>
      <c r="X56" s="183"/>
      <c r="Y56" s="183"/>
      <c r="Z56" s="183"/>
      <c r="AA56" s="183"/>
      <c r="AB56" s="183"/>
      <c r="AC56" s="183"/>
      <c r="AD56" s="183"/>
      <c r="AE56" s="183"/>
      <c r="AF56" s="183"/>
      <c r="AG56" s="183"/>
      <c r="AH56" s="183"/>
      <c r="AI56" s="183"/>
      <c r="AJ56" s="183"/>
      <c r="AK56" s="183"/>
      <c r="AL56" s="183"/>
      <c r="AM56" s="183"/>
      <c r="AN56" s="183"/>
      <c r="AO56" s="183"/>
      <c r="AP56" s="183"/>
      <c r="AQ56" s="183"/>
      <c r="AR56" s="183"/>
      <c r="AS56" s="183"/>
      <c r="AT56" s="183"/>
      <c r="AU56" s="183"/>
      <c r="AV56" s="183"/>
      <c r="AW56" s="183"/>
      <c r="AX56" s="183"/>
      <c r="AY56" s="183"/>
      <c r="AZ56" s="183"/>
      <c r="BA56" s="183"/>
      <c r="BB56" s="183"/>
      <c r="BC56" s="183"/>
      <c r="BD56" s="183"/>
      <c r="BE56" s="183"/>
      <c r="BF56" s="183"/>
      <c r="BG56" s="183"/>
      <c r="BH56" s="183"/>
      <c r="BI56" s="183"/>
      <c r="BJ56" s="183"/>
      <c r="BK56" s="183"/>
      <c r="BL56" s="183"/>
      <c r="BM56" s="183"/>
      <c r="BN56" s="183"/>
      <c r="BO56" s="183"/>
      <c r="BP56" s="183"/>
      <c r="BQ56" s="183"/>
      <c r="BR56" s="183"/>
      <c r="BS56" s="183"/>
      <c r="BT56" s="183"/>
      <c r="BU56" s="183"/>
      <c r="BV56" s="183"/>
      <c r="BW56" s="183"/>
      <c r="BX56" s="183"/>
      <c r="BY56" s="183"/>
      <c r="BZ56" s="183"/>
      <c r="CA56" s="183"/>
      <c r="CB56" s="183"/>
      <c r="CC56" s="183"/>
      <c r="CD56" s="183"/>
      <c r="CE56" s="188"/>
    </row>
    <row r="57" spans="1:83" customFormat="1" ht="15" x14ac:dyDescent="0.25">
      <c r="A57" s="172">
        <v>48</v>
      </c>
      <c r="B57" s="181"/>
      <c r="C57" s="182"/>
      <c r="D57" s="182"/>
      <c r="E57" s="182"/>
      <c r="F57" s="182"/>
      <c r="G57" s="183"/>
      <c r="H57" s="183"/>
      <c r="I57" s="183"/>
      <c r="J57" s="189"/>
      <c r="K57" s="190"/>
      <c r="L57" s="185"/>
      <c r="M57" s="186"/>
      <c r="N57" s="187"/>
      <c r="O57" s="183"/>
      <c r="P57" s="183"/>
      <c r="Q57" s="183"/>
      <c r="R57" s="183"/>
      <c r="S57" s="183"/>
      <c r="T57" s="183"/>
      <c r="U57" s="183"/>
      <c r="V57" s="183"/>
      <c r="W57" s="183"/>
      <c r="X57" s="183"/>
      <c r="Y57" s="183"/>
      <c r="Z57" s="183"/>
      <c r="AA57" s="183"/>
      <c r="AB57" s="183"/>
      <c r="AC57" s="183"/>
      <c r="AD57" s="183"/>
      <c r="AE57" s="183"/>
      <c r="AF57" s="183"/>
      <c r="AG57" s="183"/>
      <c r="AH57" s="183"/>
      <c r="AI57" s="183"/>
      <c r="AJ57" s="183"/>
      <c r="AK57" s="183"/>
      <c r="AL57" s="183"/>
      <c r="AM57" s="183"/>
      <c r="AN57" s="183"/>
      <c r="AO57" s="183"/>
      <c r="AP57" s="183"/>
      <c r="AQ57" s="183"/>
      <c r="AR57" s="183"/>
      <c r="AS57" s="183"/>
      <c r="AT57" s="183"/>
      <c r="AU57" s="183"/>
      <c r="AV57" s="183"/>
      <c r="AW57" s="183"/>
      <c r="AX57" s="183"/>
      <c r="AY57" s="183"/>
      <c r="AZ57" s="183"/>
      <c r="BA57" s="183"/>
      <c r="BB57" s="183"/>
      <c r="BC57" s="183"/>
      <c r="BD57" s="183"/>
      <c r="BE57" s="183"/>
      <c r="BF57" s="183"/>
      <c r="BG57" s="183"/>
      <c r="BH57" s="183"/>
      <c r="BI57" s="183"/>
      <c r="BJ57" s="183"/>
      <c r="BK57" s="183"/>
      <c r="BL57" s="183"/>
      <c r="BM57" s="183"/>
      <c r="BN57" s="183"/>
      <c r="BO57" s="183"/>
      <c r="BP57" s="183"/>
      <c r="BQ57" s="183"/>
      <c r="BR57" s="183"/>
      <c r="BS57" s="183"/>
      <c r="BT57" s="183"/>
      <c r="BU57" s="183"/>
      <c r="BV57" s="183"/>
      <c r="BW57" s="183"/>
      <c r="BX57" s="183"/>
      <c r="BY57" s="183"/>
      <c r="BZ57" s="183"/>
      <c r="CA57" s="183"/>
      <c r="CB57" s="183"/>
      <c r="CC57" s="183"/>
      <c r="CD57" s="183"/>
      <c r="CE57" s="188"/>
    </row>
    <row r="58" spans="1:83" customFormat="1" ht="15" x14ac:dyDescent="0.25">
      <c r="A58" s="172">
        <v>49</v>
      </c>
      <c r="B58" s="181"/>
      <c r="C58" s="182"/>
      <c r="D58" s="182"/>
      <c r="E58" s="182"/>
      <c r="F58" s="182"/>
      <c r="G58" s="183"/>
      <c r="H58" s="183"/>
      <c r="I58" s="183"/>
      <c r="J58" s="189"/>
      <c r="K58" s="190"/>
      <c r="L58" s="185"/>
      <c r="M58" s="186"/>
      <c r="N58" s="187"/>
      <c r="O58" s="183"/>
      <c r="P58" s="183"/>
      <c r="Q58" s="183"/>
      <c r="R58" s="183"/>
      <c r="S58" s="183"/>
      <c r="T58" s="183"/>
      <c r="U58" s="183"/>
      <c r="V58" s="183"/>
      <c r="W58" s="183"/>
      <c r="X58" s="183"/>
      <c r="Y58" s="183"/>
      <c r="Z58" s="183"/>
      <c r="AA58" s="183"/>
      <c r="AB58" s="183"/>
      <c r="AC58" s="183"/>
      <c r="AD58" s="183"/>
      <c r="AE58" s="183"/>
      <c r="AF58" s="183"/>
      <c r="AG58" s="183"/>
      <c r="AH58" s="183"/>
      <c r="AI58" s="183"/>
      <c r="AJ58" s="183"/>
      <c r="AK58" s="183"/>
      <c r="AL58" s="183"/>
      <c r="AM58" s="183"/>
      <c r="AN58" s="183"/>
      <c r="AO58" s="183"/>
      <c r="AP58" s="183"/>
      <c r="AQ58" s="183"/>
      <c r="AR58" s="183"/>
      <c r="AS58" s="183"/>
      <c r="AT58" s="183"/>
      <c r="AU58" s="183"/>
      <c r="AV58" s="183"/>
      <c r="AW58" s="183"/>
      <c r="AX58" s="183"/>
      <c r="AY58" s="183"/>
      <c r="AZ58" s="183"/>
      <c r="BA58" s="183"/>
      <c r="BB58" s="183"/>
      <c r="BC58" s="183"/>
      <c r="BD58" s="183"/>
      <c r="BE58" s="183"/>
      <c r="BF58" s="183"/>
      <c r="BG58" s="183"/>
      <c r="BH58" s="183"/>
      <c r="BI58" s="183"/>
      <c r="BJ58" s="183"/>
      <c r="BK58" s="183"/>
      <c r="BL58" s="183"/>
      <c r="BM58" s="183"/>
      <c r="BN58" s="183"/>
      <c r="BO58" s="183"/>
      <c r="BP58" s="183"/>
      <c r="BQ58" s="183"/>
      <c r="BR58" s="183"/>
      <c r="BS58" s="183"/>
      <c r="BT58" s="183"/>
      <c r="BU58" s="183"/>
      <c r="BV58" s="183"/>
      <c r="BW58" s="183"/>
      <c r="BX58" s="183"/>
      <c r="BY58" s="183"/>
      <c r="BZ58" s="183"/>
      <c r="CA58" s="183"/>
      <c r="CB58" s="183"/>
      <c r="CC58" s="183"/>
      <c r="CD58" s="183"/>
      <c r="CE58" s="188"/>
    </row>
    <row r="59" spans="1:83" customFormat="1" ht="15" x14ac:dyDescent="0.25">
      <c r="A59" s="172">
        <v>50</v>
      </c>
      <c r="B59" s="181"/>
      <c r="C59" s="182"/>
      <c r="D59" s="182"/>
      <c r="E59" s="182"/>
      <c r="F59" s="182"/>
      <c r="G59" s="183"/>
      <c r="H59" s="183"/>
      <c r="I59" s="183"/>
      <c r="J59" s="189"/>
      <c r="K59" s="190"/>
      <c r="L59" s="185"/>
      <c r="M59" s="186"/>
      <c r="N59" s="187"/>
      <c r="O59" s="183"/>
      <c r="P59" s="183"/>
      <c r="Q59" s="183"/>
      <c r="R59" s="183"/>
      <c r="S59" s="183"/>
      <c r="T59" s="183"/>
      <c r="U59" s="183"/>
      <c r="V59" s="183"/>
      <c r="W59" s="183"/>
      <c r="X59" s="183"/>
      <c r="Y59" s="183"/>
      <c r="Z59" s="183"/>
      <c r="AA59" s="183"/>
      <c r="AB59" s="183"/>
      <c r="AC59" s="183"/>
      <c r="AD59" s="183"/>
      <c r="AE59" s="183"/>
      <c r="AF59" s="183"/>
      <c r="AG59" s="183"/>
      <c r="AH59" s="183"/>
      <c r="AI59" s="183"/>
      <c r="AJ59" s="183"/>
      <c r="AK59" s="183"/>
      <c r="AL59" s="183"/>
      <c r="AM59" s="183"/>
      <c r="AN59" s="183"/>
      <c r="AO59" s="183"/>
      <c r="AP59" s="183"/>
      <c r="AQ59" s="183"/>
      <c r="AR59" s="183"/>
      <c r="AS59" s="183"/>
      <c r="AT59" s="183"/>
      <c r="AU59" s="183"/>
      <c r="AV59" s="183"/>
      <c r="AW59" s="183"/>
      <c r="AX59" s="183"/>
      <c r="AY59" s="183"/>
      <c r="AZ59" s="183"/>
      <c r="BA59" s="183"/>
      <c r="BB59" s="183"/>
      <c r="BC59" s="183"/>
      <c r="BD59" s="183"/>
      <c r="BE59" s="183"/>
      <c r="BF59" s="183"/>
      <c r="BG59" s="183"/>
      <c r="BH59" s="183"/>
      <c r="BI59" s="183"/>
      <c r="BJ59" s="183"/>
      <c r="BK59" s="183"/>
      <c r="BL59" s="183"/>
      <c r="BM59" s="183"/>
      <c r="BN59" s="183"/>
      <c r="BO59" s="183"/>
      <c r="BP59" s="183"/>
      <c r="BQ59" s="183"/>
      <c r="BR59" s="183"/>
      <c r="BS59" s="183"/>
      <c r="BT59" s="183"/>
      <c r="BU59" s="183"/>
      <c r="BV59" s="183"/>
      <c r="BW59" s="183"/>
      <c r="BX59" s="183"/>
      <c r="BY59" s="183"/>
      <c r="BZ59" s="183"/>
      <c r="CA59" s="183"/>
      <c r="CB59" s="183"/>
      <c r="CC59" s="183"/>
      <c r="CD59" s="183"/>
      <c r="CE59" s="188"/>
    </row>
    <row r="60" spans="1:83" customFormat="1" ht="15" x14ac:dyDescent="0.25">
      <c r="A60" s="172">
        <v>51</v>
      </c>
      <c r="B60" s="181"/>
      <c r="C60" s="182"/>
      <c r="D60" s="182"/>
      <c r="E60" s="182"/>
      <c r="F60" s="182"/>
      <c r="G60" s="183"/>
      <c r="H60" s="183"/>
      <c r="I60" s="183"/>
      <c r="J60" s="189"/>
      <c r="K60" s="190"/>
      <c r="L60" s="185"/>
      <c r="M60" s="186"/>
      <c r="N60" s="187"/>
      <c r="O60" s="183"/>
      <c r="P60" s="183"/>
      <c r="Q60" s="183"/>
      <c r="R60" s="183"/>
      <c r="S60" s="183"/>
      <c r="T60" s="183"/>
      <c r="U60" s="183"/>
      <c r="V60" s="183"/>
      <c r="W60" s="183"/>
      <c r="X60" s="183"/>
      <c r="Y60" s="183"/>
      <c r="Z60" s="183"/>
      <c r="AA60" s="183"/>
      <c r="AB60" s="183"/>
      <c r="AC60" s="183"/>
      <c r="AD60" s="183"/>
      <c r="AE60" s="183"/>
      <c r="AF60" s="183"/>
      <c r="AG60" s="183"/>
      <c r="AH60" s="183"/>
      <c r="AI60" s="183"/>
      <c r="AJ60" s="183"/>
      <c r="AK60" s="183"/>
      <c r="AL60" s="183"/>
      <c r="AM60" s="183"/>
      <c r="AN60" s="183"/>
      <c r="AO60" s="183"/>
      <c r="AP60" s="183"/>
      <c r="AQ60" s="183"/>
      <c r="AR60" s="183"/>
      <c r="AS60" s="183"/>
      <c r="AT60" s="183"/>
      <c r="AU60" s="183"/>
      <c r="AV60" s="183"/>
      <c r="AW60" s="183"/>
      <c r="AX60" s="183"/>
      <c r="AY60" s="183"/>
      <c r="AZ60" s="183"/>
      <c r="BA60" s="183"/>
      <c r="BB60" s="183"/>
      <c r="BC60" s="183"/>
      <c r="BD60" s="183"/>
      <c r="BE60" s="183"/>
      <c r="BF60" s="183"/>
      <c r="BG60" s="183"/>
      <c r="BH60" s="183"/>
      <c r="BI60" s="183"/>
      <c r="BJ60" s="183"/>
      <c r="BK60" s="183"/>
      <c r="BL60" s="183"/>
      <c r="BM60" s="183"/>
      <c r="BN60" s="183"/>
      <c r="BO60" s="183"/>
      <c r="BP60" s="183"/>
      <c r="BQ60" s="183"/>
      <c r="BR60" s="183"/>
      <c r="BS60" s="183"/>
      <c r="BT60" s="183"/>
      <c r="BU60" s="183"/>
      <c r="BV60" s="183"/>
      <c r="BW60" s="183"/>
      <c r="BX60" s="183"/>
      <c r="BY60" s="183"/>
      <c r="BZ60" s="183"/>
      <c r="CA60" s="183"/>
      <c r="CB60" s="183"/>
      <c r="CC60" s="183"/>
      <c r="CD60" s="183"/>
      <c r="CE60" s="188"/>
    </row>
    <row r="61" spans="1:83" customFormat="1" ht="15" x14ac:dyDescent="0.25">
      <c r="A61" s="172">
        <v>52</v>
      </c>
      <c r="B61" s="181"/>
      <c r="C61" s="182"/>
      <c r="D61" s="182"/>
      <c r="E61" s="182"/>
      <c r="F61" s="182"/>
      <c r="G61" s="183"/>
      <c r="H61" s="183"/>
      <c r="I61" s="183"/>
      <c r="J61" s="189"/>
      <c r="K61" s="190"/>
      <c r="L61" s="185"/>
      <c r="M61" s="186"/>
      <c r="N61" s="187"/>
      <c r="O61" s="183"/>
      <c r="P61" s="183"/>
      <c r="Q61" s="183"/>
      <c r="R61" s="183"/>
      <c r="S61" s="183"/>
      <c r="T61" s="183"/>
      <c r="U61" s="183"/>
      <c r="V61" s="183"/>
      <c r="W61" s="183"/>
      <c r="X61" s="183"/>
      <c r="Y61" s="183"/>
      <c r="Z61" s="183"/>
      <c r="AA61" s="183"/>
      <c r="AB61" s="183"/>
      <c r="AC61" s="183"/>
      <c r="AD61" s="183"/>
      <c r="AE61" s="183"/>
      <c r="AF61" s="183"/>
      <c r="AG61" s="183"/>
      <c r="AH61" s="183"/>
      <c r="AI61" s="183"/>
      <c r="AJ61" s="183"/>
      <c r="AK61" s="183"/>
      <c r="AL61" s="183"/>
      <c r="AM61" s="183"/>
      <c r="AN61" s="183"/>
      <c r="AO61" s="183"/>
      <c r="AP61" s="183"/>
      <c r="AQ61" s="183"/>
      <c r="AR61" s="183"/>
      <c r="AS61" s="183"/>
      <c r="AT61" s="183"/>
      <c r="AU61" s="183"/>
      <c r="AV61" s="183"/>
      <c r="AW61" s="183"/>
      <c r="AX61" s="183"/>
      <c r="AY61" s="183"/>
      <c r="AZ61" s="183"/>
      <c r="BA61" s="183"/>
      <c r="BB61" s="183"/>
      <c r="BC61" s="183"/>
      <c r="BD61" s="183"/>
      <c r="BE61" s="183"/>
      <c r="BF61" s="183"/>
      <c r="BG61" s="183"/>
      <c r="BH61" s="183"/>
      <c r="BI61" s="183"/>
      <c r="BJ61" s="183"/>
      <c r="BK61" s="183"/>
      <c r="BL61" s="183"/>
      <c r="BM61" s="183"/>
      <c r="BN61" s="183"/>
      <c r="BO61" s="183"/>
      <c r="BP61" s="183"/>
      <c r="BQ61" s="183"/>
      <c r="BR61" s="183"/>
      <c r="BS61" s="183"/>
      <c r="BT61" s="183"/>
      <c r="BU61" s="183"/>
      <c r="BV61" s="183"/>
      <c r="BW61" s="183"/>
      <c r="BX61" s="183"/>
      <c r="BY61" s="183"/>
      <c r="BZ61" s="183"/>
      <c r="CA61" s="183"/>
      <c r="CB61" s="183"/>
      <c r="CC61" s="183"/>
      <c r="CD61" s="183"/>
      <c r="CE61" s="188"/>
    </row>
    <row r="62" spans="1:83" customFormat="1" ht="15" x14ac:dyDescent="0.25">
      <c r="A62" s="172">
        <v>53</v>
      </c>
      <c r="B62" s="181"/>
      <c r="C62" s="182"/>
      <c r="D62" s="182"/>
      <c r="E62" s="182"/>
      <c r="F62" s="182"/>
      <c r="G62" s="183"/>
      <c r="H62" s="183"/>
      <c r="I62" s="183"/>
      <c r="J62" s="189"/>
      <c r="K62" s="190"/>
      <c r="L62" s="185"/>
      <c r="M62" s="186"/>
      <c r="N62" s="187"/>
      <c r="O62" s="183"/>
      <c r="P62" s="183"/>
      <c r="Q62" s="183"/>
      <c r="R62" s="183"/>
      <c r="S62" s="183"/>
      <c r="T62" s="183"/>
      <c r="U62" s="183"/>
      <c r="V62" s="183"/>
      <c r="W62" s="183"/>
      <c r="X62" s="183"/>
      <c r="Y62" s="183"/>
      <c r="Z62" s="183"/>
      <c r="AA62" s="183"/>
      <c r="AB62" s="183"/>
      <c r="AC62" s="183"/>
      <c r="AD62" s="183"/>
      <c r="AE62" s="183"/>
      <c r="AF62" s="183"/>
      <c r="AG62" s="183"/>
      <c r="AH62" s="183"/>
      <c r="AI62" s="183"/>
      <c r="AJ62" s="183"/>
      <c r="AK62" s="183"/>
      <c r="AL62" s="183"/>
      <c r="AM62" s="183"/>
      <c r="AN62" s="183"/>
      <c r="AO62" s="183"/>
      <c r="AP62" s="183"/>
      <c r="AQ62" s="183"/>
      <c r="AR62" s="183"/>
      <c r="AS62" s="183"/>
      <c r="AT62" s="183"/>
      <c r="AU62" s="183"/>
      <c r="AV62" s="183"/>
      <c r="AW62" s="183"/>
      <c r="AX62" s="183"/>
      <c r="AY62" s="183"/>
      <c r="AZ62" s="183"/>
      <c r="BA62" s="183"/>
      <c r="BB62" s="183"/>
      <c r="BC62" s="183"/>
      <c r="BD62" s="183"/>
      <c r="BE62" s="183"/>
      <c r="BF62" s="183"/>
      <c r="BG62" s="183"/>
      <c r="BH62" s="183"/>
      <c r="BI62" s="183"/>
      <c r="BJ62" s="183"/>
      <c r="BK62" s="183"/>
      <c r="BL62" s="183"/>
      <c r="BM62" s="183"/>
      <c r="BN62" s="183"/>
      <c r="BO62" s="183"/>
      <c r="BP62" s="183"/>
      <c r="BQ62" s="183"/>
      <c r="BR62" s="183"/>
      <c r="BS62" s="183"/>
      <c r="BT62" s="183"/>
      <c r="BU62" s="183"/>
      <c r="BV62" s="183"/>
      <c r="BW62" s="183"/>
      <c r="BX62" s="183"/>
      <c r="BY62" s="183"/>
      <c r="BZ62" s="183"/>
      <c r="CA62" s="183"/>
      <c r="CB62" s="183"/>
      <c r="CC62" s="183"/>
      <c r="CD62" s="183"/>
      <c r="CE62" s="188"/>
    </row>
    <row r="63" spans="1:83" customFormat="1" ht="15" x14ac:dyDescent="0.25">
      <c r="A63" s="172">
        <v>54</v>
      </c>
      <c r="B63" s="181"/>
      <c r="C63" s="182"/>
      <c r="D63" s="182"/>
      <c r="E63" s="182"/>
      <c r="F63" s="182"/>
      <c r="G63" s="183"/>
      <c r="H63" s="183"/>
      <c r="I63" s="183"/>
      <c r="J63" s="189"/>
      <c r="K63" s="190"/>
      <c r="L63" s="185"/>
      <c r="M63" s="186"/>
      <c r="N63" s="187"/>
      <c r="O63" s="183"/>
      <c r="P63" s="183"/>
      <c r="Q63" s="183"/>
      <c r="R63" s="183"/>
      <c r="S63" s="183"/>
      <c r="T63" s="183"/>
      <c r="U63" s="183"/>
      <c r="V63" s="183"/>
      <c r="W63" s="183"/>
      <c r="X63" s="183"/>
      <c r="Y63" s="183"/>
      <c r="Z63" s="183"/>
      <c r="AA63" s="183"/>
      <c r="AB63" s="183"/>
      <c r="AC63" s="183"/>
      <c r="AD63" s="183"/>
      <c r="AE63" s="183"/>
      <c r="AF63" s="183"/>
      <c r="AG63" s="183"/>
      <c r="AH63" s="183"/>
      <c r="AI63" s="183"/>
      <c r="AJ63" s="183"/>
      <c r="AK63" s="183"/>
      <c r="AL63" s="183"/>
      <c r="AM63" s="183"/>
      <c r="AN63" s="183"/>
      <c r="AO63" s="183"/>
      <c r="AP63" s="183"/>
      <c r="AQ63" s="183"/>
      <c r="AR63" s="183"/>
      <c r="AS63" s="183"/>
      <c r="AT63" s="183"/>
      <c r="AU63" s="183"/>
      <c r="AV63" s="183"/>
      <c r="AW63" s="183"/>
      <c r="AX63" s="183"/>
      <c r="AY63" s="183"/>
      <c r="AZ63" s="183"/>
      <c r="BA63" s="183"/>
      <c r="BB63" s="183"/>
      <c r="BC63" s="183"/>
      <c r="BD63" s="183"/>
      <c r="BE63" s="183"/>
      <c r="BF63" s="183"/>
      <c r="BG63" s="183"/>
      <c r="BH63" s="183"/>
      <c r="BI63" s="183"/>
      <c r="BJ63" s="183"/>
      <c r="BK63" s="183"/>
      <c r="BL63" s="183"/>
      <c r="BM63" s="183"/>
      <c r="BN63" s="183"/>
      <c r="BO63" s="183"/>
      <c r="BP63" s="183"/>
      <c r="BQ63" s="183"/>
      <c r="BR63" s="183"/>
      <c r="BS63" s="183"/>
      <c r="BT63" s="183"/>
      <c r="BU63" s="183"/>
      <c r="BV63" s="183"/>
      <c r="BW63" s="183"/>
      <c r="BX63" s="183"/>
      <c r="BY63" s="183"/>
      <c r="BZ63" s="183"/>
      <c r="CA63" s="183"/>
      <c r="CB63" s="183"/>
      <c r="CC63" s="183"/>
      <c r="CD63" s="183"/>
      <c r="CE63" s="188"/>
    </row>
    <row r="64" spans="1:83" customFormat="1" ht="15" x14ac:dyDescent="0.25">
      <c r="A64" s="172">
        <v>55</v>
      </c>
      <c r="B64" s="181"/>
      <c r="C64" s="182"/>
      <c r="D64" s="182"/>
      <c r="E64" s="182"/>
      <c r="F64" s="182"/>
      <c r="G64" s="183"/>
      <c r="H64" s="183"/>
      <c r="I64" s="183"/>
      <c r="J64" s="189"/>
      <c r="K64" s="190"/>
      <c r="L64" s="185"/>
      <c r="M64" s="186"/>
      <c r="N64" s="187"/>
      <c r="O64" s="183"/>
      <c r="P64" s="183"/>
      <c r="Q64" s="183"/>
      <c r="R64" s="183"/>
      <c r="S64" s="183"/>
      <c r="T64" s="183"/>
      <c r="U64" s="183"/>
      <c r="V64" s="183"/>
      <c r="W64" s="183"/>
      <c r="X64" s="183"/>
      <c r="Y64" s="183"/>
      <c r="Z64" s="183"/>
      <c r="AA64" s="183"/>
      <c r="AB64" s="183"/>
      <c r="AC64" s="183"/>
      <c r="AD64" s="183"/>
      <c r="AE64" s="183"/>
      <c r="AF64" s="183"/>
      <c r="AG64" s="183"/>
      <c r="AH64" s="183"/>
      <c r="AI64" s="183"/>
      <c r="AJ64" s="183"/>
      <c r="AK64" s="183"/>
      <c r="AL64" s="183"/>
      <c r="AM64" s="183"/>
      <c r="AN64" s="183"/>
      <c r="AO64" s="183"/>
      <c r="AP64" s="183"/>
      <c r="AQ64" s="183"/>
      <c r="AR64" s="183"/>
      <c r="AS64" s="183"/>
      <c r="AT64" s="183"/>
      <c r="AU64" s="183"/>
      <c r="AV64" s="183"/>
      <c r="AW64" s="183"/>
      <c r="AX64" s="183"/>
      <c r="AY64" s="183"/>
      <c r="AZ64" s="183"/>
      <c r="BA64" s="183"/>
      <c r="BB64" s="183"/>
      <c r="BC64" s="183"/>
      <c r="BD64" s="183"/>
      <c r="BE64" s="183"/>
      <c r="BF64" s="183"/>
      <c r="BG64" s="183"/>
      <c r="BH64" s="183"/>
      <c r="BI64" s="183"/>
      <c r="BJ64" s="183"/>
      <c r="BK64" s="183"/>
      <c r="BL64" s="183"/>
      <c r="BM64" s="183"/>
      <c r="BN64" s="183"/>
      <c r="BO64" s="183"/>
      <c r="BP64" s="183"/>
      <c r="BQ64" s="183"/>
      <c r="BR64" s="183"/>
      <c r="BS64" s="183"/>
      <c r="BT64" s="183"/>
      <c r="BU64" s="183"/>
      <c r="BV64" s="183"/>
      <c r="BW64" s="183"/>
      <c r="BX64" s="183"/>
      <c r="BY64" s="183"/>
      <c r="BZ64" s="183"/>
      <c r="CA64" s="183"/>
      <c r="CB64" s="183"/>
      <c r="CC64" s="183"/>
      <c r="CD64" s="183"/>
      <c r="CE64" s="188"/>
    </row>
    <row r="65" spans="1:83" customFormat="1" ht="15" x14ac:dyDescent="0.25">
      <c r="A65" s="172">
        <v>56</v>
      </c>
      <c r="B65" s="181"/>
      <c r="C65" s="182"/>
      <c r="D65" s="182"/>
      <c r="E65" s="182"/>
      <c r="F65" s="182"/>
      <c r="G65" s="183"/>
      <c r="H65" s="183"/>
      <c r="I65" s="183"/>
      <c r="J65" s="189"/>
      <c r="K65" s="190"/>
      <c r="L65" s="185"/>
      <c r="M65" s="186"/>
      <c r="N65" s="187"/>
      <c r="O65" s="183"/>
      <c r="P65" s="183"/>
      <c r="Q65" s="183"/>
      <c r="R65" s="183"/>
      <c r="S65" s="183"/>
      <c r="T65" s="183"/>
      <c r="U65" s="183"/>
      <c r="V65" s="183"/>
      <c r="W65" s="183"/>
      <c r="X65" s="183"/>
      <c r="Y65" s="183"/>
      <c r="Z65" s="183"/>
      <c r="AA65" s="183"/>
      <c r="AB65" s="183"/>
      <c r="AC65" s="183"/>
      <c r="AD65" s="183"/>
      <c r="AE65" s="183"/>
      <c r="AF65" s="183"/>
      <c r="AG65" s="183"/>
      <c r="AH65" s="183"/>
      <c r="AI65" s="183"/>
      <c r="AJ65" s="183"/>
      <c r="AK65" s="183"/>
      <c r="AL65" s="183"/>
      <c r="AM65" s="183"/>
      <c r="AN65" s="183"/>
      <c r="AO65" s="183"/>
      <c r="AP65" s="183"/>
      <c r="AQ65" s="183"/>
      <c r="AR65" s="183"/>
      <c r="AS65" s="183"/>
      <c r="AT65" s="183"/>
      <c r="AU65" s="183"/>
      <c r="AV65" s="183"/>
      <c r="AW65" s="183"/>
      <c r="AX65" s="183"/>
      <c r="AY65" s="183"/>
      <c r="AZ65" s="183"/>
      <c r="BA65" s="183"/>
      <c r="BB65" s="183"/>
      <c r="BC65" s="183"/>
      <c r="BD65" s="183"/>
      <c r="BE65" s="183"/>
      <c r="BF65" s="183"/>
      <c r="BG65" s="183"/>
      <c r="BH65" s="183"/>
      <c r="BI65" s="183"/>
      <c r="BJ65" s="183"/>
      <c r="BK65" s="183"/>
      <c r="BL65" s="183"/>
      <c r="BM65" s="183"/>
      <c r="BN65" s="183"/>
      <c r="BO65" s="183"/>
      <c r="BP65" s="183"/>
      <c r="BQ65" s="183"/>
      <c r="BR65" s="183"/>
      <c r="BS65" s="183"/>
      <c r="BT65" s="183"/>
      <c r="BU65" s="183"/>
      <c r="BV65" s="183"/>
      <c r="BW65" s="183"/>
      <c r="BX65" s="183"/>
      <c r="BY65" s="183"/>
      <c r="BZ65" s="183"/>
      <c r="CA65" s="183"/>
      <c r="CB65" s="183"/>
      <c r="CC65" s="183"/>
      <c r="CD65" s="183"/>
      <c r="CE65" s="188"/>
    </row>
    <row r="66" spans="1:83" customFormat="1" ht="15" x14ac:dyDescent="0.25">
      <c r="A66" s="172">
        <v>57</v>
      </c>
      <c r="B66" s="181"/>
      <c r="C66" s="182"/>
      <c r="D66" s="182"/>
      <c r="E66" s="182"/>
      <c r="F66" s="182"/>
      <c r="G66" s="183"/>
      <c r="H66" s="183"/>
      <c r="I66" s="183"/>
      <c r="J66" s="182"/>
      <c r="K66" s="184"/>
      <c r="L66" s="185"/>
      <c r="M66" s="186"/>
      <c r="N66" s="187"/>
      <c r="O66" s="183"/>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c r="BC66" s="183"/>
      <c r="BD66" s="183"/>
      <c r="BE66" s="183"/>
      <c r="BF66" s="183"/>
      <c r="BG66" s="183"/>
      <c r="BH66" s="183"/>
      <c r="BI66" s="183"/>
      <c r="BJ66" s="183"/>
      <c r="BK66" s="183"/>
      <c r="BL66" s="183"/>
      <c r="BM66" s="183"/>
      <c r="BN66" s="183"/>
      <c r="BO66" s="183"/>
      <c r="BP66" s="183"/>
      <c r="BQ66" s="183"/>
      <c r="BR66" s="183"/>
      <c r="BS66" s="183"/>
      <c r="BT66" s="183"/>
      <c r="BU66" s="183"/>
      <c r="BV66" s="183"/>
      <c r="BW66" s="183"/>
      <c r="BX66" s="183"/>
      <c r="BY66" s="183"/>
      <c r="BZ66" s="183"/>
      <c r="CA66" s="183"/>
      <c r="CB66" s="183"/>
      <c r="CC66" s="183"/>
      <c r="CD66" s="183"/>
      <c r="CE66" s="188"/>
    </row>
    <row r="67" spans="1:83" customFormat="1" ht="15" x14ac:dyDescent="0.25">
      <c r="A67" s="172">
        <v>58</v>
      </c>
      <c r="B67" s="181"/>
      <c r="C67" s="182"/>
      <c r="D67" s="182"/>
      <c r="E67" s="182"/>
      <c r="F67" s="182"/>
      <c r="G67" s="183"/>
      <c r="H67" s="183"/>
      <c r="I67" s="183"/>
      <c r="J67" s="182"/>
      <c r="K67" s="184"/>
      <c r="L67" s="185"/>
      <c r="M67" s="186"/>
      <c r="N67" s="187"/>
      <c r="O67" s="183"/>
      <c r="P67" s="183"/>
      <c r="Q67" s="183"/>
      <c r="R67" s="183"/>
      <c r="S67" s="183"/>
      <c r="T67" s="183"/>
      <c r="U67" s="183"/>
      <c r="V67" s="183"/>
      <c r="W67" s="183"/>
      <c r="X67" s="183"/>
      <c r="Y67" s="183"/>
      <c r="Z67" s="183"/>
      <c r="AA67" s="183"/>
      <c r="AB67" s="183"/>
      <c r="AC67" s="183"/>
      <c r="AD67" s="183"/>
      <c r="AE67" s="183"/>
      <c r="AF67" s="183"/>
      <c r="AG67" s="183"/>
      <c r="AH67" s="183"/>
      <c r="AI67" s="183"/>
      <c r="AJ67" s="183"/>
      <c r="AK67" s="183"/>
      <c r="AL67" s="183"/>
      <c r="AM67" s="183"/>
      <c r="AN67" s="183"/>
      <c r="AO67" s="183"/>
      <c r="AP67" s="183"/>
      <c r="AQ67" s="183"/>
      <c r="AR67" s="183"/>
      <c r="AS67" s="183"/>
      <c r="AT67" s="183"/>
      <c r="AU67" s="183"/>
      <c r="AV67" s="183"/>
      <c r="AW67" s="183"/>
      <c r="AX67" s="183"/>
      <c r="AY67" s="183"/>
      <c r="AZ67" s="183"/>
      <c r="BA67" s="183"/>
      <c r="BB67" s="183"/>
      <c r="BC67" s="183"/>
      <c r="BD67" s="183"/>
      <c r="BE67" s="183"/>
      <c r="BF67" s="183"/>
      <c r="BG67" s="183"/>
      <c r="BH67" s="183"/>
      <c r="BI67" s="183"/>
      <c r="BJ67" s="183"/>
      <c r="BK67" s="183"/>
      <c r="BL67" s="183"/>
      <c r="BM67" s="183"/>
      <c r="BN67" s="183"/>
      <c r="BO67" s="183"/>
      <c r="BP67" s="183"/>
      <c r="BQ67" s="183"/>
      <c r="BR67" s="183"/>
      <c r="BS67" s="183"/>
      <c r="BT67" s="183"/>
      <c r="BU67" s="183"/>
      <c r="BV67" s="183"/>
      <c r="BW67" s="183"/>
      <c r="BX67" s="183"/>
      <c r="BY67" s="183"/>
      <c r="BZ67" s="183"/>
      <c r="CA67" s="183"/>
      <c r="CB67" s="183"/>
      <c r="CC67" s="183"/>
      <c r="CD67" s="183"/>
      <c r="CE67" s="188"/>
    </row>
    <row r="68" spans="1:83" customFormat="1" ht="15" x14ac:dyDescent="0.25">
      <c r="A68" s="172">
        <v>59</v>
      </c>
      <c r="B68" s="181"/>
      <c r="C68" s="182"/>
      <c r="D68" s="182"/>
      <c r="E68" s="182"/>
      <c r="F68" s="182"/>
      <c r="G68" s="183"/>
      <c r="H68" s="183"/>
      <c r="I68" s="183"/>
      <c r="J68" s="182"/>
      <c r="K68" s="184"/>
      <c r="L68" s="185"/>
      <c r="M68" s="186"/>
      <c r="N68" s="187"/>
      <c r="O68" s="183"/>
      <c r="P68" s="183"/>
      <c r="Q68" s="183"/>
      <c r="R68" s="183"/>
      <c r="S68" s="183"/>
      <c r="T68" s="183"/>
      <c r="U68" s="183"/>
      <c r="V68" s="183"/>
      <c r="W68" s="183"/>
      <c r="X68" s="183"/>
      <c r="Y68" s="183"/>
      <c r="Z68" s="183"/>
      <c r="AA68" s="183"/>
      <c r="AB68" s="183"/>
      <c r="AC68" s="183"/>
      <c r="AD68" s="183"/>
      <c r="AE68" s="183"/>
      <c r="AF68" s="183"/>
      <c r="AG68" s="183"/>
      <c r="AH68" s="183"/>
      <c r="AI68" s="183"/>
      <c r="AJ68" s="183"/>
      <c r="AK68" s="183"/>
      <c r="AL68" s="183"/>
      <c r="AM68" s="183"/>
      <c r="AN68" s="183"/>
      <c r="AO68" s="183"/>
      <c r="AP68" s="183"/>
      <c r="AQ68" s="183"/>
      <c r="AR68" s="183"/>
      <c r="AS68" s="183"/>
      <c r="AT68" s="183"/>
      <c r="AU68" s="183"/>
      <c r="AV68" s="183"/>
      <c r="AW68" s="183"/>
      <c r="AX68" s="183"/>
      <c r="AY68" s="183"/>
      <c r="AZ68" s="183"/>
      <c r="BA68" s="183"/>
      <c r="BB68" s="183"/>
      <c r="BC68" s="183"/>
      <c r="BD68" s="183"/>
      <c r="BE68" s="183"/>
      <c r="BF68" s="183"/>
      <c r="BG68" s="183"/>
      <c r="BH68" s="183"/>
      <c r="BI68" s="183"/>
      <c r="BJ68" s="183"/>
      <c r="BK68" s="183"/>
      <c r="BL68" s="183"/>
      <c r="BM68" s="183"/>
      <c r="BN68" s="183"/>
      <c r="BO68" s="183"/>
      <c r="BP68" s="183"/>
      <c r="BQ68" s="183"/>
      <c r="BR68" s="183"/>
      <c r="BS68" s="183"/>
      <c r="BT68" s="183"/>
      <c r="BU68" s="183"/>
      <c r="BV68" s="183"/>
      <c r="BW68" s="183"/>
      <c r="BX68" s="183"/>
      <c r="BY68" s="183"/>
      <c r="BZ68" s="183"/>
      <c r="CA68" s="183"/>
      <c r="CB68" s="183"/>
      <c r="CC68" s="183"/>
      <c r="CD68" s="183"/>
      <c r="CE68" s="188"/>
    </row>
    <row r="69" spans="1:83" customFormat="1" ht="15" x14ac:dyDescent="0.25">
      <c r="A69" s="172">
        <v>60</v>
      </c>
      <c r="B69" s="181"/>
      <c r="C69" s="182"/>
      <c r="D69" s="182"/>
      <c r="E69" s="182"/>
      <c r="F69" s="182"/>
      <c r="G69" s="183"/>
      <c r="H69" s="183"/>
      <c r="I69" s="183"/>
      <c r="J69" s="182"/>
      <c r="K69" s="184"/>
      <c r="L69" s="185"/>
      <c r="M69" s="186"/>
      <c r="N69" s="187"/>
      <c r="O69" s="183"/>
      <c r="P69" s="183"/>
      <c r="Q69" s="183"/>
      <c r="R69" s="183"/>
      <c r="S69" s="183"/>
      <c r="T69" s="183"/>
      <c r="U69" s="183"/>
      <c r="V69" s="183"/>
      <c r="W69" s="183"/>
      <c r="X69" s="183"/>
      <c r="Y69" s="183"/>
      <c r="Z69" s="183"/>
      <c r="AA69" s="183"/>
      <c r="AB69" s="183"/>
      <c r="AC69" s="183"/>
      <c r="AD69" s="183"/>
      <c r="AE69" s="183"/>
      <c r="AF69" s="183"/>
      <c r="AG69" s="183"/>
      <c r="AH69" s="183"/>
      <c r="AI69" s="183"/>
      <c r="AJ69" s="183"/>
      <c r="AK69" s="183"/>
      <c r="AL69" s="183"/>
      <c r="AM69" s="183"/>
      <c r="AN69" s="183"/>
      <c r="AO69" s="183"/>
      <c r="AP69" s="183"/>
      <c r="AQ69" s="183"/>
      <c r="AR69" s="183"/>
      <c r="AS69" s="183"/>
      <c r="AT69" s="183"/>
      <c r="AU69" s="183"/>
      <c r="AV69" s="183"/>
      <c r="AW69" s="183"/>
      <c r="AX69" s="183"/>
      <c r="AY69" s="183"/>
      <c r="AZ69" s="183"/>
      <c r="BA69" s="183"/>
      <c r="BB69" s="183"/>
      <c r="BC69" s="183"/>
      <c r="BD69" s="183"/>
      <c r="BE69" s="183"/>
      <c r="BF69" s="183"/>
      <c r="BG69" s="183"/>
      <c r="BH69" s="183"/>
      <c r="BI69" s="183"/>
      <c r="BJ69" s="183"/>
      <c r="BK69" s="183"/>
      <c r="BL69" s="183"/>
      <c r="BM69" s="183"/>
      <c r="BN69" s="183"/>
      <c r="BO69" s="183"/>
      <c r="BP69" s="183"/>
      <c r="BQ69" s="183"/>
      <c r="BR69" s="183"/>
      <c r="BS69" s="183"/>
      <c r="BT69" s="183"/>
      <c r="BU69" s="183"/>
      <c r="BV69" s="183"/>
      <c r="BW69" s="183"/>
      <c r="BX69" s="183"/>
      <c r="BY69" s="183"/>
      <c r="BZ69" s="183"/>
      <c r="CA69" s="183"/>
      <c r="CB69" s="183"/>
      <c r="CC69" s="183"/>
      <c r="CD69" s="183"/>
      <c r="CE69" s="188"/>
    </row>
    <row r="70" spans="1:83" customFormat="1" ht="15" x14ac:dyDescent="0.25">
      <c r="A70" s="172">
        <v>61</v>
      </c>
      <c r="B70" s="181"/>
      <c r="C70" s="182"/>
      <c r="D70" s="182"/>
      <c r="E70" s="182"/>
      <c r="F70" s="182"/>
      <c r="G70" s="183"/>
      <c r="H70" s="183"/>
      <c r="I70" s="183"/>
      <c r="J70" s="182"/>
      <c r="K70" s="184"/>
      <c r="L70" s="185"/>
      <c r="M70" s="186"/>
      <c r="N70" s="187"/>
      <c r="O70" s="183"/>
      <c r="P70" s="183"/>
      <c r="Q70" s="183"/>
      <c r="R70" s="183"/>
      <c r="S70" s="183"/>
      <c r="T70" s="183"/>
      <c r="U70" s="183"/>
      <c r="V70" s="183"/>
      <c r="W70" s="183"/>
      <c r="X70" s="183"/>
      <c r="Y70" s="183"/>
      <c r="Z70" s="183"/>
      <c r="AA70" s="183"/>
      <c r="AB70" s="183"/>
      <c r="AC70" s="183"/>
      <c r="AD70" s="183"/>
      <c r="AE70" s="183"/>
      <c r="AF70" s="183"/>
      <c r="AG70" s="183"/>
      <c r="AH70" s="183"/>
      <c r="AI70" s="183"/>
      <c r="AJ70" s="183"/>
      <c r="AK70" s="183"/>
      <c r="AL70" s="183"/>
      <c r="AM70" s="183"/>
      <c r="AN70" s="183"/>
      <c r="AO70" s="183"/>
      <c r="AP70" s="183"/>
      <c r="AQ70" s="183"/>
      <c r="AR70" s="183"/>
      <c r="AS70" s="183"/>
      <c r="AT70" s="183"/>
      <c r="AU70" s="183"/>
      <c r="AV70" s="183"/>
      <c r="AW70" s="183"/>
      <c r="AX70" s="183"/>
      <c r="AY70" s="183"/>
      <c r="AZ70" s="183"/>
      <c r="BA70" s="183"/>
      <c r="BB70" s="183"/>
      <c r="BC70" s="183"/>
      <c r="BD70" s="183"/>
      <c r="BE70" s="183"/>
      <c r="BF70" s="183"/>
      <c r="BG70" s="183"/>
      <c r="BH70" s="183"/>
      <c r="BI70" s="183"/>
      <c r="BJ70" s="183"/>
      <c r="BK70" s="183"/>
      <c r="BL70" s="183"/>
      <c r="BM70" s="183"/>
      <c r="BN70" s="183"/>
      <c r="BO70" s="183"/>
      <c r="BP70" s="183"/>
      <c r="BQ70" s="183"/>
      <c r="BR70" s="183"/>
      <c r="BS70" s="183"/>
      <c r="BT70" s="183"/>
      <c r="BU70" s="183"/>
      <c r="BV70" s="183"/>
      <c r="BW70" s="183"/>
      <c r="BX70" s="183"/>
      <c r="BY70" s="183"/>
      <c r="BZ70" s="183"/>
      <c r="CA70" s="183"/>
      <c r="CB70" s="183"/>
      <c r="CC70" s="183"/>
      <c r="CD70" s="183"/>
      <c r="CE70" s="188"/>
    </row>
    <row r="71" spans="1:83" customFormat="1" ht="15" x14ac:dyDescent="0.25">
      <c r="A71" s="172">
        <v>62</v>
      </c>
      <c r="B71" s="181"/>
      <c r="C71" s="182"/>
      <c r="D71" s="182"/>
      <c r="E71" s="182"/>
      <c r="F71" s="182"/>
      <c r="G71" s="183"/>
      <c r="H71" s="183"/>
      <c r="I71" s="183"/>
      <c r="J71" s="182"/>
      <c r="K71" s="184"/>
      <c r="L71" s="185"/>
      <c r="M71" s="186"/>
      <c r="N71" s="187"/>
      <c r="O71" s="183"/>
      <c r="P71" s="183"/>
      <c r="Q71" s="183"/>
      <c r="R71" s="183"/>
      <c r="S71" s="183"/>
      <c r="T71" s="183"/>
      <c r="U71" s="183"/>
      <c r="V71" s="183"/>
      <c r="W71" s="183"/>
      <c r="X71" s="183"/>
      <c r="Y71" s="183"/>
      <c r="Z71" s="183"/>
      <c r="AA71" s="183"/>
      <c r="AB71" s="183"/>
      <c r="AC71" s="183"/>
      <c r="AD71" s="183"/>
      <c r="AE71" s="183"/>
      <c r="AF71" s="183"/>
      <c r="AG71" s="183"/>
      <c r="AH71" s="183"/>
      <c r="AI71" s="183"/>
      <c r="AJ71" s="183"/>
      <c r="AK71" s="183"/>
      <c r="AL71" s="183"/>
      <c r="AM71" s="183"/>
      <c r="AN71" s="183"/>
      <c r="AO71" s="183"/>
      <c r="AP71" s="183"/>
      <c r="AQ71" s="183"/>
      <c r="AR71" s="183"/>
      <c r="AS71" s="183"/>
      <c r="AT71" s="183"/>
      <c r="AU71" s="183"/>
      <c r="AV71" s="183"/>
      <c r="AW71" s="183"/>
      <c r="AX71" s="183"/>
      <c r="AY71" s="183"/>
      <c r="AZ71" s="183"/>
      <c r="BA71" s="183"/>
      <c r="BB71" s="183"/>
      <c r="BC71" s="183"/>
      <c r="BD71" s="183"/>
      <c r="BE71" s="183"/>
      <c r="BF71" s="183"/>
      <c r="BG71" s="183"/>
      <c r="BH71" s="183"/>
      <c r="BI71" s="183"/>
      <c r="BJ71" s="183"/>
      <c r="BK71" s="183"/>
      <c r="BL71" s="183"/>
      <c r="BM71" s="183"/>
      <c r="BN71" s="183"/>
      <c r="BO71" s="183"/>
      <c r="BP71" s="183"/>
      <c r="BQ71" s="183"/>
      <c r="BR71" s="183"/>
      <c r="BS71" s="183"/>
      <c r="BT71" s="183"/>
      <c r="BU71" s="183"/>
      <c r="BV71" s="183"/>
      <c r="BW71" s="183"/>
      <c r="BX71" s="183"/>
      <c r="BY71" s="183"/>
      <c r="BZ71" s="183"/>
      <c r="CA71" s="183"/>
      <c r="CB71" s="183"/>
      <c r="CC71" s="183"/>
      <c r="CD71" s="183"/>
      <c r="CE71" s="188"/>
    </row>
    <row r="72" spans="1:83" customFormat="1" ht="15" x14ac:dyDescent="0.25">
      <c r="A72" s="172">
        <v>63</v>
      </c>
      <c r="B72" s="181"/>
      <c r="C72" s="182"/>
      <c r="D72" s="182"/>
      <c r="E72" s="182"/>
      <c r="F72" s="182"/>
      <c r="G72" s="183"/>
      <c r="H72" s="183"/>
      <c r="I72" s="183"/>
      <c r="J72" s="182"/>
      <c r="K72" s="184"/>
      <c r="L72" s="185"/>
      <c r="M72" s="186"/>
      <c r="N72" s="187"/>
      <c r="O72" s="183"/>
      <c r="P72" s="183"/>
      <c r="Q72" s="183"/>
      <c r="R72" s="183"/>
      <c r="S72" s="183"/>
      <c r="T72" s="183"/>
      <c r="U72" s="183"/>
      <c r="V72" s="183"/>
      <c r="W72" s="183"/>
      <c r="X72" s="183"/>
      <c r="Y72" s="183"/>
      <c r="Z72" s="183"/>
      <c r="AA72" s="183"/>
      <c r="AB72" s="183"/>
      <c r="AC72" s="183"/>
      <c r="AD72" s="183"/>
      <c r="AE72" s="183"/>
      <c r="AF72" s="183"/>
      <c r="AG72" s="183"/>
      <c r="AH72" s="183"/>
      <c r="AI72" s="183"/>
      <c r="AJ72" s="183"/>
      <c r="AK72" s="183"/>
      <c r="AL72" s="183"/>
      <c r="AM72" s="183"/>
      <c r="AN72" s="183"/>
      <c r="AO72" s="183"/>
      <c r="AP72" s="183"/>
      <c r="AQ72" s="183"/>
      <c r="AR72" s="183"/>
      <c r="AS72" s="183"/>
      <c r="AT72" s="183"/>
      <c r="AU72" s="183"/>
      <c r="AV72" s="183"/>
      <c r="AW72" s="183"/>
      <c r="AX72" s="183"/>
      <c r="AY72" s="183"/>
      <c r="AZ72" s="183"/>
      <c r="BA72" s="183"/>
      <c r="BB72" s="183"/>
      <c r="BC72" s="183"/>
      <c r="BD72" s="183"/>
      <c r="BE72" s="183"/>
      <c r="BF72" s="183"/>
      <c r="BG72" s="183"/>
      <c r="BH72" s="183"/>
      <c r="BI72" s="183"/>
      <c r="BJ72" s="183"/>
      <c r="BK72" s="183"/>
      <c r="BL72" s="183"/>
      <c r="BM72" s="183"/>
      <c r="BN72" s="183"/>
      <c r="BO72" s="183"/>
      <c r="BP72" s="183"/>
      <c r="BQ72" s="183"/>
      <c r="BR72" s="183"/>
      <c r="BS72" s="183"/>
      <c r="BT72" s="183"/>
      <c r="BU72" s="183"/>
      <c r="BV72" s="183"/>
      <c r="BW72" s="183"/>
      <c r="BX72" s="183"/>
      <c r="BY72" s="183"/>
      <c r="BZ72" s="183"/>
      <c r="CA72" s="183"/>
      <c r="CB72" s="183"/>
      <c r="CC72" s="183"/>
      <c r="CD72" s="183"/>
      <c r="CE72" s="188"/>
    </row>
    <row r="73" spans="1:83" customFormat="1" ht="15" x14ac:dyDescent="0.25">
      <c r="A73" s="172">
        <v>64</v>
      </c>
      <c r="B73" s="181"/>
      <c r="C73" s="182"/>
      <c r="D73" s="182"/>
      <c r="E73" s="182"/>
      <c r="F73" s="182"/>
      <c r="G73" s="183"/>
      <c r="H73" s="183"/>
      <c r="I73" s="183"/>
      <c r="J73" s="182"/>
      <c r="K73" s="184"/>
      <c r="L73" s="185"/>
      <c r="M73" s="186"/>
      <c r="N73" s="187"/>
      <c r="O73" s="183"/>
      <c r="P73" s="183"/>
      <c r="Q73" s="183"/>
      <c r="R73" s="183"/>
      <c r="S73" s="183"/>
      <c r="T73" s="183"/>
      <c r="U73" s="183"/>
      <c r="V73" s="183"/>
      <c r="W73" s="183"/>
      <c r="X73" s="183"/>
      <c r="Y73" s="183"/>
      <c r="Z73" s="183"/>
      <c r="AA73" s="183"/>
      <c r="AB73" s="183"/>
      <c r="AC73" s="183"/>
      <c r="AD73" s="183"/>
      <c r="AE73" s="183"/>
      <c r="AF73" s="183"/>
      <c r="AG73" s="183"/>
      <c r="AH73" s="183"/>
      <c r="AI73" s="183"/>
      <c r="AJ73" s="183"/>
      <c r="AK73" s="183"/>
      <c r="AL73" s="183"/>
      <c r="AM73" s="183"/>
      <c r="AN73" s="183"/>
      <c r="AO73" s="183"/>
      <c r="AP73" s="183"/>
      <c r="AQ73" s="183"/>
      <c r="AR73" s="183"/>
      <c r="AS73" s="183"/>
      <c r="AT73" s="183"/>
      <c r="AU73" s="183"/>
      <c r="AV73" s="183"/>
      <c r="AW73" s="183"/>
      <c r="AX73" s="183"/>
      <c r="AY73" s="183"/>
      <c r="AZ73" s="183"/>
      <c r="BA73" s="183"/>
      <c r="BB73" s="183"/>
      <c r="BC73" s="183"/>
      <c r="BD73" s="183"/>
      <c r="BE73" s="183"/>
      <c r="BF73" s="183"/>
      <c r="BG73" s="183"/>
      <c r="BH73" s="183"/>
      <c r="BI73" s="183"/>
      <c r="BJ73" s="183"/>
      <c r="BK73" s="183"/>
      <c r="BL73" s="183"/>
      <c r="BM73" s="183"/>
      <c r="BN73" s="183"/>
      <c r="BO73" s="183"/>
      <c r="BP73" s="183"/>
      <c r="BQ73" s="183"/>
      <c r="BR73" s="183"/>
      <c r="BS73" s="183"/>
      <c r="BT73" s="183"/>
      <c r="BU73" s="183"/>
      <c r="BV73" s="183"/>
      <c r="BW73" s="183"/>
      <c r="BX73" s="183"/>
      <c r="BY73" s="183"/>
      <c r="BZ73" s="183"/>
      <c r="CA73" s="183"/>
      <c r="CB73" s="183"/>
      <c r="CC73" s="183"/>
      <c r="CD73" s="183"/>
      <c r="CE73" s="188"/>
    </row>
    <row r="74" spans="1:83" customFormat="1" ht="15" x14ac:dyDescent="0.25">
      <c r="A74" s="172">
        <v>65</v>
      </c>
      <c r="B74" s="181"/>
      <c r="C74" s="182"/>
      <c r="D74" s="182"/>
      <c r="E74" s="182"/>
      <c r="F74" s="182"/>
      <c r="G74" s="183"/>
      <c r="H74" s="183"/>
      <c r="I74" s="183"/>
      <c r="J74" s="182"/>
      <c r="K74" s="184"/>
      <c r="L74" s="185"/>
      <c r="M74" s="186"/>
      <c r="N74" s="187"/>
      <c r="O74" s="183"/>
      <c r="P74" s="183"/>
      <c r="Q74" s="183"/>
      <c r="R74" s="183"/>
      <c r="S74" s="183"/>
      <c r="T74" s="183"/>
      <c r="U74" s="183"/>
      <c r="V74" s="183"/>
      <c r="W74" s="183"/>
      <c r="X74" s="183"/>
      <c r="Y74" s="183"/>
      <c r="Z74" s="183"/>
      <c r="AA74" s="183"/>
      <c r="AB74" s="183"/>
      <c r="AC74" s="183"/>
      <c r="AD74" s="183"/>
      <c r="AE74" s="183"/>
      <c r="AF74" s="183"/>
      <c r="AG74" s="183"/>
      <c r="AH74" s="183"/>
      <c r="AI74" s="183"/>
      <c r="AJ74" s="183"/>
      <c r="AK74" s="183"/>
      <c r="AL74" s="183"/>
      <c r="AM74" s="183"/>
      <c r="AN74" s="183"/>
      <c r="AO74" s="183"/>
      <c r="AP74" s="183"/>
      <c r="AQ74" s="183"/>
      <c r="AR74" s="183"/>
      <c r="AS74" s="183"/>
      <c r="AT74" s="183"/>
      <c r="AU74" s="183"/>
      <c r="AV74" s="183"/>
      <c r="AW74" s="183"/>
      <c r="AX74" s="183"/>
      <c r="AY74" s="183"/>
      <c r="AZ74" s="183"/>
      <c r="BA74" s="183"/>
      <c r="BB74" s="183"/>
      <c r="BC74" s="183"/>
      <c r="BD74" s="183"/>
      <c r="BE74" s="183"/>
      <c r="BF74" s="183"/>
      <c r="BG74" s="183"/>
      <c r="BH74" s="183"/>
      <c r="BI74" s="183"/>
      <c r="BJ74" s="183"/>
      <c r="BK74" s="183"/>
      <c r="BL74" s="183"/>
      <c r="BM74" s="183"/>
      <c r="BN74" s="183"/>
      <c r="BO74" s="183"/>
      <c r="BP74" s="183"/>
      <c r="BQ74" s="183"/>
      <c r="BR74" s="183"/>
      <c r="BS74" s="183"/>
      <c r="BT74" s="183"/>
      <c r="BU74" s="183"/>
      <c r="BV74" s="183"/>
      <c r="BW74" s="183"/>
      <c r="BX74" s="183"/>
      <c r="BY74" s="183"/>
      <c r="BZ74" s="183"/>
      <c r="CA74" s="183"/>
      <c r="CB74" s="183"/>
      <c r="CC74" s="183"/>
      <c r="CD74" s="183"/>
      <c r="CE74" s="188"/>
    </row>
    <row r="75" spans="1:83" customFormat="1" ht="15" x14ac:dyDescent="0.25">
      <c r="A75" s="172">
        <v>66</v>
      </c>
      <c r="B75" s="181"/>
      <c r="C75" s="182"/>
      <c r="D75" s="182"/>
      <c r="E75" s="182"/>
      <c r="F75" s="182"/>
      <c r="G75" s="183"/>
      <c r="H75" s="183"/>
      <c r="I75" s="183"/>
      <c r="J75" s="182"/>
      <c r="K75" s="184"/>
      <c r="L75" s="185"/>
      <c r="M75" s="186"/>
      <c r="N75" s="187"/>
      <c r="O75" s="183"/>
      <c r="P75" s="183"/>
      <c r="Q75" s="183"/>
      <c r="R75" s="183"/>
      <c r="S75" s="183"/>
      <c r="T75" s="183"/>
      <c r="U75" s="183"/>
      <c r="V75" s="183"/>
      <c r="W75" s="183"/>
      <c r="X75" s="183"/>
      <c r="Y75" s="183"/>
      <c r="Z75" s="183"/>
      <c r="AA75" s="183"/>
      <c r="AB75" s="183"/>
      <c r="AC75" s="183"/>
      <c r="AD75" s="183"/>
      <c r="AE75" s="183"/>
      <c r="AF75" s="183"/>
      <c r="AG75" s="183"/>
      <c r="AH75" s="183"/>
      <c r="AI75" s="183"/>
      <c r="AJ75" s="183"/>
      <c r="AK75" s="183"/>
      <c r="AL75" s="183"/>
      <c r="AM75" s="183"/>
      <c r="AN75" s="183"/>
      <c r="AO75" s="183"/>
      <c r="AP75" s="183"/>
      <c r="AQ75" s="183"/>
      <c r="AR75" s="183"/>
      <c r="AS75" s="183"/>
      <c r="AT75" s="183"/>
      <c r="AU75" s="183"/>
      <c r="AV75" s="183"/>
      <c r="AW75" s="183"/>
      <c r="AX75" s="183"/>
      <c r="AY75" s="183"/>
      <c r="AZ75" s="183"/>
      <c r="BA75" s="183"/>
      <c r="BB75" s="183"/>
      <c r="BC75" s="183"/>
      <c r="BD75" s="183"/>
      <c r="BE75" s="183"/>
      <c r="BF75" s="183"/>
      <c r="BG75" s="183"/>
      <c r="BH75" s="183"/>
      <c r="BI75" s="183"/>
      <c r="BJ75" s="183"/>
      <c r="BK75" s="183"/>
      <c r="BL75" s="183"/>
      <c r="BM75" s="183"/>
      <c r="BN75" s="183"/>
      <c r="BO75" s="183"/>
      <c r="BP75" s="183"/>
      <c r="BQ75" s="183"/>
      <c r="BR75" s="183"/>
      <c r="BS75" s="183"/>
      <c r="BT75" s="183"/>
      <c r="BU75" s="183"/>
      <c r="BV75" s="183"/>
      <c r="BW75" s="183"/>
      <c r="BX75" s="183"/>
      <c r="BY75" s="183"/>
      <c r="BZ75" s="183"/>
      <c r="CA75" s="183"/>
      <c r="CB75" s="183"/>
      <c r="CC75" s="183"/>
      <c r="CD75" s="183"/>
      <c r="CE75" s="188"/>
    </row>
    <row r="76" spans="1:83" customFormat="1" ht="15" x14ac:dyDescent="0.25">
      <c r="A76" s="172">
        <v>67</v>
      </c>
      <c r="B76" s="181"/>
      <c r="C76" s="182"/>
      <c r="D76" s="182"/>
      <c r="E76" s="182"/>
      <c r="F76" s="182"/>
      <c r="G76" s="183"/>
      <c r="H76" s="183"/>
      <c r="I76" s="183"/>
      <c r="J76" s="182"/>
      <c r="K76" s="184"/>
      <c r="L76" s="185"/>
      <c r="M76" s="186"/>
      <c r="N76" s="187"/>
      <c r="O76" s="183"/>
      <c r="P76" s="183"/>
      <c r="Q76" s="183"/>
      <c r="R76" s="183"/>
      <c r="S76" s="183"/>
      <c r="T76" s="183"/>
      <c r="U76" s="183"/>
      <c r="V76" s="183"/>
      <c r="W76" s="183"/>
      <c r="X76" s="183"/>
      <c r="Y76" s="183"/>
      <c r="Z76" s="183"/>
      <c r="AA76" s="183"/>
      <c r="AB76" s="183"/>
      <c r="AC76" s="183"/>
      <c r="AD76" s="183"/>
      <c r="AE76" s="183"/>
      <c r="AF76" s="183"/>
      <c r="AG76" s="183"/>
      <c r="AH76" s="183"/>
      <c r="AI76" s="183"/>
      <c r="AJ76" s="183"/>
      <c r="AK76" s="183"/>
      <c r="AL76" s="183"/>
      <c r="AM76" s="183"/>
      <c r="AN76" s="183"/>
      <c r="AO76" s="183"/>
      <c r="AP76" s="183"/>
      <c r="AQ76" s="183"/>
      <c r="AR76" s="183"/>
      <c r="AS76" s="183"/>
      <c r="AT76" s="183"/>
      <c r="AU76" s="183"/>
      <c r="AV76" s="183"/>
      <c r="AW76" s="183"/>
      <c r="AX76" s="183"/>
      <c r="AY76" s="183"/>
      <c r="AZ76" s="183"/>
      <c r="BA76" s="183"/>
      <c r="BB76" s="183"/>
      <c r="BC76" s="183"/>
      <c r="BD76" s="183"/>
      <c r="BE76" s="183"/>
      <c r="BF76" s="183"/>
      <c r="BG76" s="183"/>
      <c r="BH76" s="183"/>
      <c r="BI76" s="183"/>
      <c r="BJ76" s="183"/>
      <c r="BK76" s="183"/>
      <c r="BL76" s="183"/>
      <c r="BM76" s="183"/>
      <c r="BN76" s="183"/>
      <c r="BO76" s="183"/>
      <c r="BP76" s="183"/>
      <c r="BQ76" s="183"/>
      <c r="BR76" s="183"/>
      <c r="BS76" s="183"/>
      <c r="BT76" s="183"/>
      <c r="BU76" s="183"/>
      <c r="BV76" s="183"/>
      <c r="BW76" s="183"/>
      <c r="BX76" s="183"/>
      <c r="BY76" s="183"/>
      <c r="BZ76" s="183"/>
      <c r="CA76" s="183"/>
      <c r="CB76" s="183"/>
      <c r="CC76" s="183"/>
      <c r="CD76" s="183"/>
      <c r="CE76" s="188"/>
    </row>
    <row r="77" spans="1:83" customFormat="1" ht="15" x14ac:dyDescent="0.25">
      <c r="A77" s="172">
        <v>68</v>
      </c>
      <c r="B77" s="181"/>
      <c r="C77" s="182"/>
      <c r="D77" s="182"/>
      <c r="E77" s="182"/>
      <c r="F77" s="182"/>
      <c r="G77" s="183"/>
      <c r="H77" s="183"/>
      <c r="I77" s="183"/>
      <c r="J77" s="182"/>
      <c r="K77" s="184"/>
      <c r="L77" s="185"/>
      <c r="M77" s="186"/>
      <c r="N77" s="187"/>
      <c r="O77" s="183"/>
      <c r="P77" s="183"/>
      <c r="Q77" s="183"/>
      <c r="R77" s="183"/>
      <c r="S77" s="183"/>
      <c r="T77" s="183"/>
      <c r="U77" s="183"/>
      <c r="V77" s="183"/>
      <c r="W77" s="183"/>
      <c r="X77" s="183"/>
      <c r="Y77" s="183"/>
      <c r="Z77" s="183"/>
      <c r="AA77" s="183"/>
      <c r="AB77" s="183"/>
      <c r="AC77" s="183"/>
      <c r="AD77" s="183"/>
      <c r="AE77" s="183"/>
      <c r="AF77" s="183"/>
      <c r="AG77" s="183"/>
      <c r="AH77" s="183"/>
      <c r="AI77" s="183"/>
      <c r="AJ77" s="183"/>
      <c r="AK77" s="183"/>
      <c r="AL77" s="183"/>
      <c r="AM77" s="183"/>
      <c r="AN77" s="183"/>
      <c r="AO77" s="183"/>
      <c r="AP77" s="183"/>
      <c r="AQ77" s="183"/>
      <c r="AR77" s="183"/>
      <c r="AS77" s="183"/>
      <c r="AT77" s="183"/>
      <c r="AU77" s="183"/>
      <c r="AV77" s="183"/>
      <c r="AW77" s="183"/>
      <c r="AX77" s="183"/>
      <c r="AY77" s="183"/>
      <c r="AZ77" s="183"/>
      <c r="BA77" s="183"/>
      <c r="BB77" s="183"/>
      <c r="BC77" s="183"/>
      <c r="BD77" s="183"/>
      <c r="BE77" s="183"/>
      <c r="BF77" s="183"/>
      <c r="BG77" s="183"/>
      <c r="BH77" s="183"/>
      <c r="BI77" s="183"/>
      <c r="BJ77" s="183"/>
      <c r="BK77" s="183"/>
      <c r="BL77" s="183"/>
      <c r="BM77" s="183"/>
      <c r="BN77" s="183"/>
      <c r="BO77" s="183"/>
      <c r="BP77" s="183"/>
      <c r="BQ77" s="183"/>
      <c r="BR77" s="183"/>
      <c r="BS77" s="183"/>
      <c r="BT77" s="183"/>
      <c r="BU77" s="183"/>
      <c r="BV77" s="183"/>
      <c r="BW77" s="183"/>
      <c r="BX77" s="183"/>
      <c r="BY77" s="183"/>
      <c r="BZ77" s="183"/>
      <c r="CA77" s="183"/>
      <c r="CB77" s="183"/>
      <c r="CC77" s="183"/>
      <c r="CD77" s="183"/>
      <c r="CE77" s="188"/>
    </row>
    <row r="78" spans="1:83" customFormat="1" ht="15" x14ac:dyDescent="0.25">
      <c r="A78" s="172">
        <v>69</v>
      </c>
      <c r="B78" s="181"/>
      <c r="C78" s="182"/>
      <c r="D78" s="182"/>
      <c r="E78" s="182"/>
      <c r="F78" s="182"/>
      <c r="G78" s="183"/>
      <c r="H78" s="183"/>
      <c r="I78" s="183"/>
      <c r="J78" s="182"/>
      <c r="K78" s="184"/>
      <c r="L78" s="185"/>
      <c r="M78" s="186"/>
      <c r="N78" s="187"/>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c r="AL78" s="183"/>
      <c r="AM78" s="183"/>
      <c r="AN78" s="183"/>
      <c r="AO78" s="183"/>
      <c r="AP78" s="183"/>
      <c r="AQ78" s="183"/>
      <c r="AR78" s="183"/>
      <c r="AS78" s="183"/>
      <c r="AT78" s="183"/>
      <c r="AU78" s="183"/>
      <c r="AV78" s="183"/>
      <c r="AW78" s="183"/>
      <c r="AX78" s="183"/>
      <c r="AY78" s="183"/>
      <c r="AZ78" s="183"/>
      <c r="BA78" s="183"/>
      <c r="BB78" s="183"/>
      <c r="BC78" s="183"/>
      <c r="BD78" s="183"/>
      <c r="BE78" s="183"/>
      <c r="BF78" s="183"/>
      <c r="BG78" s="183"/>
      <c r="BH78" s="183"/>
      <c r="BI78" s="183"/>
      <c r="BJ78" s="183"/>
      <c r="BK78" s="183"/>
      <c r="BL78" s="183"/>
      <c r="BM78" s="183"/>
      <c r="BN78" s="183"/>
      <c r="BO78" s="183"/>
      <c r="BP78" s="183"/>
      <c r="BQ78" s="183"/>
      <c r="BR78" s="183"/>
      <c r="BS78" s="183"/>
      <c r="BT78" s="183"/>
      <c r="BU78" s="183"/>
      <c r="BV78" s="183"/>
      <c r="BW78" s="183"/>
      <c r="BX78" s="183"/>
      <c r="BY78" s="183"/>
      <c r="BZ78" s="183"/>
      <c r="CA78" s="183"/>
      <c r="CB78" s="183"/>
      <c r="CC78" s="183"/>
      <c r="CD78" s="183"/>
      <c r="CE78" s="188"/>
    </row>
    <row r="79" spans="1:83" customFormat="1" ht="15.75" thickBot="1" x14ac:dyDescent="0.3">
      <c r="A79" s="191">
        <v>70</v>
      </c>
      <c r="B79" s="192"/>
      <c r="C79" s="193"/>
      <c r="D79" s="193"/>
      <c r="E79" s="193"/>
      <c r="F79" s="193"/>
      <c r="G79" s="194"/>
      <c r="H79" s="194"/>
      <c r="I79" s="194"/>
      <c r="J79" s="193"/>
      <c r="K79" s="195"/>
      <c r="L79" s="196"/>
      <c r="M79" s="197"/>
      <c r="N79" s="198"/>
      <c r="O79" s="194"/>
      <c r="P79" s="194"/>
      <c r="Q79" s="194"/>
      <c r="R79" s="194"/>
      <c r="S79" s="194"/>
      <c r="T79" s="194"/>
      <c r="U79" s="194"/>
      <c r="V79" s="194"/>
      <c r="W79" s="194"/>
      <c r="X79" s="194"/>
      <c r="Y79" s="194"/>
      <c r="Z79" s="194"/>
      <c r="AA79" s="194"/>
      <c r="AB79" s="194"/>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4"/>
      <c r="AY79" s="194"/>
      <c r="AZ79" s="194"/>
      <c r="BA79" s="194"/>
      <c r="BB79" s="194"/>
      <c r="BC79" s="194"/>
      <c r="BD79" s="194"/>
      <c r="BE79" s="194"/>
      <c r="BF79" s="194"/>
      <c r="BG79" s="194"/>
      <c r="BH79" s="194"/>
      <c r="BI79" s="194"/>
      <c r="BJ79" s="194"/>
      <c r="BK79" s="194"/>
      <c r="BL79" s="194"/>
      <c r="BM79" s="194"/>
      <c r="BN79" s="194"/>
      <c r="BO79" s="194"/>
      <c r="BP79" s="194"/>
      <c r="BQ79" s="194"/>
      <c r="BR79" s="194"/>
      <c r="BS79" s="194"/>
      <c r="BT79" s="194"/>
      <c r="BU79" s="194"/>
      <c r="BV79" s="194"/>
      <c r="BW79" s="194"/>
      <c r="BX79" s="194"/>
      <c r="BY79" s="194"/>
      <c r="BZ79" s="194"/>
      <c r="CA79" s="194"/>
      <c r="CB79" s="194"/>
      <c r="CC79" s="194"/>
      <c r="CD79" s="194"/>
      <c r="CE79" s="199"/>
    </row>
    <row r="80" spans="1:83" customFormat="1" x14ac:dyDescent="0.2">
      <c r="B80" s="129"/>
    </row>
    <row r="81" customFormat="1" x14ac:dyDescent="0.2"/>
  </sheetData>
  <mergeCells count="6">
    <mergeCell ref="L8:M8"/>
    <mergeCell ref="C2:I3"/>
    <mergeCell ref="C4:I5"/>
    <mergeCell ref="C6:I6"/>
    <mergeCell ref="N1:O1"/>
    <mergeCell ref="C7:I7"/>
  </mergeCells>
  <conditionalFormatting sqref="D82:D64687">
    <cfRule type="cellIs" dxfId="1290" priority="4" stopIfTrue="1" operator="equal">
      <formula>"Entrada"</formula>
    </cfRule>
    <cfRule type="cellIs" dxfId="1289" priority="5" stopIfTrue="1" operator="equal">
      <formula>"Ferramenta"</formula>
    </cfRule>
    <cfRule type="cellIs" dxfId="1288" priority="6" stopIfTrue="1" operator="equal">
      <formula>"Saída"</formula>
    </cfRule>
  </conditionalFormatting>
  <conditionalFormatting sqref="D1:D2 D4">
    <cfRule type="cellIs" dxfId="1287" priority="1" stopIfTrue="1" operator="equal">
      <formula>"Entrada"</formula>
    </cfRule>
    <cfRule type="cellIs" dxfId="1286" priority="2" stopIfTrue="1" operator="equal">
      <formula>"Ferramenta"</formula>
    </cfRule>
    <cfRule type="cellIs" dxfId="1285" priority="3" stopIfTrue="1" operator="equal">
      <formula>"Saída"</formula>
    </cfRule>
  </conditionalFormatting>
  <dataValidations count="5">
    <dataValidation type="list" allowBlank="1" showInputMessage="1" showErrorMessage="1" sqref="B10:B79">
      <formula1>$CG$3:$CG$4</formula1>
    </dataValidation>
    <dataValidation type="list" allowBlank="1" showInputMessage="1" showErrorMessage="1" sqref="I10:I79">
      <formula1>$CJ$2:$CJ$4</formula1>
    </dataValidation>
    <dataValidation type="list" allowBlank="1" showInputMessage="1" showErrorMessage="1" sqref="H10:H79">
      <formula1>$CI$2:$CI$6</formula1>
    </dataValidation>
    <dataValidation type="list" allowBlank="1" showInputMessage="1" showErrorMessage="1" sqref="G10:G79">
      <formula1>$CH$2:$CH$8</formula1>
    </dataValidation>
    <dataValidation type="list" allowBlank="1" showInputMessage="1" showErrorMessage="1" errorTitle="Relação" error="Consulte legenda para selecionar informação adequada" promptTitle="Consulte legenda" sqref="N10:CE79">
      <formula1>$N$2:$N$7</formula1>
    </dataValidation>
  </dataValidations>
  <hyperlinks>
    <hyperlink ref="B6" location="'Menu e Instruções de Uso'!A1" display="'Menu e Instruções de Uso'!A1"/>
    <hyperlink ref="B4" location="'13.2'!A1" display="Processo 13.2"/>
    <hyperlink ref="J2:K4" location="'Histórico Docto'!A1" display="Autor:"/>
    <hyperlink ref="C7:I7" location="PGP!A1" display="Plano Auxiliar do Plano de Gerenciamento do Projeto"/>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heetViews>
  <sheetFormatPr defaultColWidth="8.85546875" defaultRowHeight="12.75" x14ac:dyDescent="0.2"/>
  <sheetData>
    <row r="5" spans="2:14" ht="15" x14ac:dyDescent="0.25">
      <c r="B5" s="520" t="s">
        <v>1026</v>
      </c>
      <c r="C5" s="520"/>
      <c r="D5" s="520"/>
      <c r="E5" s="520"/>
      <c r="F5" s="520"/>
      <c r="G5" s="520"/>
      <c r="H5" s="520"/>
      <c r="I5" s="520"/>
      <c r="J5" s="520"/>
      <c r="K5" s="520"/>
      <c r="L5" s="520"/>
      <c r="M5" s="520"/>
      <c r="N5" s="520"/>
    </row>
    <row r="13" spans="2:14" x14ac:dyDescent="0.2">
      <c r="D13" s="38" t="s">
        <v>848</v>
      </c>
      <c r="E13" s="38"/>
      <c r="F13" s="38"/>
      <c r="G13" s="38"/>
      <c r="I13" s="209" t="s">
        <v>949</v>
      </c>
      <c r="J13" s="209"/>
      <c r="K13" s="209"/>
      <c r="L13" s="209"/>
    </row>
    <row r="14" spans="2:14" x14ac:dyDescent="0.2">
      <c r="I14" s="208"/>
      <c r="J14" s="208"/>
      <c r="K14" s="208"/>
      <c r="L14" s="208"/>
    </row>
    <row r="16" spans="2:14" x14ac:dyDescent="0.2">
      <c r="D16" s="38"/>
      <c r="E16" s="38"/>
    </row>
    <row r="17" spans="3:12" x14ac:dyDescent="0.2">
      <c r="C17" s="38"/>
      <c r="D17" s="38"/>
      <c r="E17" s="38"/>
    </row>
    <row r="20" spans="3:12" x14ac:dyDescent="0.2">
      <c r="C20" s="1"/>
    </row>
    <row r="21" spans="3:12" x14ac:dyDescent="0.2">
      <c r="C21" s="1"/>
    </row>
    <row r="24" spans="3:12" x14ac:dyDescent="0.2">
      <c r="D24" s="38" t="s">
        <v>962</v>
      </c>
      <c r="E24" s="38"/>
      <c r="F24" s="38"/>
      <c r="G24" s="38"/>
      <c r="I24" s="38" t="s">
        <v>953</v>
      </c>
      <c r="J24" s="38"/>
      <c r="K24" s="38"/>
      <c r="L24"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24" location="TAP!A1" display="TAP - Termo de Abertura do Projeto"/>
    <hyperlink ref="D24:G24" location="PGP!A1" display="PGP - Plano de Gerenciamento do Projeto"/>
    <hyperlink ref="D13:G13" location="TAP!A1" display="TAP - Termo de Abertura do Projeto"/>
    <hyperlink ref="I13:L13" location="PGE!A1" display="PGE - Plano de Gerenciamento do Escopo"/>
    <hyperlink ref="I24:L24" location="PGRE!A1" display="PGRE - Plano de Gerenciamento dos Requisito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75"/>
  <sheetViews>
    <sheetView showGridLines="0" topLeftCell="A17" workbookViewId="0">
      <selection activeCell="L2" sqref="L2"/>
    </sheetView>
  </sheetViews>
  <sheetFormatPr defaultColWidth="8.85546875" defaultRowHeight="12.75" x14ac:dyDescent="0.2"/>
  <cols>
    <col min="11" max="11" width="5" customWidth="1"/>
    <col min="12" max="12" width="41.7109375" bestFit="1" customWidth="1"/>
    <col min="13" max="13" width="5.42578125" customWidth="1"/>
    <col min="14" max="14" width="44" customWidth="1"/>
  </cols>
  <sheetData>
    <row r="1" spans="1:14" ht="13.5" thickBot="1" x14ac:dyDescent="0.25"/>
    <row r="2" spans="1:14" s="288" customFormat="1" ht="49.5" customHeight="1" thickBot="1" x14ac:dyDescent="0.25">
      <c r="A2" s="507" t="s">
        <v>1761</v>
      </c>
      <c r="B2" s="508"/>
      <c r="C2" s="508"/>
      <c r="D2" s="508"/>
      <c r="E2" s="508"/>
      <c r="F2" s="508"/>
      <c r="G2" s="508"/>
      <c r="H2" s="508"/>
      <c r="I2" s="508"/>
      <c r="J2" s="509"/>
      <c r="L2" s="465" t="s">
        <v>1783</v>
      </c>
      <c r="N2" s="465" t="s">
        <v>1784</v>
      </c>
    </row>
    <row r="3" spans="1:14" x14ac:dyDescent="0.2">
      <c r="B3" s="1"/>
      <c r="L3" s="464" t="s">
        <v>1754</v>
      </c>
      <c r="N3" s="466" t="s">
        <v>117</v>
      </c>
    </row>
    <row r="4" spans="1:14" x14ac:dyDescent="0.2">
      <c r="L4" s="460" t="s">
        <v>1702</v>
      </c>
      <c r="N4" s="462" t="s">
        <v>728</v>
      </c>
    </row>
    <row r="5" spans="1:14" x14ac:dyDescent="0.2">
      <c r="L5" s="460" t="s">
        <v>1689</v>
      </c>
      <c r="N5" s="462" t="s">
        <v>462</v>
      </c>
    </row>
    <row r="6" spans="1:14" x14ac:dyDescent="0.2">
      <c r="L6" s="460" t="s">
        <v>1746</v>
      </c>
      <c r="N6" s="462" t="s">
        <v>1683</v>
      </c>
    </row>
    <row r="7" spans="1:14" x14ac:dyDescent="0.2">
      <c r="L7" s="460" t="s">
        <v>1719</v>
      </c>
      <c r="N7" s="462" t="s">
        <v>590</v>
      </c>
    </row>
    <row r="8" spans="1:14" x14ac:dyDescent="0.2">
      <c r="L8" s="460" t="s">
        <v>1745</v>
      </c>
      <c r="N8" s="462" t="s">
        <v>314</v>
      </c>
    </row>
    <row r="9" spans="1:14" x14ac:dyDescent="0.2">
      <c r="L9" s="460" t="s">
        <v>1732</v>
      </c>
      <c r="N9" s="462" t="s">
        <v>826</v>
      </c>
    </row>
    <row r="10" spans="1:14" x14ac:dyDescent="0.2">
      <c r="L10" s="460" t="s">
        <v>1723</v>
      </c>
      <c r="N10" s="462" t="s">
        <v>184</v>
      </c>
    </row>
    <row r="11" spans="1:14" x14ac:dyDescent="0.2">
      <c r="L11" s="460" t="s">
        <v>1717</v>
      </c>
      <c r="N11" s="462" t="s">
        <v>400</v>
      </c>
    </row>
    <row r="12" spans="1:14" x14ac:dyDescent="0.2">
      <c r="L12" s="460" t="s">
        <v>1718</v>
      </c>
      <c r="N12" s="462" t="s">
        <v>685</v>
      </c>
    </row>
    <row r="13" spans="1:14" x14ac:dyDescent="0.2">
      <c r="L13" s="460" t="s">
        <v>1738</v>
      </c>
      <c r="N13" s="462" t="s">
        <v>159</v>
      </c>
    </row>
    <row r="14" spans="1:14" x14ac:dyDescent="0.2">
      <c r="L14" s="460" t="s">
        <v>1724</v>
      </c>
      <c r="N14" s="462" t="s">
        <v>207</v>
      </c>
    </row>
    <row r="15" spans="1:14" x14ac:dyDescent="0.2">
      <c r="L15" s="460" t="s">
        <v>1744</v>
      </c>
      <c r="N15" s="462" t="s">
        <v>147</v>
      </c>
    </row>
    <row r="16" spans="1:14" x14ac:dyDescent="0.2">
      <c r="L16" s="460" t="s">
        <v>1704</v>
      </c>
      <c r="N16" s="462" t="s">
        <v>515</v>
      </c>
    </row>
    <row r="17" spans="12:14" x14ac:dyDescent="0.2">
      <c r="L17" s="460" t="s">
        <v>1693</v>
      </c>
      <c r="N17" s="462" t="s">
        <v>278</v>
      </c>
    </row>
    <row r="18" spans="12:14" x14ac:dyDescent="0.2">
      <c r="L18" s="460" t="s">
        <v>1753</v>
      </c>
      <c r="N18" s="462" t="s">
        <v>37</v>
      </c>
    </row>
    <row r="19" spans="12:14" x14ac:dyDescent="0.2">
      <c r="L19" s="460" t="s">
        <v>1758</v>
      </c>
      <c r="N19" s="462" t="s">
        <v>11</v>
      </c>
    </row>
    <row r="20" spans="12:14" x14ac:dyDescent="0.2">
      <c r="L20" s="460" t="s">
        <v>1696</v>
      </c>
      <c r="N20" s="462" t="s">
        <v>377</v>
      </c>
    </row>
    <row r="21" spans="12:14" x14ac:dyDescent="0.2">
      <c r="L21" s="460" t="s">
        <v>1722</v>
      </c>
      <c r="N21" s="462" t="s">
        <v>783</v>
      </c>
    </row>
    <row r="22" spans="12:14" x14ac:dyDescent="0.2">
      <c r="L22" s="460" t="s">
        <v>1684</v>
      </c>
      <c r="N22" s="462" t="s">
        <v>1560</v>
      </c>
    </row>
    <row r="23" spans="12:14" x14ac:dyDescent="0.2">
      <c r="L23" s="460" t="s">
        <v>1720</v>
      </c>
      <c r="N23" s="462" t="s">
        <v>1104</v>
      </c>
    </row>
    <row r="24" spans="12:14" x14ac:dyDescent="0.2">
      <c r="L24" s="460" t="s">
        <v>1713</v>
      </c>
      <c r="N24" s="462" t="s">
        <v>348</v>
      </c>
    </row>
    <row r="25" spans="12:14" x14ac:dyDescent="0.2">
      <c r="L25" s="460" t="s">
        <v>1711</v>
      </c>
      <c r="N25" s="462" t="s">
        <v>1103</v>
      </c>
    </row>
    <row r="26" spans="12:14" x14ac:dyDescent="0.2">
      <c r="L26" s="460" t="s">
        <v>1740</v>
      </c>
      <c r="N26" s="462" t="s">
        <v>536</v>
      </c>
    </row>
    <row r="27" spans="12:14" x14ac:dyDescent="0.2">
      <c r="L27" s="460" t="s">
        <v>1716</v>
      </c>
      <c r="N27" s="462" t="s">
        <v>571</v>
      </c>
    </row>
    <row r="28" spans="12:14" x14ac:dyDescent="0.2">
      <c r="L28" s="460" t="s">
        <v>1697</v>
      </c>
      <c r="N28" s="462" t="s">
        <v>1681</v>
      </c>
    </row>
    <row r="29" spans="12:14" x14ac:dyDescent="0.2">
      <c r="L29" s="460" t="s">
        <v>1733</v>
      </c>
      <c r="N29" s="462" t="s">
        <v>793</v>
      </c>
    </row>
    <row r="30" spans="12:14" x14ac:dyDescent="0.2">
      <c r="L30" s="460" t="s">
        <v>1701</v>
      </c>
      <c r="N30" s="462" t="s">
        <v>615</v>
      </c>
    </row>
    <row r="31" spans="12:14" x14ac:dyDescent="0.2">
      <c r="L31" s="460" t="s">
        <v>1703</v>
      </c>
      <c r="N31" s="462" t="s">
        <v>498</v>
      </c>
    </row>
    <row r="32" spans="12:14" x14ac:dyDescent="0.2">
      <c r="L32" s="460" t="s">
        <v>1731</v>
      </c>
      <c r="N32" s="462" t="s">
        <v>65</v>
      </c>
    </row>
    <row r="33" spans="12:14" x14ac:dyDescent="0.2">
      <c r="L33" s="460" t="s">
        <v>1748</v>
      </c>
      <c r="N33" s="462" t="s">
        <v>1680</v>
      </c>
    </row>
    <row r="34" spans="12:14" x14ac:dyDescent="0.2">
      <c r="L34" s="460" t="s">
        <v>1747</v>
      </c>
      <c r="N34" s="462" t="s">
        <v>673</v>
      </c>
    </row>
    <row r="35" spans="12:14" x14ac:dyDescent="0.2">
      <c r="L35" s="460" t="s">
        <v>1730</v>
      </c>
      <c r="N35" s="462" t="s">
        <v>1679</v>
      </c>
    </row>
    <row r="36" spans="12:14" x14ac:dyDescent="0.2">
      <c r="L36" s="460" t="s">
        <v>1752</v>
      </c>
      <c r="N36" s="462" t="s">
        <v>1678</v>
      </c>
    </row>
    <row r="37" spans="12:14" x14ac:dyDescent="0.2">
      <c r="L37" s="460" t="s">
        <v>1726</v>
      </c>
      <c r="N37" s="462" t="s">
        <v>1027</v>
      </c>
    </row>
    <row r="38" spans="12:14" x14ac:dyDescent="0.2">
      <c r="L38" s="460" t="s">
        <v>1721</v>
      </c>
      <c r="N38" s="462" t="s">
        <v>803</v>
      </c>
    </row>
    <row r="39" spans="12:14" x14ac:dyDescent="0.2">
      <c r="L39" s="460" t="s">
        <v>1691</v>
      </c>
      <c r="N39" s="462" t="s">
        <v>198</v>
      </c>
    </row>
    <row r="40" spans="12:14" x14ac:dyDescent="0.2">
      <c r="L40" s="460" t="s">
        <v>1690</v>
      </c>
      <c r="N40" s="462" t="s">
        <v>108</v>
      </c>
    </row>
    <row r="41" spans="12:14" x14ac:dyDescent="0.2">
      <c r="L41" s="460" t="s">
        <v>1698</v>
      </c>
      <c r="N41" s="462" t="s">
        <v>1105</v>
      </c>
    </row>
    <row r="42" spans="12:14" x14ac:dyDescent="0.2">
      <c r="L42" s="460" t="s">
        <v>1692</v>
      </c>
      <c r="N42" s="462" t="s">
        <v>849</v>
      </c>
    </row>
    <row r="43" spans="12:14" x14ac:dyDescent="0.2">
      <c r="L43" s="460" t="s">
        <v>1688</v>
      </c>
      <c r="N43" s="462" t="s">
        <v>1106</v>
      </c>
    </row>
    <row r="44" spans="12:14" x14ac:dyDescent="0.2">
      <c r="L44" s="460" t="s">
        <v>1699</v>
      </c>
      <c r="N44" s="462" t="s">
        <v>1107</v>
      </c>
    </row>
    <row r="45" spans="12:14" x14ac:dyDescent="0.2">
      <c r="L45" s="460" t="s">
        <v>1712</v>
      </c>
      <c r="N45" s="462" t="s">
        <v>1108</v>
      </c>
    </row>
    <row r="46" spans="12:14" x14ac:dyDescent="0.2">
      <c r="L46" s="460" t="s">
        <v>1694</v>
      </c>
      <c r="N46" s="462" t="s">
        <v>445</v>
      </c>
    </row>
    <row r="47" spans="12:14" x14ac:dyDescent="0.2">
      <c r="L47" s="460" t="s">
        <v>1700</v>
      </c>
      <c r="N47" s="462" t="s">
        <v>83</v>
      </c>
    </row>
    <row r="48" spans="12:14" x14ac:dyDescent="0.2">
      <c r="L48" s="460" t="s">
        <v>1728</v>
      </c>
      <c r="N48" s="462" t="s">
        <v>220</v>
      </c>
    </row>
    <row r="49" spans="2:14" x14ac:dyDescent="0.2">
      <c r="L49" s="460" t="s">
        <v>1750</v>
      </c>
      <c r="N49" s="462" t="s">
        <v>1682</v>
      </c>
    </row>
    <row r="50" spans="2:14" x14ac:dyDescent="0.2">
      <c r="L50" s="460" t="s">
        <v>1749</v>
      </c>
    </row>
    <row r="51" spans="2:14" x14ac:dyDescent="0.2">
      <c r="L51" s="460" t="s">
        <v>1736</v>
      </c>
    </row>
    <row r="52" spans="2:14" x14ac:dyDescent="0.2">
      <c r="L52" s="460" t="s">
        <v>1687</v>
      </c>
    </row>
    <row r="53" spans="2:14" x14ac:dyDescent="0.2">
      <c r="L53" s="460" t="s">
        <v>1737</v>
      </c>
    </row>
    <row r="54" spans="2:14" x14ac:dyDescent="0.2">
      <c r="L54" s="460" t="s">
        <v>1707</v>
      </c>
    </row>
    <row r="55" spans="2:14" x14ac:dyDescent="0.2">
      <c r="L55" s="461" t="s">
        <v>1741</v>
      </c>
    </row>
    <row r="56" spans="2:14" x14ac:dyDescent="0.2">
      <c r="L56" s="460" t="s">
        <v>1742</v>
      </c>
    </row>
    <row r="57" spans="2:14" x14ac:dyDescent="0.2">
      <c r="L57" s="460" t="s">
        <v>1710</v>
      </c>
    </row>
    <row r="58" spans="2:14" x14ac:dyDescent="0.2">
      <c r="L58" s="460" t="s">
        <v>1734</v>
      </c>
    </row>
    <row r="59" spans="2:14" x14ac:dyDescent="0.2">
      <c r="B59" s="24" t="s">
        <v>1303</v>
      </c>
      <c r="L59" s="460" t="s">
        <v>1725</v>
      </c>
    </row>
    <row r="60" spans="2:14" x14ac:dyDescent="0.2">
      <c r="B60" s="24" t="s">
        <v>1304</v>
      </c>
      <c r="L60" s="460" t="s">
        <v>1751</v>
      </c>
    </row>
    <row r="61" spans="2:14" x14ac:dyDescent="0.2">
      <c r="B61" s="24" t="s">
        <v>1305</v>
      </c>
      <c r="L61" s="460" t="s">
        <v>1685</v>
      </c>
    </row>
    <row r="62" spans="2:14" x14ac:dyDescent="0.2">
      <c r="B62" s="24" t="s">
        <v>1306</v>
      </c>
      <c r="L62" s="463"/>
    </row>
    <row r="63" spans="2:14" x14ac:dyDescent="0.2">
      <c r="B63" s="24" t="s">
        <v>1307</v>
      </c>
      <c r="L63" s="463"/>
    </row>
    <row r="64" spans="2:14" x14ac:dyDescent="0.2">
      <c r="L64" s="463"/>
    </row>
    <row r="65" spans="12:12" x14ac:dyDescent="0.2">
      <c r="L65" s="463"/>
    </row>
    <row r="66" spans="12:12" x14ac:dyDescent="0.2">
      <c r="L66" s="463"/>
    </row>
    <row r="67" spans="12:12" x14ac:dyDescent="0.2">
      <c r="L67" s="463"/>
    </row>
    <row r="68" spans="12:12" x14ac:dyDescent="0.2">
      <c r="L68" s="463"/>
    </row>
    <row r="69" spans="12:12" x14ac:dyDescent="0.2">
      <c r="L69" s="463"/>
    </row>
    <row r="70" spans="12:12" x14ac:dyDescent="0.2">
      <c r="L70" s="463"/>
    </row>
    <row r="71" spans="12:12" x14ac:dyDescent="0.2">
      <c r="L71" s="463"/>
    </row>
    <row r="72" spans="12:12" x14ac:dyDescent="0.2">
      <c r="L72" s="463"/>
    </row>
    <row r="73" spans="12:12" x14ac:dyDescent="0.2">
      <c r="L73" s="463"/>
    </row>
    <row r="74" spans="12:12" x14ac:dyDescent="0.2">
      <c r="L74" s="463"/>
    </row>
    <row r="75" spans="12:12" x14ac:dyDescent="0.2">
      <c r="L75" s="463"/>
    </row>
  </sheetData>
  <sortState ref="L3:L75">
    <sortCondition ref="L75"/>
  </sortState>
  <mergeCells count="1">
    <mergeCell ref="A2:J2"/>
  </mergeCells>
  <hyperlinks>
    <hyperlink ref="L61" location="TAP!A1" display="TAP - Termo de abertura do projeto "/>
    <hyperlink ref="L22" location="DTP!A1" display="Declaração do trabalho do projeto"/>
    <hyperlink ref="L52" location="RPI!A1" display="RPI - Registro das partes interessadas"/>
    <hyperlink ref="L43" location="PGP!A1" display="PGP - Plano de gerenciamento do projeto"/>
    <hyperlink ref="L40" location="PGPI!A1" display="PGPI - Plano de gerenciamento das partes interessadas"/>
    <hyperlink ref="L39" location="PGCO!A1" display="PGCO - Plano de gerenciamento das comunicações "/>
    <hyperlink ref="L42" location="PGE!A1" display="PGE - Plano de gerenciamento do escopo"/>
    <hyperlink ref="L46" location="PGRE!A1" display="PGRE - Plano de gerenciamento dos requisitos"/>
    <hyperlink ref="L20" location="EEP!A1" display="Especificação do escopo do projeto (EEP)"/>
    <hyperlink ref="L28" location="EAP!A1" display="LBE - Linha de base do escopo "/>
    <hyperlink ref="L19" location="EAP!A1" display="Entregas"/>
    <hyperlink ref="L41" location="PGCR!A1" display="PGCR - Plano de gerenciamento do cronograma"/>
    <hyperlink ref="L44" location="PGCS!A1" display="PGCS - Plano de gerenciamento de custos"/>
    <hyperlink ref="L16" location="CRO!A1" display="CRO - Diagramas de rede do cronograma do projeto "/>
    <hyperlink ref="L54" location="RR!A1" display="RR - Registro dos riscos"/>
    <hyperlink ref="L55" location="RDAP!A1" display="RDAP - Relatório de Desempenho e Acompanhamento do Projeto"/>
    <hyperlink ref="L56" location="RDAP!A1" display="RDAP - Relatório de Desempenho e Acompanhamento do Projeto"/>
    <hyperlink ref="L50" location="CRO!A1" display="CRO - Previsões do cronograma"/>
    <hyperlink ref="L49" location="CRO!A1" display="CRO - Previsões de custos"/>
    <hyperlink ref="L34" location="LVQ!A1" display="LVQ - Medições de controle da qualidade"/>
    <hyperlink ref="L32" location="LVQ!A1" display="LVQ - Listas de verificação da qualidade "/>
    <hyperlink ref="L9" location="CA!A1" display="CA - Contratos das Aquisições"/>
    <hyperlink ref="L21" location="DTA!A1" display="DTA - Declarações do trabalho das aquisições"/>
    <hyperlink ref="L30" location="CRO!A1" display="CRO - LA - Lista das atividades "/>
    <hyperlink ref="L4" location="CRO!A1" display="CRO - Atributos das atividades "/>
    <hyperlink ref="L31" location="CRO!A1" display="CRO - Lista dos marcos "/>
    <hyperlink ref="L57" location="CRO!A1" display="CRO - Requisitos de recursos das atividades "/>
    <hyperlink ref="L25" location="EARE!A1" display="EAR - Estrutura analítica dos recursos"/>
    <hyperlink ref="L24" location="CRO!A1" display="CRO - Estimativas de duração das atividades "/>
    <hyperlink ref="L60" location="RM!A1" display="RM - Solicitações de mudança aprovadas"/>
    <hyperlink ref="L13" location="RDT!A1" display="RDT - Dados sobre o desempenho do trabalho"/>
    <hyperlink ref="L36" location="RM!A1" display="RM - Mudanças validadas"/>
    <hyperlink ref="L3" location="DEA!A1" display="Aquisições encerradas - DEA"/>
    <hyperlink ref="L5" location="PGP!A1" display="Atualizações no PGP - Plano de Gerenciamento do Projeto"/>
    <hyperlink ref="L6" location="ADE!A1" display="ADE - Avaliações do desempenho da equipe"/>
    <hyperlink ref="L47" location="PGRI!A1" display="PGRI - Plano de gerenciamento dos riscos "/>
    <hyperlink ref="L45" location="PGRH!A1" display="PGRH - Plano de gerenciamento dos recursos humanos"/>
    <hyperlink ref="L23" location="CRO!A1" display="CRO-ECA - Estimativas de Custos das Atividades"/>
    <hyperlink ref="L18" location="DA!A1" display="DA - Documentos das aquisições"/>
    <hyperlink ref="L33" location="DMRR!A1" display="DMMR - Documentação dos requisitos"/>
    <hyperlink ref="L37" location="PGQ!A1" display="PGQ - Plano de gerenciamento da qualidade"/>
    <hyperlink ref="L51" location="RM!A1" display="RM - Registro das mudanças"/>
    <hyperlink ref="L38" location="PGA!A1" display="PGA - Plano de gerenciamento das aquisições "/>
    <hyperlink ref="L59" location="SM!A1" display="SM - Solicitações de mudança"/>
    <hyperlink ref="L10" location="PGA!A1" display="PGA - Critérios para seleção de fontes"/>
    <hyperlink ref="L14" location="PGA!A1" display="PGA - Decisões de fazer ou comprar"/>
    <hyperlink ref="L48" location="PMPR!A1" display="PMPR - Plano de melhorias no processo "/>
    <hyperlink ref="L29" location="CRO!A1" display="CRO-ECA-LBCS - Linha de base dos custos"/>
    <hyperlink ref="L58" location="RRF!A1" display="RRF - Requisitos de recursos financeiros do projeto"/>
    <hyperlink ref="L53" location="RQ!A1" display="RQ - Registro das questões"/>
    <hyperlink ref="L26" location="RDAP!A1" display="RDAP - Informações sobre o desempenho do trabalho"/>
    <hyperlink ref="L15" location="CRO!A1" display="CRO-DP - Designações do pessoal do projeto"/>
    <hyperlink ref="L8" location="CRO!A1" display="CRO-CR - Calendários dos recursos"/>
    <hyperlink ref="L35" location="PGQ!A1" display="PGQ - Métricas da qualidade"/>
    <hyperlink ref="N4:N11" location="'4.1'!A1" display="Desenvolver o Termo de Abertura do Projeto"/>
    <hyperlink ref="N12:N19" location="'13.1'!A1" display="Identificar as partes interessadas"/>
    <hyperlink ref="N20:N26" location="'4.2'!A1" display="Desenvolver o plano de gerenciamento do projeto"/>
    <hyperlink ref="N27:N35" location="'13.2'!A1" display="Planejar o gerenciamento das partes interessadas"/>
    <hyperlink ref="N36:N46" location="'10.1'!A1" display="Planejar o gerenciamento das comunicações"/>
    <hyperlink ref="N47:N53" location="'5.1'!A1" display="Planejar o gerenciamento do escopo"/>
  </hyperlinks>
  <pageMargins left="0.511811024" right="0.511811024" top="0.78740157499999996" bottom="0.78740157499999996" header="0.31496062000000002" footer="0.31496062000000002"/>
  <pageSetup paperSize="9" orientation="portrait"/>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18"/>
  <sheetViews>
    <sheetView showGridLines="0" zoomScale="140" zoomScaleNormal="140" zoomScalePageLayoutView="140" workbookViewId="0">
      <selection activeCell="E27" sqref="E27"/>
    </sheetView>
  </sheetViews>
  <sheetFormatPr defaultColWidth="11.42578125" defaultRowHeight="12.75" x14ac:dyDescent="0.2"/>
  <cols>
    <col min="1" max="1" width="2.7109375" customWidth="1"/>
    <col min="2" max="2" width="10.85546875" customWidth="1"/>
    <col min="3" max="3" width="4.7109375" style="55" customWidth="1"/>
    <col min="4" max="4" width="2.85546875" style="52"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949</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1028</v>
      </c>
      <c r="C4" s="54"/>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15" t="s">
        <v>1375</v>
      </c>
      <c r="F6" s="307"/>
      <c r="G6" s="307"/>
      <c r="H6" s="307"/>
      <c r="I6" s="307"/>
      <c r="J6" s="307"/>
      <c r="K6" s="307"/>
      <c r="L6" s="205"/>
      <c r="M6" s="205"/>
      <c r="N6" s="13"/>
      <c r="O6" s="13"/>
      <c r="P6" s="13"/>
      <c r="Q6" s="13"/>
      <c r="R6" s="13"/>
      <c r="S6" s="13"/>
      <c r="T6" s="13"/>
      <c r="U6" s="13"/>
      <c r="V6" s="13"/>
      <c r="W6" s="13"/>
      <c r="X6" s="13"/>
      <c r="Y6" s="13"/>
      <c r="Z6" s="13"/>
      <c r="AA6" s="13"/>
    </row>
    <row r="8" spans="1:27" ht="15" x14ac:dyDescent="0.2">
      <c r="A8" s="1"/>
      <c r="C8" s="48" t="s">
        <v>851</v>
      </c>
      <c r="E8" s="45" t="s">
        <v>1675</v>
      </c>
    </row>
    <row r="9" spans="1:27" ht="22.5" x14ac:dyDescent="0.2">
      <c r="E9" s="59" t="s">
        <v>2056</v>
      </c>
      <c r="F9" s="47"/>
    </row>
    <row r="10" spans="1:27" x14ac:dyDescent="0.2">
      <c r="E10" s="46"/>
    </row>
    <row r="11" spans="1:27" ht="15" x14ac:dyDescent="0.2">
      <c r="A11" s="1"/>
      <c r="C11" s="48" t="s">
        <v>852</v>
      </c>
      <c r="E11" s="45" t="s">
        <v>1029</v>
      </c>
    </row>
    <row r="12" spans="1:27" ht="33.75" x14ac:dyDescent="0.2">
      <c r="E12" s="59" t="s">
        <v>2057</v>
      </c>
      <c r="F12" s="47"/>
    </row>
    <row r="13" spans="1:27" x14ac:dyDescent="0.2">
      <c r="E13" s="46"/>
    </row>
    <row r="14" spans="1:27" ht="15" x14ac:dyDescent="0.2">
      <c r="C14" s="48" t="s">
        <v>854</v>
      </c>
      <c r="E14" s="45" t="s">
        <v>1030</v>
      </c>
    </row>
    <row r="15" spans="1:27" ht="33.75" x14ac:dyDescent="0.2">
      <c r="E15" s="59" t="s">
        <v>2058</v>
      </c>
      <c r="F15" s="47"/>
    </row>
    <row r="16" spans="1:27" x14ac:dyDescent="0.2">
      <c r="E16" s="46"/>
      <c r="G16"/>
      <c r="H16"/>
      <c r="I16"/>
      <c r="J16"/>
      <c r="K16"/>
      <c r="L16"/>
      <c r="M16"/>
      <c r="N16"/>
      <c r="O16"/>
      <c r="P16"/>
      <c r="Q16"/>
      <c r="R16"/>
      <c r="S16"/>
      <c r="T16"/>
      <c r="U16"/>
      <c r="V16"/>
      <c r="W16"/>
      <c r="X16"/>
      <c r="Y16"/>
      <c r="Z16"/>
      <c r="AA16"/>
    </row>
    <row r="17" spans="1:27" ht="15" x14ac:dyDescent="0.2">
      <c r="A17" s="1"/>
      <c r="C17" s="48" t="s">
        <v>863</v>
      </c>
      <c r="E17" s="45" t="s">
        <v>1031</v>
      </c>
      <c r="G17"/>
      <c r="H17"/>
      <c r="I17"/>
      <c r="J17"/>
      <c r="K17"/>
      <c r="L17"/>
      <c r="M17"/>
      <c r="N17"/>
      <c r="O17"/>
      <c r="P17"/>
      <c r="Q17"/>
      <c r="R17"/>
      <c r="S17"/>
      <c r="T17"/>
      <c r="U17"/>
      <c r="V17"/>
      <c r="W17"/>
      <c r="X17"/>
      <c r="Y17"/>
      <c r="Z17"/>
      <c r="AA17"/>
    </row>
    <row r="18" spans="1:27" ht="22.5" x14ac:dyDescent="0.2">
      <c r="E18" s="59" t="s">
        <v>2059</v>
      </c>
      <c r="F18" s="47"/>
    </row>
  </sheetData>
  <mergeCells count="6">
    <mergeCell ref="E2:E3"/>
    <mergeCell ref="L2:M2"/>
    <mergeCell ref="L3:M3"/>
    <mergeCell ref="E4:E5"/>
    <mergeCell ref="L4:M4"/>
    <mergeCell ref="L5:M5"/>
  </mergeCells>
  <conditionalFormatting sqref="E20:E64658">
    <cfRule type="cellIs" dxfId="1284" priority="76" stopIfTrue="1" operator="equal">
      <formula>"Entrada"</formula>
    </cfRule>
    <cfRule type="cellIs" dxfId="1283" priority="77" stopIfTrue="1" operator="equal">
      <formula>"Ferramenta"</formula>
    </cfRule>
    <cfRule type="cellIs" dxfId="1282" priority="78" stopIfTrue="1" operator="equal">
      <formula>"Saída"</formula>
    </cfRule>
  </conditionalFormatting>
  <conditionalFormatting sqref="E7 E13 E19">
    <cfRule type="cellIs" dxfId="1281" priority="82" stopIfTrue="1" operator="equal">
      <formula>"Entrada"</formula>
    </cfRule>
    <cfRule type="cellIs" dxfId="1280" priority="83" stopIfTrue="1" operator="equal">
      <formula>"Ferramenta"</formula>
    </cfRule>
    <cfRule type="cellIs" dxfId="1279" priority="84" stopIfTrue="1" operator="equal">
      <formula>"Saída"</formula>
    </cfRule>
  </conditionalFormatting>
  <conditionalFormatting sqref="E1:E2 E4">
    <cfRule type="cellIs" dxfId="1278" priority="85" stopIfTrue="1" operator="equal">
      <formula>"Entrada"</formula>
    </cfRule>
    <cfRule type="cellIs" dxfId="1277" priority="86" stopIfTrue="1" operator="equal">
      <formula>"Ferramenta"</formula>
    </cfRule>
    <cfRule type="cellIs" dxfId="1276" priority="87" stopIfTrue="1" operator="equal">
      <formula>"Saída"</formula>
    </cfRule>
  </conditionalFormatting>
  <conditionalFormatting sqref="E10">
    <cfRule type="cellIs" dxfId="1275" priority="55" stopIfTrue="1" operator="equal">
      <formula>"Entrada"</formula>
    </cfRule>
    <cfRule type="cellIs" dxfId="1274" priority="56" stopIfTrue="1" operator="equal">
      <formula>"Ferramenta"</formula>
    </cfRule>
    <cfRule type="cellIs" dxfId="1273" priority="57" stopIfTrue="1" operator="equal">
      <formula>"Saída"</formula>
    </cfRule>
  </conditionalFormatting>
  <conditionalFormatting sqref="E16">
    <cfRule type="cellIs" dxfId="1272" priority="49" stopIfTrue="1" operator="equal">
      <formula>"Entrada"</formula>
    </cfRule>
    <cfRule type="cellIs" dxfId="1271" priority="50" stopIfTrue="1" operator="equal">
      <formula>"Ferramenta"</formula>
    </cfRule>
    <cfRule type="cellIs" dxfId="1270" priority="51" stopIfTrue="1" operator="equal">
      <formula>"Saída"</formula>
    </cfRule>
  </conditionalFormatting>
  <conditionalFormatting sqref="E18">
    <cfRule type="cellIs" dxfId="1269" priority="1" stopIfTrue="1" operator="equal">
      <formula>"Entrada"</formula>
    </cfRule>
    <cfRule type="cellIs" dxfId="1268" priority="2" stopIfTrue="1" operator="equal">
      <formula>"Ferramenta"</formula>
    </cfRule>
    <cfRule type="cellIs" dxfId="1267" priority="3" stopIfTrue="1" operator="equal">
      <formula>"Saída"</formula>
    </cfRule>
  </conditionalFormatting>
  <conditionalFormatting sqref="E9">
    <cfRule type="cellIs" dxfId="1266" priority="10" stopIfTrue="1" operator="equal">
      <formula>"Entrada"</formula>
    </cfRule>
    <cfRule type="cellIs" dxfId="1265" priority="11" stopIfTrue="1" operator="equal">
      <formula>"Ferramenta"</formula>
    </cfRule>
    <cfRule type="cellIs" dxfId="1264" priority="12" stopIfTrue="1" operator="equal">
      <formula>"Saída"</formula>
    </cfRule>
  </conditionalFormatting>
  <conditionalFormatting sqref="E12">
    <cfRule type="cellIs" dxfId="1263" priority="7" stopIfTrue="1" operator="equal">
      <formula>"Entrada"</formula>
    </cfRule>
    <cfRule type="cellIs" dxfId="1262" priority="8" stopIfTrue="1" operator="equal">
      <formula>"Ferramenta"</formula>
    </cfRule>
    <cfRule type="cellIs" dxfId="1261" priority="9" stopIfTrue="1" operator="equal">
      <formula>"Saída"</formula>
    </cfRule>
  </conditionalFormatting>
  <conditionalFormatting sqref="E15">
    <cfRule type="cellIs" dxfId="1260" priority="4" stopIfTrue="1" operator="equal">
      <formula>"Entrada"</formula>
    </cfRule>
    <cfRule type="cellIs" dxfId="1259" priority="5" stopIfTrue="1" operator="equal">
      <formula>"Ferramenta"</formula>
    </cfRule>
    <cfRule type="cellIs" dxfId="1258" priority="6" stopIfTrue="1" operator="equal">
      <formula>"Saída"</formula>
    </cfRule>
  </conditionalFormatting>
  <dataValidations count="3">
    <dataValidation type="list" allowBlank="1" showInputMessage="1" showErrorMessage="1" sqref="I11:I24">
      <formula1>$T$1:$T$6</formula1>
    </dataValidation>
    <dataValidation type="list" allowBlank="1" showInputMessage="1" showErrorMessage="1" sqref="J11:J24">
      <formula1>"Máxima,Alta,Média,Baixa,Mínima"</formula1>
    </dataValidation>
    <dataValidation type="list" allowBlank="1" showInputMessage="1" showErrorMessage="1" sqref="V11:V24">
      <formula1>"Proposto,Aprovado,Projetado,Implementado,Verificado, Entregue, Eliminado, Rejeitado"</formula1>
    </dataValidation>
  </dataValidations>
  <hyperlinks>
    <hyperlink ref="B6" location="'Menu e Instruções de Uso'!A1" display="'Menu e Instruções de Uso'!A1"/>
    <hyperlink ref="F2:F4" location="'Histórico Docto'!A1" display="Autor:"/>
    <hyperlink ref="B4:C4" location="'4.1'!A1" display="Processo 4.1"/>
    <hyperlink ref="B4:D4" location="'5.1'!A1" display="Processo 5.1"/>
    <hyperlink ref="E6:K6" location="PGP!A1" display="Plano Auxiliar do Plano de Gerenciamento do Projeto"/>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18"/>
  <sheetViews>
    <sheetView showGridLines="0" zoomScale="140" zoomScaleNormal="140" zoomScalePageLayoutView="140" workbookViewId="0">
      <selection activeCell="E22" sqref="E22"/>
    </sheetView>
  </sheetViews>
  <sheetFormatPr defaultColWidth="11.42578125" defaultRowHeight="12.75" x14ac:dyDescent="0.2"/>
  <cols>
    <col min="1" max="1" width="2.7109375" customWidth="1"/>
    <col min="2" max="2" width="13" customWidth="1"/>
    <col min="3" max="3" width="4.7109375" style="55" customWidth="1"/>
    <col min="4" max="4" width="5.42578125" style="52" bestFit="1"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953</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1028</v>
      </c>
      <c r="C4" s="54"/>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15" t="s">
        <v>1375</v>
      </c>
      <c r="H6" s="16"/>
      <c r="I6" s="13"/>
      <c r="J6" s="13"/>
      <c r="K6" s="13"/>
      <c r="L6" s="205"/>
      <c r="M6" s="205"/>
      <c r="N6" s="13"/>
      <c r="O6" s="13"/>
      <c r="P6" s="13"/>
      <c r="Q6" s="13"/>
      <c r="R6" s="13"/>
      <c r="S6" s="13"/>
      <c r="T6" s="13"/>
      <c r="U6" s="13"/>
      <c r="V6" s="13"/>
      <c r="W6" s="13"/>
      <c r="X6" s="13"/>
      <c r="Y6" s="13"/>
      <c r="Z6" s="13"/>
      <c r="AA6" s="13"/>
    </row>
    <row r="8" spans="1:27" ht="15" x14ac:dyDescent="0.2">
      <c r="A8" s="1"/>
      <c r="C8" s="48" t="s">
        <v>851</v>
      </c>
      <c r="E8" s="45" t="s">
        <v>1032</v>
      </c>
    </row>
    <row r="9" spans="1:27" ht="60" customHeight="1" x14ac:dyDescent="0.2">
      <c r="E9" s="59"/>
      <c r="F9" s="47"/>
    </row>
    <row r="10" spans="1:27" x14ac:dyDescent="0.2">
      <c r="E10" s="46"/>
    </row>
    <row r="11" spans="1:27" ht="15" x14ac:dyDescent="0.2">
      <c r="A11" s="1"/>
      <c r="C11" s="48" t="s">
        <v>852</v>
      </c>
      <c r="E11" s="45" t="s">
        <v>1033</v>
      </c>
    </row>
    <row r="12" spans="1:27" ht="33.75" x14ac:dyDescent="0.2">
      <c r="E12" s="59" t="s">
        <v>2060</v>
      </c>
      <c r="F12" s="47"/>
    </row>
    <row r="13" spans="1:27" x14ac:dyDescent="0.2">
      <c r="E13" s="46"/>
    </row>
    <row r="14" spans="1:27" ht="15" x14ac:dyDescent="0.2">
      <c r="C14" s="48" t="s">
        <v>854</v>
      </c>
      <c r="E14" s="45" t="s">
        <v>1034</v>
      </c>
    </row>
    <row r="15" spans="1:27" x14ac:dyDescent="0.2">
      <c r="E15" s="59" t="s">
        <v>2061</v>
      </c>
      <c r="F15" s="47"/>
    </row>
    <row r="16" spans="1:27" x14ac:dyDescent="0.2">
      <c r="E16" s="46"/>
      <c r="G16"/>
      <c r="H16"/>
      <c r="I16"/>
      <c r="J16"/>
      <c r="K16"/>
      <c r="L16"/>
      <c r="M16"/>
      <c r="N16"/>
      <c r="O16"/>
      <c r="P16"/>
      <c r="Q16"/>
      <c r="R16"/>
      <c r="S16"/>
      <c r="T16"/>
      <c r="U16"/>
      <c r="V16"/>
      <c r="W16"/>
      <c r="X16"/>
      <c r="Y16"/>
      <c r="Z16"/>
      <c r="AA16"/>
    </row>
    <row r="17" spans="1:27" ht="15" x14ac:dyDescent="0.2">
      <c r="A17" s="1"/>
      <c r="C17" s="48" t="s">
        <v>863</v>
      </c>
      <c r="E17" s="45" t="s">
        <v>1035</v>
      </c>
      <c r="G17"/>
      <c r="H17"/>
      <c r="I17"/>
      <c r="J17"/>
      <c r="K17"/>
      <c r="L17"/>
      <c r="M17"/>
      <c r="N17"/>
      <c r="O17"/>
      <c r="P17"/>
      <c r="Q17"/>
      <c r="R17"/>
      <c r="S17"/>
      <c r="T17"/>
      <c r="U17"/>
      <c r="V17"/>
      <c r="W17"/>
      <c r="X17"/>
      <c r="Y17"/>
      <c r="Z17"/>
      <c r="AA17"/>
    </row>
    <row r="18" spans="1:27" x14ac:dyDescent="0.2">
      <c r="E18" s="59" t="s">
        <v>2062</v>
      </c>
      <c r="F18" s="47"/>
    </row>
  </sheetData>
  <mergeCells count="6">
    <mergeCell ref="E2:E3"/>
    <mergeCell ref="L2:M2"/>
    <mergeCell ref="L3:M3"/>
    <mergeCell ref="E4:E5"/>
    <mergeCell ref="L4:M4"/>
    <mergeCell ref="L5:M5"/>
  </mergeCells>
  <conditionalFormatting sqref="E20:E64658">
    <cfRule type="cellIs" dxfId="1257" priority="28" stopIfTrue="1" operator="equal">
      <formula>"Entrada"</formula>
    </cfRule>
    <cfRule type="cellIs" dxfId="1256" priority="29" stopIfTrue="1" operator="equal">
      <formula>"Ferramenta"</formula>
    </cfRule>
    <cfRule type="cellIs" dxfId="1255" priority="30" stopIfTrue="1" operator="equal">
      <formula>"Saída"</formula>
    </cfRule>
  </conditionalFormatting>
  <conditionalFormatting sqref="E7 E13 E19">
    <cfRule type="cellIs" dxfId="1254" priority="31" stopIfTrue="1" operator="equal">
      <formula>"Entrada"</formula>
    </cfRule>
    <cfRule type="cellIs" dxfId="1253" priority="32" stopIfTrue="1" operator="equal">
      <formula>"Ferramenta"</formula>
    </cfRule>
    <cfRule type="cellIs" dxfId="1252" priority="33" stopIfTrue="1" operator="equal">
      <formula>"Saída"</formula>
    </cfRule>
  </conditionalFormatting>
  <conditionalFormatting sqref="E1:E2 E4">
    <cfRule type="cellIs" dxfId="1251" priority="34" stopIfTrue="1" operator="equal">
      <formula>"Entrada"</formula>
    </cfRule>
    <cfRule type="cellIs" dxfId="1250" priority="35" stopIfTrue="1" operator="equal">
      <formula>"Ferramenta"</formula>
    </cfRule>
    <cfRule type="cellIs" dxfId="1249" priority="36" stopIfTrue="1" operator="equal">
      <formula>"Saída"</formula>
    </cfRule>
  </conditionalFormatting>
  <conditionalFormatting sqref="E10">
    <cfRule type="cellIs" dxfId="1248" priority="22" stopIfTrue="1" operator="equal">
      <formula>"Entrada"</formula>
    </cfRule>
    <cfRule type="cellIs" dxfId="1247" priority="23" stopIfTrue="1" operator="equal">
      <formula>"Ferramenta"</formula>
    </cfRule>
    <cfRule type="cellIs" dxfId="1246" priority="24" stopIfTrue="1" operator="equal">
      <formula>"Saída"</formula>
    </cfRule>
  </conditionalFormatting>
  <conditionalFormatting sqref="E16">
    <cfRule type="cellIs" dxfId="1245" priority="19" stopIfTrue="1" operator="equal">
      <formula>"Entrada"</formula>
    </cfRule>
    <cfRule type="cellIs" dxfId="1244" priority="20" stopIfTrue="1" operator="equal">
      <formula>"Ferramenta"</formula>
    </cfRule>
    <cfRule type="cellIs" dxfId="1243" priority="21" stopIfTrue="1" operator="equal">
      <formula>"Saída"</formula>
    </cfRule>
  </conditionalFormatting>
  <conditionalFormatting sqref="E9">
    <cfRule type="cellIs" dxfId="1242" priority="10" stopIfTrue="1" operator="equal">
      <formula>"Entrada"</formula>
    </cfRule>
    <cfRule type="cellIs" dxfId="1241" priority="11" stopIfTrue="1" operator="equal">
      <formula>"Ferramenta"</formula>
    </cfRule>
    <cfRule type="cellIs" dxfId="1240" priority="12" stopIfTrue="1" operator="equal">
      <formula>"Saída"</formula>
    </cfRule>
  </conditionalFormatting>
  <conditionalFormatting sqref="E12">
    <cfRule type="cellIs" dxfId="1239" priority="7" stopIfTrue="1" operator="equal">
      <formula>"Entrada"</formula>
    </cfRule>
    <cfRule type="cellIs" dxfId="1238" priority="8" stopIfTrue="1" operator="equal">
      <formula>"Ferramenta"</formula>
    </cfRule>
    <cfRule type="cellIs" dxfId="1237" priority="9" stopIfTrue="1" operator="equal">
      <formula>"Saída"</formula>
    </cfRule>
  </conditionalFormatting>
  <conditionalFormatting sqref="E18">
    <cfRule type="cellIs" dxfId="1236" priority="1" stopIfTrue="1" operator="equal">
      <formula>"Entrada"</formula>
    </cfRule>
    <cfRule type="cellIs" dxfId="1235" priority="2" stopIfTrue="1" operator="equal">
      <formula>"Ferramenta"</formula>
    </cfRule>
    <cfRule type="cellIs" dxfId="1234" priority="3" stopIfTrue="1" operator="equal">
      <formula>"Saída"</formula>
    </cfRule>
  </conditionalFormatting>
  <conditionalFormatting sqref="E15">
    <cfRule type="cellIs" dxfId="1233" priority="4" stopIfTrue="1" operator="equal">
      <formula>"Entrada"</formula>
    </cfRule>
    <cfRule type="cellIs" dxfId="1232" priority="5" stopIfTrue="1" operator="equal">
      <formula>"Ferramenta"</formula>
    </cfRule>
    <cfRule type="cellIs" dxfId="1231" priority="6" stopIfTrue="1" operator="equal">
      <formula>"Saída"</formula>
    </cfRule>
  </conditionalFormatting>
  <dataValidations count="3">
    <dataValidation type="list" allowBlank="1" showInputMessage="1" showErrorMessage="1" sqref="V11:V24">
      <formula1>"Proposto,Aprovado,Projetado,Implementado,Verificado, Entregue, Eliminado, Rejeitado"</formula1>
    </dataValidation>
    <dataValidation type="list" allowBlank="1" showInputMessage="1" showErrorMessage="1" sqref="J11:J24">
      <formula1>"Máxima,Alta,Média,Baixa,Mínima"</formula1>
    </dataValidation>
    <dataValidation type="list" allowBlank="1" showInputMessage="1" showErrorMessage="1" sqref="I11:I24">
      <formula1>$T$1:$T$6</formula1>
    </dataValidation>
  </dataValidations>
  <hyperlinks>
    <hyperlink ref="B6" location="'Menu e Instruções de Uso'!A1" display="'Menu e Instruções de Uso'!A1"/>
    <hyperlink ref="F2:F4" location="'Histórico Docto'!A1" display="Autor:"/>
    <hyperlink ref="B4:C4" location="'4.1'!A1" display="Processo 4.1"/>
    <hyperlink ref="B4:D4" location="'5.1'!A1" display="Processo 5.1"/>
    <hyperlink ref="E6" location="PGP!A1" display="Plano Auxiliar do Plano de Gerenciamento do Projeto"/>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workbookViewId="0"/>
  </sheetViews>
  <sheetFormatPr defaultColWidth="8.85546875" defaultRowHeight="12.75" x14ac:dyDescent="0.2"/>
  <sheetData>
    <row r="5" spans="2:14" ht="15" x14ac:dyDescent="0.25">
      <c r="B5" s="520" t="s">
        <v>1089</v>
      </c>
      <c r="C5" s="520"/>
      <c r="D5" s="520"/>
      <c r="E5" s="520"/>
      <c r="F5" s="520"/>
      <c r="G5" s="520"/>
      <c r="H5" s="520"/>
      <c r="I5" s="520"/>
      <c r="J5" s="520"/>
      <c r="K5" s="520"/>
      <c r="L5" s="520"/>
      <c r="M5" s="520"/>
      <c r="N5" s="520"/>
    </row>
    <row r="8" spans="2:14" x14ac:dyDescent="0.2">
      <c r="D8" s="209"/>
      <c r="E8" s="209"/>
      <c r="F8" s="209"/>
      <c r="G8" s="209"/>
    </row>
    <row r="13" spans="2:14" x14ac:dyDescent="0.2">
      <c r="D13" s="38" t="s">
        <v>848</v>
      </c>
      <c r="E13" s="38"/>
      <c r="F13" s="38"/>
      <c r="G13" s="38"/>
      <c r="J13" s="38" t="s">
        <v>1090</v>
      </c>
      <c r="K13" s="38"/>
      <c r="L13" s="38"/>
    </row>
    <row r="14" spans="2:14" x14ac:dyDescent="0.2">
      <c r="I14" s="208"/>
      <c r="J14" s="38" t="s">
        <v>1091</v>
      </c>
      <c r="K14" s="38"/>
      <c r="L14" s="38"/>
    </row>
    <row r="16" spans="2:14" x14ac:dyDescent="0.2">
      <c r="D16" s="38"/>
      <c r="E16" s="38"/>
    </row>
    <row r="17" spans="3:8" x14ac:dyDescent="0.2">
      <c r="C17" s="38"/>
      <c r="D17" s="38"/>
      <c r="E17" s="38"/>
    </row>
    <row r="20" spans="3:8" x14ac:dyDescent="0.2">
      <c r="C20" s="1"/>
    </row>
    <row r="21" spans="3:8" x14ac:dyDescent="0.2">
      <c r="C21" s="1"/>
    </row>
    <row r="24" spans="3:8" x14ac:dyDescent="0.2">
      <c r="D24" s="38" t="s">
        <v>962</v>
      </c>
      <c r="E24" s="38"/>
      <c r="F24" s="38"/>
      <c r="G24" s="38"/>
    </row>
    <row r="25" spans="3:8" x14ac:dyDescent="0.2">
      <c r="D25" s="209"/>
      <c r="E25" s="209"/>
      <c r="F25" s="38"/>
    </row>
    <row r="26" spans="3:8" x14ac:dyDescent="0.2">
      <c r="F26" s="209"/>
    </row>
    <row r="28" spans="3:8" x14ac:dyDescent="0.2">
      <c r="D28" s="38"/>
      <c r="E28" s="38"/>
      <c r="F28" s="38"/>
      <c r="G28" s="38"/>
      <c r="H28"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PGE!A1" display="PGE - Plano de Gerenciamento do Escopo"/>
    <hyperlink ref="D13:G13" location="TAP!A1" display="TAP - Termo de Abertura do Projeto"/>
    <hyperlink ref="D24:G24" location="PGP!A1" display="PGP - Plano de Gerenciamento do Projeto"/>
    <hyperlink ref="D24" location="TAP!A1" display="TAP - Termo de Abertura do Projeto"/>
  </hyperlinks>
  <pageMargins left="0.511811024" right="0.511811024" top="0.78740157499999996" bottom="0.78740157499999996" header="0.31496062000000002" footer="0.31496062000000002"/>
  <pageSetup paperSize="9" orientation="landscape"/>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24"/>
  <sheetViews>
    <sheetView showGridLines="0" topLeftCell="A10" zoomScaleNormal="100" zoomScalePageLayoutView="140" workbookViewId="0">
      <selection activeCell="G21" sqref="G21"/>
    </sheetView>
  </sheetViews>
  <sheetFormatPr defaultColWidth="11.42578125" defaultRowHeight="12.75" x14ac:dyDescent="0.2"/>
  <cols>
    <col min="1" max="1" width="2.7109375" customWidth="1"/>
    <col min="2" max="2" width="13" customWidth="1"/>
    <col min="3" max="3" width="4.7109375" style="55" customWidth="1"/>
    <col min="4" max="4" width="3.42578125" style="52"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950</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1092</v>
      </c>
      <c r="C4" s="54"/>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15" t="s">
        <v>1375</v>
      </c>
      <c r="H6" s="16"/>
      <c r="I6" s="13"/>
      <c r="J6" s="13"/>
      <c r="K6" s="13"/>
      <c r="L6" s="248"/>
      <c r="M6" s="248"/>
      <c r="N6" s="13"/>
      <c r="O6" s="13"/>
      <c r="P6" s="13"/>
      <c r="Q6" s="13"/>
      <c r="R6" s="13"/>
      <c r="S6" s="13"/>
      <c r="T6" s="13"/>
      <c r="U6" s="13"/>
      <c r="V6" s="13"/>
      <c r="W6" s="13"/>
      <c r="X6" s="13"/>
      <c r="Y6" s="13"/>
      <c r="Z6" s="13"/>
      <c r="AA6" s="13"/>
    </row>
    <row r="8" spans="1:27" ht="15" x14ac:dyDescent="0.2">
      <c r="A8" s="1"/>
      <c r="C8" s="48" t="s">
        <v>851</v>
      </c>
      <c r="E8" s="45" t="s">
        <v>1094</v>
      </c>
    </row>
    <row r="9" spans="1:27" ht="45" x14ac:dyDescent="0.2">
      <c r="E9" s="59" t="s">
        <v>1841</v>
      </c>
      <c r="F9" s="47"/>
    </row>
    <row r="10" spans="1:27" x14ac:dyDescent="0.2">
      <c r="E10" s="46"/>
    </row>
    <row r="11" spans="1:27" ht="15" x14ac:dyDescent="0.2">
      <c r="A11" s="1"/>
      <c r="C11" s="48" t="s">
        <v>852</v>
      </c>
      <c r="E11" s="45" t="s">
        <v>1095</v>
      </c>
    </row>
    <row r="12" spans="1:27" ht="56.25" x14ac:dyDescent="0.2">
      <c r="E12" s="59" t="s">
        <v>1786</v>
      </c>
      <c r="F12" s="47"/>
    </row>
    <row r="13" spans="1:27" x14ac:dyDescent="0.2">
      <c r="E13" s="46"/>
    </row>
    <row r="14" spans="1:27" ht="15" x14ac:dyDescent="0.2">
      <c r="C14" s="48" t="s">
        <v>854</v>
      </c>
      <c r="E14" s="45" t="s">
        <v>1096</v>
      </c>
    </row>
    <row r="15" spans="1:27" ht="45" x14ac:dyDescent="0.2">
      <c r="E15" s="59" t="s">
        <v>1787</v>
      </c>
      <c r="F15" s="47"/>
    </row>
    <row r="16" spans="1:27" x14ac:dyDescent="0.2">
      <c r="E16" s="46"/>
      <c r="G16"/>
      <c r="H16"/>
      <c r="I16"/>
      <c r="J16"/>
      <c r="K16"/>
      <c r="L16"/>
      <c r="M16"/>
      <c r="N16"/>
      <c r="O16"/>
      <c r="P16"/>
      <c r="Q16"/>
      <c r="R16"/>
      <c r="S16"/>
      <c r="T16"/>
      <c r="U16"/>
      <c r="V16"/>
      <c r="W16"/>
      <c r="X16"/>
      <c r="Y16"/>
      <c r="Z16"/>
      <c r="AA16"/>
    </row>
    <row r="17" spans="1:27" ht="15" x14ac:dyDescent="0.2">
      <c r="A17" s="1"/>
      <c r="C17" s="48" t="s">
        <v>863</v>
      </c>
      <c r="E17" s="45" t="s">
        <v>1097</v>
      </c>
      <c r="G17" s="1"/>
      <c r="H17"/>
      <c r="I17"/>
      <c r="J17"/>
      <c r="K17"/>
      <c r="L17"/>
      <c r="M17"/>
      <c r="N17"/>
      <c r="O17"/>
      <c r="P17"/>
      <c r="Q17"/>
      <c r="R17"/>
      <c r="S17"/>
      <c r="T17"/>
      <c r="U17"/>
      <c r="V17"/>
      <c r="W17"/>
      <c r="X17"/>
      <c r="Y17"/>
      <c r="Z17"/>
      <c r="AA17"/>
    </row>
    <row r="18" spans="1:27" ht="180" x14ac:dyDescent="0.2">
      <c r="E18" s="59" t="s">
        <v>1788</v>
      </c>
      <c r="F18" s="47"/>
    </row>
    <row r="19" spans="1:27" x14ac:dyDescent="0.2">
      <c r="E19" s="46"/>
    </row>
    <row r="20" spans="1:27" ht="15" x14ac:dyDescent="0.2">
      <c r="C20" s="48" t="s">
        <v>864</v>
      </c>
      <c r="E20" s="45" t="s">
        <v>1098</v>
      </c>
    </row>
    <row r="21" spans="1:27" ht="135" x14ac:dyDescent="0.2">
      <c r="E21" s="59" t="s">
        <v>2175</v>
      </c>
      <c r="F21" s="47"/>
    </row>
    <row r="22" spans="1:27" x14ac:dyDescent="0.2">
      <c r="E22" s="46"/>
      <c r="G22"/>
      <c r="H22"/>
      <c r="I22"/>
      <c r="J22"/>
      <c r="K22"/>
      <c r="L22"/>
      <c r="M22"/>
      <c r="N22"/>
      <c r="O22"/>
      <c r="P22"/>
      <c r="Q22"/>
      <c r="R22"/>
      <c r="S22"/>
      <c r="T22"/>
      <c r="U22"/>
      <c r="V22"/>
      <c r="W22"/>
      <c r="X22"/>
      <c r="Y22"/>
      <c r="Z22"/>
      <c r="AA22"/>
    </row>
    <row r="23" spans="1:27" ht="15" x14ac:dyDescent="0.2">
      <c r="A23" s="1"/>
      <c r="C23" s="48" t="s">
        <v>865</v>
      </c>
      <c r="E23" s="45" t="s">
        <v>1099</v>
      </c>
      <c r="G23"/>
      <c r="H23"/>
      <c r="I23"/>
      <c r="J23"/>
      <c r="K23"/>
      <c r="L23"/>
      <c r="M23"/>
      <c r="N23"/>
      <c r="O23"/>
      <c r="P23"/>
      <c r="Q23"/>
      <c r="R23"/>
      <c r="S23"/>
      <c r="T23"/>
      <c r="U23"/>
      <c r="V23"/>
      <c r="W23"/>
      <c r="X23"/>
      <c r="Y23"/>
      <c r="Z23"/>
      <c r="AA23"/>
    </row>
    <row r="24" spans="1:27" x14ac:dyDescent="0.2">
      <c r="E24" s="59" t="s">
        <v>1785</v>
      </c>
      <c r="F24" s="47"/>
    </row>
  </sheetData>
  <mergeCells count="6">
    <mergeCell ref="E2:E3"/>
    <mergeCell ref="L2:M2"/>
    <mergeCell ref="L3:M3"/>
    <mergeCell ref="E4:E5"/>
    <mergeCell ref="L4:M4"/>
    <mergeCell ref="L5:M5"/>
  </mergeCells>
  <conditionalFormatting sqref="E25:E64658">
    <cfRule type="cellIs" dxfId="1230" priority="28" stopIfTrue="1" operator="equal">
      <formula>"Entrada"</formula>
    </cfRule>
    <cfRule type="cellIs" dxfId="1229" priority="29" stopIfTrue="1" operator="equal">
      <formula>"Ferramenta"</formula>
    </cfRule>
    <cfRule type="cellIs" dxfId="1228" priority="30" stopIfTrue="1" operator="equal">
      <formula>"Saída"</formula>
    </cfRule>
  </conditionalFormatting>
  <conditionalFormatting sqref="E7 E12:E13">
    <cfRule type="cellIs" dxfId="1227" priority="31" stopIfTrue="1" operator="equal">
      <formula>"Entrada"</formula>
    </cfRule>
    <cfRule type="cellIs" dxfId="1226" priority="32" stopIfTrue="1" operator="equal">
      <formula>"Ferramenta"</formula>
    </cfRule>
    <cfRule type="cellIs" dxfId="1225" priority="33" stopIfTrue="1" operator="equal">
      <formula>"Saída"</formula>
    </cfRule>
  </conditionalFormatting>
  <conditionalFormatting sqref="E1:E2 E4">
    <cfRule type="cellIs" dxfId="1224" priority="34" stopIfTrue="1" operator="equal">
      <formula>"Entrada"</formula>
    </cfRule>
    <cfRule type="cellIs" dxfId="1223" priority="35" stopIfTrue="1" operator="equal">
      <formula>"Ferramenta"</formula>
    </cfRule>
    <cfRule type="cellIs" dxfId="1222" priority="36" stopIfTrue="1" operator="equal">
      <formula>"Saída"</formula>
    </cfRule>
  </conditionalFormatting>
  <conditionalFormatting sqref="E9">
    <cfRule type="cellIs" dxfId="1221" priority="25" stopIfTrue="1" operator="equal">
      <formula>"Entrada"</formula>
    </cfRule>
    <cfRule type="cellIs" dxfId="1220" priority="26" stopIfTrue="1" operator="equal">
      <formula>"Ferramenta"</formula>
    </cfRule>
    <cfRule type="cellIs" dxfId="1219" priority="27" stopIfTrue="1" operator="equal">
      <formula>"Saída"</formula>
    </cfRule>
  </conditionalFormatting>
  <conditionalFormatting sqref="E10">
    <cfRule type="cellIs" dxfId="1218" priority="22" stopIfTrue="1" operator="equal">
      <formula>"Entrada"</formula>
    </cfRule>
    <cfRule type="cellIs" dxfId="1217" priority="23" stopIfTrue="1" operator="equal">
      <formula>"Ferramenta"</formula>
    </cfRule>
    <cfRule type="cellIs" dxfId="1216" priority="24" stopIfTrue="1" operator="equal">
      <formula>"Saída"</formula>
    </cfRule>
  </conditionalFormatting>
  <conditionalFormatting sqref="E16">
    <cfRule type="cellIs" dxfId="1215" priority="19" stopIfTrue="1" operator="equal">
      <formula>"Entrada"</formula>
    </cfRule>
    <cfRule type="cellIs" dxfId="1214" priority="20" stopIfTrue="1" operator="equal">
      <formula>"Ferramenta"</formula>
    </cfRule>
    <cfRule type="cellIs" dxfId="1213" priority="21" stopIfTrue="1" operator="equal">
      <formula>"Saída"</formula>
    </cfRule>
  </conditionalFormatting>
  <conditionalFormatting sqref="E15">
    <cfRule type="cellIs" dxfId="1212" priority="16" stopIfTrue="1" operator="equal">
      <formula>"Entrada"</formula>
    </cfRule>
    <cfRule type="cellIs" dxfId="1211" priority="17" stopIfTrue="1" operator="equal">
      <formula>"Ferramenta"</formula>
    </cfRule>
    <cfRule type="cellIs" dxfId="1210" priority="18" stopIfTrue="1" operator="equal">
      <formula>"Saída"</formula>
    </cfRule>
  </conditionalFormatting>
  <conditionalFormatting sqref="E18">
    <cfRule type="cellIs" dxfId="1209" priority="13" stopIfTrue="1" operator="equal">
      <formula>"Entrada"</formula>
    </cfRule>
    <cfRule type="cellIs" dxfId="1208" priority="14" stopIfTrue="1" operator="equal">
      <formula>"Ferramenta"</formula>
    </cfRule>
    <cfRule type="cellIs" dxfId="1207" priority="15" stopIfTrue="1" operator="equal">
      <formula>"Saída"</formula>
    </cfRule>
  </conditionalFormatting>
  <conditionalFormatting sqref="E19">
    <cfRule type="cellIs" dxfId="1206" priority="10" stopIfTrue="1" operator="equal">
      <formula>"Entrada"</formula>
    </cfRule>
    <cfRule type="cellIs" dxfId="1205" priority="11" stopIfTrue="1" operator="equal">
      <formula>"Ferramenta"</formula>
    </cfRule>
    <cfRule type="cellIs" dxfId="1204" priority="12" stopIfTrue="1" operator="equal">
      <formula>"Saída"</formula>
    </cfRule>
  </conditionalFormatting>
  <conditionalFormatting sqref="E22">
    <cfRule type="cellIs" dxfId="1203" priority="7" stopIfTrue="1" operator="equal">
      <formula>"Entrada"</formula>
    </cfRule>
    <cfRule type="cellIs" dxfId="1202" priority="8" stopIfTrue="1" operator="equal">
      <formula>"Ferramenta"</formula>
    </cfRule>
    <cfRule type="cellIs" dxfId="1201" priority="9" stopIfTrue="1" operator="equal">
      <formula>"Saída"</formula>
    </cfRule>
  </conditionalFormatting>
  <conditionalFormatting sqref="E21">
    <cfRule type="cellIs" dxfId="1200" priority="4" stopIfTrue="1" operator="equal">
      <formula>"Entrada"</formula>
    </cfRule>
    <cfRule type="cellIs" dxfId="1199" priority="5" stopIfTrue="1" operator="equal">
      <formula>"Ferramenta"</formula>
    </cfRule>
    <cfRule type="cellIs" dxfId="1198" priority="6" stopIfTrue="1" operator="equal">
      <formula>"Saída"</formula>
    </cfRule>
  </conditionalFormatting>
  <conditionalFormatting sqref="E24">
    <cfRule type="cellIs" dxfId="1197" priority="1" stopIfTrue="1" operator="equal">
      <formula>"Entrada"</formula>
    </cfRule>
    <cfRule type="cellIs" dxfId="1196" priority="2" stopIfTrue="1" operator="equal">
      <formula>"Ferramenta"</formula>
    </cfRule>
    <cfRule type="cellIs" dxfId="1195" priority="3" stopIfTrue="1" operator="equal">
      <formula>"Saída"</formula>
    </cfRule>
  </conditionalFormatting>
  <dataValidations count="3">
    <dataValidation type="list" allowBlank="1" showInputMessage="1" showErrorMessage="1" sqref="V11:V24">
      <formula1>"Proposto,Aprovado,Projetado,Implementado,Verificado, Entregue, Eliminado, Rejeitado"</formula1>
    </dataValidation>
    <dataValidation type="list" allowBlank="1" showInputMessage="1" showErrorMessage="1" sqref="J11:J24">
      <formula1>"Máxima,Alta,Média,Baixa,Mínima"</formula1>
    </dataValidation>
    <dataValidation type="list" allowBlank="1" showInputMessage="1" showErrorMessage="1" sqref="I11:I24">
      <formula1>$T$1:$T$6</formula1>
    </dataValidation>
  </dataValidations>
  <hyperlinks>
    <hyperlink ref="B6" location="'Menu e Instruções de Uso'!A1" display="'Menu e Instruções de Uso'!A1"/>
    <hyperlink ref="F2:F4" location="'Histórico Docto'!A1" display="Autor:"/>
    <hyperlink ref="B4:C4" location="'4.1'!A1" display="Processo 4.1"/>
    <hyperlink ref="B4:D4" location="'6.1'!A1" display="Processo 6.1"/>
    <hyperlink ref="E6" location="PGP!A1" display="Plano Auxiliar do Plano de Gerenciamento do Projeto"/>
  </hyperlinks>
  <pageMargins left="0.511811024" right="0.511811024" top="0.78740157499999996" bottom="0.78740157499999996" header="0.31496062000000002" footer="0.31496062000000002"/>
  <pageSetup paperSize="9" orientation="portrait" r:id="rId1"/>
  <drawing r:id="rId2"/>
  <legacyDrawing r:id="rId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election activeCell="A5" sqref="A5"/>
    </sheetView>
  </sheetViews>
  <sheetFormatPr defaultColWidth="8.85546875" defaultRowHeight="12.75" x14ac:dyDescent="0.2"/>
  <sheetData>
    <row r="5" spans="2:14" ht="15" x14ac:dyDescent="0.25">
      <c r="B5" s="520" t="s">
        <v>1110</v>
      </c>
      <c r="C5" s="520"/>
      <c r="D5" s="520"/>
      <c r="E5" s="520"/>
      <c r="F5" s="520"/>
      <c r="G5" s="520"/>
      <c r="H5" s="520"/>
      <c r="I5" s="520"/>
      <c r="J5" s="520"/>
      <c r="K5" s="520"/>
      <c r="L5" s="520"/>
      <c r="M5" s="520"/>
      <c r="N5" s="520"/>
    </row>
    <row r="8" spans="2:14" x14ac:dyDescent="0.2">
      <c r="D8" s="209"/>
      <c r="E8" s="209"/>
      <c r="F8" s="209"/>
      <c r="G8" s="209"/>
    </row>
    <row r="13" spans="2:14" x14ac:dyDescent="0.2">
      <c r="D13" s="38" t="s">
        <v>848</v>
      </c>
      <c r="E13" s="38"/>
      <c r="F13" s="38"/>
      <c r="G13" s="38"/>
      <c r="J13" s="38" t="s">
        <v>1111</v>
      </c>
      <c r="K13" s="38"/>
      <c r="L13" s="38"/>
    </row>
    <row r="14" spans="2:14" x14ac:dyDescent="0.2">
      <c r="I14" s="208"/>
      <c r="J14" s="38" t="s">
        <v>1112</v>
      </c>
      <c r="K14" s="38"/>
      <c r="L14" s="38"/>
    </row>
    <row r="16" spans="2:14" x14ac:dyDescent="0.2">
      <c r="D16" s="38"/>
      <c r="E16" s="38"/>
    </row>
    <row r="17" spans="3:8" x14ac:dyDescent="0.2">
      <c r="C17" s="38"/>
      <c r="D17" s="38"/>
      <c r="E17" s="38"/>
    </row>
    <row r="20" spans="3:8" x14ac:dyDescent="0.2">
      <c r="C20" s="1"/>
    </row>
    <row r="21" spans="3:8" x14ac:dyDescent="0.2">
      <c r="C21" s="1"/>
    </row>
    <row r="24" spans="3:8" x14ac:dyDescent="0.2">
      <c r="D24" s="38" t="s">
        <v>962</v>
      </c>
      <c r="E24" s="38"/>
      <c r="F24" s="38"/>
      <c r="G24" s="38"/>
    </row>
    <row r="25" spans="3:8" x14ac:dyDescent="0.2">
      <c r="D25" s="209"/>
      <c r="E25" s="209"/>
      <c r="F25" s="38"/>
    </row>
    <row r="26" spans="3:8" x14ac:dyDescent="0.2">
      <c r="F26" s="209"/>
    </row>
    <row r="28" spans="3:8" x14ac:dyDescent="0.2">
      <c r="D28" s="38"/>
      <c r="E28" s="38"/>
      <c r="F28" s="38"/>
      <c r="G28" s="38"/>
      <c r="H28"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PGE!A1" display="PGE - Plano de Gerenciamento do Escopo"/>
    <hyperlink ref="D13:G13" location="TAP!A1" display="TAP - Termo de Abertura do Projeto"/>
    <hyperlink ref="D24:G24" location="PGP!A1" display="PGP - Plano de Gerenciamento do Projeto"/>
    <hyperlink ref="D24" location="TAP!A1" display="TAP - Termo de Abertura do Projeto"/>
    <hyperlink ref="J13:L14" location="PGCS!A1" display="PGCS - Plano de "/>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21"/>
  <sheetViews>
    <sheetView showGridLines="0" zoomScale="140" zoomScaleNormal="140" zoomScalePageLayoutView="140" workbookViewId="0">
      <selection activeCell="E23" sqref="E23"/>
    </sheetView>
  </sheetViews>
  <sheetFormatPr defaultColWidth="11.42578125" defaultRowHeight="12.75" x14ac:dyDescent="0.2"/>
  <cols>
    <col min="1" max="1" width="2.7109375" customWidth="1"/>
    <col min="2" max="2" width="12.42578125" customWidth="1"/>
    <col min="3" max="3" width="4.7109375" style="55" customWidth="1"/>
    <col min="4" max="4" width="5.42578125" style="52" bestFit="1"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1113</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1114</v>
      </c>
      <c r="C4" s="54"/>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15" t="s">
        <v>1375</v>
      </c>
      <c r="H6" s="16"/>
      <c r="I6" s="13"/>
      <c r="J6" s="13"/>
      <c r="K6" s="13"/>
      <c r="L6" s="249"/>
      <c r="M6" s="249"/>
      <c r="N6" s="13"/>
      <c r="O6" s="13"/>
      <c r="P6" s="13"/>
      <c r="Q6" s="13"/>
      <c r="R6" s="13"/>
      <c r="S6" s="13"/>
      <c r="T6" s="13"/>
      <c r="U6" s="13"/>
      <c r="V6" s="13"/>
      <c r="W6" s="13"/>
      <c r="X6" s="13"/>
      <c r="Y6" s="13"/>
      <c r="Z6" s="13"/>
      <c r="AA6" s="13"/>
    </row>
    <row r="7" spans="1:27" ht="15" x14ac:dyDescent="0.2">
      <c r="A7" s="1"/>
      <c r="C7" s="48" t="s">
        <v>851</v>
      </c>
      <c r="E7" s="45" t="s">
        <v>1115</v>
      </c>
    </row>
    <row r="8" spans="1:27" ht="33.75" x14ac:dyDescent="0.2">
      <c r="E8" s="59" t="s">
        <v>2063</v>
      </c>
      <c r="F8" s="47"/>
    </row>
    <row r="9" spans="1:27" x14ac:dyDescent="0.2">
      <c r="E9" s="46"/>
    </row>
    <row r="10" spans="1:27" ht="15" x14ac:dyDescent="0.2">
      <c r="A10" s="1"/>
      <c r="C10" s="48" t="s">
        <v>852</v>
      </c>
      <c r="E10" s="45" t="s">
        <v>1116</v>
      </c>
    </row>
    <row r="11" spans="1:27" ht="22.5" x14ac:dyDescent="0.2">
      <c r="E11" s="59" t="s">
        <v>2064</v>
      </c>
      <c r="F11" s="47"/>
    </row>
    <row r="12" spans="1:27" x14ac:dyDescent="0.2">
      <c r="E12" s="46"/>
    </row>
    <row r="13" spans="1:27" ht="15" x14ac:dyDescent="0.2">
      <c r="C13" s="48" t="s">
        <v>854</v>
      </c>
      <c r="E13" s="45" t="s">
        <v>1096</v>
      </c>
    </row>
    <row r="14" spans="1:27" x14ac:dyDescent="0.2">
      <c r="E14" s="59" t="s">
        <v>2065</v>
      </c>
      <c r="F14" s="47"/>
    </row>
    <row r="15" spans="1:27" x14ac:dyDescent="0.2">
      <c r="E15" s="46"/>
      <c r="G15"/>
      <c r="H15"/>
      <c r="I15"/>
      <c r="J15"/>
      <c r="K15"/>
      <c r="L15"/>
      <c r="M15"/>
      <c r="N15"/>
      <c r="O15"/>
      <c r="P15"/>
      <c r="Q15"/>
      <c r="R15"/>
      <c r="S15"/>
      <c r="T15"/>
      <c r="U15"/>
      <c r="V15"/>
      <c r="W15"/>
      <c r="X15"/>
      <c r="Y15"/>
      <c r="Z15"/>
      <c r="AA15"/>
    </row>
    <row r="16" spans="1:27" ht="15" x14ac:dyDescent="0.2">
      <c r="A16" s="1"/>
      <c r="C16" s="48" t="s">
        <v>863</v>
      </c>
      <c r="E16" s="45" t="s">
        <v>1098</v>
      </c>
      <c r="G16" s="1"/>
      <c r="H16"/>
      <c r="I16"/>
      <c r="J16"/>
      <c r="K16"/>
      <c r="L16"/>
      <c r="M16"/>
      <c r="N16"/>
      <c r="O16"/>
      <c r="P16"/>
      <c r="Q16"/>
      <c r="R16"/>
      <c r="S16"/>
      <c r="T16"/>
      <c r="U16"/>
      <c r="V16"/>
      <c r="W16"/>
      <c r="X16"/>
      <c r="Y16"/>
      <c r="Z16"/>
      <c r="AA16"/>
    </row>
    <row r="17" spans="3:27" ht="22.5" x14ac:dyDescent="0.2">
      <c r="E17" s="59" t="s">
        <v>2066</v>
      </c>
      <c r="F17" s="47"/>
    </row>
    <row r="18" spans="3:27" x14ac:dyDescent="0.2">
      <c r="E18" s="46"/>
    </row>
    <row r="19" spans="3:27" ht="15" x14ac:dyDescent="0.2">
      <c r="C19" s="48" t="s">
        <v>864</v>
      </c>
      <c r="E19" s="45" t="s">
        <v>1099</v>
      </c>
    </row>
    <row r="20" spans="3:27" x14ac:dyDescent="0.2">
      <c r="E20" s="59" t="s">
        <v>2067</v>
      </c>
      <c r="F20" s="47"/>
    </row>
    <row r="21" spans="3:27" x14ac:dyDescent="0.2">
      <c r="E21" s="46"/>
      <c r="G21"/>
      <c r="H21"/>
      <c r="I21"/>
      <c r="J21"/>
      <c r="K21"/>
      <c r="L21"/>
      <c r="M21"/>
      <c r="N21"/>
      <c r="O21"/>
      <c r="P21"/>
      <c r="Q21"/>
      <c r="R21"/>
      <c r="S21"/>
      <c r="T21"/>
      <c r="U21"/>
      <c r="V21"/>
      <c r="W21"/>
      <c r="X21"/>
      <c r="Y21"/>
      <c r="Z21"/>
      <c r="AA21"/>
    </row>
  </sheetData>
  <mergeCells count="6">
    <mergeCell ref="E2:E3"/>
    <mergeCell ref="L2:M2"/>
    <mergeCell ref="L3:M3"/>
    <mergeCell ref="E4:E5"/>
    <mergeCell ref="L4:M4"/>
    <mergeCell ref="L5:M5"/>
  </mergeCells>
  <conditionalFormatting sqref="E22:E64655">
    <cfRule type="cellIs" dxfId="1194" priority="43" stopIfTrue="1" operator="equal">
      <formula>"Entrada"</formula>
    </cfRule>
    <cfRule type="cellIs" dxfId="1193" priority="44" stopIfTrue="1" operator="equal">
      <formula>"Ferramenta"</formula>
    </cfRule>
    <cfRule type="cellIs" dxfId="1192" priority="45" stopIfTrue="1" operator="equal">
      <formula>"Saída"</formula>
    </cfRule>
  </conditionalFormatting>
  <conditionalFormatting sqref="E12">
    <cfRule type="cellIs" dxfId="1191" priority="46" stopIfTrue="1" operator="equal">
      <formula>"Entrada"</formula>
    </cfRule>
    <cfRule type="cellIs" dxfId="1190" priority="47" stopIfTrue="1" operator="equal">
      <formula>"Ferramenta"</formula>
    </cfRule>
    <cfRule type="cellIs" dxfId="1189" priority="48" stopIfTrue="1" operator="equal">
      <formula>"Saída"</formula>
    </cfRule>
  </conditionalFormatting>
  <conditionalFormatting sqref="E1:E2 E4">
    <cfRule type="cellIs" dxfId="1188" priority="49" stopIfTrue="1" operator="equal">
      <formula>"Entrada"</formula>
    </cfRule>
    <cfRule type="cellIs" dxfId="1187" priority="50" stopIfTrue="1" operator="equal">
      <formula>"Ferramenta"</formula>
    </cfRule>
    <cfRule type="cellIs" dxfId="1186" priority="51" stopIfTrue="1" operator="equal">
      <formula>"Saída"</formula>
    </cfRule>
  </conditionalFormatting>
  <conditionalFormatting sqref="E18">
    <cfRule type="cellIs" dxfId="1185" priority="25" stopIfTrue="1" operator="equal">
      <formula>"Entrada"</formula>
    </cfRule>
    <cfRule type="cellIs" dxfId="1184" priority="26" stopIfTrue="1" operator="equal">
      <formula>"Ferramenta"</formula>
    </cfRule>
    <cfRule type="cellIs" dxfId="1183" priority="27" stopIfTrue="1" operator="equal">
      <formula>"Saída"</formula>
    </cfRule>
  </conditionalFormatting>
  <conditionalFormatting sqref="E9">
    <cfRule type="cellIs" dxfId="1182" priority="37" stopIfTrue="1" operator="equal">
      <formula>"Entrada"</formula>
    </cfRule>
    <cfRule type="cellIs" dxfId="1181" priority="38" stopIfTrue="1" operator="equal">
      <formula>"Ferramenta"</formula>
    </cfRule>
    <cfRule type="cellIs" dxfId="1180" priority="39" stopIfTrue="1" operator="equal">
      <formula>"Saída"</formula>
    </cfRule>
  </conditionalFormatting>
  <conditionalFormatting sqref="E15">
    <cfRule type="cellIs" dxfId="1179" priority="34" stopIfTrue="1" operator="equal">
      <formula>"Entrada"</formula>
    </cfRule>
    <cfRule type="cellIs" dxfId="1178" priority="35" stopIfTrue="1" operator="equal">
      <formula>"Ferramenta"</formula>
    </cfRule>
    <cfRule type="cellIs" dxfId="1177" priority="36" stopIfTrue="1" operator="equal">
      <formula>"Saída"</formula>
    </cfRule>
  </conditionalFormatting>
  <conditionalFormatting sqref="E21">
    <cfRule type="cellIs" dxfId="1176" priority="22" stopIfTrue="1" operator="equal">
      <formula>"Entrada"</formula>
    </cfRule>
    <cfRule type="cellIs" dxfId="1175" priority="23" stopIfTrue="1" operator="equal">
      <formula>"Ferramenta"</formula>
    </cfRule>
    <cfRule type="cellIs" dxfId="1174" priority="24" stopIfTrue="1" operator="equal">
      <formula>"Saída"</formula>
    </cfRule>
  </conditionalFormatting>
  <conditionalFormatting sqref="E8">
    <cfRule type="cellIs" dxfId="1173" priority="13" stopIfTrue="1" operator="equal">
      <formula>"Entrada"</formula>
    </cfRule>
    <cfRule type="cellIs" dxfId="1172" priority="14" stopIfTrue="1" operator="equal">
      <formula>"Ferramenta"</formula>
    </cfRule>
    <cfRule type="cellIs" dxfId="1171" priority="15" stopIfTrue="1" operator="equal">
      <formula>"Saída"</formula>
    </cfRule>
  </conditionalFormatting>
  <conditionalFormatting sqref="E11">
    <cfRule type="cellIs" dxfId="1170" priority="10" stopIfTrue="1" operator="equal">
      <formula>"Entrada"</formula>
    </cfRule>
    <cfRule type="cellIs" dxfId="1169" priority="11" stopIfTrue="1" operator="equal">
      <formula>"Ferramenta"</formula>
    </cfRule>
    <cfRule type="cellIs" dxfId="1168" priority="12" stopIfTrue="1" operator="equal">
      <formula>"Saída"</formula>
    </cfRule>
  </conditionalFormatting>
  <conditionalFormatting sqref="E14">
    <cfRule type="cellIs" dxfId="1167" priority="7" stopIfTrue="1" operator="equal">
      <formula>"Entrada"</formula>
    </cfRule>
    <cfRule type="cellIs" dxfId="1166" priority="8" stopIfTrue="1" operator="equal">
      <formula>"Ferramenta"</formula>
    </cfRule>
    <cfRule type="cellIs" dxfId="1165" priority="9" stopIfTrue="1" operator="equal">
      <formula>"Saída"</formula>
    </cfRule>
  </conditionalFormatting>
  <conditionalFormatting sqref="E17">
    <cfRule type="cellIs" dxfId="1164" priority="4" stopIfTrue="1" operator="equal">
      <formula>"Entrada"</formula>
    </cfRule>
    <cfRule type="cellIs" dxfId="1163" priority="5" stopIfTrue="1" operator="equal">
      <formula>"Ferramenta"</formula>
    </cfRule>
    <cfRule type="cellIs" dxfId="1162" priority="6" stopIfTrue="1" operator="equal">
      <formula>"Saída"</formula>
    </cfRule>
  </conditionalFormatting>
  <conditionalFormatting sqref="E20">
    <cfRule type="cellIs" dxfId="1161" priority="1" stopIfTrue="1" operator="equal">
      <formula>"Entrada"</formula>
    </cfRule>
    <cfRule type="cellIs" dxfId="1160" priority="2" stopIfTrue="1" operator="equal">
      <formula>"Ferramenta"</formula>
    </cfRule>
    <cfRule type="cellIs" dxfId="1159" priority="3" stopIfTrue="1" operator="equal">
      <formula>"Saída"</formula>
    </cfRule>
  </conditionalFormatting>
  <dataValidations count="3">
    <dataValidation type="list" allowBlank="1" showInputMessage="1" showErrorMessage="1" sqref="I10:I21">
      <formula1>$T$1:$T$6</formula1>
    </dataValidation>
    <dataValidation type="list" allowBlank="1" showInputMessage="1" showErrorMessage="1" sqref="J10:J21">
      <formula1>"Máxima,Alta,Média,Baixa,Mínima"</formula1>
    </dataValidation>
    <dataValidation type="list" allowBlank="1" showInputMessage="1" showErrorMessage="1" sqref="V10:V21">
      <formula1>"Proposto,Aprovado,Projetado,Implementado,Verificado, Entregue, Eliminado, Rejeitado"</formula1>
    </dataValidation>
  </dataValidations>
  <hyperlinks>
    <hyperlink ref="B6" location="'Menu e Instruções de Uso'!A1" display="'Menu e Instruções de Uso'!A1"/>
    <hyperlink ref="F2:F4" location="'Histórico Docto'!A1" display="Autor:"/>
    <hyperlink ref="B4:C4" location="'4.1'!A1" display="Processo 4.1"/>
    <hyperlink ref="B4:D4" location="'7.1'!A1" display="Processo 7.1"/>
    <hyperlink ref="E6" location="PGP!A1" display="Plano Auxiliar do Plano de Gerenciamento do Projeto"/>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workbookViewId="0">
      <selection activeCell="O10" sqref="O10"/>
    </sheetView>
  </sheetViews>
  <sheetFormatPr defaultColWidth="8.85546875" defaultRowHeight="12.75" x14ac:dyDescent="0.2"/>
  <sheetData>
    <row r="5" spans="2:14" ht="15" x14ac:dyDescent="0.25">
      <c r="B5" s="520" t="s">
        <v>1130</v>
      </c>
      <c r="C5" s="520"/>
      <c r="D5" s="520"/>
      <c r="E5" s="520"/>
      <c r="F5" s="520"/>
      <c r="G5" s="520"/>
      <c r="H5" s="520"/>
      <c r="I5" s="520"/>
      <c r="J5" s="520"/>
      <c r="K5" s="520"/>
      <c r="L5" s="520"/>
      <c r="M5" s="520"/>
      <c r="N5" s="520"/>
    </row>
    <row r="8" spans="2:14" x14ac:dyDescent="0.2">
      <c r="D8" s="209"/>
      <c r="E8" s="209"/>
      <c r="F8" s="209"/>
      <c r="G8" s="209"/>
    </row>
    <row r="13" spans="2:14" x14ac:dyDescent="0.2">
      <c r="D13" s="38" t="s">
        <v>848</v>
      </c>
      <c r="E13" s="38"/>
      <c r="F13" s="38"/>
      <c r="G13" s="38"/>
      <c r="J13" s="38" t="s">
        <v>1131</v>
      </c>
      <c r="K13" s="38"/>
      <c r="L13" s="38"/>
    </row>
    <row r="14" spans="2:14" x14ac:dyDescent="0.2">
      <c r="I14" s="208"/>
      <c r="J14" s="38" t="s">
        <v>1132</v>
      </c>
      <c r="K14" s="38"/>
      <c r="L14" s="38"/>
    </row>
    <row r="16" spans="2:14" x14ac:dyDescent="0.2">
      <c r="D16" s="38"/>
      <c r="E16" s="38"/>
    </row>
    <row r="17" spans="3:8" x14ac:dyDescent="0.2">
      <c r="C17" s="38"/>
      <c r="D17" s="38"/>
      <c r="E17" s="38"/>
    </row>
    <row r="20" spans="3:8" x14ac:dyDescent="0.2">
      <c r="C20" s="1"/>
    </row>
    <row r="21" spans="3:8" x14ac:dyDescent="0.2">
      <c r="C21" s="1"/>
    </row>
    <row r="24" spans="3:8" x14ac:dyDescent="0.2">
      <c r="D24" s="38" t="s">
        <v>962</v>
      </c>
      <c r="E24" s="38"/>
      <c r="F24" s="38"/>
      <c r="G24" s="38"/>
    </row>
    <row r="25" spans="3:8" x14ac:dyDescent="0.2">
      <c r="D25" s="209"/>
      <c r="E25" s="209"/>
      <c r="F25" s="38"/>
    </row>
    <row r="26" spans="3:8" x14ac:dyDescent="0.2">
      <c r="F26" s="209"/>
    </row>
    <row r="28" spans="3:8" x14ac:dyDescent="0.2">
      <c r="D28" s="38" t="s">
        <v>914</v>
      </c>
      <c r="E28" s="38"/>
      <c r="F28" s="38"/>
      <c r="G28" s="38"/>
      <c r="H28"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PGE!A1" display="PGE - Plano de Gerenciamento do Escopo"/>
    <hyperlink ref="D13:G13" location="TAP!A1" display="TAP - Termo de Abertura do Projeto"/>
    <hyperlink ref="D24:G24" location="PGP!A1" display="PGP - Plano de Gerenciamento do Projeto"/>
    <hyperlink ref="D24" location="TAP!A1" display="TAP - Termo de Abertura do Projeto"/>
    <hyperlink ref="J13:L14" location="PGRI!A1" display="PGRI - Plano de "/>
    <hyperlink ref="D28:G28" location="RPI!A1" display="RPI - Registro das Partes Interessada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39"/>
  <sheetViews>
    <sheetView showGridLines="0" topLeftCell="A19" zoomScale="120" zoomScaleNormal="120" zoomScalePageLayoutView="140" workbookViewId="0">
      <selection activeCell="H24" sqref="H24"/>
    </sheetView>
  </sheetViews>
  <sheetFormatPr defaultColWidth="11.42578125" defaultRowHeight="12.75" x14ac:dyDescent="0.2"/>
  <cols>
    <col min="1" max="1" width="2.7109375" customWidth="1"/>
    <col min="2" max="2" width="13.42578125" customWidth="1"/>
    <col min="3" max="3" width="4.7109375" style="55" customWidth="1"/>
    <col min="4" max="4" width="1.28515625" style="52"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956</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1120</v>
      </c>
      <c r="C4" s="54"/>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15" t="s">
        <v>1375</v>
      </c>
      <c r="H6" s="16"/>
      <c r="I6" s="13"/>
      <c r="J6" s="13"/>
      <c r="K6" s="13"/>
      <c r="L6" s="249"/>
      <c r="M6" s="249"/>
      <c r="N6" s="13"/>
      <c r="O6" s="13"/>
      <c r="P6" s="13"/>
      <c r="Q6" s="13"/>
      <c r="R6" s="13"/>
      <c r="S6" s="13"/>
      <c r="T6" s="13"/>
      <c r="U6" s="13"/>
      <c r="V6" s="13"/>
      <c r="W6" s="13"/>
      <c r="X6" s="13"/>
      <c r="Y6" s="13"/>
      <c r="Z6" s="13"/>
      <c r="AA6" s="13"/>
    </row>
    <row r="7" spans="1:27" ht="15" x14ac:dyDescent="0.2">
      <c r="A7" s="1"/>
      <c r="C7" s="48" t="s">
        <v>851</v>
      </c>
      <c r="E7" s="45" t="s">
        <v>1121</v>
      </c>
    </row>
    <row r="8" spans="1:27" ht="33.75" x14ac:dyDescent="0.2">
      <c r="E8" s="59" t="s">
        <v>1907</v>
      </c>
      <c r="F8" s="47"/>
    </row>
    <row r="9" spans="1:27" x14ac:dyDescent="0.2">
      <c r="E9" s="46"/>
    </row>
    <row r="10" spans="1:27" ht="15" x14ac:dyDescent="0.2">
      <c r="A10" s="1"/>
      <c r="C10" s="48" t="s">
        <v>852</v>
      </c>
      <c r="E10" s="45" t="s">
        <v>1122</v>
      </c>
    </row>
    <row r="11" spans="1:27" ht="33.75" x14ac:dyDescent="0.2">
      <c r="E11" s="59" t="s">
        <v>2129</v>
      </c>
      <c r="F11" s="47"/>
    </row>
    <row r="12" spans="1:27" x14ac:dyDescent="0.2">
      <c r="E12" s="46"/>
    </row>
    <row r="13" spans="1:27" ht="15" x14ac:dyDescent="0.2">
      <c r="C13" s="48" t="s">
        <v>854</v>
      </c>
      <c r="E13" s="45" t="s">
        <v>1123</v>
      </c>
    </row>
    <row r="14" spans="1:27" x14ac:dyDescent="0.2">
      <c r="E14" s="59" t="s">
        <v>1908</v>
      </c>
      <c r="F14" s="47"/>
    </row>
    <row r="15" spans="1:27" x14ac:dyDescent="0.2">
      <c r="E15" s="46"/>
      <c r="G15"/>
      <c r="H15"/>
      <c r="I15"/>
      <c r="J15"/>
      <c r="K15"/>
      <c r="L15"/>
      <c r="M15"/>
      <c r="N15"/>
      <c r="O15"/>
      <c r="P15"/>
      <c r="Q15"/>
      <c r="R15"/>
      <c r="S15"/>
      <c r="T15"/>
      <c r="U15"/>
      <c r="V15"/>
      <c r="W15"/>
      <c r="X15"/>
      <c r="Y15"/>
      <c r="Z15"/>
      <c r="AA15"/>
    </row>
    <row r="16" spans="1:27" ht="15" x14ac:dyDescent="0.2">
      <c r="A16" s="1"/>
      <c r="C16" s="48" t="s">
        <v>863</v>
      </c>
      <c r="E16" s="45" t="s">
        <v>1124</v>
      </c>
      <c r="G16" s="1"/>
      <c r="H16"/>
      <c r="I16"/>
      <c r="J16"/>
      <c r="K16"/>
      <c r="L16"/>
      <c r="M16"/>
      <c r="N16"/>
      <c r="O16"/>
      <c r="P16"/>
      <c r="Q16"/>
      <c r="R16"/>
      <c r="S16"/>
      <c r="T16"/>
      <c r="U16"/>
      <c r="V16"/>
      <c r="W16"/>
      <c r="X16"/>
      <c r="Y16"/>
      <c r="Z16"/>
      <c r="AA16"/>
    </row>
    <row r="17" spans="3:27" x14ac:dyDescent="0.2">
      <c r="E17" s="59" t="s">
        <v>1909</v>
      </c>
      <c r="F17" s="47"/>
    </row>
    <row r="18" spans="3:27" x14ac:dyDescent="0.2">
      <c r="E18" s="46"/>
    </row>
    <row r="19" spans="3:27" ht="15" x14ac:dyDescent="0.2">
      <c r="C19" s="48" t="s">
        <v>864</v>
      </c>
      <c r="E19" s="45" t="s">
        <v>1125</v>
      </c>
    </row>
    <row r="20" spans="3:27" ht="33.75" x14ac:dyDescent="0.2">
      <c r="E20" s="59" t="s">
        <v>2204</v>
      </c>
      <c r="F20" s="47"/>
    </row>
    <row r="21" spans="3:27" x14ac:dyDescent="0.2">
      <c r="E21" s="46"/>
      <c r="G21"/>
      <c r="H21"/>
      <c r="I21"/>
      <c r="J21"/>
      <c r="K21"/>
      <c r="L21"/>
      <c r="M21"/>
      <c r="N21"/>
      <c r="O21"/>
      <c r="P21"/>
      <c r="Q21"/>
      <c r="R21"/>
      <c r="S21"/>
      <c r="T21"/>
      <c r="U21"/>
      <c r="V21"/>
      <c r="W21"/>
      <c r="X21"/>
      <c r="Y21"/>
      <c r="Z21"/>
      <c r="AA21"/>
    </row>
    <row r="22" spans="3:27" ht="15" x14ac:dyDescent="0.2">
      <c r="C22" s="48" t="s">
        <v>865</v>
      </c>
      <c r="E22" s="45" t="s">
        <v>1126</v>
      </c>
    </row>
    <row r="23" spans="3:27" ht="22.5" x14ac:dyDescent="0.2">
      <c r="E23" s="59" t="s">
        <v>1910</v>
      </c>
      <c r="F23" s="47"/>
    </row>
    <row r="24" spans="3:27" ht="240.75" customHeight="1" x14ac:dyDescent="0.2">
      <c r="E24" s="46"/>
      <c r="G24"/>
      <c r="H24"/>
      <c r="I24"/>
      <c r="J24"/>
      <c r="K24"/>
      <c r="L24"/>
      <c r="M24"/>
      <c r="N24"/>
      <c r="O24"/>
      <c r="P24"/>
      <c r="Q24"/>
      <c r="R24"/>
      <c r="S24"/>
      <c r="T24"/>
      <c r="U24"/>
      <c r="V24"/>
      <c r="W24"/>
      <c r="X24"/>
      <c r="Y24"/>
      <c r="Z24"/>
      <c r="AA24"/>
    </row>
    <row r="25" spans="3:27" ht="15" x14ac:dyDescent="0.2">
      <c r="C25" s="48" t="s">
        <v>877</v>
      </c>
      <c r="E25" s="45" t="s">
        <v>1127</v>
      </c>
    </row>
    <row r="26" spans="3:27" ht="22.5" x14ac:dyDescent="0.2">
      <c r="E26" s="59" t="s">
        <v>1911</v>
      </c>
      <c r="F26" s="47"/>
    </row>
    <row r="27" spans="3:27" x14ac:dyDescent="0.2">
      <c r="E27" s="46"/>
      <c r="G27"/>
      <c r="H27"/>
      <c r="I27"/>
      <c r="J27"/>
      <c r="K27"/>
      <c r="L27"/>
      <c r="M27"/>
      <c r="N27"/>
      <c r="O27"/>
      <c r="P27"/>
      <c r="Q27"/>
      <c r="R27"/>
      <c r="S27"/>
      <c r="T27"/>
      <c r="U27"/>
      <c r="V27"/>
      <c r="W27"/>
      <c r="X27"/>
      <c r="Y27"/>
      <c r="Z27"/>
      <c r="AA27"/>
    </row>
    <row r="28" spans="3:27" ht="15" x14ac:dyDescent="0.2">
      <c r="C28" s="48" t="s">
        <v>881</v>
      </c>
      <c r="E28" s="45" t="s">
        <v>651</v>
      </c>
    </row>
    <row r="29" spans="3:27" ht="115.5" customHeight="1" x14ac:dyDescent="0.2">
      <c r="E29" s="59"/>
      <c r="F29" s="47"/>
    </row>
    <row r="30" spans="3:27" x14ac:dyDescent="0.2">
      <c r="E30" s="46"/>
      <c r="G30"/>
      <c r="H30"/>
      <c r="I30"/>
      <c r="J30"/>
      <c r="K30"/>
      <c r="L30"/>
      <c r="M30"/>
      <c r="N30"/>
      <c r="O30"/>
      <c r="P30"/>
      <c r="Q30"/>
      <c r="R30"/>
      <c r="S30"/>
      <c r="T30"/>
      <c r="U30"/>
      <c r="V30"/>
      <c r="W30"/>
      <c r="X30"/>
      <c r="Y30"/>
      <c r="Z30"/>
      <c r="AA30"/>
    </row>
    <row r="31" spans="3:27" ht="15" x14ac:dyDescent="0.2">
      <c r="C31" s="48" t="s">
        <v>886</v>
      </c>
      <c r="E31" s="45" t="s">
        <v>1128</v>
      </c>
    </row>
    <row r="32" spans="3:27" x14ac:dyDescent="0.2">
      <c r="E32" s="59" t="s">
        <v>2205</v>
      </c>
      <c r="F32" s="47"/>
    </row>
    <row r="33" spans="3:27" x14ac:dyDescent="0.2">
      <c r="E33" s="46"/>
      <c r="G33"/>
      <c r="H33"/>
      <c r="I33"/>
      <c r="J33"/>
      <c r="K33"/>
      <c r="L33"/>
      <c r="M33"/>
      <c r="N33"/>
      <c r="O33"/>
      <c r="P33"/>
      <c r="Q33"/>
      <c r="R33"/>
      <c r="S33"/>
      <c r="T33"/>
      <c r="U33"/>
      <c r="V33"/>
      <c r="W33"/>
      <c r="X33"/>
      <c r="Y33"/>
      <c r="Z33"/>
      <c r="AA33"/>
    </row>
    <row r="34" spans="3:27" ht="15" x14ac:dyDescent="0.2">
      <c r="C34" s="48" t="s">
        <v>892</v>
      </c>
      <c r="E34" s="45" t="s">
        <v>1099</v>
      </c>
    </row>
    <row r="35" spans="3:27" x14ac:dyDescent="0.2">
      <c r="E35" s="59" t="s">
        <v>1912</v>
      </c>
      <c r="F35" s="47"/>
    </row>
    <row r="36" spans="3:27" x14ac:dyDescent="0.2">
      <c r="E36" s="46"/>
      <c r="G36"/>
      <c r="H36"/>
      <c r="I36"/>
      <c r="J36"/>
      <c r="K36"/>
      <c r="L36"/>
      <c r="M36"/>
      <c r="N36"/>
      <c r="O36"/>
      <c r="P36"/>
      <c r="Q36"/>
      <c r="R36"/>
      <c r="S36"/>
      <c r="T36"/>
      <c r="U36"/>
      <c r="V36"/>
      <c r="W36"/>
      <c r="X36"/>
      <c r="Y36"/>
      <c r="Z36"/>
      <c r="AA36"/>
    </row>
    <row r="37" spans="3:27" ht="15" x14ac:dyDescent="0.2">
      <c r="C37" s="48" t="s">
        <v>896</v>
      </c>
      <c r="E37" s="45" t="s">
        <v>1129</v>
      </c>
    </row>
    <row r="38" spans="3:27" ht="22.5" x14ac:dyDescent="0.2">
      <c r="E38" s="59" t="s">
        <v>1913</v>
      </c>
      <c r="F38" s="47"/>
    </row>
    <row r="39" spans="3:27" x14ac:dyDescent="0.2">
      <c r="E39" s="46"/>
      <c r="G39"/>
      <c r="H39"/>
      <c r="I39"/>
      <c r="J39"/>
      <c r="K39"/>
      <c r="L39"/>
      <c r="M39"/>
      <c r="N39"/>
      <c r="O39"/>
      <c r="P39"/>
      <c r="Q39"/>
      <c r="R39"/>
      <c r="S39"/>
      <c r="T39"/>
      <c r="U39"/>
      <c r="V39"/>
      <c r="W39"/>
      <c r="X39"/>
      <c r="Y39"/>
      <c r="Z39"/>
      <c r="AA39"/>
    </row>
  </sheetData>
  <mergeCells count="6">
    <mergeCell ref="E2:E3"/>
    <mergeCell ref="L2:M2"/>
    <mergeCell ref="L3:M3"/>
    <mergeCell ref="E4:E5"/>
    <mergeCell ref="L4:M4"/>
    <mergeCell ref="L5:M5"/>
  </mergeCells>
  <conditionalFormatting sqref="E40:E64655">
    <cfRule type="cellIs" dxfId="1158" priority="91" stopIfTrue="1" operator="equal">
      <formula>"Entrada"</formula>
    </cfRule>
    <cfRule type="cellIs" dxfId="1157" priority="92" stopIfTrue="1" operator="equal">
      <formula>"Ferramenta"</formula>
    </cfRule>
    <cfRule type="cellIs" dxfId="1156" priority="93" stopIfTrue="1" operator="equal">
      <formula>"Saída"</formula>
    </cfRule>
  </conditionalFormatting>
  <conditionalFormatting sqref="E12">
    <cfRule type="cellIs" dxfId="1155" priority="94" stopIfTrue="1" operator="equal">
      <formula>"Entrada"</formula>
    </cfRule>
    <cfRule type="cellIs" dxfId="1154" priority="95" stopIfTrue="1" operator="equal">
      <formula>"Ferramenta"</formula>
    </cfRule>
    <cfRule type="cellIs" dxfId="1153" priority="96" stopIfTrue="1" operator="equal">
      <formula>"Saída"</formula>
    </cfRule>
  </conditionalFormatting>
  <conditionalFormatting sqref="E1:E2 E4">
    <cfRule type="cellIs" dxfId="1152" priority="97" stopIfTrue="1" operator="equal">
      <formula>"Entrada"</formula>
    </cfRule>
    <cfRule type="cellIs" dxfId="1151" priority="98" stopIfTrue="1" operator="equal">
      <formula>"Ferramenta"</formula>
    </cfRule>
    <cfRule type="cellIs" dxfId="1150" priority="99" stopIfTrue="1" operator="equal">
      <formula>"Saída"</formula>
    </cfRule>
  </conditionalFormatting>
  <conditionalFormatting sqref="E9">
    <cfRule type="cellIs" dxfId="1149" priority="85" stopIfTrue="1" operator="equal">
      <formula>"Entrada"</formula>
    </cfRule>
    <cfRule type="cellIs" dxfId="1148" priority="86" stopIfTrue="1" operator="equal">
      <formula>"Ferramenta"</formula>
    </cfRule>
    <cfRule type="cellIs" dxfId="1147" priority="87" stopIfTrue="1" operator="equal">
      <formula>"Saída"</formula>
    </cfRule>
  </conditionalFormatting>
  <conditionalFormatting sqref="E15">
    <cfRule type="cellIs" dxfId="1146" priority="82" stopIfTrue="1" operator="equal">
      <formula>"Entrada"</formula>
    </cfRule>
    <cfRule type="cellIs" dxfId="1145" priority="83" stopIfTrue="1" operator="equal">
      <formula>"Ferramenta"</formula>
    </cfRule>
    <cfRule type="cellIs" dxfId="1144" priority="84" stopIfTrue="1" operator="equal">
      <formula>"Saída"</formula>
    </cfRule>
  </conditionalFormatting>
  <conditionalFormatting sqref="E18">
    <cfRule type="cellIs" dxfId="1143" priority="73" stopIfTrue="1" operator="equal">
      <formula>"Entrada"</formula>
    </cfRule>
    <cfRule type="cellIs" dxfId="1142" priority="74" stopIfTrue="1" operator="equal">
      <formula>"Ferramenta"</formula>
    </cfRule>
    <cfRule type="cellIs" dxfId="1141" priority="75" stopIfTrue="1" operator="equal">
      <formula>"Saída"</formula>
    </cfRule>
  </conditionalFormatting>
  <conditionalFormatting sqref="E21">
    <cfRule type="cellIs" dxfId="1140" priority="70" stopIfTrue="1" operator="equal">
      <formula>"Entrada"</formula>
    </cfRule>
    <cfRule type="cellIs" dxfId="1139" priority="71" stopIfTrue="1" operator="equal">
      <formula>"Ferramenta"</formula>
    </cfRule>
    <cfRule type="cellIs" dxfId="1138" priority="72" stopIfTrue="1" operator="equal">
      <formula>"Saída"</formula>
    </cfRule>
  </conditionalFormatting>
  <conditionalFormatting sqref="E24">
    <cfRule type="cellIs" dxfId="1137" priority="64" stopIfTrue="1" operator="equal">
      <formula>"Entrada"</formula>
    </cfRule>
    <cfRule type="cellIs" dxfId="1136" priority="65" stopIfTrue="1" operator="equal">
      <formula>"Ferramenta"</formula>
    </cfRule>
    <cfRule type="cellIs" dxfId="1135" priority="66" stopIfTrue="1" operator="equal">
      <formula>"Saída"</formula>
    </cfRule>
  </conditionalFormatting>
  <conditionalFormatting sqref="E27">
    <cfRule type="cellIs" dxfId="1134" priority="58" stopIfTrue="1" operator="equal">
      <formula>"Entrada"</formula>
    </cfRule>
    <cfRule type="cellIs" dxfId="1133" priority="59" stopIfTrue="1" operator="equal">
      <formula>"Ferramenta"</formula>
    </cfRule>
    <cfRule type="cellIs" dxfId="1132" priority="60" stopIfTrue="1" operator="equal">
      <formula>"Saída"</formula>
    </cfRule>
  </conditionalFormatting>
  <conditionalFormatting sqref="E30">
    <cfRule type="cellIs" dxfId="1131" priority="52" stopIfTrue="1" operator="equal">
      <formula>"Entrada"</formula>
    </cfRule>
    <cfRule type="cellIs" dxfId="1130" priority="53" stopIfTrue="1" operator="equal">
      <formula>"Ferramenta"</formula>
    </cfRule>
    <cfRule type="cellIs" dxfId="1129" priority="54" stopIfTrue="1" operator="equal">
      <formula>"Saída"</formula>
    </cfRule>
  </conditionalFormatting>
  <conditionalFormatting sqref="E29">
    <cfRule type="cellIs" dxfId="1128" priority="49" stopIfTrue="1" operator="equal">
      <formula>"Entrada"</formula>
    </cfRule>
    <cfRule type="cellIs" dxfId="1127" priority="50" stopIfTrue="1" operator="equal">
      <formula>"Ferramenta"</formula>
    </cfRule>
    <cfRule type="cellIs" dxfId="1126" priority="51" stopIfTrue="1" operator="equal">
      <formula>"Saída"</formula>
    </cfRule>
  </conditionalFormatting>
  <conditionalFormatting sqref="E33">
    <cfRule type="cellIs" dxfId="1125" priority="46" stopIfTrue="1" operator="equal">
      <formula>"Entrada"</formula>
    </cfRule>
    <cfRule type="cellIs" dxfId="1124" priority="47" stopIfTrue="1" operator="equal">
      <formula>"Ferramenta"</formula>
    </cfRule>
    <cfRule type="cellIs" dxfId="1123" priority="48" stopIfTrue="1" operator="equal">
      <formula>"Saída"</formula>
    </cfRule>
  </conditionalFormatting>
  <conditionalFormatting sqref="E36">
    <cfRule type="cellIs" dxfId="1122" priority="40" stopIfTrue="1" operator="equal">
      <formula>"Entrada"</formula>
    </cfRule>
    <cfRule type="cellIs" dxfId="1121" priority="41" stopIfTrue="1" operator="equal">
      <formula>"Ferramenta"</formula>
    </cfRule>
    <cfRule type="cellIs" dxfId="1120" priority="42" stopIfTrue="1" operator="equal">
      <formula>"Saída"</formula>
    </cfRule>
  </conditionalFormatting>
  <conditionalFormatting sqref="E39">
    <cfRule type="cellIs" dxfId="1119" priority="34" stopIfTrue="1" operator="equal">
      <formula>"Entrada"</formula>
    </cfRule>
    <cfRule type="cellIs" dxfId="1118" priority="35" stopIfTrue="1" operator="equal">
      <formula>"Ferramenta"</formula>
    </cfRule>
    <cfRule type="cellIs" dxfId="1117" priority="36" stopIfTrue="1" operator="equal">
      <formula>"Saída"</formula>
    </cfRule>
  </conditionalFormatting>
  <conditionalFormatting sqref="E8">
    <cfRule type="cellIs" dxfId="1116" priority="28" stopIfTrue="1" operator="equal">
      <formula>"Entrada"</formula>
    </cfRule>
    <cfRule type="cellIs" dxfId="1115" priority="29" stopIfTrue="1" operator="equal">
      <formula>"Ferramenta"</formula>
    </cfRule>
    <cfRule type="cellIs" dxfId="1114" priority="30" stopIfTrue="1" operator="equal">
      <formula>"Saída"</formula>
    </cfRule>
  </conditionalFormatting>
  <conditionalFormatting sqref="E11">
    <cfRule type="cellIs" dxfId="1113" priority="25" stopIfTrue="1" operator="equal">
      <formula>"Entrada"</formula>
    </cfRule>
    <cfRule type="cellIs" dxfId="1112" priority="26" stopIfTrue="1" operator="equal">
      <formula>"Ferramenta"</formula>
    </cfRule>
    <cfRule type="cellIs" dxfId="1111" priority="27" stopIfTrue="1" operator="equal">
      <formula>"Saída"</formula>
    </cfRule>
  </conditionalFormatting>
  <conditionalFormatting sqref="E14">
    <cfRule type="cellIs" dxfId="1110" priority="22" stopIfTrue="1" operator="equal">
      <formula>"Entrada"</formula>
    </cfRule>
    <cfRule type="cellIs" dxfId="1109" priority="23" stopIfTrue="1" operator="equal">
      <formula>"Ferramenta"</formula>
    </cfRule>
    <cfRule type="cellIs" dxfId="1108" priority="24" stopIfTrue="1" operator="equal">
      <formula>"Saída"</formula>
    </cfRule>
  </conditionalFormatting>
  <conditionalFormatting sqref="E17">
    <cfRule type="cellIs" dxfId="1107" priority="19" stopIfTrue="1" operator="equal">
      <formula>"Entrada"</formula>
    </cfRule>
    <cfRule type="cellIs" dxfId="1106" priority="20" stopIfTrue="1" operator="equal">
      <formula>"Ferramenta"</formula>
    </cfRule>
    <cfRule type="cellIs" dxfId="1105" priority="21" stopIfTrue="1" operator="equal">
      <formula>"Saída"</formula>
    </cfRule>
  </conditionalFormatting>
  <conditionalFormatting sqref="E20">
    <cfRule type="cellIs" dxfId="1104" priority="16" stopIfTrue="1" operator="equal">
      <formula>"Entrada"</formula>
    </cfRule>
    <cfRule type="cellIs" dxfId="1103" priority="17" stopIfTrue="1" operator="equal">
      <formula>"Ferramenta"</formula>
    </cfRule>
    <cfRule type="cellIs" dxfId="1102" priority="18" stopIfTrue="1" operator="equal">
      <formula>"Saída"</formula>
    </cfRule>
  </conditionalFormatting>
  <conditionalFormatting sqref="E23">
    <cfRule type="cellIs" dxfId="1101" priority="13" stopIfTrue="1" operator="equal">
      <formula>"Entrada"</formula>
    </cfRule>
    <cfRule type="cellIs" dxfId="1100" priority="14" stopIfTrue="1" operator="equal">
      <formula>"Ferramenta"</formula>
    </cfRule>
    <cfRule type="cellIs" dxfId="1099" priority="15" stopIfTrue="1" operator="equal">
      <formula>"Saída"</formula>
    </cfRule>
  </conditionalFormatting>
  <conditionalFormatting sqref="E26">
    <cfRule type="cellIs" dxfId="1098" priority="10" stopIfTrue="1" operator="equal">
      <formula>"Entrada"</formula>
    </cfRule>
    <cfRule type="cellIs" dxfId="1097" priority="11" stopIfTrue="1" operator="equal">
      <formula>"Ferramenta"</formula>
    </cfRule>
    <cfRule type="cellIs" dxfId="1096" priority="12" stopIfTrue="1" operator="equal">
      <formula>"Saída"</formula>
    </cfRule>
  </conditionalFormatting>
  <conditionalFormatting sqref="E32">
    <cfRule type="cellIs" dxfId="1095" priority="7" stopIfTrue="1" operator="equal">
      <formula>"Entrada"</formula>
    </cfRule>
    <cfRule type="cellIs" dxfId="1094" priority="8" stopIfTrue="1" operator="equal">
      <formula>"Ferramenta"</formula>
    </cfRule>
    <cfRule type="cellIs" dxfId="1093" priority="9" stopIfTrue="1" operator="equal">
      <formula>"Saída"</formula>
    </cfRule>
  </conditionalFormatting>
  <conditionalFormatting sqref="E35">
    <cfRule type="cellIs" dxfId="1092" priority="4" stopIfTrue="1" operator="equal">
      <formula>"Entrada"</formula>
    </cfRule>
    <cfRule type="cellIs" dxfId="1091" priority="5" stopIfTrue="1" operator="equal">
      <formula>"Ferramenta"</formula>
    </cfRule>
    <cfRule type="cellIs" dxfId="1090" priority="6" stopIfTrue="1" operator="equal">
      <formula>"Saída"</formula>
    </cfRule>
  </conditionalFormatting>
  <conditionalFormatting sqref="E38">
    <cfRule type="cellIs" dxfId="1089" priority="1" stopIfTrue="1" operator="equal">
      <formula>"Entrada"</formula>
    </cfRule>
    <cfRule type="cellIs" dxfId="1088" priority="2" stopIfTrue="1" operator="equal">
      <formula>"Ferramenta"</formula>
    </cfRule>
    <cfRule type="cellIs" dxfId="1087" priority="3" stopIfTrue="1" operator="equal">
      <formula>"Saída"</formula>
    </cfRule>
  </conditionalFormatting>
  <dataValidations count="3">
    <dataValidation type="list" allowBlank="1" showInputMessage="1" showErrorMessage="1" sqref="V10:V39">
      <formula1>"Proposto,Aprovado,Projetado,Implementado,Verificado, Entregue, Eliminado, Rejeitado"</formula1>
    </dataValidation>
    <dataValidation type="list" allowBlank="1" showInputMessage="1" showErrorMessage="1" sqref="J10:J39">
      <formula1>"Máxima,Alta,Média,Baixa,Mínima"</formula1>
    </dataValidation>
    <dataValidation type="list" allowBlank="1" showInputMessage="1" showErrorMessage="1" sqref="I10:I39">
      <formula1>$T$1:$T$6</formula1>
    </dataValidation>
  </dataValidations>
  <hyperlinks>
    <hyperlink ref="B6" location="'Menu e Instruções de Uso'!A1" display="'Menu e Instruções de Uso'!A1"/>
    <hyperlink ref="F2:F4" location="'Histórico Docto'!A1" display="Autor:"/>
    <hyperlink ref="B4:C4" location="'4.1'!A1" display="Processo 4.1"/>
    <hyperlink ref="B4:D4" location="'11.1'!A1" display="Processo 11.1"/>
    <hyperlink ref="E6" location="PGP!A1" display="Plano Auxiliar do Plano de Gerenciamento do Projeto"/>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workbookViewId="0"/>
  </sheetViews>
  <sheetFormatPr defaultColWidth="8.85546875" defaultRowHeight="12.75" x14ac:dyDescent="0.2"/>
  <sheetData>
    <row r="5" spans="2:14" ht="15" x14ac:dyDescent="0.25">
      <c r="B5" s="520" t="s">
        <v>1036</v>
      </c>
      <c r="C5" s="520"/>
      <c r="D5" s="520"/>
      <c r="E5" s="520"/>
      <c r="F5" s="520"/>
      <c r="G5" s="520"/>
      <c r="H5" s="520"/>
      <c r="I5" s="520"/>
      <c r="J5" s="520"/>
      <c r="K5" s="520"/>
      <c r="L5" s="520"/>
      <c r="M5" s="520"/>
      <c r="N5" s="520"/>
    </row>
    <row r="8" spans="2:14" x14ac:dyDescent="0.2">
      <c r="D8" s="38" t="s">
        <v>848</v>
      </c>
      <c r="E8" s="38"/>
      <c r="F8" s="38"/>
      <c r="G8" s="38"/>
    </row>
    <row r="12" spans="2:14" x14ac:dyDescent="0.2">
      <c r="D12" s="209" t="s">
        <v>949</v>
      </c>
      <c r="E12" s="209"/>
      <c r="F12" s="209"/>
      <c r="G12" s="209"/>
      <c r="J12" s="38" t="s">
        <v>1037</v>
      </c>
      <c r="K12" s="38"/>
      <c r="L12" s="38"/>
    </row>
    <row r="13" spans="2:14" x14ac:dyDescent="0.2">
      <c r="D13" s="38" t="s">
        <v>953</v>
      </c>
      <c r="E13" s="38"/>
      <c r="F13" s="38"/>
      <c r="G13" s="38"/>
      <c r="J13" s="38" t="s">
        <v>1038</v>
      </c>
      <c r="K13" s="38"/>
      <c r="L13" s="38"/>
    </row>
    <row r="14" spans="2:14" x14ac:dyDescent="0.2">
      <c r="I14" s="208"/>
      <c r="J14" s="209" t="s">
        <v>1039</v>
      </c>
      <c r="K14" s="209"/>
      <c r="L14" s="209"/>
    </row>
    <row r="16" spans="2:14" x14ac:dyDescent="0.2">
      <c r="D16" s="38"/>
      <c r="E16" s="38"/>
    </row>
    <row r="17" spans="3:8" x14ac:dyDescent="0.2">
      <c r="C17" s="38"/>
      <c r="D17" s="38"/>
      <c r="E17" s="38"/>
    </row>
    <row r="20" spans="3:8" x14ac:dyDescent="0.2">
      <c r="C20" s="1"/>
    </row>
    <row r="21" spans="3:8" x14ac:dyDescent="0.2">
      <c r="C21" s="1"/>
    </row>
    <row r="24" spans="3:8" x14ac:dyDescent="0.2">
      <c r="D24" s="38" t="s">
        <v>914</v>
      </c>
      <c r="E24" s="38"/>
      <c r="F24" s="38"/>
      <c r="G24" s="38"/>
    </row>
    <row r="28" spans="3:8" x14ac:dyDescent="0.2">
      <c r="D28" s="38" t="s">
        <v>958</v>
      </c>
      <c r="E28" s="38"/>
      <c r="F28" s="38"/>
      <c r="G28" s="38"/>
      <c r="H28"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24" location="TAP!A1" display="TAP - Termo de Abertura do Projeto"/>
    <hyperlink ref="D24:G24" location="RPI!A1" display="RPI - Registro das Partes Interessadas"/>
    <hyperlink ref="D8:G8" location="TAP!A1" display="TAP - Termo de Abertura do Projeto"/>
    <hyperlink ref="D12:G12" location="PGE!A1" display="PGE - Plano de Gerenciamento do Escopo"/>
    <hyperlink ref="D13:G13" location="PGRE!A1" display="PGRE - Plano de Gerenciamento dos Requisitos"/>
    <hyperlink ref="D28:H28" location="PGPI!A1" display="PGPI - Plano de Gerenciamento das Partes Interessadas"/>
    <hyperlink ref="J12:L14" location="DMRR!A1" display="DMRR - Documentação e"/>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V70"/>
  <sheetViews>
    <sheetView showGridLines="0" topLeftCell="A12" zoomScale="90" zoomScaleNormal="90" zoomScalePageLayoutView="90" workbookViewId="0">
      <selection activeCell="C17" sqref="C17"/>
    </sheetView>
  </sheetViews>
  <sheetFormatPr defaultColWidth="8.85546875" defaultRowHeight="12.75" x14ac:dyDescent="0.2"/>
  <cols>
    <col min="1" max="1" width="3.85546875" style="1" customWidth="1"/>
    <col min="2" max="2" width="9.7109375" style="1" customWidth="1"/>
    <col min="3" max="3" width="45.42578125" style="1" customWidth="1"/>
    <col min="4" max="4" width="16.140625" style="1" customWidth="1"/>
    <col min="5" max="5" width="12.7109375" style="1" customWidth="1"/>
    <col min="6" max="6" width="21.28515625" style="1" customWidth="1"/>
    <col min="7" max="7" width="18" style="1" customWidth="1"/>
    <col min="8" max="8" width="18.85546875" style="1" customWidth="1"/>
    <col min="9" max="9" width="16.7109375" style="161" customWidth="1"/>
    <col min="10" max="10" width="11.85546875" style="161" customWidth="1"/>
    <col min="11" max="11" width="15.140625" style="161" customWidth="1"/>
    <col min="12" max="12" width="14.42578125" style="161" customWidth="1"/>
    <col min="13" max="13" width="12" style="161" customWidth="1"/>
    <col min="14" max="14" width="30.28515625" style="1" customWidth="1"/>
    <col min="15" max="15" width="18.42578125" style="161" customWidth="1"/>
    <col min="16" max="16" width="16" style="161" customWidth="1"/>
    <col min="17" max="17" width="13.42578125" style="161" customWidth="1"/>
    <col min="18" max="18" width="14.140625" style="1" customWidth="1"/>
    <col min="19" max="19" width="16" style="1" customWidth="1"/>
    <col min="20" max="20" width="16.140625" style="1" customWidth="1"/>
    <col min="21" max="21" width="25.42578125" style="1" customWidth="1"/>
    <col min="22" max="22" width="14.42578125" style="1" customWidth="1"/>
    <col min="23" max="16384" width="8.85546875" style="1"/>
  </cols>
  <sheetData>
    <row r="1" spans="1:22" customFormat="1" ht="14.25" customHeight="1" thickBot="1" x14ac:dyDescent="0.25">
      <c r="A1" s="60"/>
      <c r="B1" s="62"/>
      <c r="C1" s="124"/>
      <c r="D1" s="124"/>
      <c r="E1" s="60"/>
      <c r="F1" s="60"/>
      <c r="G1" s="60"/>
      <c r="H1" s="60"/>
      <c r="I1" s="60"/>
      <c r="J1" s="60"/>
      <c r="K1" s="60"/>
      <c r="L1" s="60"/>
      <c r="M1" s="210"/>
      <c r="N1" s="210"/>
      <c r="O1" s="244"/>
      <c r="P1" s="244"/>
      <c r="R1" s="211" t="s">
        <v>915</v>
      </c>
      <c r="S1" s="211" t="s">
        <v>7</v>
      </c>
      <c r="T1" s="212" t="s">
        <v>1040</v>
      </c>
      <c r="U1" s="213"/>
    </row>
    <row r="2" spans="1:22" customFormat="1" ht="16.5" customHeight="1" x14ac:dyDescent="0.2">
      <c r="A2" s="130"/>
      <c r="B2" s="62"/>
      <c r="C2" s="130"/>
      <c r="D2" s="526" t="s">
        <v>1072</v>
      </c>
      <c r="E2" s="527"/>
      <c r="F2" s="527"/>
      <c r="G2" s="527"/>
      <c r="H2" s="527"/>
      <c r="I2" s="527"/>
      <c r="J2" s="528"/>
      <c r="K2" s="60"/>
      <c r="L2" s="60"/>
      <c r="M2" s="161"/>
      <c r="N2" s="161"/>
      <c r="O2" s="161"/>
      <c r="P2" s="161"/>
      <c r="R2" s="1"/>
      <c r="S2" s="1"/>
      <c r="T2" s="155" t="s">
        <v>1041</v>
      </c>
      <c r="U2" s="213"/>
    </row>
    <row r="3" spans="1:22" customFormat="1" ht="14.25" customHeight="1" thickBot="1" x14ac:dyDescent="0.25">
      <c r="A3" s="130"/>
      <c r="B3" s="62"/>
      <c r="C3" s="124"/>
      <c r="D3" s="529"/>
      <c r="E3" s="530"/>
      <c r="F3" s="530"/>
      <c r="G3" s="530"/>
      <c r="H3" s="530"/>
      <c r="I3" s="530"/>
      <c r="J3" s="530"/>
      <c r="K3" s="145" t="s">
        <v>12</v>
      </c>
      <c r="L3" s="146" t="s">
        <v>13</v>
      </c>
      <c r="M3" s="161"/>
      <c r="N3" s="161"/>
      <c r="O3" s="161"/>
      <c r="P3" s="161"/>
      <c r="R3" s="1"/>
      <c r="S3" s="1"/>
      <c r="T3" s="155" t="s">
        <v>1042</v>
      </c>
      <c r="U3" s="213"/>
    </row>
    <row r="4" spans="1:22" customFormat="1" ht="12.75" customHeight="1" x14ac:dyDescent="0.2">
      <c r="A4" s="130"/>
      <c r="B4" s="38" t="s">
        <v>1071</v>
      </c>
      <c r="C4" s="124"/>
      <c r="D4" s="551" t="str">
        <f>CONCATENATE("Projeto: ",Capa!B7," - ",Capa!B9)</f>
        <v>Projeto: [Apelido do Projeto] - [PITCH do Projeto]</v>
      </c>
      <c r="E4" s="551"/>
      <c r="F4" s="551"/>
      <c r="G4" s="551"/>
      <c r="H4" s="551"/>
      <c r="I4" s="551"/>
      <c r="J4" s="551"/>
      <c r="K4" s="145" t="s">
        <v>839</v>
      </c>
      <c r="L4" s="146" t="s">
        <v>840</v>
      </c>
      <c r="M4" s="204"/>
      <c r="N4" s="204"/>
      <c r="O4" s="161"/>
      <c r="P4" s="161"/>
      <c r="Q4" s="60"/>
      <c r="R4" s="1"/>
      <c r="S4" s="1"/>
      <c r="T4" s="214" t="s">
        <v>1043</v>
      </c>
      <c r="U4" s="215"/>
    </row>
    <row r="5" spans="1:22" x14ac:dyDescent="0.2">
      <c r="A5" s="130"/>
      <c r="B5" s="124"/>
      <c r="C5" s="124"/>
      <c r="D5" s="551"/>
      <c r="E5" s="551"/>
      <c r="F5" s="551"/>
      <c r="G5" s="551"/>
      <c r="H5" s="551"/>
      <c r="I5" s="551"/>
      <c r="J5" s="551"/>
      <c r="K5" s="145" t="s">
        <v>965</v>
      </c>
      <c r="L5" s="147">
        <v>41426</v>
      </c>
      <c r="M5" s="204"/>
      <c r="N5" s="204"/>
      <c r="Q5" s="216"/>
      <c r="T5" s="214" t="s">
        <v>1044</v>
      </c>
      <c r="U5" s="215"/>
    </row>
    <row r="6" spans="1:22" ht="15.75" thickBot="1" x14ac:dyDescent="0.25">
      <c r="A6" s="130"/>
      <c r="B6" s="124"/>
      <c r="C6" s="124"/>
      <c r="D6" s="281"/>
      <c r="E6" s="281"/>
      <c r="F6" s="281"/>
      <c r="G6" s="281"/>
      <c r="H6" s="281"/>
      <c r="I6" s="281"/>
      <c r="J6" s="281"/>
      <c r="K6" s="282"/>
      <c r="L6" s="283"/>
      <c r="M6" s="280"/>
      <c r="N6" s="280"/>
      <c r="Q6" s="216"/>
      <c r="U6" s="215"/>
    </row>
    <row r="7" spans="1:22" s="217" customFormat="1" ht="27.75" customHeight="1" thickBot="1" x14ac:dyDescent="0.25">
      <c r="A7" s="124"/>
      <c r="B7" s="42" t="str">
        <f>Historico!B30</f>
        <v>EasyPMDOC</v>
      </c>
      <c r="C7" s="124"/>
      <c r="D7" s="547"/>
      <c r="E7" s="547"/>
      <c r="F7" s="547"/>
      <c r="G7" s="547"/>
      <c r="H7" s="547"/>
      <c r="I7" s="547"/>
      <c r="J7" s="547"/>
      <c r="K7" s="144"/>
      <c r="L7" s="60"/>
      <c r="M7" s="245"/>
      <c r="N7" s="246"/>
      <c r="O7" s="545" t="s">
        <v>1045</v>
      </c>
      <c r="P7" s="550"/>
      <c r="Q7" s="545" t="s">
        <v>1209</v>
      </c>
      <c r="R7" s="552"/>
      <c r="S7" s="552"/>
      <c r="T7" s="546"/>
      <c r="U7" s="218"/>
      <c r="V7" s="218"/>
    </row>
    <row r="8" spans="1:22" s="223" customFormat="1" ht="40.5" customHeight="1" thickBot="1" x14ac:dyDescent="0.25">
      <c r="A8" s="469" t="s">
        <v>930</v>
      </c>
      <c r="B8" s="219" t="s">
        <v>1046</v>
      </c>
      <c r="C8" s="211" t="s">
        <v>1047</v>
      </c>
      <c r="D8" s="243" t="s">
        <v>1048</v>
      </c>
      <c r="E8" s="243" t="s">
        <v>1049</v>
      </c>
      <c r="F8" s="243" t="s">
        <v>1050</v>
      </c>
      <c r="G8" s="243" t="s">
        <v>1051</v>
      </c>
      <c r="H8" s="243" t="s">
        <v>1052</v>
      </c>
      <c r="I8" s="243" t="s">
        <v>1053</v>
      </c>
      <c r="J8" s="157" t="s">
        <v>1054</v>
      </c>
      <c r="K8" s="211" t="s">
        <v>1055</v>
      </c>
      <c r="L8" s="211" t="s">
        <v>1056</v>
      </c>
      <c r="M8" s="211" t="s">
        <v>1057</v>
      </c>
      <c r="N8" s="211" t="s">
        <v>1058</v>
      </c>
      <c r="O8" s="211" t="s">
        <v>1059</v>
      </c>
      <c r="P8" s="211" t="s">
        <v>1060</v>
      </c>
      <c r="Q8" s="221" t="s">
        <v>1061</v>
      </c>
      <c r="R8" s="221" t="s">
        <v>1062</v>
      </c>
      <c r="S8" s="284" t="s">
        <v>1063</v>
      </c>
      <c r="T8" s="221" t="s">
        <v>1064</v>
      </c>
      <c r="U8" s="220" t="s">
        <v>1065</v>
      </c>
      <c r="V8" s="222" t="s">
        <v>1066</v>
      </c>
    </row>
    <row r="9" spans="1:22" s="230" customFormat="1" ht="75" customHeight="1" thickBot="1" x14ac:dyDescent="0.3">
      <c r="A9" s="224">
        <v>1</v>
      </c>
      <c r="B9" s="225" t="s">
        <v>2068</v>
      </c>
      <c r="C9" s="226" t="s">
        <v>2069</v>
      </c>
      <c r="D9" s="227">
        <v>1</v>
      </c>
      <c r="E9" s="86" t="s">
        <v>2070</v>
      </c>
      <c r="F9" s="86" t="s">
        <v>8</v>
      </c>
      <c r="G9" s="86" t="s">
        <v>2071</v>
      </c>
      <c r="H9" s="86" t="s">
        <v>2072</v>
      </c>
      <c r="I9" s="86" t="s">
        <v>1043</v>
      </c>
      <c r="J9" s="86" t="s">
        <v>2073</v>
      </c>
      <c r="K9" s="86" t="s">
        <v>908</v>
      </c>
      <c r="L9" s="86" t="s">
        <v>2074</v>
      </c>
      <c r="M9" s="86" t="s">
        <v>2075</v>
      </c>
      <c r="N9" s="86" t="s">
        <v>2076</v>
      </c>
      <c r="O9" s="227" t="s">
        <v>2077</v>
      </c>
      <c r="P9" s="226" t="s">
        <v>1930</v>
      </c>
      <c r="Q9" s="228">
        <v>43000</v>
      </c>
      <c r="R9" s="228">
        <v>43000</v>
      </c>
      <c r="S9" s="86" t="s">
        <v>2075</v>
      </c>
      <c r="T9" s="86" t="s">
        <v>1852</v>
      </c>
      <c r="U9" s="229" t="s">
        <v>2078</v>
      </c>
      <c r="V9" s="229" t="s">
        <v>1068</v>
      </c>
    </row>
    <row r="10" spans="1:22" s="230" customFormat="1" ht="39" thickBot="1" x14ac:dyDescent="0.3">
      <c r="A10" s="231">
        <v>2</v>
      </c>
      <c r="B10" s="232" t="s">
        <v>2079</v>
      </c>
      <c r="C10" s="233" t="s">
        <v>2080</v>
      </c>
      <c r="D10" s="94">
        <v>1</v>
      </c>
      <c r="E10" s="96" t="s">
        <v>2070</v>
      </c>
      <c r="F10" s="86" t="s">
        <v>8</v>
      </c>
      <c r="G10" s="86" t="s">
        <v>2071</v>
      </c>
      <c r="H10" s="86" t="s">
        <v>2081</v>
      </c>
      <c r="I10" s="96" t="s">
        <v>1043</v>
      </c>
      <c r="J10" s="96" t="s">
        <v>2070</v>
      </c>
      <c r="K10" s="86" t="s">
        <v>908</v>
      </c>
      <c r="L10" s="86" t="s">
        <v>2074</v>
      </c>
      <c r="M10" s="86" t="s">
        <v>2075</v>
      </c>
      <c r="N10" s="86" t="s">
        <v>2076</v>
      </c>
      <c r="O10" s="94" t="s">
        <v>2082</v>
      </c>
      <c r="P10" s="233" t="s">
        <v>1930</v>
      </c>
      <c r="Q10" s="228">
        <v>43000</v>
      </c>
      <c r="R10" s="228">
        <v>43000</v>
      </c>
      <c r="S10" s="86" t="s">
        <v>2075</v>
      </c>
      <c r="T10" s="96" t="s">
        <v>1852</v>
      </c>
      <c r="U10" s="229" t="s">
        <v>2078</v>
      </c>
      <c r="V10" s="235" t="s">
        <v>1068</v>
      </c>
    </row>
    <row r="11" spans="1:22" s="230" customFormat="1" ht="39" thickBot="1" x14ac:dyDescent="0.3">
      <c r="A11" s="231">
        <v>3</v>
      </c>
      <c r="B11" s="232" t="s">
        <v>2083</v>
      </c>
      <c r="C11" s="233" t="s">
        <v>2084</v>
      </c>
      <c r="D11" s="94">
        <v>1</v>
      </c>
      <c r="E11" s="96" t="s">
        <v>2070</v>
      </c>
      <c r="F11" s="86" t="s">
        <v>8</v>
      </c>
      <c r="G11" s="86" t="s">
        <v>2071</v>
      </c>
      <c r="H11" s="86" t="s">
        <v>2085</v>
      </c>
      <c r="I11" s="96" t="s">
        <v>1043</v>
      </c>
      <c r="J11" s="96" t="s">
        <v>2070</v>
      </c>
      <c r="K11" s="86" t="s">
        <v>908</v>
      </c>
      <c r="L11" s="86" t="s">
        <v>2074</v>
      </c>
      <c r="M11" s="86" t="s">
        <v>2075</v>
      </c>
      <c r="N11" s="86" t="s">
        <v>2076</v>
      </c>
      <c r="O11" s="94" t="s">
        <v>2086</v>
      </c>
      <c r="P11" s="233" t="s">
        <v>1930</v>
      </c>
      <c r="Q11" s="228">
        <v>43000</v>
      </c>
      <c r="R11" s="228">
        <v>43000</v>
      </c>
      <c r="S11" s="86" t="s">
        <v>2075</v>
      </c>
      <c r="T11" s="96" t="s">
        <v>1852</v>
      </c>
      <c r="U11" s="229" t="s">
        <v>2078</v>
      </c>
      <c r="V11" s="235" t="s">
        <v>1068</v>
      </c>
    </row>
    <row r="12" spans="1:22" s="230" customFormat="1" ht="39" thickBot="1" x14ac:dyDescent="0.3">
      <c r="A12" s="231">
        <v>4</v>
      </c>
      <c r="B12" s="232" t="s">
        <v>2087</v>
      </c>
      <c r="C12" s="233" t="s">
        <v>2088</v>
      </c>
      <c r="D12" s="94">
        <v>1</v>
      </c>
      <c r="E12" s="96" t="s">
        <v>2070</v>
      </c>
      <c r="F12" s="86" t="s">
        <v>8</v>
      </c>
      <c r="G12" s="86" t="s">
        <v>2071</v>
      </c>
      <c r="H12" s="86" t="s">
        <v>2089</v>
      </c>
      <c r="I12" s="96" t="s">
        <v>1043</v>
      </c>
      <c r="J12" s="96" t="s">
        <v>2070</v>
      </c>
      <c r="K12" s="86" t="s">
        <v>908</v>
      </c>
      <c r="L12" s="86" t="s">
        <v>2074</v>
      </c>
      <c r="M12" s="86" t="s">
        <v>2075</v>
      </c>
      <c r="N12" s="86" t="s">
        <v>2076</v>
      </c>
      <c r="O12" s="94" t="s">
        <v>2090</v>
      </c>
      <c r="P12" s="233" t="s">
        <v>1930</v>
      </c>
      <c r="Q12" s="228">
        <v>43000</v>
      </c>
      <c r="R12" s="228">
        <v>43000</v>
      </c>
      <c r="S12" s="86" t="s">
        <v>2075</v>
      </c>
      <c r="T12" s="96" t="s">
        <v>1852</v>
      </c>
      <c r="U12" s="229" t="s">
        <v>2078</v>
      </c>
      <c r="V12" s="235" t="s">
        <v>1068</v>
      </c>
    </row>
    <row r="13" spans="1:22" s="230" customFormat="1" ht="39" thickBot="1" x14ac:dyDescent="0.3">
      <c r="A13" s="231">
        <v>5</v>
      </c>
      <c r="B13" s="232" t="s">
        <v>2091</v>
      </c>
      <c r="C13" s="233" t="s">
        <v>2092</v>
      </c>
      <c r="D13" s="94">
        <v>1</v>
      </c>
      <c r="E13" s="96" t="s">
        <v>2070</v>
      </c>
      <c r="F13" s="86" t="s">
        <v>8</v>
      </c>
      <c r="G13" s="86" t="s">
        <v>2071</v>
      </c>
      <c r="H13" s="86" t="s">
        <v>2093</v>
      </c>
      <c r="I13" s="96" t="s">
        <v>1043</v>
      </c>
      <c r="J13" s="96" t="s">
        <v>2070</v>
      </c>
      <c r="K13" s="86" t="s">
        <v>908</v>
      </c>
      <c r="L13" s="86" t="s">
        <v>2074</v>
      </c>
      <c r="M13" s="86" t="s">
        <v>2075</v>
      </c>
      <c r="N13" s="86" t="s">
        <v>2076</v>
      </c>
      <c r="O13" s="94" t="s">
        <v>2094</v>
      </c>
      <c r="P13" s="233" t="s">
        <v>1930</v>
      </c>
      <c r="Q13" s="228">
        <v>43000</v>
      </c>
      <c r="R13" s="228">
        <v>43000</v>
      </c>
      <c r="S13" s="86" t="s">
        <v>2075</v>
      </c>
      <c r="T13" s="96" t="s">
        <v>1852</v>
      </c>
      <c r="U13" s="229" t="s">
        <v>2078</v>
      </c>
      <c r="V13" s="235" t="s">
        <v>1068</v>
      </c>
    </row>
    <row r="14" spans="1:22" s="230" customFormat="1" ht="39" thickBot="1" x14ac:dyDescent="0.3">
      <c r="A14" s="231">
        <v>6</v>
      </c>
      <c r="B14" s="232" t="s">
        <v>2095</v>
      </c>
      <c r="C14" s="233" t="s">
        <v>2096</v>
      </c>
      <c r="D14" s="94">
        <v>1</v>
      </c>
      <c r="E14" s="96" t="s">
        <v>2070</v>
      </c>
      <c r="F14" s="86" t="s">
        <v>8</v>
      </c>
      <c r="G14" s="86" t="s">
        <v>2071</v>
      </c>
      <c r="H14" s="86" t="s">
        <v>2097</v>
      </c>
      <c r="I14" s="96" t="s">
        <v>1043</v>
      </c>
      <c r="J14" s="96" t="s">
        <v>2073</v>
      </c>
      <c r="K14" s="86" t="s">
        <v>908</v>
      </c>
      <c r="L14" s="86" t="s">
        <v>2074</v>
      </c>
      <c r="M14" s="86" t="s">
        <v>2075</v>
      </c>
      <c r="N14" s="86" t="s">
        <v>2076</v>
      </c>
      <c r="O14" s="94" t="s">
        <v>2082</v>
      </c>
      <c r="P14" s="233" t="s">
        <v>1930</v>
      </c>
      <c r="Q14" s="228">
        <v>43000</v>
      </c>
      <c r="R14" s="228">
        <v>43000</v>
      </c>
      <c r="S14" s="86" t="s">
        <v>2075</v>
      </c>
      <c r="T14" s="96" t="s">
        <v>1852</v>
      </c>
      <c r="U14" s="229" t="s">
        <v>2078</v>
      </c>
      <c r="V14" s="235" t="s">
        <v>1068</v>
      </c>
    </row>
    <row r="15" spans="1:22" s="230" customFormat="1" ht="39" thickBot="1" x14ac:dyDescent="0.3">
      <c r="A15" s="231">
        <v>7</v>
      </c>
      <c r="B15" s="232" t="s">
        <v>2098</v>
      </c>
      <c r="C15" s="233" t="s">
        <v>2099</v>
      </c>
      <c r="D15" s="94">
        <v>1</v>
      </c>
      <c r="E15" s="96" t="s">
        <v>2070</v>
      </c>
      <c r="F15" s="86" t="s">
        <v>8</v>
      </c>
      <c r="G15" s="86" t="s">
        <v>2071</v>
      </c>
      <c r="H15" s="96" t="s">
        <v>2100</v>
      </c>
      <c r="I15" s="96" t="s">
        <v>1043</v>
      </c>
      <c r="J15" s="96" t="s">
        <v>2070</v>
      </c>
      <c r="K15" s="86" t="s">
        <v>908</v>
      </c>
      <c r="L15" s="86" t="s">
        <v>2074</v>
      </c>
      <c r="M15" s="86" t="s">
        <v>2075</v>
      </c>
      <c r="N15" s="96" t="s">
        <v>2101</v>
      </c>
      <c r="O15" s="94" t="s">
        <v>1930</v>
      </c>
      <c r="P15" s="233" t="s">
        <v>1930</v>
      </c>
      <c r="Q15" s="228">
        <v>43000</v>
      </c>
      <c r="R15" s="228">
        <v>43000</v>
      </c>
      <c r="S15" s="86" t="s">
        <v>2075</v>
      </c>
      <c r="T15" s="96" t="s">
        <v>1852</v>
      </c>
      <c r="U15" s="229" t="s">
        <v>2078</v>
      </c>
      <c r="V15" s="235" t="s">
        <v>1068</v>
      </c>
    </row>
    <row r="16" spans="1:22" s="230" customFormat="1" ht="39" thickBot="1" x14ac:dyDescent="0.3">
      <c r="A16" s="231">
        <v>8</v>
      </c>
      <c r="B16" s="232" t="s">
        <v>2102</v>
      </c>
      <c r="C16" s="233" t="s">
        <v>2103</v>
      </c>
      <c r="D16" s="94">
        <v>2</v>
      </c>
      <c r="E16" s="96" t="s">
        <v>2073</v>
      </c>
      <c r="F16" s="86" t="s">
        <v>8</v>
      </c>
      <c r="G16" s="86" t="s">
        <v>2071</v>
      </c>
      <c r="H16" s="96" t="s">
        <v>2100</v>
      </c>
      <c r="I16" s="96" t="s">
        <v>1043</v>
      </c>
      <c r="J16" s="96" t="s">
        <v>2073</v>
      </c>
      <c r="K16" s="86" t="s">
        <v>908</v>
      </c>
      <c r="L16" s="86" t="s">
        <v>2074</v>
      </c>
      <c r="M16" s="86" t="s">
        <v>2075</v>
      </c>
      <c r="N16" s="96" t="s">
        <v>2104</v>
      </c>
      <c r="O16" s="94" t="s">
        <v>1930</v>
      </c>
      <c r="P16" s="233" t="s">
        <v>1930</v>
      </c>
      <c r="Q16" s="228">
        <v>43000</v>
      </c>
      <c r="R16" s="228">
        <v>43000</v>
      </c>
      <c r="S16" s="86" t="s">
        <v>2075</v>
      </c>
      <c r="T16" s="96" t="s">
        <v>1852</v>
      </c>
      <c r="U16" s="229" t="s">
        <v>2078</v>
      </c>
      <c r="V16" s="235" t="s">
        <v>1068</v>
      </c>
    </row>
    <row r="17" spans="1:22" s="230" customFormat="1" ht="51.75" thickBot="1" x14ac:dyDescent="0.3">
      <c r="A17" s="231">
        <v>9</v>
      </c>
      <c r="B17" s="232" t="s">
        <v>2105</v>
      </c>
      <c r="C17" s="233" t="s">
        <v>2106</v>
      </c>
      <c r="D17" s="94">
        <v>1</v>
      </c>
      <c r="E17" s="96" t="s">
        <v>2107</v>
      </c>
      <c r="F17" s="86" t="s">
        <v>8</v>
      </c>
      <c r="G17" s="86" t="s">
        <v>2071</v>
      </c>
      <c r="H17" s="96" t="s">
        <v>2100</v>
      </c>
      <c r="I17" s="96" t="s">
        <v>1043</v>
      </c>
      <c r="J17" s="96" t="s">
        <v>2073</v>
      </c>
      <c r="K17" s="86" t="s">
        <v>908</v>
      </c>
      <c r="L17" s="86" t="s">
        <v>2074</v>
      </c>
      <c r="M17" s="86" t="s">
        <v>2075</v>
      </c>
      <c r="N17" s="96" t="s">
        <v>2108</v>
      </c>
      <c r="O17" s="94" t="s">
        <v>1930</v>
      </c>
      <c r="P17" s="233" t="s">
        <v>1930</v>
      </c>
      <c r="Q17" s="228">
        <v>43000</v>
      </c>
      <c r="R17" s="228">
        <v>43000</v>
      </c>
      <c r="S17" s="86" t="s">
        <v>2075</v>
      </c>
      <c r="T17" s="96" t="s">
        <v>1852</v>
      </c>
      <c r="U17" s="229" t="s">
        <v>2078</v>
      </c>
      <c r="V17" s="235" t="s">
        <v>1068</v>
      </c>
    </row>
    <row r="18" spans="1:22" s="230" customFormat="1" ht="38.25" x14ac:dyDescent="0.25">
      <c r="A18" s="231">
        <v>11</v>
      </c>
      <c r="B18" s="232" t="s">
        <v>2109</v>
      </c>
      <c r="C18" s="233" t="s">
        <v>2111</v>
      </c>
      <c r="D18" s="94">
        <v>1</v>
      </c>
      <c r="E18" s="96" t="s">
        <v>2107</v>
      </c>
      <c r="F18" s="86" t="s">
        <v>8</v>
      </c>
      <c r="G18" s="86" t="s">
        <v>2071</v>
      </c>
      <c r="H18" s="96" t="s">
        <v>2100</v>
      </c>
      <c r="I18" s="96" t="s">
        <v>1043</v>
      </c>
      <c r="J18" s="96" t="s">
        <v>2073</v>
      </c>
      <c r="K18" s="86" t="s">
        <v>908</v>
      </c>
      <c r="L18" s="86" t="s">
        <v>2074</v>
      </c>
      <c r="M18" s="86" t="s">
        <v>2075</v>
      </c>
      <c r="N18" s="96" t="s">
        <v>2110</v>
      </c>
      <c r="O18" s="94" t="s">
        <v>1930</v>
      </c>
      <c r="P18" s="233" t="s">
        <v>1930</v>
      </c>
      <c r="Q18" s="228">
        <v>43000</v>
      </c>
      <c r="R18" s="228">
        <v>43000</v>
      </c>
      <c r="S18" s="86" t="s">
        <v>2075</v>
      </c>
      <c r="T18" s="96" t="s">
        <v>1852</v>
      </c>
      <c r="U18" s="229" t="s">
        <v>2078</v>
      </c>
      <c r="V18" s="235" t="s">
        <v>1068</v>
      </c>
    </row>
    <row r="19" spans="1:22" s="230" customFormat="1" ht="15" x14ac:dyDescent="0.25">
      <c r="A19" s="231">
        <v>11</v>
      </c>
      <c r="B19" s="232"/>
      <c r="C19" s="233"/>
      <c r="D19" s="94"/>
      <c r="E19" s="96"/>
      <c r="F19" s="96"/>
      <c r="G19" s="96"/>
      <c r="H19" s="96"/>
      <c r="I19" s="96"/>
      <c r="J19" s="96"/>
      <c r="K19" s="96"/>
      <c r="L19" s="96"/>
      <c r="M19" s="96"/>
      <c r="N19" s="96"/>
      <c r="O19" s="94"/>
      <c r="P19" s="233"/>
      <c r="Q19" s="234"/>
      <c r="R19" s="96"/>
      <c r="S19" s="96"/>
      <c r="T19" s="96"/>
      <c r="U19" s="235"/>
      <c r="V19" s="235" t="s">
        <v>1068</v>
      </c>
    </row>
    <row r="20" spans="1:22" s="230" customFormat="1" ht="15" x14ac:dyDescent="0.25">
      <c r="A20" s="231">
        <v>12</v>
      </c>
      <c r="B20" s="232"/>
      <c r="C20" s="233"/>
      <c r="D20" s="94"/>
      <c r="E20" s="96"/>
      <c r="F20" s="96"/>
      <c r="G20" s="96"/>
      <c r="H20" s="96"/>
      <c r="I20" s="96"/>
      <c r="J20" s="96"/>
      <c r="K20" s="96"/>
      <c r="L20" s="96"/>
      <c r="M20" s="96"/>
      <c r="N20" s="96"/>
      <c r="O20" s="94"/>
      <c r="P20" s="233"/>
      <c r="Q20" s="234"/>
      <c r="R20" s="96"/>
      <c r="S20" s="96"/>
      <c r="T20" s="96"/>
      <c r="U20" s="235"/>
      <c r="V20" s="235" t="s">
        <v>1068</v>
      </c>
    </row>
    <row r="21" spans="1:22" s="230" customFormat="1" ht="15" x14ac:dyDescent="0.25">
      <c r="A21" s="231">
        <v>13</v>
      </c>
      <c r="B21" s="232"/>
      <c r="C21" s="233"/>
      <c r="D21" s="94"/>
      <c r="E21" s="96"/>
      <c r="F21" s="96"/>
      <c r="G21" s="96"/>
      <c r="H21" s="96"/>
      <c r="I21" s="96"/>
      <c r="J21" s="96"/>
      <c r="K21" s="96"/>
      <c r="L21" s="96"/>
      <c r="M21" s="96"/>
      <c r="N21" s="96"/>
      <c r="O21" s="94"/>
      <c r="P21" s="233"/>
      <c r="Q21" s="234"/>
      <c r="R21" s="96"/>
      <c r="S21" s="96"/>
      <c r="T21" s="96"/>
      <c r="U21" s="235"/>
      <c r="V21" s="235" t="s">
        <v>1068</v>
      </c>
    </row>
    <row r="22" spans="1:22" s="230" customFormat="1" ht="15" x14ac:dyDescent="0.25">
      <c r="A22" s="231">
        <v>14</v>
      </c>
      <c r="B22" s="232"/>
      <c r="C22" s="233"/>
      <c r="D22" s="94"/>
      <c r="E22" s="96"/>
      <c r="F22" s="96"/>
      <c r="G22" s="96"/>
      <c r="H22" s="96"/>
      <c r="I22" s="96"/>
      <c r="J22" s="96"/>
      <c r="K22" s="96"/>
      <c r="L22" s="96"/>
      <c r="M22" s="96"/>
      <c r="N22" s="96"/>
      <c r="O22" s="94"/>
      <c r="P22" s="233"/>
      <c r="Q22" s="234"/>
      <c r="R22" s="96"/>
      <c r="S22" s="96"/>
      <c r="T22" s="96"/>
      <c r="U22" s="235"/>
      <c r="V22" s="235" t="s">
        <v>1068</v>
      </c>
    </row>
    <row r="23" spans="1:22" s="230" customFormat="1" ht="15" x14ac:dyDescent="0.25">
      <c r="A23" s="231">
        <v>15</v>
      </c>
      <c r="B23" s="232"/>
      <c r="C23" s="233"/>
      <c r="D23" s="94"/>
      <c r="E23" s="96"/>
      <c r="F23" s="96"/>
      <c r="G23" s="96"/>
      <c r="H23" s="96"/>
      <c r="I23" s="96"/>
      <c r="J23" s="96"/>
      <c r="K23" s="96"/>
      <c r="L23" s="96"/>
      <c r="M23" s="96"/>
      <c r="N23" s="96"/>
      <c r="O23" s="94"/>
      <c r="P23" s="233"/>
      <c r="Q23" s="234"/>
      <c r="R23" s="96"/>
      <c r="S23" s="96"/>
      <c r="T23" s="96"/>
      <c r="U23" s="235"/>
      <c r="V23" s="235" t="s">
        <v>1068</v>
      </c>
    </row>
    <row r="24" spans="1:22" s="230" customFormat="1" ht="15" x14ac:dyDescent="0.25">
      <c r="A24" s="231">
        <v>16</v>
      </c>
      <c r="B24" s="232"/>
      <c r="C24" s="233"/>
      <c r="D24" s="94"/>
      <c r="E24" s="96"/>
      <c r="F24" s="96"/>
      <c r="G24" s="96"/>
      <c r="H24" s="96"/>
      <c r="I24" s="96"/>
      <c r="J24" s="96"/>
      <c r="K24" s="96"/>
      <c r="L24" s="96"/>
      <c r="M24" s="96"/>
      <c r="N24" s="96"/>
      <c r="O24" s="94"/>
      <c r="P24" s="233"/>
      <c r="Q24" s="234"/>
      <c r="R24" s="96"/>
      <c r="S24" s="96"/>
      <c r="T24" s="96"/>
      <c r="U24" s="235"/>
      <c r="V24" s="235" t="s">
        <v>1068</v>
      </c>
    </row>
    <row r="25" spans="1:22" s="230" customFormat="1" ht="15" x14ac:dyDescent="0.25">
      <c r="A25" s="231">
        <v>17</v>
      </c>
      <c r="B25" s="232"/>
      <c r="C25" s="233"/>
      <c r="D25" s="94"/>
      <c r="E25" s="96"/>
      <c r="F25" s="96"/>
      <c r="G25" s="96"/>
      <c r="H25" s="96"/>
      <c r="I25" s="96"/>
      <c r="J25" s="96"/>
      <c r="K25" s="96"/>
      <c r="L25" s="96"/>
      <c r="M25" s="96"/>
      <c r="N25" s="96"/>
      <c r="O25" s="94"/>
      <c r="P25" s="233"/>
      <c r="Q25" s="234"/>
      <c r="R25" s="96"/>
      <c r="S25" s="96"/>
      <c r="T25" s="96"/>
      <c r="U25" s="235"/>
      <c r="V25" s="235" t="s">
        <v>1068</v>
      </c>
    </row>
    <row r="26" spans="1:22" s="230" customFormat="1" ht="15" x14ac:dyDescent="0.25">
      <c r="A26" s="231">
        <v>18</v>
      </c>
      <c r="B26" s="232"/>
      <c r="C26" s="233"/>
      <c r="D26" s="94"/>
      <c r="E26" s="96"/>
      <c r="F26" s="96"/>
      <c r="G26" s="96"/>
      <c r="H26" s="96"/>
      <c r="I26" s="96"/>
      <c r="J26" s="96"/>
      <c r="K26" s="96"/>
      <c r="L26" s="96"/>
      <c r="M26" s="96"/>
      <c r="N26" s="96"/>
      <c r="O26" s="94"/>
      <c r="P26" s="233"/>
      <c r="Q26" s="234"/>
      <c r="R26" s="96"/>
      <c r="S26" s="96"/>
      <c r="T26" s="96"/>
      <c r="U26" s="235"/>
      <c r="V26" s="235" t="s">
        <v>1068</v>
      </c>
    </row>
    <row r="27" spans="1:22" s="230" customFormat="1" ht="15" x14ac:dyDescent="0.25">
      <c r="A27" s="231">
        <v>19</v>
      </c>
      <c r="B27" s="232"/>
      <c r="C27" s="233"/>
      <c r="D27" s="94"/>
      <c r="E27" s="96"/>
      <c r="F27" s="96"/>
      <c r="G27" s="96"/>
      <c r="H27" s="96"/>
      <c r="I27" s="96"/>
      <c r="J27" s="96"/>
      <c r="K27" s="96"/>
      <c r="L27" s="96"/>
      <c r="M27" s="96"/>
      <c r="N27" s="96"/>
      <c r="O27" s="94"/>
      <c r="P27" s="233"/>
      <c r="Q27" s="234"/>
      <c r="R27" s="96"/>
      <c r="S27" s="96"/>
      <c r="T27" s="96"/>
      <c r="U27" s="235"/>
      <c r="V27" s="235" t="s">
        <v>1068</v>
      </c>
    </row>
    <row r="28" spans="1:22" s="230" customFormat="1" ht="15" x14ac:dyDescent="0.25">
      <c r="A28" s="231">
        <v>20</v>
      </c>
      <c r="B28" s="232"/>
      <c r="C28" s="233"/>
      <c r="D28" s="94"/>
      <c r="E28" s="96"/>
      <c r="F28" s="96"/>
      <c r="G28" s="96"/>
      <c r="H28" s="96"/>
      <c r="I28" s="96"/>
      <c r="J28" s="96"/>
      <c r="K28" s="96"/>
      <c r="L28" s="96"/>
      <c r="M28" s="96"/>
      <c r="N28" s="96"/>
      <c r="O28" s="94"/>
      <c r="P28" s="233"/>
      <c r="Q28" s="234"/>
      <c r="R28" s="96"/>
      <c r="S28" s="96"/>
      <c r="T28" s="96"/>
      <c r="U28" s="235"/>
      <c r="V28" s="235" t="s">
        <v>1068</v>
      </c>
    </row>
    <row r="29" spans="1:22" s="230" customFormat="1" ht="15" x14ac:dyDescent="0.25">
      <c r="A29" s="231">
        <v>21</v>
      </c>
      <c r="B29" s="232"/>
      <c r="C29" s="233"/>
      <c r="D29" s="94"/>
      <c r="E29" s="96"/>
      <c r="F29" s="96"/>
      <c r="G29" s="96"/>
      <c r="H29" s="96"/>
      <c r="I29" s="96"/>
      <c r="J29" s="96"/>
      <c r="K29" s="96"/>
      <c r="L29" s="96"/>
      <c r="M29" s="96"/>
      <c r="N29" s="96"/>
      <c r="O29" s="94"/>
      <c r="P29" s="233"/>
      <c r="Q29" s="234"/>
      <c r="R29" s="96"/>
      <c r="S29" s="96"/>
      <c r="T29" s="96"/>
      <c r="U29" s="235"/>
      <c r="V29" s="235" t="s">
        <v>1068</v>
      </c>
    </row>
    <row r="30" spans="1:22" s="230" customFormat="1" ht="15" x14ac:dyDescent="0.25">
      <c r="A30" s="231">
        <v>22</v>
      </c>
      <c r="B30" s="232"/>
      <c r="C30" s="233"/>
      <c r="D30" s="94"/>
      <c r="E30" s="96"/>
      <c r="F30" s="96"/>
      <c r="G30" s="96"/>
      <c r="H30" s="96"/>
      <c r="I30" s="96"/>
      <c r="J30" s="96"/>
      <c r="K30" s="96"/>
      <c r="L30" s="96"/>
      <c r="M30" s="96"/>
      <c r="N30" s="96"/>
      <c r="O30" s="94"/>
      <c r="P30" s="233"/>
      <c r="Q30" s="234"/>
      <c r="R30" s="96"/>
      <c r="S30" s="96"/>
      <c r="T30" s="96"/>
      <c r="U30" s="235"/>
      <c r="V30" s="235" t="s">
        <v>1068</v>
      </c>
    </row>
    <row r="31" spans="1:22" s="230" customFormat="1" ht="15" x14ac:dyDescent="0.25">
      <c r="A31" s="231">
        <v>23</v>
      </c>
      <c r="B31" s="232"/>
      <c r="C31" s="233"/>
      <c r="D31" s="94"/>
      <c r="E31" s="96"/>
      <c r="F31" s="96"/>
      <c r="G31" s="96"/>
      <c r="H31" s="96"/>
      <c r="I31" s="96"/>
      <c r="J31" s="96"/>
      <c r="K31" s="96"/>
      <c r="L31" s="96"/>
      <c r="M31" s="96"/>
      <c r="N31" s="96"/>
      <c r="O31" s="94"/>
      <c r="P31" s="233"/>
      <c r="Q31" s="234"/>
      <c r="R31" s="96"/>
      <c r="S31" s="96"/>
      <c r="T31" s="96"/>
      <c r="U31" s="235"/>
      <c r="V31" s="235" t="s">
        <v>1068</v>
      </c>
    </row>
    <row r="32" spans="1:22" s="230" customFormat="1" ht="15" x14ac:dyDescent="0.25">
      <c r="A32" s="231">
        <v>24</v>
      </c>
      <c r="B32" s="232"/>
      <c r="C32" s="233"/>
      <c r="D32" s="94"/>
      <c r="E32" s="96"/>
      <c r="F32" s="96"/>
      <c r="G32" s="96"/>
      <c r="H32" s="96"/>
      <c r="I32" s="96"/>
      <c r="J32" s="96"/>
      <c r="K32" s="96"/>
      <c r="L32" s="96"/>
      <c r="M32" s="96"/>
      <c r="N32" s="96"/>
      <c r="O32" s="94"/>
      <c r="P32" s="233"/>
      <c r="Q32" s="234"/>
      <c r="R32" s="96"/>
      <c r="S32" s="96"/>
      <c r="T32" s="96"/>
      <c r="U32" s="235"/>
      <c r="V32" s="235" t="s">
        <v>1068</v>
      </c>
    </row>
    <row r="33" spans="1:22" s="230" customFormat="1" ht="15" x14ac:dyDescent="0.25">
      <c r="A33" s="231">
        <v>25</v>
      </c>
      <c r="B33" s="232"/>
      <c r="C33" s="233"/>
      <c r="D33" s="94"/>
      <c r="E33" s="96"/>
      <c r="F33" s="96"/>
      <c r="G33" s="96"/>
      <c r="H33" s="96"/>
      <c r="I33" s="96"/>
      <c r="J33" s="96"/>
      <c r="K33" s="96"/>
      <c r="L33" s="96"/>
      <c r="M33" s="96"/>
      <c r="N33" s="96"/>
      <c r="O33" s="94"/>
      <c r="P33" s="233"/>
      <c r="Q33" s="234"/>
      <c r="R33" s="96"/>
      <c r="S33" s="96"/>
      <c r="T33" s="96"/>
      <c r="U33" s="235"/>
      <c r="V33" s="235" t="s">
        <v>1068</v>
      </c>
    </row>
    <row r="34" spans="1:22" s="230" customFormat="1" ht="15" x14ac:dyDescent="0.25">
      <c r="A34" s="231">
        <v>26</v>
      </c>
      <c r="B34" s="232"/>
      <c r="C34" s="233"/>
      <c r="D34" s="94"/>
      <c r="E34" s="96"/>
      <c r="F34" s="96"/>
      <c r="G34" s="96"/>
      <c r="H34" s="96"/>
      <c r="I34" s="96"/>
      <c r="J34" s="96"/>
      <c r="K34" s="96"/>
      <c r="L34" s="96"/>
      <c r="M34" s="96"/>
      <c r="N34" s="96"/>
      <c r="O34" s="94"/>
      <c r="P34" s="233"/>
      <c r="Q34" s="234"/>
      <c r="R34" s="96"/>
      <c r="S34" s="96"/>
      <c r="T34" s="96"/>
      <c r="U34" s="235"/>
      <c r="V34" s="235" t="s">
        <v>1068</v>
      </c>
    </row>
    <row r="35" spans="1:22" s="230" customFormat="1" ht="15" x14ac:dyDescent="0.25">
      <c r="A35" s="231">
        <v>27</v>
      </c>
      <c r="B35" s="232"/>
      <c r="C35" s="233"/>
      <c r="D35" s="94"/>
      <c r="E35" s="96"/>
      <c r="F35" s="96"/>
      <c r="G35" s="96"/>
      <c r="H35" s="96"/>
      <c r="I35" s="96"/>
      <c r="J35" s="96"/>
      <c r="K35" s="96"/>
      <c r="L35" s="96"/>
      <c r="M35" s="96"/>
      <c r="N35" s="96"/>
      <c r="O35" s="94"/>
      <c r="P35" s="233"/>
      <c r="Q35" s="234"/>
      <c r="R35" s="96"/>
      <c r="S35" s="96"/>
      <c r="T35" s="96"/>
      <c r="U35" s="235"/>
      <c r="V35" s="235" t="s">
        <v>1068</v>
      </c>
    </row>
    <row r="36" spans="1:22" s="230" customFormat="1" ht="15" x14ac:dyDescent="0.25">
      <c r="A36" s="231">
        <v>28</v>
      </c>
      <c r="B36" s="232"/>
      <c r="C36" s="233"/>
      <c r="D36" s="94"/>
      <c r="E36" s="96"/>
      <c r="F36" s="96"/>
      <c r="G36" s="96"/>
      <c r="H36" s="96"/>
      <c r="I36" s="96"/>
      <c r="J36" s="96"/>
      <c r="K36" s="96"/>
      <c r="L36" s="96"/>
      <c r="M36" s="96"/>
      <c r="N36" s="96"/>
      <c r="O36" s="94"/>
      <c r="P36" s="233"/>
      <c r="Q36" s="234"/>
      <c r="R36" s="96"/>
      <c r="S36" s="96"/>
      <c r="T36" s="96"/>
      <c r="U36" s="235"/>
      <c r="V36" s="235" t="s">
        <v>1068</v>
      </c>
    </row>
    <row r="37" spans="1:22" s="230" customFormat="1" ht="15" x14ac:dyDescent="0.25">
      <c r="A37" s="231">
        <v>29</v>
      </c>
      <c r="B37" s="232"/>
      <c r="C37" s="233"/>
      <c r="D37" s="94"/>
      <c r="E37" s="96"/>
      <c r="F37" s="96"/>
      <c r="G37" s="96"/>
      <c r="H37" s="96"/>
      <c r="I37" s="96"/>
      <c r="J37" s="96"/>
      <c r="K37" s="96"/>
      <c r="L37" s="96"/>
      <c r="M37" s="96"/>
      <c r="N37" s="96"/>
      <c r="O37" s="94"/>
      <c r="P37" s="233"/>
      <c r="Q37" s="234"/>
      <c r="R37" s="96"/>
      <c r="S37" s="96"/>
      <c r="T37" s="96"/>
      <c r="U37" s="235"/>
      <c r="V37" s="235" t="s">
        <v>1068</v>
      </c>
    </row>
    <row r="38" spans="1:22" s="230" customFormat="1" ht="15" x14ac:dyDescent="0.25">
      <c r="A38" s="231">
        <v>30</v>
      </c>
      <c r="B38" s="232"/>
      <c r="C38" s="233"/>
      <c r="D38" s="94"/>
      <c r="E38" s="96"/>
      <c r="F38" s="96"/>
      <c r="G38" s="96"/>
      <c r="H38" s="96"/>
      <c r="I38" s="96"/>
      <c r="J38" s="96"/>
      <c r="K38" s="96"/>
      <c r="L38" s="96"/>
      <c r="M38" s="96"/>
      <c r="N38" s="96"/>
      <c r="O38" s="94"/>
      <c r="P38" s="233"/>
      <c r="Q38" s="234"/>
      <c r="R38" s="96"/>
      <c r="S38" s="96"/>
      <c r="T38" s="96"/>
      <c r="U38" s="235"/>
      <c r="V38" s="235" t="s">
        <v>1068</v>
      </c>
    </row>
    <row r="39" spans="1:22" s="230" customFormat="1" ht="15" x14ac:dyDescent="0.25">
      <c r="A39" s="231">
        <v>31</v>
      </c>
      <c r="B39" s="232"/>
      <c r="C39" s="233"/>
      <c r="D39" s="94"/>
      <c r="E39" s="96"/>
      <c r="F39" s="96"/>
      <c r="G39" s="96"/>
      <c r="H39" s="96"/>
      <c r="I39" s="96"/>
      <c r="J39" s="96"/>
      <c r="K39" s="96"/>
      <c r="L39" s="96"/>
      <c r="M39" s="96"/>
      <c r="N39" s="96"/>
      <c r="O39" s="94"/>
      <c r="P39" s="233"/>
      <c r="Q39" s="234"/>
      <c r="R39" s="96"/>
      <c r="S39" s="96"/>
      <c r="T39" s="96"/>
      <c r="U39" s="235"/>
      <c r="V39" s="235" t="s">
        <v>1068</v>
      </c>
    </row>
    <row r="40" spans="1:22" s="230" customFormat="1" ht="15" x14ac:dyDescent="0.25">
      <c r="A40" s="231">
        <v>32</v>
      </c>
      <c r="B40" s="232"/>
      <c r="C40" s="233"/>
      <c r="D40" s="94"/>
      <c r="E40" s="96"/>
      <c r="F40" s="96"/>
      <c r="G40" s="96"/>
      <c r="H40" s="96"/>
      <c r="I40" s="96"/>
      <c r="J40" s="96"/>
      <c r="K40" s="96"/>
      <c r="L40" s="96"/>
      <c r="M40" s="96"/>
      <c r="N40" s="96"/>
      <c r="O40" s="94"/>
      <c r="P40" s="233"/>
      <c r="Q40" s="234"/>
      <c r="R40" s="96"/>
      <c r="S40" s="96"/>
      <c r="T40" s="96"/>
      <c r="U40" s="235"/>
      <c r="V40" s="235" t="s">
        <v>1068</v>
      </c>
    </row>
    <row r="41" spans="1:22" s="230" customFormat="1" ht="15" x14ac:dyDescent="0.25">
      <c r="A41" s="231">
        <v>33</v>
      </c>
      <c r="B41" s="232"/>
      <c r="C41" s="233"/>
      <c r="D41" s="94"/>
      <c r="E41" s="96"/>
      <c r="F41" s="96"/>
      <c r="G41" s="96"/>
      <c r="H41" s="96"/>
      <c r="I41" s="96"/>
      <c r="J41" s="96"/>
      <c r="K41" s="96"/>
      <c r="L41" s="96"/>
      <c r="M41" s="96"/>
      <c r="N41" s="96"/>
      <c r="O41" s="94"/>
      <c r="P41" s="233"/>
      <c r="Q41" s="234"/>
      <c r="R41" s="96"/>
      <c r="S41" s="96"/>
      <c r="T41" s="96"/>
      <c r="U41" s="235"/>
      <c r="V41" s="235" t="s">
        <v>1068</v>
      </c>
    </row>
    <row r="42" spans="1:22" s="230" customFormat="1" ht="15" x14ac:dyDescent="0.25">
      <c r="A42" s="231">
        <v>34</v>
      </c>
      <c r="B42" s="232"/>
      <c r="C42" s="233"/>
      <c r="D42" s="94"/>
      <c r="E42" s="96"/>
      <c r="F42" s="96"/>
      <c r="G42" s="96"/>
      <c r="H42" s="96"/>
      <c r="I42" s="96"/>
      <c r="J42" s="96"/>
      <c r="K42" s="96"/>
      <c r="L42" s="96"/>
      <c r="M42" s="96"/>
      <c r="N42" s="96"/>
      <c r="O42" s="94"/>
      <c r="P42" s="233"/>
      <c r="Q42" s="234"/>
      <c r="R42" s="96"/>
      <c r="S42" s="96"/>
      <c r="T42" s="96"/>
      <c r="U42" s="235"/>
      <c r="V42" s="235" t="s">
        <v>1068</v>
      </c>
    </row>
    <row r="43" spans="1:22" s="230" customFormat="1" ht="15" x14ac:dyDescent="0.25">
      <c r="A43" s="231">
        <v>35</v>
      </c>
      <c r="B43" s="232"/>
      <c r="C43" s="233"/>
      <c r="D43" s="94"/>
      <c r="E43" s="96"/>
      <c r="F43" s="96"/>
      <c r="G43" s="96"/>
      <c r="H43" s="96"/>
      <c r="I43" s="96"/>
      <c r="J43" s="96"/>
      <c r="K43" s="96"/>
      <c r="L43" s="96"/>
      <c r="M43" s="96"/>
      <c r="N43" s="96"/>
      <c r="O43" s="94"/>
      <c r="P43" s="233"/>
      <c r="Q43" s="234"/>
      <c r="R43" s="96"/>
      <c r="S43" s="96"/>
      <c r="T43" s="96"/>
      <c r="U43" s="235"/>
      <c r="V43" s="235" t="s">
        <v>1068</v>
      </c>
    </row>
    <row r="44" spans="1:22" s="230" customFormat="1" ht="15" x14ac:dyDescent="0.25">
      <c r="A44" s="231">
        <v>36</v>
      </c>
      <c r="B44" s="232"/>
      <c r="C44" s="233"/>
      <c r="D44" s="94"/>
      <c r="E44" s="96"/>
      <c r="F44" s="96"/>
      <c r="G44" s="96"/>
      <c r="H44" s="96"/>
      <c r="I44" s="96"/>
      <c r="J44" s="96"/>
      <c r="K44" s="96"/>
      <c r="L44" s="96"/>
      <c r="M44" s="96"/>
      <c r="N44" s="96"/>
      <c r="O44" s="94"/>
      <c r="P44" s="233"/>
      <c r="Q44" s="234"/>
      <c r="R44" s="96"/>
      <c r="S44" s="96"/>
      <c r="T44" s="96"/>
      <c r="U44" s="235"/>
      <c r="V44" s="235" t="s">
        <v>1068</v>
      </c>
    </row>
    <row r="45" spans="1:22" s="230" customFormat="1" ht="15" x14ac:dyDescent="0.25">
      <c r="A45" s="231">
        <v>37</v>
      </c>
      <c r="B45" s="232"/>
      <c r="C45" s="233"/>
      <c r="D45" s="94"/>
      <c r="E45" s="96"/>
      <c r="F45" s="96"/>
      <c r="G45" s="96"/>
      <c r="H45" s="96"/>
      <c r="I45" s="96"/>
      <c r="J45" s="96"/>
      <c r="K45" s="96"/>
      <c r="L45" s="96"/>
      <c r="M45" s="96"/>
      <c r="N45" s="96"/>
      <c r="O45" s="94"/>
      <c r="P45" s="233"/>
      <c r="Q45" s="234"/>
      <c r="R45" s="96"/>
      <c r="S45" s="96"/>
      <c r="T45" s="96"/>
      <c r="U45" s="235"/>
      <c r="V45" s="235" t="s">
        <v>1068</v>
      </c>
    </row>
    <row r="46" spans="1:22" s="230" customFormat="1" ht="15" x14ac:dyDescent="0.25">
      <c r="A46" s="231">
        <v>38</v>
      </c>
      <c r="B46" s="232"/>
      <c r="C46" s="233"/>
      <c r="D46" s="94"/>
      <c r="E46" s="96"/>
      <c r="F46" s="96"/>
      <c r="G46" s="96"/>
      <c r="H46" s="96"/>
      <c r="I46" s="96"/>
      <c r="J46" s="96"/>
      <c r="K46" s="96"/>
      <c r="L46" s="96"/>
      <c r="M46" s="96"/>
      <c r="N46" s="96"/>
      <c r="O46" s="94"/>
      <c r="P46" s="233"/>
      <c r="Q46" s="234"/>
      <c r="R46" s="96"/>
      <c r="S46" s="96"/>
      <c r="T46" s="96"/>
      <c r="U46" s="235"/>
      <c r="V46" s="235" t="s">
        <v>1068</v>
      </c>
    </row>
    <row r="47" spans="1:22" s="230" customFormat="1" ht="15" x14ac:dyDescent="0.25">
      <c r="A47" s="231">
        <v>39</v>
      </c>
      <c r="B47" s="232"/>
      <c r="C47" s="233"/>
      <c r="D47" s="94"/>
      <c r="E47" s="96"/>
      <c r="F47" s="96"/>
      <c r="G47" s="96"/>
      <c r="H47" s="96"/>
      <c r="I47" s="96"/>
      <c r="J47" s="96"/>
      <c r="K47" s="96"/>
      <c r="L47" s="96"/>
      <c r="M47" s="96"/>
      <c r="N47" s="96"/>
      <c r="O47" s="94"/>
      <c r="P47" s="233"/>
      <c r="Q47" s="234"/>
      <c r="R47" s="96"/>
      <c r="S47" s="96"/>
      <c r="T47" s="96"/>
      <c r="U47" s="235"/>
      <c r="V47" s="235" t="s">
        <v>1068</v>
      </c>
    </row>
    <row r="48" spans="1:22" s="230" customFormat="1" ht="15" x14ac:dyDescent="0.25">
      <c r="A48" s="231">
        <v>40</v>
      </c>
      <c r="B48" s="232"/>
      <c r="C48" s="233"/>
      <c r="D48" s="94"/>
      <c r="E48" s="96"/>
      <c r="F48" s="96"/>
      <c r="G48" s="96"/>
      <c r="H48" s="96"/>
      <c r="I48" s="96"/>
      <c r="J48" s="96"/>
      <c r="K48" s="96"/>
      <c r="L48" s="96"/>
      <c r="M48" s="96"/>
      <c r="N48" s="96"/>
      <c r="O48" s="94"/>
      <c r="P48" s="233"/>
      <c r="Q48" s="234"/>
      <c r="R48" s="96"/>
      <c r="S48" s="96"/>
      <c r="T48" s="96"/>
      <c r="U48" s="235"/>
      <c r="V48" s="235" t="s">
        <v>1068</v>
      </c>
    </row>
    <row r="49" spans="1:22" s="230" customFormat="1" ht="15" x14ac:dyDescent="0.25">
      <c r="A49" s="231">
        <v>41</v>
      </c>
      <c r="B49" s="232"/>
      <c r="C49" s="233"/>
      <c r="D49" s="94"/>
      <c r="E49" s="96"/>
      <c r="F49" s="96"/>
      <c r="G49" s="96"/>
      <c r="H49" s="96"/>
      <c r="I49" s="96"/>
      <c r="J49" s="96"/>
      <c r="K49" s="96"/>
      <c r="L49" s="96"/>
      <c r="M49" s="96"/>
      <c r="N49" s="96"/>
      <c r="O49" s="94"/>
      <c r="P49" s="233"/>
      <c r="Q49" s="234"/>
      <c r="R49" s="96"/>
      <c r="S49" s="96"/>
      <c r="T49" s="96"/>
      <c r="U49" s="235"/>
      <c r="V49" s="235" t="s">
        <v>1068</v>
      </c>
    </row>
    <row r="50" spans="1:22" s="230" customFormat="1" ht="15" x14ac:dyDescent="0.25">
      <c r="A50" s="231">
        <v>42</v>
      </c>
      <c r="B50" s="232"/>
      <c r="C50" s="233"/>
      <c r="D50" s="94"/>
      <c r="E50" s="96"/>
      <c r="F50" s="96"/>
      <c r="G50" s="96"/>
      <c r="H50" s="96"/>
      <c r="I50" s="96"/>
      <c r="J50" s="96"/>
      <c r="K50" s="96"/>
      <c r="L50" s="96"/>
      <c r="M50" s="96"/>
      <c r="N50" s="96"/>
      <c r="O50" s="94"/>
      <c r="P50" s="233"/>
      <c r="Q50" s="234"/>
      <c r="R50" s="96"/>
      <c r="S50" s="96"/>
      <c r="T50" s="96"/>
      <c r="U50" s="235"/>
      <c r="V50" s="235" t="s">
        <v>1068</v>
      </c>
    </row>
    <row r="51" spans="1:22" s="230" customFormat="1" ht="15" x14ac:dyDescent="0.25">
      <c r="A51" s="231">
        <v>43</v>
      </c>
      <c r="B51" s="232"/>
      <c r="C51" s="233"/>
      <c r="D51" s="94"/>
      <c r="E51" s="96"/>
      <c r="F51" s="96"/>
      <c r="G51" s="96"/>
      <c r="H51" s="96"/>
      <c r="I51" s="96"/>
      <c r="J51" s="96"/>
      <c r="K51" s="96"/>
      <c r="L51" s="96"/>
      <c r="M51" s="96"/>
      <c r="N51" s="96"/>
      <c r="O51" s="94"/>
      <c r="P51" s="233"/>
      <c r="Q51" s="234"/>
      <c r="R51" s="96"/>
      <c r="S51" s="96"/>
      <c r="T51" s="96"/>
      <c r="U51" s="235"/>
      <c r="V51" s="235" t="s">
        <v>1068</v>
      </c>
    </row>
    <row r="52" spans="1:22" s="230" customFormat="1" ht="15" x14ac:dyDescent="0.25">
      <c r="A52" s="231">
        <v>44</v>
      </c>
      <c r="B52" s="232"/>
      <c r="C52" s="233"/>
      <c r="D52" s="94"/>
      <c r="E52" s="96"/>
      <c r="F52" s="96"/>
      <c r="G52" s="96"/>
      <c r="H52" s="96"/>
      <c r="I52" s="96"/>
      <c r="J52" s="96"/>
      <c r="K52" s="96"/>
      <c r="L52" s="96"/>
      <c r="M52" s="96"/>
      <c r="N52" s="96"/>
      <c r="O52" s="94"/>
      <c r="P52" s="233"/>
      <c r="Q52" s="234"/>
      <c r="R52" s="96"/>
      <c r="S52" s="96"/>
      <c r="T52" s="96"/>
      <c r="U52" s="235"/>
      <c r="V52" s="235" t="s">
        <v>1068</v>
      </c>
    </row>
    <row r="53" spans="1:22" s="230" customFormat="1" ht="15" x14ac:dyDescent="0.25">
      <c r="A53" s="231">
        <v>45</v>
      </c>
      <c r="B53" s="232"/>
      <c r="C53" s="233"/>
      <c r="D53" s="94"/>
      <c r="E53" s="96"/>
      <c r="F53" s="96"/>
      <c r="G53" s="96"/>
      <c r="H53" s="96"/>
      <c r="I53" s="96"/>
      <c r="J53" s="96"/>
      <c r="K53" s="96"/>
      <c r="L53" s="96"/>
      <c r="M53" s="96"/>
      <c r="N53" s="96"/>
      <c r="O53" s="94"/>
      <c r="P53" s="233"/>
      <c r="Q53" s="234"/>
      <c r="R53" s="96"/>
      <c r="S53" s="96"/>
      <c r="T53" s="96"/>
      <c r="U53" s="235"/>
      <c r="V53" s="235" t="s">
        <v>1068</v>
      </c>
    </row>
    <row r="54" spans="1:22" s="230" customFormat="1" ht="15" x14ac:dyDescent="0.25">
      <c r="A54" s="231">
        <v>46</v>
      </c>
      <c r="B54" s="232"/>
      <c r="C54" s="233"/>
      <c r="D54" s="94"/>
      <c r="E54" s="96"/>
      <c r="F54" s="96"/>
      <c r="G54" s="96"/>
      <c r="H54" s="96"/>
      <c r="I54" s="96"/>
      <c r="J54" s="96"/>
      <c r="K54" s="96"/>
      <c r="L54" s="96"/>
      <c r="M54" s="96"/>
      <c r="N54" s="96"/>
      <c r="O54" s="94"/>
      <c r="P54" s="233"/>
      <c r="Q54" s="234"/>
      <c r="R54" s="96"/>
      <c r="S54" s="96"/>
      <c r="T54" s="96"/>
      <c r="U54" s="235"/>
      <c r="V54" s="235" t="s">
        <v>1068</v>
      </c>
    </row>
    <row r="55" spans="1:22" s="230" customFormat="1" ht="15" x14ac:dyDescent="0.25">
      <c r="A55" s="231">
        <v>47</v>
      </c>
      <c r="B55" s="232"/>
      <c r="C55" s="233"/>
      <c r="D55" s="94"/>
      <c r="E55" s="96"/>
      <c r="F55" s="96"/>
      <c r="G55" s="96"/>
      <c r="H55" s="96"/>
      <c r="I55" s="96"/>
      <c r="J55" s="96"/>
      <c r="K55" s="96"/>
      <c r="L55" s="96"/>
      <c r="M55" s="96"/>
      <c r="N55" s="96"/>
      <c r="O55" s="94"/>
      <c r="P55" s="233"/>
      <c r="Q55" s="234"/>
      <c r="R55" s="96"/>
      <c r="S55" s="96"/>
      <c r="T55" s="96"/>
      <c r="U55" s="235"/>
      <c r="V55" s="235" t="s">
        <v>1068</v>
      </c>
    </row>
    <row r="56" spans="1:22" s="230" customFormat="1" ht="15" x14ac:dyDescent="0.25">
      <c r="A56" s="231">
        <v>48</v>
      </c>
      <c r="B56" s="232"/>
      <c r="C56" s="233"/>
      <c r="D56" s="94"/>
      <c r="E56" s="96"/>
      <c r="F56" s="96"/>
      <c r="G56" s="96"/>
      <c r="H56" s="96"/>
      <c r="I56" s="96"/>
      <c r="J56" s="96"/>
      <c r="K56" s="96"/>
      <c r="L56" s="96"/>
      <c r="M56" s="96"/>
      <c r="N56" s="96"/>
      <c r="O56" s="94"/>
      <c r="P56" s="233"/>
      <c r="Q56" s="234"/>
      <c r="R56" s="96"/>
      <c r="S56" s="96"/>
      <c r="T56" s="96"/>
      <c r="U56" s="235"/>
      <c r="V56" s="235" t="s">
        <v>1068</v>
      </c>
    </row>
    <row r="57" spans="1:22" s="230" customFormat="1" ht="15" x14ac:dyDescent="0.25">
      <c r="A57" s="231">
        <v>49</v>
      </c>
      <c r="B57" s="232"/>
      <c r="C57" s="233"/>
      <c r="D57" s="94"/>
      <c r="E57" s="96"/>
      <c r="F57" s="96"/>
      <c r="G57" s="96"/>
      <c r="H57" s="96"/>
      <c r="I57" s="96"/>
      <c r="J57" s="96"/>
      <c r="K57" s="96"/>
      <c r="L57" s="96"/>
      <c r="M57" s="96"/>
      <c r="N57" s="96"/>
      <c r="O57" s="94"/>
      <c r="P57" s="233"/>
      <c r="Q57" s="234"/>
      <c r="R57" s="96"/>
      <c r="S57" s="96"/>
      <c r="T57" s="96"/>
      <c r="U57" s="235"/>
      <c r="V57" s="235" t="s">
        <v>1068</v>
      </c>
    </row>
    <row r="58" spans="1:22" s="230" customFormat="1" ht="15" x14ac:dyDescent="0.25">
      <c r="A58" s="231">
        <v>50</v>
      </c>
      <c r="B58" s="232"/>
      <c r="C58" s="233"/>
      <c r="D58" s="94"/>
      <c r="E58" s="96"/>
      <c r="F58" s="96"/>
      <c r="G58" s="96"/>
      <c r="H58" s="96"/>
      <c r="I58" s="96"/>
      <c r="J58" s="96"/>
      <c r="K58" s="96"/>
      <c r="L58" s="96"/>
      <c r="M58" s="96"/>
      <c r="N58" s="96"/>
      <c r="O58" s="94"/>
      <c r="P58" s="233"/>
      <c r="Q58" s="234"/>
      <c r="R58" s="96"/>
      <c r="S58" s="96"/>
      <c r="T58" s="96"/>
      <c r="U58" s="235"/>
      <c r="V58" s="235" t="s">
        <v>1068</v>
      </c>
    </row>
    <row r="59" spans="1:22" s="230" customFormat="1" ht="15" x14ac:dyDescent="0.25">
      <c r="A59" s="231">
        <v>51</v>
      </c>
      <c r="B59" s="232"/>
      <c r="C59" s="233"/>
      <c r="D59" s="94"/>
      <c r="E59" s="96"/>
      <c r="F59" s="96"/>
      <c r="G59" s="96"/>
      <c r="H59" s="96"/>
      <c r="I59" s="96"/>
      <c r="J59" s="96"/>
      <c r="K59" s="96"/>
      <c r="L59" s="96"/>
      <c r="M59" s="96"/>
      <c r="N59" s="96"/>
      <c r="O59" s="94"/>
      <c r="P59" s="233"/>
      <c r="Q59" s="234"/>
      <c r="R59" s="96"/>
      <c r="S59" s="96"/>
      <c r="T59" s="96"/>
      <c r="U59" s="235"/>
      <c r="V59" s="235" t="s">
        <v>1068</v>
      </c>
    </row>
    <row r="60" spans="1:22" s="230" customFormat="1" ht="15" x14ac:dyDescent="0.25">
      <c r="A60" s="231">
        <v>52</v>
      </c>
      <c r="B60" s="232"/>
      <c r="C60" s="233"/>
      <c r="D60" s="94"/>
      <c r="E60" s="96"/>
      <c r="F60" s="96"/>
      <c r="G60" s="96"/>
      <c r="H60" s="96"/>
      <c r="I60" s="96"/>
      <c r="J60" s="96"/>
      <c r="K60" s="96"/>
      <c r="L60" s="96"/>
      <c r="M60" s="96"/>
      <c r="N60" s="96"/>
      <c r="O60" s="94"/>
      <c r="P60" s="233"/>
      <c r="Q60" s="234"/>
      <c r="R60" s="96"/>
      <c r="S60" s="96"/>
      <c r="T60" s="96"/>
      <c r="U60" s="235"/>
      <c r="V60" s="235" t="s">
        <v>1068</v>
      </c>
    </row>
    <row r="61" spans="1:22" s="230" customFormat="1" ht="15" x14ac:dyDescent="0.25">
      <c r="A61" s="231">
        <v>53</v>
      </c>
      <c r="B61" s="232"/>
      <c r="C61" s="233"/>
      <c r="D61" s="94"/>
      <c r="E61" s="96"/>
      <c r="F61" s="96"/>
      <c r="G61" s="96"/>
      <c r="H61" s="96"/>
      <c r="I61" s="96"/>
      <c r="J61" s="96"/>
      <c r="K61" s="96"/>
      <c r="L61" s="96"/>
      <c r="M61" s="96"/>
      <c r="N61" s="96"/>
      <c r="O61" s="94"/>
      <c r="P61" s="233"/>
      <c r="Q61" s="234"/>
      <c r="R61" s="96"/>
      <c r="S61" s="96"/>
      <c r="T61" s="96"/>
      <c r="U61" s="235"/>
      <c r="V61" s="235" t="s">
        <v>1068</v>
      </c>
    </row>
    <row r="62" spans="1:22" s="230" customFormat="1" ht="15" x14ac:dyDescent="0.25">
      <c r="A62" s="231">
        <v>54</v>
      </c>
      <c r="B62" s="232"/>
      <c r="C62" s="233"/>
      <c r="D62" s="94"/>
      <c r="E62" s="96"/>
      <c r="F62" s="96"/>
      <c r="G62" s="96"/>
      <c r="H62" s="96"/>
      <c r="I62" s="96"/>
      <c r="J62" s="96"/>
      <c r="K62" s="96"/>
      <c r="L62" s="96"/>
      <c r="M62" s="96"/>
      <c r="N62" s="96"/>
      <c r="O62" s="94"/>
      <c r="P62" s="233"/>
      <c r="Q62" s="234"/>
      <c r="R62" s="96"/>
      <c r="S62" s="96"/>
      <c r="T62" s="96"/>
      <c r="U62" s="235"/>
      <c r="V62" s="235" t="s">
        <v>1068</v>
      </c>
    </row>
    <row r="63" spans="1:22" s="230" customFormat="1" ht="15" x14ac:dyDescent="0.25">
      <c r="A63" s="231">
        <v>55</v>
      </c>
      <c r="B63" s="232"/>
      <c r="C63" s="233"/>
      <c r="D63" s="94"/>
      <c r="E63" s="96"/>
      <c r="F63" s="96"/>
      <c r="G63" s="96"/>
      <c r="H63" s="96"/>
      <c r="I63" s="96"/>
      <c r="J63" s="96"/>
      <c r="K63" s="96"/>
      <c r="L63" s="96"/>
      <c r="M63" s="96"/>
      <c r="N63" s="96"/>
      <c r="O63" s="94"/>
      <c r="P63" s="233"/>
      <c r="Q63" s="234"/>
      <c r="R63" s="96"/>
      <c r="S63" s="96"/>
      <c r="T63" s="96"/>
      <c r="U63" s="235"/>
      <c r="V63" s="235" t="s">
        <v>1068</v>
      </c>
    </row>
    <row r="64" spans="1:22" s="230" customFormat="1" ht="15" x14ac:dyDescent="0.25">
      <c r="A64" s="231">
        <v>56</v>
      </c>
      <c r="B64" s="232"/>
      <c r="C64" s="233"/>
      <c r="D64" s="94"/>
      <c r="E64" s="96"/>
      <c r="F64" s="96"/>
      <c r="G64" s="96"/>
      <c r="H64" s="96"/>
      <c r="I64" s="96"/>
      <c r="J64" s="96"/>
      <c r="K64" s="96"/>
      <c r="L64" s="96"/>
      <c r="M64" s="96"/>
      <c r="N64" s="96"/>
      <c r="O64" s="94"/>
      <c r="P64" s="233"/>
      <c r="Q64" s="234"/>
      <c r="R64" s="96"/>
      <c r="S64" s="96"/>
      <c r="T64" s="96"/>
      <c r="U64" s="235"/>
      <c r="V64" s="235" t="s">
        <v>1068</v>
      </c>
    </row>
    <row r="65" spans="1:22" s="230" customFormat="1" ht="15" x14ac:dyDescent="0.25">
      <c r="A65" s="231">
        <v>57</v>
      </c>
      <c r="B65" s="232"/>
      <c r="C65" s="233"/>
      <c r="D65" s="94"/>
      <c r="E65" s="96"/>
      <c r="F65" s="96"/>
      <c r="G65" s="96"/>
      <c r="H65" s="96"/>
      <c r="I65" s="96"/>
      <c r="J65" s="96"/>
      <c r="K65" s="96"/>
      <c r="L65" s="96"/>
      <c r="M65" s="96"/>
      <c r="N65" s="96"/>
      <c r="O65" s="94"/>
      <c r="P65" s="233"/>
      <c r="Q65" s="234"/>
      <c r="R65" s="96"/>
      <c r="S65" s="96"/>
      <c r="T65" s="96"/>
      <c r="U65" s="235"/>
      <c r="V65" s="235" t="s">
        <v>1068</v>
      </c>
    </row>
    <row r="66" spans="1:22" s="230" customFormat="1" ht="15" x14ac:dyDescent="0.25">
      <c r="A66" s="231">
        <v>58</v>
      </c>
      <c r="B66" s="232"/>
      <c r="C66" s="233"/>
      <c r="D66" s="94"/>
      <c r="E66" s="96"/>
      <c r="F66" s="96"/>
      <c r="G66" s="96"/>
      <c r="H66" s="96"/>
      <c r="I66" s="96"/>
      <c r="J66" s="96"/>
      <c r="K66" s="96"/>
      <c r="L66" s="96"/>
      <c r="M66" s="96"/>
      <c r="N66" s="96"/>
      <c r="O66" s="94"/>
      <c r="P66" s="233"/>
      <c r="Q66" s="234"/>
      <c r="R66" s="96"/>
      <c r="S66" s="96"/>
      <c r="T66" s="96"/>
      <c r="U66" s="235"/>
      <c r="V66" s="235" t="s">
        <v>1068</v>
      </c>
    </row>
    <row r="67" spans="1:22" s="230" customFormat="1" ht="15" x14ac:dyDescent="0.25">
      <c r="A67" s="231">
        <v>59</v>
      </c>
      <c r="B67" s="232"/>
      <c r="C67" s="233"/>
      <c r="D67" s="94"/>
      <c r="E67" s="96"/>
      <c r="F67" s="96"/>
      <c r="G67" s="96"/>
      <c r="H67" s="96"/>
      <c r="I67" s="96"/>
      <c r="J67" s="96"/>
      <c r="K67" s="96"/>
      <c r="L67" s="96"/>
      <c r="M67" s="96"/>
      <c r="N67" s="96"/>
      <c r="O67" s="94"/>
      <c r="P67" s="233"/>
      <c r="Q67" s="234"/>
      <c r="R67" s="96"/>
      <c r="S67" s="96"/>
      <c r="T67" s="96"/>
      <c r="U67" s="235"/>
      <c r="V67" s="235" t="s">
        <v>1068</v>
      </c>
    </row>
    <row r="68" spans="1:22" s="230" customFormat="1" ht="15" x14ac:dyDescent="0.25">
      <c r="A68" s="231">
        <v>60</v>
      </c>
      <c r="B68" s="232"/>
      <c r="C68" s="233"/>
      <c r="D68" s="94"/>
      <c r="E68" s="96"/>
      <c r="F68" s="96"/>
      <c r="G68" s="96"/>
      <c r="H68" s="96"/>
      <c r="I68" s="96"/>
      <c r="J68" s="96"/>
      <c r="K68" s="96"/>
      <c r="L68" s="96"/>
      <c r="M68" s="96"/>
      <c r="N68" s="96"/>
      <c r="O68" s="94"/>
      <c r="P68" s="233"/>
      <c r="Q68" s="234"/>
      <c r="R68" s="96"/>
      <c r="S68" s="96"/>
      <c r="T68" s="96"/>
      <c r="U68" s="235"/>
      <c r="V68" s="235" t="s">
        <v>1068</v>
      </c>
    </row>
    <row r="69" spans="1:22" s="230" customFormat="1" ht="15.75" thickBot="1" x14ac:dyDescent="0.3">
      <c r="A69" s="236">
        <v>61</v>
      </c>
      <c r="B69" s="237"/>
      <c r="C69" s="238"/>
      <c r="D69" s="239"/>
      <c r="E69" s="240"/>
      <c r="F69" s="240"/>
      <c r="G69" s="240"/>
      <c r="H69" s="240"/>
      <c r="I69" s="240"/>
      <c r="J69" s="240"/>
      <c r="K69" s="240"/>
      <c r="L69" s="240"/>
      <c r="M69" s="240"/>
      <c r="N69" s="240"/>
      <c r="O69" s="239"/>
      <c r="P69" s="238"/>
      <c r="Q69" s="241"/>
      <c r="R69" s="240"/>
      <c r="S69" s="240"/>
      <c r="T69" s="240"/>
      <c r="U69" s="242"/>
      <c r="V69" s="242" t="s">
        <v>1068</v>
      </c>
    </row>
    <row r="70" spans="1:22" x14ac:dyDescent="0.2">
      <c r="N70" s="213"/>
    </row>
  </sheetData>
  <mergeCells count="5">
    <mergeCell ref="O7:P7"/>
    <mergeCell ref="D2:J3"/>
    <mergeCell ref="D4:J5"/>
    <mergeCell ref="D7:J7"/>
    <mergeCell ref="Q7:T7"/>
  </mergeCells>
  <dataValidations count="3">
    <dataValidation type="list" allowBlank="1" showInputMessage="1" showErrorMessage="1" sqref="I9:I69">
      <formula1>$T$1:$T$7</formula1>
    </dataValidation>
    <dataValidation type="list" allowBlank="1" showInputMessage="1" showErrorMessage="1" sqref="J9:J69">
      <formula1>"Máxima,Alta,Média,Baixa,Mínima"</formula1>
    </dataValidation>
    <dataValidation type="list" allowBlank="1" showInputMessage="1" showErrorMessage="1" sqref="V9:V69">
      <formula1>"Proposto,Aprovado,Projetado,Implementado,Verificado, Entregue, Eliminado, Rejeitado"</formula1>
    </dataValidation>
  </dataValidations>
  <hyperlinks>
    <hyperlink ref="B7" location="'Menu e Instruções de Uso'!A1" display="'Menu e Instruções de Uso'!A1"/>
    <hyperlink ref="B4" location="'5.2'!A1" display="Processo 5.2"/>
    <hyperlink ref="K3:L5" location="'Histórico Docto'!A1" display="Autor:"/>
  </hyperlinks>
  <pageMargins left="0.511811024" right="0.511811024" top="0.78740157499999996" bottom="0.78740157499999996" header="0.31496062000000002" footer="0.31496062000000002"/>
  <drawing r:id="rId1"/>
  <legacyDrawing r:id="rId2"/>
  <tableParts count="1">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E44"/>
  <sheetViews>
    <sheetView showGridLines="0" workbookViewId="0">
      <selection activeCell="D5" sqref="D5"/>
    </sheetView>
  </sheetViews>
  <sheetFormatPr defaultColWidth="8.85546875" defaultRowHeight="12.75" x14ac:dyDescent="0.2"/>
  <cols>
    <col min="1" max="1" width="4.140625" customWidth="1"/>
    <col min="2" max="2" width="10.28515625" customWidth="1"/>
    <col min="3" max="3" width="48.140625" customWidth="1"/>
    <col min="4" max="4" width="17.140625" customWidth="1"/>
    <col min="5" max="5" width="17.42578125" customWidth="1"/>
    <col min="6" max="6" width="5.85546875" customWidth="1"/>
  </cols>
  <sheetData>
    <row r="2" spans="2:5" ht="18.75" x14ac:dyDescent="0.2">
      <c r="E2" s="2" t="s">
        <v>1204</v>
      </c>
    </row>
    <row r="3" spans="2:5" ht="15.75" x14ac:dyDescent="0.2">
      <c r="E3" s="394" t="s">
        <v>1762</v>
      </c>
    </row>
    <row r="4" spans="2:5" ht="15.75" thickBot="1" x14ac:dyDescent="0.25">
      <c r="B4" s="3" t="s">
        <v>0</v>
      </c>
      <c r="C4" s="3" t="s">
        <v>1</v>
      </c>
      <c r="D4" s="3" t="s">
        <v>2</v>
      </c>
      <c r="E4" s="3" t="s">
        <v>3</v>
      </c>
    </row>
    <row r="5" spans="2:5" ht="15.75" thickBot="1" x14ac:dyDescent="0.25">
      <c r="B5" s="4" t="s">
        <v>8</v>
      </c>
      <c r="C5" s="5" t="s">
        <v>4</v>
      </c>
      <c r="D5" s="4"/>
      <c r="E5" s="6"/>
    </row>
    <row r="6" spans="2:5" ht="15.75" thickBot="1" x14ac:dyDescent="0.25">
      <c r="B6" s="4"/>
      <c r="C6" s="7"/>
      <c r="D6" s="4"/>
      <c r="E6" s="4"/>
    </row>
    <row r="7" spans="2:5" ht="15.75" thickBot="1" x14ac:dyDescent="0.25">
      <c r="B7" s="4"/>
      <c r="C7" s="5"/>
      <c r="D7" s="4"/>
      <c r="E7" s="6"/>
    </row>
    <row r="8" spans="2:5" ht="15.75" thickBot="1" x14ac:dyDescent="0.25">
      <c r="B8" s="4"/>
      <c r="C8" s="7"/>
      <c r="D8" s="4"/>
      <c r="E8" s="4"/>
    </row>
    <row r="9" spans="2:5" ht="15.75" thickBot="1" x14ac:dyDescent="0.25">
      <c r="B9" s="4"/>
      <c r="C9" s="5"/>
      <c r="D9" s="4"/>
      <c r="E9" s="6"/>
    </row>
    <row r="10" spans="2:5" ht="15.75" thickBot="1" x14ac:dyDescent="0.25">
      <c r="B10" s="4"/>
      <c r="C10" s="7"/>
      <c r="D10" s="4"/>
      <c r="E10" s="4"/>
    </row>
    <row r="11" spans="2:5" ht="15.75" thickBot="1" x14ac:dyDescent="0.25">
      <c r="B11" s="4"/>
      <c r="C11" s="5"/>
      <c r="D11" s="4"/>
      <c r="E11" s="6"/>
    </row>
    <row r="12" spans="2:5" ht="15.75" thickBot="1" x14ac:dyDescent="0.25">
      <c r="B12" s="4"/>
      <c r="C12" s="7"/>
      <c r="D12" s="4"/>
      <c r="E12" s="4"/>
    </row>
    <row r="13" spans="2:5" ht="15.75" thickBot="1" x14ac:dyDescent="0.25">
      <c r="B13" s="4"/>
      <c r="C13" s="5"/>
      <c r="D13" s="4"/>
      <c r="E13" s="6"/>
    </row>
    <row r="14" spans="2:5" ht="15.75" thickBot="1" x14ac:dyDescent="0.25">
      <c r="B14" s="4"/>
      <c r="C14" s="7"/>
      <c r="D14" s="4"/>
      <c r="E14" s="4"/>
    </row>
    <row r="15" spans="2:5" ht="15.75" thickBot="1" x14ac:dyDescent="0.25">
      <c r="B15" s="4"/>
      <c r="C15" s="5"/>
      <c r="D15" s="4"/>
      <c r="E15" s="6"/>
    </row>
    <row r="16" spans="2:5" ht="15.75" thickBot="1" x14ac:dyDescent="0.25">
      <c r="B16" s="4"/>
      <c r="C16" s="7"/>
      <c r="D16" s="4"/>
      <c r="E16" s="4"/>
    </row>
    <row r="17" spans="2:5" ht="15.75" thickBot="1" x14ac:dyDescent="0.25">
      <c r="B17" s="4"/>
      <c r="C17" s="5"/>
      <c r="D17" s="4"/>
      <c r="E17" s="6"/>
    </row>
    <row r="18" spans="2:5" ht="15.75" thickBot="1" x14ac:dyDescent="0.25">
      <c r="B18" s="4"/>
      <c r="C18" s="7"/>
      <c r="D18" s="4"/>
      <c r="E18" s="4"/>
    </row>
    <row r="19" spans="2:5" ht="15.75" thickBot="1" x14ac:dyDescent="0.25">
      <c r="B19" s="4"/>
      <c r="C19" s="5"/>
      <c r="D19" s="4"/>
      <c r="E19" s="6"/>
    </row>
    <row r="20" spans="2:5" ht="15.75" thickBot="1" x14ac:dyDescent="0.25">
      <c r="B20" s="4"/>
      <c r="C20" s="7"/>
      <c r="D20" s="4"/>
      <c r="E20" s="4"/>
    </row>
    <row r="21" spans="2:5" ht="15.75" thickBot="1" x14ac:dyDescent="0.25">
      <c r="B21" s="4"/>
      <c r="C21" s="5"/>
      <c r="D21" s="4"/>
      <c r="E21" s="6"/>
    </row>
    <row r="22" spans="2:5" ht="15.75" thickBot="1" x14ac:dyDescent="0.25">
      <c r="B22" s="4"/>
      <c r="C22" s="7"/>
      <c r="D22" s="4"/>
      <c r="E22" s="4"/>
    </row>
    <row r="23" spans="2:5" ht="15.75" thickBot="1" x14ac:dyDescent="0.25">
      <c r="B23" s="4"/>
      <c r="C23" s="5"/>
      <c r="D23" s="4"/>
      <c r="E23" s="6"/>
    </row>
    <row r="24" spans="2:5" ht="15.75" thickBot="1" x14ac:dyDescent="0.25">
      <c r="B24" s="4"/>
      <c r="C24" s="7"/>
      <c r="D24" s="4"/>
      <c r="E24" s="4"/>
    </row>
    <row r="25" spans="2:5" ht="15.75" thickBot="1" x14ac:dyDescent="0.25">
      <c r="B25" s="4"/>
      <c r="C25" s="5"/>
      <c r="D25" s="4"/>
      <c r="E25" s="6"/>
    </row>
    <row r="26" spans="2:5" ht="15.75" thickBot="1" x14ac:dyDescent="0.25">
      <c r="B26" s="4"/>
      <c r="C26" s="7"/>
      <c r="D26" s="4"/>
      <c r="E26" s="4"/>
    </row>
    <row r="27" spans="2:5" ht="15.75" thickBot="1" x14ac:dyDescent="0.25">
      <c r="B27" s="4"/>
      <c r="C27" s="5"/>
      <c r="D27" s="4"/>
      <c r="E27" s="6"/>
    </row>
    <row r="28" spans="2:5" ht="15.75" thickBot="1" x14ac:dyDescent="0.25">
      <c r="B28" s="4"/>
      <c r="C28" s="7"/>
      <c r="D28" s="4"/>
      <c r="E28" s="4"/>
    </row>
    <row r="29" spans="2:5" ht="15" customHeight="1" x14ac:dyDescent="0.2"/>
    <row r="30" spans="2:5" x14ac:dyDescent="0.2">
      <c r="B30" s="43" t="s">
        <v>843</v>
      </c>
      <c r="C30" s="30" t="s">
        <v>1553</v>
      </c>
      <c r="E30" s="8">
        <v>41701</v>
      </c>
    </row>
    <row r="31" spans="2:5" ht="15.75" customHeight="1" x14ac:dyDescent="0.2">
      <c r="B31" s="42" t="s">
        <v>5</v>
      </c>
    </row>
    <row r="32" spans="2:5" ht="15.75" customHeight="1" x14ac:dyDescent="0.2">
      <c r="B32" s="42"/>
    </row>
    <row r="33" spans="2:5" ht="15.75" customHeight="1" x14ac:dyDescent="0.2">
      <c r="B33" s="42" t="s">
        <v>911</v>
      </c>
    </row>
    <row r="34" spans="2:5" x14ac:dyDescent="0.2">
      <c r="B34" s="510" t="s">
        <v>912</v>
      </c>
      <c r="C34" s="510"/>
      <c r="D34" s="510"/>
      <c r="E34" s="510"/>
    </row>
    <row r="35" spans="2:5" x14ac:dyDescent="0.2">
      <c r="B35" s="510"/>
      <c r="C35" s="510"/>
      <c r="D35" s="510"/>
      <c r="E35" s="510"/>
    </row>
    <row r="36" spans="2:5" x14ac:dyDescent="0.2">
      <c r="B36" s="510"/>
      <c r="C36" s="510"/>
      <c r="D36" s="510"/>
      <c r="E36" s="510"/>
    </row>
    <row r="37" spans="2:5" x14ac:dyDescent="0.2">
      <c r="B37" s="510"/>
      <c r="C37" s="510"/>
      <c r="D37" s="510"/>
      <c r="E37" s="510"/>
    </row>
    <row r="38" spans="2:5" ht="31.5" customHeight="1" x14ac:dyDescent="0.2">
      <c r="B38" s="510"/>
      <c r="C38" s="510"/>
      <c r="D38" s="510"/>
      <c r="E38" s="510"/>
    </row>
    <row r="40" spans="2:5" x14ac:dyDescent="0.2">
      <c r="B40" s="1" t="s">
        <v>1303</v>
      </c>
    </row>
    <row r="41" spans="2:5" x14ac:dyDescent="0.2">
      <c r="B41" s="1" t="s">
        <v>1304</v>
      </c>
    </row>
    <row r="42" spans="2:5" x14ac:dyDescent="0.2">
      <c r="B42" s="1" t="s">
        <v>1305</v>
      </c>
    </row>
    <row r="43" spans="2:5" x14ac:dyDescent="0.2">
      <c r="B43" s="1" t="s">
        <v>1306</v>
      </c>
    </row>
    <row r="44" spans="2:5" x14ac:dyDescent="0.2">
      <c r="B44" s="1" t="s">
        <v>1307</v>
      </c>
    </row>
  </sheetData>
  <mergeCells count="1">
    <mergeCell ref="B34:E38"/>
  </mergeCells>
  <hyperlinks>
    <hyperlink ref="B30" location="'Menu e Instruções de Uso'!A1" display="EasyPMDOC"/>
    <hyperlink ref="B31" r:id="rId1"/>
    <hyperlink ref="B33" r:id="rId2" display="Guia PMBOK® e PMP® são marcas registradas do PMI® - Project Management Institute "/>
  </hyperlinks>
  <pageMargins left="0.25" right="0.25" top="0.75" bottom="0.75" header="0.3" footer="0.3"/>
  <pageSetup paperSize="9" orientation="landscape"/>
  <drawing r:id="rId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workbookViewId="0">
      <selection activeCell="A5" sqref="A5"/>
    </sheetView>
  </sheetViews>
  <sheetFormatPr defaultColWidth="8.85546875" defaultRowHeight="12.75" x14ac:dyDescent="0.2"/>
  <sheetData>
    <row r="5" spans="2:14" ht="15" x14ac:dyDescent="0.25">
      <c r="B5" s="520" t="s">
        <v>1083</v>
      </c>
      <c r="C5" s="520"/>
      <c r="D5" s="520"/>
      <c r="E5" s="520"/>
      <c r="F5" s="520"/>
      <c r="G5" s="520"/>
      <c r="H5" s="520"/>
      <c r="I5" s="520"/>
      <c r="J5" s="520"/>
      <c r="K5" s="520"/>
      <c r="L5" s="520"/>
      <c r="M5" s="520"/>
      <c r="N5" s="520"/>
    </row>
    <row r="8" spans="2:14" x14ac:dyDescent="0.2">
      <c r="D8" s="38" t="s">
        <v>848</v>
      </c>
      <c r="E8" s="38"/>
      <c r="F8" s="38"/>
      <c r="G8" s="38"/>
    </row>
    <row r="13" spans="2:14" x14ac:dyDescent="0.2">
      <c r="D13" s="209" t="s">
        <v>949</v>
      </c>
      <c r="E13" s="209"/>
      <c r="F13" s="209"/>
      <c r="G13" s="209"/>
      <c r="J13" s="38" t="s">
        <v>1369</v>
      </c>
      <c r="K13" s="38"/>
      <c r="L13" s="38"/>
    </row>
    <row r="14" spans="2:14" x14ac:dyDescent="0.2">
      <c r="I14" s="208"/>
      <c r="J14" s="38" t="s">
        <v>1075</v>
      </c>
      <c r="K14" s="38"/>
      <c r="L14" s="38"/>
    </row>
    <row r="16" spans="2:14" x14ac:dyDescent="0.2">
      <c r="D16" s="38"/>
      <c r="E16" s="38"/>
    </row>
    <row r="17" spans="3:8" x14ac:dyDescent="0.2">
      <c r="C17" s="38"/>
      <c r="D17" s="38"/>
      <c r="E17" s="38"/>
    </row>
    <row r="20" spans="3:8" x14ac:dyDescent="0.2">
      <c r="C20" s="1"/>
    </row>
    <row r="21" spans="3:8" x14ac:dyDescent="0.2">
      <c r="C21" s="1"/>
    </row>
    <row r="24" spans="3:8" x14ac:dyDescent="0.2">
      <c r="D24" s="38" t="s">
        <v>1074</v>
      </c>
      <c r="E24" s="38"/>
      <c r="F24" s="38"/>
      <c r="G24" s="38"/>
    </row>
    <row r="25" spans="3:8" x14ac:dyDescent="0.2">
      <c r="D25" s="209"/>
      <c r="E25" s="209"/>
      <c r="F25" s="38"/>
    </row>
    <row r="26" spans="3:8" x14ac:dyDescent="0.2">
      <c r="F26" s="209"/>
    </row>
    <row r="28" spans="3:8" x14ac:dyDescent="0.2">
      <c r="D28" s="38"/>
      <c r="E28" s="38"/>
      <c r="F28" s="38"/>
      <c r="G28" s="38"/>
      <c r="H28"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TAP!A1" display="TAP - Termo de Abertura do Projeto"/>
    <hyperlink ref="D13:G13" location="PGE!A1" display="PGE - Plano de Gerenciamento do Escopo"/>
    <hyperlink ref="D24:G24" location="DMRR!A1" display="DMRR - Documentação dos Requisitos"/>
    <hyperlink ref="J13:K14" location="DEP!A1" display="DEP - Declaração de"/>
    <hyperlink ref="J13:L14" location="EEP!A1" display="EEP - Especificação d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33"/>
  <sheetViews>
    <sheetView showGridLines="0" zoomScale="140" zoomScaleNormal="140" zoomScalePageLayoutView="140" workbookViewId="0">
      <selection activeCell="D34" sqref="D34"/>
    </sheetView>
  </sheetViews>
  <sheetFormatPr defaultColWidth="11.42578125" defaultRowHeight="12.75" x14ac:dyDescent="0.2"/>
  <cols>
    <col min="1" max="1" width="2.7109375" customWidth="1"/>
    <col min="2" max="2" width="13.140625" customWidth="1"/>
    <col min="3" max="3" width="4.7109375" style="55" customWidth="1"/>
    <col min="4" max="4" width="5.42578125" style="52" bestFit="1"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1368</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1082</v>
      </c>
      <c r="C4" s="54"/>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206"/>
      <c r="H6" s="16"/>
      <c r="I6" s="13"/>
      <c r="J6" s="13"/>
      <c r="K6" s="13"/>
      <c r="L6" s="205"/>
      <c r="M6" s="205"/>
      <c r="N6" s="13"/>
      <c r="O6" s="13"/>
      <c r="P6" s="13"/>
      <c r="Q6" s="13"/>
      <c r="R6" s="13"/>
      <c r="S6" s="13"/>
      <c r="T6" s="13"/>
      <c r="U6" s="13"/>
      <c r="V6" s="13"/>
      <c r="W6" s="13"/>
      <c r="X6" s="13"/>
      <c r="Y6" s="13"/>
      <c r="Z6" s="13"/>
      <c r="AA6" s="13"/>
    </row>
    <row r="8" spans="1:27" ht="15" x14ac:dyDescent="0.2">
      <c r="A8" s="1"/>
      <c r="C8" s="48" t="s">
        <v>851</v>
      </c>
      <c r="E8" s="45" t="s">
        <v>1076</v>
      </c>
    </row>
    <row r="9" spans="1:27" ht="22.5" x14ac:dyDescent="0.2">
      <c r="E9" s="59" t="s">
        <v>2112</v>
      </c>
      <c r="F9" s="47"/>
    </row>
    <row r="10" spans="1:27" x14ac:dyDescent="0.2">
      <c r="E10" s="46"/>
    </row>
    <row r="11" spans="1:27" ht="15" x14ac:dyDescent="0.2">
      <c r="A11" s="1"/>
      <c r="C11" s="48" t="s">
        <v>852</v>
      </c>
      <c r="E11" s="45" t="s">
        <v>1077</v>
      </c>
    </row>
    <row r="12" spans="1:27" ht="33.75" x14ac:dyDescent="0.2">
      <c r="E12" s="59" t="s">
        <v>2113</v>
      </c>
      <c r="F12" s="47"/>
    </row>
    <row r="13" spans="1:27" x14ac:dyDescent="0.2">
      <c r="E13" s="46"/>
    </row>
    <row r="14" spans="1:27" ht="15" x14ac:dyDescent="0.2">
      <c r="C14" s="48" t="s">
        <v>854</v>
      </c>
      <c r="E14" s="45" t="s">
        <v>1078</v>
      </c>
    </row>
    <row r="15" spans="1:27" ht="15" x14ac:dyDescent="0.2">
      <c r="D15" s="49" t="s">
        <v>866</v>
      </c>
      <c r="E15" s="59" t="s">
        <v>2114</v>
      </c>
    </row>
    <row r="16" spans="1:27" ht="15" x14ac:dyDescent="0.2">
      <c r="D16" s="49" t="s">
        <v>867</v>
      </c>
      <c r="E16" s="59" t="s">
        <v>2115</v>
      </c>
    </row>
    <row r="17" spans="1:27" ht="15" x14ac:dyDescent="0.2">
      <c r="D17" s="49" t="s">
        <v>868</v>
      </c>
      <c r="E17" s="59" t="s">
        <v>2116</v>
      </c>
      <c r="G17"/>
      <c r="H17"/>
      <c r="I17"/>
      <c r="J17"/>
      <c r="K17"/>
      <c r="L17"/>
      <c r="M17"/>
      <c r="N17"/>
      <c r="O17"/>
      <c r="P17"/>
      <c r="Q17"/>
      <c r="R17"/>
      <c r="S17"/>
      <c r="T17"/>
      <c r="U17"/>
      <c r="V17"/>
      <c r="W17"/>
      <c r="X17"/>
      <c r="Y17"/>
      <c r="Z17"/>
      <c r="AA17"/>
    </row>
    <row r="19" spans="1:27" ht="15" x14ac:dyDescent="0.2">
      <c r="A19" s="1"/>
      <c r="C19" s="48" t="s">
        <v>863</v>
      </c>
      <c r="E19" s="45" t="s">
        <v>1079</v>
      </c>
    </row>
    <row r="20" spans="1:27" ht="15" x14ac:dyDescent="0.2">
      <c r="A20" s="1"/>
      <c r="C20" s="48"/>
      <c r="E20" s="59" t="s">
        <v>2117</v>
      </c>
    </row>
    <row r="21" spans="1:27" ht="15" x14ac:dyDescent="0.2">
      <c r="A21" s="1"/>
      <c r="C21" s="48"/>
      <c r="E21" s="59" t="s">
        <v>2118</v>
      </c>
    </row>
    <row r="22" spans="1:27" x14ac:dyDescent="0.2">
      <c r="E22" s="59" t="s">
        <v>2119</v>
      </c>
      <c r="F22" s="47"/>
    </row>
    <row r="24" spans="1:27" ht="15" x14ac:dyDescent="0.2">
      <c r="C24" s="48" t="s">
        <v>864</v>
      </c>
      <c r="E24" s="45" t="s">
        <v>1080</v>
      </c>
    </row>
    <row r="25" spans="1:27" ht="15" x14ac:dyDescent="0.2">
      <c r="D25" s="49" t="s">
        <v>869</v>
      </c>
      <c r="E25" s="59" t="s">
        <v>2120</v>
      </c>
    </row>
    <row r="26" spans="1:27" ht="15" x14ac:dyDescent="0.2">
      <c r="D26" s="49" t="s">
        <v>870</v>
      </c>
      <c r="E26" s="59" t="s">
        <v>2121</v>
      </c>
    </row>
    <row r="28" spans="1:27" ht="15" x14ac:dyDescent="0.2">
      <c r="C28" s="48" t="s">
        <v>865</v>
      </c>
      <c r="E28" s="45" t="s">
        <v>1081</v>
      </c>
    </row>
    <row r="29" spans="1:27" ht="22.5" x14ac:dyDescent="0.2">
      <c r="D29" s="49" t="s">
        <v>872</v>
      </c>
      <c r="E29" s="59" t="s">
        <v>2122</v>
      </c>
    </row>
    <row r="30" spans="1:27" ht="22.5" x14ac:dyDescent="0.2">
      <c r="D30" s="49" t="s">
        <v>873</v>
      </c>
      <c r="E30" s="59" t="s">
        <v>2123</v>
      </c>
    </row>
    <row r="31" spans="1:27" ht="15" x14ac:dyDescent="0.2">
      <c r="D31" s="49" t="s">
        <v>874</v>
      </c>
      <c r="E31" s="59" t="s">
        <v>2124</v>
      </c>
      <c r="G31"/>
      <c r="H31"/>
      <c r="I31"/>
      <c r="J31"/>
      <c r="K31"/>
      <c r="L31"/>
      <c r="M31"/>
      <c r="N31"/>
      <c r="O31"/>
      <c r="P31"/>
      <c r="Q31"/>
      <c r="R31"/>
      <c r="S31"/>
      <c r="T31"/>
      <c r="U31"/>
      <c r="V31"/>
      <c r="W31"/>
      <c r="X31"/>
      <c r="Y31"/>
      <c r="Z31"/>
      <c r="AA31"/>
    </row>
    <row r="32" spans="1:27" ht="22.5" x14ac:dyDescent="0.2">
      <c r="D32" s="49" t="s">
        <v>1820</v>
      </c>
      <c r="E32" s="59" t="s">
        <v>2125</v>
      </c>
    </row>
    <row r="33" spans="4:5" ht="22.5" x14ac:dyDescent="0.2">
      <c r="D33" s="49" t="s">
        <v>1821</v>
      </c>
      <c r="E33" s="59" t="s">
        <v>2126</v>
      </c>
    </row>
  </sheetData>
  <mergeCells count="6">
    <mergeCell ref="E2:E3"/>
    <mergeCell ref="L2:M2"/>
    <mergeCell ref="L3:M3"/>
    <mergeCell ref="E4:E5"/>
    <mergeCell ref="L4:M4"/>
    <mergeCell ref="L5:M5"/>
  </mergeCells>
  <conditionalFormatting sqref="E18 E23 E27 E34:E64642">
    <cfRule type="cellIs" dxfId="1063" priority="79" stopIfTrue="1" operator="equal">
      <formula>"Entrada"</formula>
    </cfRule>
    <cfRule type="cellIs" dxfId="1062" priority="80" stopIfTrue="1" operator="equal">
      <formula>"Ferramenta"</formula>
    </cfRule>
    <cfRule type="cellIs" dxfId="1061" priority="81" stopIfTrue="1" operator="equal">
      <formula>"Saída"</formula>
    </cfRule>
  </conditionalFormatting>
  <conditionalFormatting sqref="E7 E13">
    <cfRule type="cellIs" dxfId="1060" priority="82" stopIfTrue="1" operator="equal">
      <formula>"Entrada"</formula>
    </cfRule>
    <cfRule type="cellIs" dxfId="1059" priority="83" stopIfTrue="1" operator="equal">
      <formula>"Ferramenta"</formula>
    </cfRule>
    <cfRule type="cellIs" dxfId="1058" priority="84" stopIfTrue="1" operator="equal">
      <formula>"Saída"</formula>
    </cfRule>
  </conditionalFormatting>
  <conditionalFormatting sqref="E1:E2 E4">
    <cfRule type="cellIs" dxfId="1057" priority="85" stopIfTrue="1" operator="equal">
      <formula>"Entrada"</formula>
    </cfRule>
    <cfRule type="cellIs" dxfId="1056" priority="86" stopIfTrue="1" operator="equal">
      <formula>"Ferramenta"</formula>
    </cfRule>
    <cfRule type="cellIs" dxfId="1055" priority="87" stopIfTrue="1" operator="equal">
      <formula>"Saída"</formula>
    </cfRule>
  </conditionalFormatting>
  <conditionalFormatting sqref="E10">
    <cfRule type="cellIs" dxfId="1054" priority="73" stopIfTrue="1" operator="equal">
      <formula>"Entrada"</formula>
    </cfRule>
    <cfRule type="cellIs" dxfId="1053" priority="74" stopIfTrue="1" operator="equal">
      <formula>"Ferramenta"</formula>
    </cfRule>
    <cfRule type="cellIs" dxfId="1052" priority="75" stopIfTrue="1" operator="equal">
      <formula>"Saída"</formula>
    </cfRule>
  </conditionalFormatting>
  <conditionalFormatting sqref="E9">
    <cfRule type="cellIs" dxfId="1051" priority="37" stopIfTrue="1" operator="equal">
      <formula>"Entrada"</formula>
    </cfRule>
    <cfRule type="cellIs" dxfId="1050" priority="38" stopIfTrue="1" operator="equal">
      <formula>"Ferramenta"</formula>
    </cfRule>
    <cfRule type="cellIs" dxfId="1049" priority="39" stopIfTrue="1" operator="equal">
      <formula>"Saída"</formula>
    </cfRule>
  </conditionalFormatting>
  <conditionalFormatting sqref="E12">
    <cfRule type="cellIs" dxfId="1048" priority="34" stopIfTrue="1" operator="equal">
      <formula>"Entrada"</formula>
    </cfRule>
    <cfRule type="cellIs" dxfId="1047" priority="35" stopIfTrue="1" operator="equal">
      <formula>"Ferramenta"</formula>
    </cfRule>
    <cfRule type="cellIs" dxfId="1046" priority="36" stopIfTrue="1" operator="equal">
      <formula>"Saída"</formula>
    </cfRule>
  </conditionalFormatting>
  <conditionalFormatting sqref="E16:E17">
    <cfRule type="cellIs" dxfId="1045" priority="28" stopIfTrue="1" operator="equal">
      <formula>"Entrada"</formula>
    </cfRule>
    <cfRule type="cellIs" dxfId="1044" priority="29" stopIfTrue="1" operator="equal">
      <formula>"Ferramenta"</formula>
    </cfRule>
    <cfRule type="cellIs" dxfId="1043" priority="30" stopIfTrue="1" operator="equal">
      <formula>"Saída"</formula>
    </cfRule>
  </conditionalFormatting>
  <conditionalFormatting sqref="E15">
    <cfRule type="cellIs" dxfId="1042" priority="31" stopIfTrue="1" operator="equal">
      <formula>"Entrada"</formula>
    </cfRule>
    <cfRule type="cellIs" dxfId="1041" priority="32" stopIfTrue="1" operator="equal">
      <formula>"Ferramenta"</formula>
    </cfRule>
    <cfRule type="cellIs" dxfId="1040" priority="33" stopIfTrue="1" operator="equal">
      <formula>"Saída"</formula>
    </cfRule>
  </conditionalFormatting>
  <conditionalFormatting sqref="E22">
    <cfRule type="cellIs" dxfId="1039" priority="22" stopIfTrue="1" operator="equal">
      <formula>"Entrada"</formula>
    </cfRule>
    <cfRule type="cellIs" dxfId="1038" priority="23" stopIfTrue="1" operator="equal">
      <formula>"Ferramenta"</formula>
    </cfRule>
    <cfRule type="cellIs" dxfId="1037" priority="24" stopIfTrue="1" operator="equal">
      <formula>"Saída"</formula>
    </cfRule>
  </conditionalFormatting>
  <conditionalFormatting sqref="E20">
    <cfRule type="cellIs" dxfId="1036" priority="19" stopIfTrue="1" operator="equal">
      <formula>"Entrada"</formula>
    </cfRule>
    <cfRule type="cellIs" dxfId="1035" priority="20" stopIfTrue="1" operator="equal">
      <formula>"Ferramenta"</formula>
    </cfRule>
    <cfRule type="cellIs" dxfId="1034" priority="21" stopIfTrue="1" operator="equal">
      <formula>"Saída"</formula>
    </cfRule>
  </conditionalFormatting>
  <conditionalFormatting sqref="E21">
    <cfRule type="cellIs" dxfId="1033" priority="16" stopIfTrue="1" operator="equal">
      <formula>"Entrada"</formula>
    </cfRule>
    <cfRule type="cellIs" dxfId="1032" priority="17" stopIfTrue="1" operator="equal">
      <formula>"Ferramenta"</formula>
    </cfRule>
    <cfRule type="cellIs" dxfId="1031" priority="18" stopIfTrue="1" operator="equal">
      <formula>"Saída"</formula>
    </cfRule>
  </conditionalFormatting>
  <conditionalFormatting sqref="E26">
    <cfRule type="cellIs" dxfId="1030" priority="10" stopIfTrue="1" operator="equal">
      <formula>"Entrada"</formula>
    </cfRule>
    <cfRule type="cellIs" dxfId="1029" priority="11" stopIfTrue="1" operator="equal">
      <formula>"Ferramenta"</formula>
    </cfRule>
    <cfRule type="cellIs" dxfId="1028" priority="12" stopIfTrue="1" operator="equal">
      <formula>"Saída"</formula>
    </cfRule>
  </conditionalFormatting>
  <conditionalFormatting sqref="E25">
    <cfRule type="cellIs" dxfId="1027" priority="13" stopIfTrue="1" operator="equal">
      <formula>"Entrada"</formula>
    </cfRule>
    <cfRule type="cellIs" dxfId="1026" priority="14" stopIfTrue="1" operator="equal">
      <formula>"Ferramenta"</formula>
    </cfRule>
    <cfRule type="cellIs" dxfId="1025" priority="15" stopIfTrue="1" operator="equal">
      <formula>"Saída"</formula>
    </cfRule>
  </conditionalFormatting>
  <conditionalFormatting sqref="E30:E32">
    <cfRule type="cellIs" dxfId="1024" priority="7" stopIfTrue="1" operator="equal">
      <formula>"Entrada"</formula>
    </cfRule>
    <cfRule type="cellIs" dxfId="1023" priority="8" stopIfTrue="1" operator="equal">
      <formula>"Ferramenta"</formula>
    </cfRule>
    <cfRule type="cellIs" dxfId="1022" priority="9" stopIfTrue="1" operator="equal">
      <formula>"Saída"</formula>
    </cfRule>
  </conditionalFormatting>
  <conditionalFormatting sqref="E33">
    <cfRule type="cellIs" dxfId="1021" priority="1" stopIfTrue="1" operator="equal">
      <formula>"Entrada"</formula>
    </cfRule>
    <cfRule type="cellIs" dxfId="1020" priority="2" stopIfTrue="1" operator="equal">
      <formula>"Ferramenta"</formula>
    </cfRule>
    <cfRule type="cellIs" dxfId="1019" priority="3" stopIfTrue="1" operator="equal">
      <formula>"Saída"</formula>
    </cfRule>
  </conditionalFormatting>
  <conditionalFormatting sqref="E29">
    <cfRule type="cellIs" dxfId="1018" priority="4" stopIfTrue="1" operator="equal">
      <formula>"Entrada"</formula>
    </cfRule>
    <cfRule type="cellIs" dxfId="1017" priority="5" stopIfTrue="1" operator="equal">
      <formula>"Ferramenta"</formula>
    </cfRule>
    <cfRule type="cellIs" dxfId="1016" priority="6" stopIfTrue="1" operator="equal">
      <formula>"Saída"</formula>
    </cfRule>
  </conditionalFormatting>
  <dataValidations count="3">
    <dataValidation type="list" allowBlank="1" showInputMessage="1" showErrorMessage="1" sqref="I28:I31 I11:I26">
      <formula1>$T$1:$T$6</formula1>
    </dataValidation>
    <dataValidation type="list" allowBlank="1" showInputMessage="1" showErrorMessage="1" sqref="J28:J31 J11:J26">
      <formula1>"Máxima,Alta,Média,Baixa,Mínima"</formula1>
    </dataValidation>
    <dataValidation type="list" allowBlank="1" showInputMessage="1" showErrorMessage="1" sqref="V28:V31 V11:V26">
      <formula1>"Proposto,Aprovado,Projetado,Implementado,Verificado, Entregue, Eliminado, Rejeitado"</formula1>
    </dataValidation>
  </dataValidations>
  <hyperlinks>
    <hyperlink ref="B6" location="'Menu e Instruções de Uso'!A1" display="'Menu e Instruções de Uso'!A1"/>
    <hyperlink ref="F2:F4" location="'Histórico Docto'!A1" display="Autor:"/>
    <hyperlink ref="B4:C4" location="'4.1'!A1" display="Processo 4.1"/>
    <hyperlink ref="B4:D4" location="'5.1'!A1" display="Processo 5.1"/>
    <hyperlink ref="B4" location="'5.3'!A1" display="Processo 5.3"/>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workbookViewId="0">
      <selection activeCell="A5" sqref="A5"/>
    </sheetView>
  </sheetViews>
  <sheetFormatPr defaultColWidth="8.85546875" defaultRowHeight="12.75" x14ac:dyDescent="0.2"/>
  <sheetData>
    <row r="5" spans="2:14" ht="15" x14ac:dyDescent="0.25">
      <c r="B5" s="520" t="s">
        <v>1084</v>
      </c>
      <c r="C5" s="520"/>
      <c r="D5" s="520"/>
      <c r="E5" s="520"/>
      <c r="F5" s="520"/>
      <c r="G5" s="520"/>
      <c r="H5" s="520"/>
      <c r="I5" s="520"/>
      <c r="J5" s="520"/>
      <c r="K5" s="520"/>
      <c r="L5" s="520"/>
      <c r="M5" s="520"/>
      <c r="N5" s="520"/>
    </row>
    <row r="8" spans="2:14" x14ac:dyDescent="0.2">
      <c r="D8" s="209" t="s">
        <v>949</v>
      </c>
      <c r="E8" s="209"/>
      <c r="F8" s="209"/>
      <c r="G8" s="209"/>
    </row>
    <row r="13" spans="2:14" x14ac:dyDescent="0.2">
      <c r="D13" s="38" t="s">
        <v>1074</v>
      </c>
      <c r="E13" s="38"/>
      <c r="F13" s="38"/>
      <c r="G13" s="38"/>
      <c r="J13" s="38" t="s">
        <v>1087</v>
      </c>
      <c r="K13" s="38"/>
      <c r="L13" s="38"/>
    </row>
    <row r="14" spans="2:14" x14ac:dyDescent="0.2">
      <c r="I14" s="208"/>
      <c r="J14" s="38" t="s">
        <v>1088</v>
      </c>
      <c r="K14" s="38"/>
      <c r="L14" s="38"/>
    </row>
    <row r="16" spans="2:14" x14ac:dyDescent="0.2">
      <c r="D16" s="38"/>
      <c r="E16" s="38"/>
    </row>
    <row r="17" spans="3:8" x14ac:dyDescent="0.2">
      <c r="C17" s="38"/>
      <c r="D17" s="38"/>
      <c r="E17" s="38"/>
    </row>
    <row r="20" spans="3:8" x14ac:dyDescent="0.2">
      <c r="C20" s="1"/>
    </row>
    <row r="21" spans="3:8" x14ac:dyDescent="0.2">
      <c r="C21" s="1"/>
    </row>
    <row r="24" spans="3:8" x14ac:dyDescent="0.2">
      <c r="D24" s="38" t="s">
        <v>1368</v>
      </c>
      <c r="E24" s="38"/>
      <c r="F24" s="38"/>
      <c r="G24" s="38"/>
    </row>
    <row r="25" spans="3:8" x14ac:dyDescent="0.2">
      <c r="D25" s="209"/>
      <c r="E25" s="209"/>
      <c r="F25" s="38"/>
    </row>
    <row r="26" spans="3:8" x14ac:dyDescent="0.2">
      <c r="F26" s="209"/>
    </row>
    <row r="28" spans="3:8" x14ac:dyDescent="0.2">
      <c r="D28" s="38"/>
      <c r="E28" s="38"/>
      <c r="F28" s="38"/>
      <c r="G28" s="38"/>
      <c r="H28"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PGE!A1" display="PGE - Plano de Gerenciamento do Escopo"/>
    <hyperlink ref="D13:G13" location="DMRR!A1" display="DMRR - Documentação dos Requisitos"/>
    <hyperlink ref="D24:G24" location="EEP!A1" display="EEP - Especificação do Escopo do Projeto"/>
    <hyperlink ref="J13:L14" location="EAP!A1" display="EAP - Estrutura Analítica"/>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O6"/>
  <sheetViews>
    <sheetView showGridLines="0" topLeftCell="A12" workbookViewId="0">
      <selection activeCell="B14" sqref="B14"/>
    </sheetView>
  </sheetViews>
  <sheetFormatPr defaultColWidth="8.85546875" defaultRowHeight="12.75" x14ac:dyDescent="0.2"/>
  <cols>
    <col min="1" max="1" width="3.42578125" customWidth="1"/>
    <col min="2" max="3" width="12" customWidth="1"/>
    <col min="4" max="4" width="3.42578125" customWidth="1"/>
    <col min="5" max="7" width="12" customWidth="1"/>
    <col min="8" max="8" width="3.42578125" customWidth="1"/>
    <col min="9" max="11" width="12" customWidth="1"/>
    <col min="12" max="12" width="36.28515625" customWidth="1"/>
    <col min="13" max="15" width="12" customWidth="1"/>
    <col min="16" max="16" width="3.42578125" customWidth="1"/>
    <col min="17" max="19" width="12" customWidth="1"/>
    <col min="20" max="20" width="3.42578125" customWidth="1"/>
    <col min="21" max="23" width="12" customWidth="1"/>
    <col min="24" max="24" width="3.42578125" customWidth="1"/>
    <col min="25" max="27" width="12" customWidth="1"/>
    <col min="28" max="28" width="3.42578125" customWidth="1"/>
    <col min="29" max="31" width="12" customWidth="1"/>
    <col min="32" max="32" width="3.42578125" customWidth="1"/>
    <col min="33" max="35" width="12" customWidth="1"/>
    <col min="36" max="36" width="3.42578125" customWidth="1"/>
    <col min="37" max="39" width="12" customWidth="1"/>
  </cols>
  <sheetData>
    <row r="1" spans="1:15" x14ac:dyDescent="0.2">
      <c r="A1" s="1"/>
      <c r="B1" s="1"/>
      <c r="C1" s="53"/>
      <c r="D1" s="1"/>
      <c r="E1" s="1"/>
      <c r="F1" s="13"/>
      <c r="I1" s="1"/>
      <c r="J1" s="1"/>
      <c r="K1" s="53"/>
      <c r="L1" s="51"/>
      <c r="M1" s="1"/>
      <c r="N1" s="1"/>
      <c r="O1" s="13"/>
    </row>
    <row r="2" spans="1:15" ht="12.75" customHeight="1" x14ac:dyDescent="0.2">
      <c r="A2" s="1"/>
      <c r="B2" s="1"/>
      <c r="C2" s="53"/>
      <c r="D2" s="553" t="s">
        <v>1086</v>
      </c>
      <c r="E2" s="554"/>
      <c r="F2" s="554"/>
      <c r="G2" s="554"/>
      <c r="H2" s="554"/>
      <c r="I2" s="554"/>
      <c r="J2" s="554"/>
      <c r="K2" s="555"/>
      <c r="L2" s="51"/>
      <c r="M2" s="39" t="s">
        <v>12</v>
      </c>
      <c r="N2" s="35" t="s">
        <v>13</v>
      </c>
    </row>
    <row r="3" spans="1:15" x14ac:dyDescent="0.2">
      <c r="A3" s="1"/>
      <c r="B3" s="1"/>
      <c r="C3" s="53"/>
      <c r="D3" s="556"/>
      <c r="E3" s="514"/>
      <c r="F3" s="514"/>
      <c r="G3" s="514"/>
      <c r="H3" s="514"/>
      <c r="I3" s="514"/>
      <c r="J3" s="514"/>
      <c r="K3" s="557"/>
      <c r="L3" s="51"/>
      <c r="M3" s="39" t="s">
        <v>839</v>
      </c>
      <c r="N3" s="35" t="s">
        <v>840</v>
      </c>
    </row>
    <row r="4" spans="1:15" ht="22.5" customHeight="1" x14ac:dyDescent="0.2">
      <c r="A4" s="1"/>
      <c r="B4" s="38" t="s">
        <v>1085</v>
      </c>
      <c r="C4" s="54"/>
      <c r="D4" s="515" t="str">
        <f>CONCATENATE("Projeto: ",Capa!B7," - ",Capa!B9)</f>
        <v>Projeto: [Apelido do Projeto] - [PITCH do Projeto]</v>
      </c>
      <c r="E4" s="515"/>
      <c r="F4" s="515"/>
      <c r="G4" s="515"/>
      <c r="H4" s="515"/>
      <c r="I4" s="515"/>
      <c r="J4" s="515"/>
      <c r="K4" s="515"/>
      <c r="L4" s="123"/>
      <c r="M4" s="40" t="s">
        <v>844</v>
      </c>
      <c r="N4" s="36" t="s">
        <v>841</v>
      </c>
    </row>
    <row r="5" spans="1:15" x14ac:dyDescent="0.2">
      <c r="A5" s="1"/>
      <c r="B5" s="1"/>
      <c r="C5" s="53"/>
      <c r="D5" s="247"/>
      <c r="E5" s="1"/>
      <c r="F5" s="1"/>
      <c r="I5" s="1"/>
      <c r="K5" s="53"/>
      <c r="L5" s="51"/>
      <c r="M5" s="247"/>
      <c r="N5" s="1"/>
      <c r="O5" s="1"/>
    </row>
    <row r="6" spans="1:15" x14ac:dyDescent="0.2">
      <c r="A6" s="1"/>
      <c r="B6" s="38" t="str">
        <f>Historico!B30</f>
        <v>EasyPMDOC</v>
      </c>
      <c r="C6" s="53"/>
      <c r="D6" s="522"/>
      <c r="E6" s="522"/>
      <c r="F6" s="522"/>
      <c r="G6" s="522"/>
      <c r="H6" s="522"/>
      <c r="I6" s="522"/>
      <c r="J6" s="522"/>
      <c r="K6" s="522"/>
      <c r="L6" s="51"/>
      <c r="M6" s="207"/>
      <c r="N6" s="1"/>
      <c r="O6" s="1"/>
    </row>
  </sheetData>
  <mergeCells count="3">
    <mergeCell ref="D4:K4"/>
    <mergeCell ref="D2:K3"/>
    <mergeCell ref="D6:K6"/>
  </mergeCells>
  <conditionalFormatting sqref="M1">
    <cfRule type="cellIs" dxfId="1015" priority="4" stopIfTrue="1" operator="equal">
      <formula>"Entrada"</formula>
    </cfRule>
    <cfRule type="cellIs" dxfId="1014" priority="5" stopIfTrue="1" operator="equal">
      <formula>"Ferramenta"</formula>
    </cfRule>
    <cfRule type="cellIs" dxfId="1013" priority="6" stopIfTrue="1" operator="equal">
      <formula>"Saída"</formula>
    </cfRule>
  </conditionalFormatting>
  <conditionalFormatting sqref="D1:D2 D4">
    <cfRule type="cellIs" dxfId="1012" priority="1" stopIfTrue="1" operator="equal">
      <formula>"Entrada"</formula>
    </cfRule>
    <cfRule type="cellIs" dxfId="1011" priority="2" stopIfTrue="1" operator="equal">
      <formula>"Ferramenta"</formula>
    </cfRule>
    <cfRule type="cellIs" dxfId="1010" priority="3" stopIfTrue="1" operator="equal">
      <formula>"Saída"</formula>
    </cfRule>
  </conditionalFormatting>
  <hyperlinks>
    <hyperlink ref="B6" location="'Menu e Instruções de Uso'!A1" display="'Menu e Instruções de Uso'!A1"/>
    <hyperlink ref="M2:M4" location="'Histórico Docto'!A1" display="Autor:"/>
    <hyperlink ref="B4:C4" location="'4.1'!A1" display="Processo 4.1"/>
    <hyperlink ref="B4:C4" location="'5.1'!A1" display="Processo 5.1"/>
    <hyperlink ref="B4" location="'5.4'!A1" display="Processo 5.4"/>
  </hyperlinks>
  <pageMargins left="0.511811024" right="0.511811024" top="0.78740157499999996" bottom="0.78740157499999996" header="0.31496062000000002" footer="0.31496062000000002"/>
  <pageSetup paperSize="9" orientation="landscape"/>
  <drawing r:id="rId1"/>
  <legacyDrawing r:id="rId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1:Z6"/>
  <sheetViews>
    <sheetView showGridLines="0" tabSelected="1" zoomScale="130" zoomScaleNormal="130" zoomScalePageLayoutView="130" workbookViewId="0">
      <selection activeCell="D2" sqref="D2:D6"/>
    </sheetView>
  </sheetViews>
  <sheetFormatPr defaultColWidth="11.42578125" defaultRowHeight="12.75" x14ac:dyDescent="0.2"/>
  <cols>
    <col min="1" max="1" width="2.7109375" customWidth="1"/>
    <col min="2" max="2" width="12.7109375" customWidth="1"/>
    <col min="3" max="3" width="4.7109375" style="55" customWidth="1"/>
    <col min="4" max="4" width="83.140625" style="27" customWidth="1"/>
    <col min="5" max="5" width="13" style="27" bestFit="1" customWidth="1"/>
    <col min="6" max="6" width="9.42578125" style="14" customWidth="1"/>
    <col min="7" max="8" width="11.42578125" style="14" customWidth="1"/>
    <col min="9" max="26" width="11.42578125" style="14"/>
  </cols>
  <sheetData>
    <row r="1" spans="2:26" s="1" customFormat="1" ht="7.5" customHeight="1" x14ac:dyDescent="0.2">
      <c r="C1" s="53"/>
      <c r="F1" s="13"/>
      <c r="G1" s="13"/>
      <c r="H1" s="13"/>
      <c r="I1" s="13"/>
      <c r="J1" s="13"/>
      <c r="K1" s="13"/>
      <c r="L1" s="13"/>
      <c r="M1" s="13"/>
      <c r="N1" s="13"/>
      <c r="O1" s="13"/>
      <c r="P1" s="13"/>
      <c r="Q1" s="13"/>
      <c r="R1" s="13"/>
      <c r="S1" s="13"/>
      <c r="T1" s="13"/>
      <c r="U1" s="13"/>
      <c r="V1" s="13"/>
      <c r="W1" s="13"/>
      <c r="X1" s="13"/>
      <c r="Y1" s="13"/>
      <c r="Z1" s="13"/>
    </row>
    <row r="2" spans="2:26" s="1" customFormat="1" ht="15" customHeight="1" x14ac:dyDescent="0.2">
      <c r="C2" s="53"/>
      <c r="D2" s="514" t="s">
        <v>1548</v>
      </c>
      <c r="E2" s="39" t="s">
        <v>12</v>
      </c>
      <c r="F2" s="35" t="s">
        <v>13</v>
      </c>
      <c r="G2" s="13"/>
      <c r="H2" s="13"/>
      <c r="I2" s="13"/>
      <c r="J2" s="13"/>
      <c r="K2" s="513"/>
      <c r="L2" s="513"/>
      <c r="M2" s="13"/>
      <c r="N2" s="13"/>
      <c r="O2" s="13"/>
      <c r="P2" s="13"/>
      <c r="Q2" s="13"/>
      <c r="R2" s="13"/>
      <c r="S2" s="13"/>
      <c r="T2" s="13"/>
      <c r="U2" s="13"/>
      <c r="V2" s="13"/>
      <c r="W2" s="13"/>
      <c r="X2" s="13"/>
      <c r="Y2" s="13"/>
      <c r="Z2" s="13"/>
    </row>
    <row r="3" spans="2:26" s="1" customFormat="1" ht="13.5" customHeight="1" x14ac:dyDescent="0.2">
      <c r="C3" s="53"/>
      <c r="D3" s="514"/>
      <c r="E3" s="39" t="s">
        <v>839</v>
      </c>
      <c r="F3" s="35" t="s">
        <v>840</v>
      </c>
      <c r="G3" s="13"/>
      <c r="H3" s="13"/>
      <c r="I3" s="13"/>
      <c r="J3" s="14"/>
      <c r="K3" s="513"/>
      <c r="L3" s="513"/>
      <c r="M3" s="13"/>
      <c r="N3" s="13"/>
      <c r="O3" s="13"/>
      <c r="P3" s="13"/>
      <c r="Q3" s="13"/>
      <c r="R3" s="13"/>
      <c r="S3" s="13"/>
      <c r="T3" s="13"/>
      <c r="U3" s="13"/>
      <c r="V3" s="13"/>
      <c r="W3" s="13"/>
      <c r="X3" s="13"/>
      <c r="Y3" s="13"/>
      <c r="Z3" s="13"/>
    </row>
    <row r="4" spans="2:26" s="1" customFormat="1" ht="15" customHeight="1" x14ac:dyDescent="0.2">
      <c r="B4" s="38" t="s">
        <v>1085</v>
      </c>
      <c r="C4" s="54"/>
      <c r="D4" s="515" t="str">
        <f>CONCATENATE("Projeto: ",Capa!B7," - ",Capa!B9)</f>
        <v>Projeto: [Apelido do Projeto] - [PITCH do Projeto]</v>
      </c>
      <c r="E4" s="40" t="s">
        <v>844</v>
      </c>
      <c r="F4" s="36" t="s">
        <v>841</v>
      </c>
      <c r="G4" s="13"/>
      <c r="H4" s="13"/>
      <c r="I4" s="13"/>
      <c r="J4" s="13"/>
      <c r="K4" s="513"/>
      <c r="L4" s="513"/>
      <c r="M4" s="13"/>
      <c r="N4" s="13"/>
      <c r="O4" s="13"/>
      <c r="P4" s="13"/>
      <c r="Q4" s="13"/>
      <c r="R4" s="13"/>
      <c r="S4" s="13"/>
      <c r="T4" s="13"/>
      <c r="U4" s="13"/>
      <c r="V4" s="13"/>
      <c r="W4" s="13"/>
      <c r="X4" s="13"/>
      <c r="Y4" s="13"/>
      <c r="Z4" s="13"/>
    </row>
    <row r="5" spans="2:26" s="1" customFormat="1" ht="13.5" customHeight="1" x14ac:dyDescent="0.2">
      <c r="C5" s="53"/>
      <c r="D5" s="515"/>
      <c r="G5" s="13"/>
      <c r="H5" s="13"/>
      <c r="I5" s="13"/>
      <c r="J5" s="13"/>
      <c r="K5" s="513"/>
      <c r="L5" s="513"/>
      <c r="M5" s="13"/>
      <c r="N5" s="13"/>
      <c r="O5" s="13"/>
      <c r="P5" s="13"/>
      <c r="Q5" s="13"/>
      <c r="R5" s="13"/>
      <c r="S5" s="13"/>
      <c r="T5" s="13"/>
      <c r="U5" s="13"/>
      <c r="V5" s="13"/>
      <c r="W5" s="13"/>
      <c r="X5" s="13"/>
      <c r="Y5" s="13"/>
      <c r="Z5" s="13"/>
    </row>
    <row r="6" spans="2:26" s="1" customFormat="1" x14ac:dyDescent="0.2">
      <c r="B6" s="38" t="str">
        <f>Historico!B30</f>
        <v>EasyPMDOC</v>
      </c>
      <c r="C6" s="53"/>
      <c r="D6" s="352" t="s">
        <v>1549</v>
      </c>
      <c r="G6" s="16"/>
      <c r="H6" s="13"/>
      <c r="I6" s="13"/>
      <c r="J6" s="13"/>
      <c r="K6" s="351"/>
      <c r="L6" s="351"/>
      <c r="M6" s="13"/>
      <c r="N6" s="13"/>
      <c r="O6" s="13"/>
      <c r="P6" s="13"/>
      <c r="Q6" s="13"/>
      <c r="R6" s="13"/>
      <c r="S6" s="13"/>
      <c r="T6" s="13"/>
      <c r="U6" s="13"/>
      <c r="V6" s="13"/>
      <c r="W6" s="13"/>
      <c r="X6" s="13"/>
      <c r="Y6" s="13"/>
      <c r="Z6" s="13"/>
    </row>
  </sheetData>
  <mergeCells count="6">
    <mergeCell ref="D2:D3"/>
    <mergeCell ref="K2:L2"/>
    <mergeCell ref="K3:L3"/>
    <mergeCell ref="D4:D5"/>
    <mergeCell ref="K4:L4"/>
    <mergeCell ref="K5:L5"/>
  </mergeCells>
  <conditionalFormatting sqref="D8:D64619">
    <cfRule type="cellIs" dxfId="1009" priority="10" stopIfTrue="1" operator="equal">
      <formula>"Entrada"</formula>
    </cfRule>
    <cfRule type="cellIs" dxfId="1008" priority="11" stopIfTrue="1" operator="equal">
      <formula>"Ferramenta"</formula>
    </cfRule>
    <cfRule type="cellIs" dxfId="1007" priority="12" stopIfTrue="1" operator="equal">
      <formula>"Saída"</formula>
    </cfRule>
  </conditionalFormatting>
  <conditionalFormatting sqref="D7">
    <cfRule type="cellIs" dxfId="1006" priority="13" stopIfTrue="1" operator="equal">
      <formula>"Entrada"</formula>
    </cfRule>
    <cfRule type="cellIs" dxfId="1005" priority="14" stopIfTrue="1" operator="equal">
      <formula>"Ferramenta"</formula>
    </cfRule>
    <cfRule type="cellIs" dxfId="1004" priority="15" stopIfTrue="1" operator="equal">
      <formula>"Saída"</formula>
    </cfRule>
  </conditionalFormatting>
  <conditionalFormatting sqref="D1:D2 D4">
    <cfRule type="cellIs" dxfId="1003" priority="16" stopIfTrue="1" operator="equal">
      <formula>"Entrada"</formula>
    </cfRule>
    <cfRule type="cellIs" dxfId="1002" priority="17" stopIfTrue="1" operator="equal">
      <formula>"Ferramenta"</formula>
    </cfRule>
    <cfRule type="cellIs" dxfId="1001" priority="18" stopIfTrue="1" operator="equal">
      <formula>"Saída"</formula>
    </cfRule>
  </conditionalFormatting>
  <hyperlinks>
    <hyperlink ref="B6" location="'Menu e Instruções de Uso'!A1" display="'Menu e Instruções de Uso'!A1"/>
    <hyperlink ref="B4:C4" location="'11.1'!A1" display="Processo 11.1"/>
    <hyperlink ref="B4" location="'5.4'!A1" display="Processo 5.4"/>
    <hyperlink ref="E2:E4" location="'Histórico Docto'!A1" display="Autor:"/>
    <hyperlink ref="D6" location="CRO!A1" display="Vide CRO - Cronograma do Projeto"/>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election activeCell="K13" sqref="K13"/>
    </sheetView>
  </sheetViews>
  <sheetFormatPr defaultColWidth="8.85546875" defaultRowHeight="12.75" x14ac:dyDescent="0.2"/>
  <sheetData>
    <row r="5" spans="2:14" ht="15" x14ac:dyDescent="0.25">
      <c r="B5" s="520" t="s">
        <v>1100</v>
      </c>
      <c r="C5" s="520"/>
      <c r="D5" s="520"/>
      <c r="E5" s="520"/>
      <c r="F5" s="520"/>
      <c r="G5" s="520"/>
      <c r="H5" s="520"/>
      <c r="I5" s="520"/>
      <c r="J5" s="520"/>
      <c r="K5" s="520"/>
      <c r="L5" s="520"/>
      <c r="M5" s="520"/>
      <c r="N5" s="520"/>
    </row>
    <row r="8" spans="2:14" x14ac:dyDescent="0.2">
      <c r="D8" s="209"/>
      <c r="E8" s="209"/>
      <c r="F8" s="209"/>
      <c r="G8" s="209"/>
    </row>
    <row r="12" spans="2:14" x14ac:dyDescent="0.2">
      <c r="D12" s="38" t="s">
        <v>1090</v>
      </c>
      <c r="E12" s="38"/>
      <c r="F12" s="38"/>
      <c r="J12" s="38" t="s">
        <v>1377</v>
      </c>
      <c r="K12" s="38"/>
      <c r="L12" s="38"/>
    </row>
    <row r="13" spans="2:14" x14ac:dyDescent="0.2">
      <c r="D13" s="38" t="s">
        <v>1091</v>
      </c>
      <c r="E13" s="38"/>
      <c r="F13" s="38"/>
      <c r="G13" s="38"/>
      <c r="J13" s="38" t="s">
        <v>1101</v>
      </c>
      <c r="K13" s="38"/>
      <c r="L13" s="38"/>
    </row>
    <row r="14" spans="2:14" x14ac:dyDescent="0.2">
      <c r="I14" s="208"/>
    </row>
    <row r="16" spans="2:14" x14ac:dyDescent="0.2">
      <c r="D16" s="38"/>
      <c r="E16" s="38"/>
    </row>
    <row r="17" spans="3:8" x14ac:dyDescent="0.2">
      <c r="C17" s="38"/>
      <c r="D17" s="38"/>
      <c r="E17" s="38"/>
    </row>
    <row r="20" spans="3:8" x14ac:dyDescent="0.2">
      <c r="C20" s="1"/>
    </row>
    <row r="21" spans="3:8" x14ac:dyDescent="0.2">
      <c r="C21" s="1"/>
    </row>
    <row r="24" spans="3:8" x14ac:dyDescent="0.2">
      <c r="D24" s="38" t="s">
        <v>1368</v>
      </c>
      <c r="E24" s="38"/>
      <c r="F24" s="38"/>
      <c r="G24" s="38"/>
    </row>
    <row r="25" spans="3:8" x14ac:dyDescent="0.2">
      <c r="D25" s="38"/>
      <c r="E25" s="38"/>
      <c r="F25" s="38"/>
    </row>
    <row r="26" spans="3:8" x14ac:dyDescent="0.2">
      <c r="D26" s="38" t="s">
        <v>1086</v>
      </c>
      <c r="E26" s="38"/>
      <c r="F26" s="38"/>
      <c r="G26" s="38"/>
    </row>
    <row r="28" spans="3:8" x14ac:dyDescent="0.2">
      <c r="D28" s="38"/>
      <c r="E28" s="38"/>
      <c r="F28" s="38"/>
      <c r="G28" s="38"/>
      <c r="H28"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PGE!A1" display="PGE - Plano de Gerenciamento do Escopo"/>
    <hyperlink ref="D24:E24" location="DEP!A1" display="DEP - Declaração de"/>
    <hyperlink ref="J12:L13" location="CRO!A1" display="CRO - Lista de Atividades"/>
    <hyperlink ref="D24:G24" location="EEP!A1" display="EEP - Especificação do Escopo do Projet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30" zoomScaleNormal="130" zoomScalePageLayoutView="130" workbookViewId="0">
      <selection activeCell="A5" sqref="A5"/>
    </sheetView>
  </sheetViews>
  <sheetFormatPr defaultColWidth="8.85546875" defaultRowHeight="12.75" x14ac:dyDescent="0.2"/>
  <sheetData>
    <row r="5" spans="2:14" ht="15" x14ac:dyDescent="0.25">
      <c r="B5" s="520" t="s">
        <v>1102</v>
      </c>
      <c r="C5" s="520"/>
      <c r="D5" s="520"/>
      <c r="E5" s="520"/>
      <c r="F5" s="520"/>
      <c r="G5" s="520"/>
      <c r="H5" s="520"/>
      <c r="I5" s="520"/>
      <c r="J5" s="520"/>
      <c r="K5" s="520"/>
      <c r="L5" s="520"/>
      <c r="M5" s="520"/>
      <c r="N5" s="520"/>
    </row>
    <row r="8" spans="2:14" x14ac:dyDescent="0.2">
      <c r="D8" s="209"/>
      <c r="E8" s="209"/>
      <c r="F8" s="209"/>
      <c r="G8" s="209"/>
    </row>
    <row r="9" spans="2:14" x14ac:dyDescent="0.2">
      <c r="D9" s="38" t="s">
        <v>1368</v>
      </c>
      <c r="E9" s="38"/>
      <c r="F9" s="38"/>
      <c r="G9" s="38"/>
    </row>
    <row r="12" spans="2:14" x14ac:dyDescent="0.2">
      <c r="D12" s="38" t="s">
        <v>1090</v>
      </c>
      <c r="E12" s="38"/>
      <c r="F12" s="38"/>
      <c r="J12" s="38" t="s">
        <v>1379</v>
      </c>
      <c r="K12" s="38"/>
      <c r="L12" s="38"/>
    </row>
    <row r="13" spans="2:14" x14ac:dyDescent="0.2">
      <c r="D13" s="38" t="s">
        <v>1091</v>
      </c>
      <c r="E13" s="38"/>
      <c r="F13" s="38"/>
      <c r="G13" s="38"/>
      <c r="J13" s="38" t="s">
        <v>1109</v>
      </c>
      <c r="K13" s="38"/>
      <c r="L13" s="38"/>
    </row>
    <row r="14" spans="2:14" x14ac:dyDescent="0.2">
      <c r="I14" s="208"/>
    </row>
    <row r="16" spans="2:14" x14ac:dyDescent="0.2">
      <c r="D16" s="38"/>
      <c r="E16" s="38"/>
    </row>
    <row r="17" spans="3:8" x14ac:dyDescent="0.2">
      <c r="C17" s="38"/>
      <c r="D17" s="38"/>
      <c r="E17" s="38"/>
    </row>
    <row r="20" spans="3:8" x14ac:dyDescent="0.2">
      <c r="C20" s="1"/>
    </row>
    <row r="21" spans="3:8" x14ac:dyDescent="0.2">
      <c r="C21" s="1"/>
    </row>
    <row r="24" spans="3:8" x14ac:dyDescent="0.2">
      <c r="D24" s="38" t="s">
        <v>1377</v>
      </c>
      <c r="E24" s="38"/>
      <c r="F24" s="38"/>
    </row>
    <row r="25" spans="3:8" x14ac:dyDescent="0.2">
      <c r="D25" s="38" t="s">
        <v>1101</v>
      </c>
      <c r="E25" s="38"/>
      <c r="F25" s="38"/>
    </row>
    <row r="26" spans="3:8" x14ac:dyDescent="0.2">
      <c r="D26" s="38"/>
      <c r="E26" s="38"/>
      <c r="F26" s="38"/>
      <c r="G26" s="38"/>
    </row>
    <row r="28" spans="3:8" x14ac:dyDescent="0.2">
      <c r="D28" s="38"/>
      <c r="E28" s="38"/>
      <c r="F28" s="38"/>
      <c r="G28" s="38"/>
      <c r="H28"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PGE!A1" display="PGE - Plano de Gerenciamento do Escopo"/>
    <hyperlink ref="D9:G9" location="EEP!A1" display="EEP - Especificação do Escopo do Projeto"/>
    <hyperlink ref="J12:L13" location="CRO!A1" display="CRO - Diagramas de Rede"/>
    <hyperlink ref="D24:F25" location="CRO!A1" display="CRO - Lista de Atividades"/>
    <hyperlink ref="D12:F13" location="PGCR!A1" display="PGCR - Plano de "/>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90" zoomScaleNormal="90" zoomScalePageLayoutView="90" workbookViewId="0">
      <selection activeCell="H44" sqref="H44"/>
    </sheetView>
  </sheetViews>
  <sheetFormatPr defaultColWidth="8.85546875" defaultRowHeight="12.75" x14ac:dyDescent="0.2"/>
  <sheetData>
    <row r="5" spans="2:14" ht="15" x14ac:dyDescent="0.25">
      <c r="B5" s="520" t="s">
        <v>1133</v>
      </c>
      <c r="C5" s="520"/>
      <c r="D5" s="520"/>
      <c r="E5" s="520"/>
      <c r="F5" s="520"/>
      <c r="G5" s="520"/>
      <c r="H5" s="520"/>
      <c r="I5" s="520"/>
      <c r="J5" s="520"/>
      <c r="K5" s="520"/>
      <c r="L5" s="520"/>
      <c r="M5" s="520"/>
      <c r="N5" s="520"/>
    </row>
    <row r="8" spans="2:14" x14ac:dyDescent="0.2">
      <c r="D8" s="38" t="s">
        <v>1090</v>
      </c>
      <c r="E8" s="38"/>
      <c r="F8" s="38"/>
      <c r="G8" s="209"/>
    </row>
    <row r="9" spans="2:14" x14ac:dyDescent="0.2">
      <c r="D9" s="38" t="s">
        <v>1091</v>
      </c>
      <c r="E9" s="38"/>
      <c r="F9" s="38"/>
      <c r="G9" s="38"/>
    </row>
    <row r="12" spans="2:14" x14ac:dyDescent="0.2">
      <c r="D12" s="38" t="s">
        <v>1377</v>
      </c>
      <c r="E12" s="38"/>
      <c r="F12" s="38"/>
      <c r="J12" s="38" t="s">
        <v>1381</v>
      </c>
      <c r="K12" s="38"/>
      <c r="L12" s="38"/>
    </row>
    <row r="13" spans="2:14" x14ac:dyDescent="0.2">
      <c r="D13" s="38" t="s">
        <v>1101</v>
      </c>
      <c r="E13" s="38"/>
      <c r="F13" s="38"/>
      <c r="G13" s="38"/>
      <c r="J13" s="38" t="s">
        <v>1134</v>
      </c>
      <c r="K13" s="38"/>
      <c r="L13" s="38"/>
    </row>
    <row r="14" spans="2:14" x14ac:dyDescent="0.2">
      <c r="I14" s="208"/>
    </row>
    <row r="16" spans="2:14" x14ac:dyDescent="0.2">
      <c r="D16" s="38"/>
      <c r="E16" s="38"/>
    </row>
    <row r="17" spans="3:12" x14ac:dyDescent="0.2">
      <c r="C17" s="38"/>
      <c r="D17" s="38"/>
      <c r="E17" s="38"/>
    </row>
    <row r="20" spans="3:12" x14ac:dyDescent="0.2">
      <c r="C20" s="1"/>
    </row>
    <row r="21" spans="3:12" x14ac:dyDescent="0.2">
      <c r="C21" s="1"/>
    </row>
    <row r="24" spans="3:12" x14ac:dyDescent="0.2">
      <c r="J24" s="38" t="s">
        <v>1166</v>
      </c>
      <c r="K24" s="38"/>
      <c r="L24" s="38"/>
    </row>
    <row r="25" spans="3:12" x14ac:dyDescent="0.2">
      <c r="D25" s="38" t="s">
        <v>1135</v>
      </c>
      <c r="E25" s="38"/>
      <c r="F25" s="38"/>
      <c r="J25" s="38" t="s">
        <v>1167</v>
      </c>
      <c r="K25" s="38"/>
      <c r="L25" s="38"/>
    </row>
    <row r="26" spans="3:12" x14ac:dyDescent="0.2">
      <c r="D26" s="38"/>
      <c r="E26" s="38"/>
      <c r="F26" s="38"/>
      <c r="G26" s="38"/>
    </row>
    <row r="28" spans="3:12" x14ac:dyDescent="0.2">
      <c r="H28" s="38"/>
    </row>
    <row r="30" spans="3:12" x14ac:dyDescent="0.2">
      <c r="D30" s="38" t="s">
        <v>1380</v>
      </c>
      <c r="E30" s="38"/>
      <c r="F30"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PGE!A1" display="PGE - Plano de Gerenciamento do Escopo"/>
    <hyperlink ref="J12:L13" location="CRO!A1" display="CRO - Requisitos de"/>
    <hyperlink ref="D30:F30" location="CRO!A1" display="CRO - Calendário dos recursos"/>
    <hyperlink ref="D12:F13" location="CRO!A1" display="CRO - Lista de Atividades"/>
    <hyperlink ref="J24:L25" location="EARE!A1" display="EARE - Estrutura Analítica"/>
    <hyperlink ref="D25:F25" location="RR!A1" display="RR - Registro dos Risco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O6"/>
  <sheetViews>
    <sheetView showGridLines="0" topLeftCell="A7" workbookViewId="0">
      <selection activeCell="N26" sqref="N26"/>
    </sheetView>
  </sheetViews>
  <sheetFormatPr defaultColWidth="8.85546875" defaultRowHeight="12.75" x14ac:dyDescent="0.2"/>
  <cols>
    <col min="1" max="1" width="3.42578125" customWidth="1"/>
    <col min="2" max="3" width="12" customWidth="1"/>
    <col min="4" max="4" width="3.42578125" customWidth="1"/>
    <col min="5" max="7" width="12" customWidth="1"/>
    <col min="8" max="8" width="3.42578125" customWidth="1"/>
    <col min="9" max="11" width="12" customWidth="1"/>
    <col min="12" max="12" width="36.28515625" customWidth="1"/>
    <col min="13" max="15" width="12" customWidth="1"/>
    <col min="16" max="16" width="3.42578125" customWidth="1"/>
    <col min="17" max="19" width="12" customWidth="1"/>
    <col min="20" max="20" width="3.42578125" customWidth="1"/>
    <col min="21" max="23" width="12" customWidth="1"/>
    <col min="24" max="24" width="3.42578125" customWidth="1"/>
    <col min="25" max="27" width="12" customWidth="1"/>
    <col min="28" max="28" width="3.42578125" customWidth="1"/>
    <col min="29" max="31" width="12" customWidth="1"/>
    <col min="32" max="32" width="3.42578125" customWidth="1"/>
    <col min="33" max="35" width="12" customWidth="1"/>
    <col min="36" max="36" width="3.42578125" customWidth="1"/>
    <col min="37" max="39" width="12" customWidth="1"/>
  </cols>
  <sheetData>
    <row r="1" spans="1:15" x14ac:dyDescent="0.2">
      <c r="A1" s="1"/>
      <c r="B1" s="1"/>
      <c r="C1" s="53"/>
      <c r="D1" s="1"/>
      <c r="E1" s="1"/>
      <c r="F1" s="13"/>
      <c r="I1" s="1"/>
      <c r="J1" s="1"/>
      <c r="K1" s="53"/>
      <c r="L1" s="51"/>
      <c r="M1" s="1"/>
      <c r="N1" s="1"/>
      <c r="O1" s="13"/>
    </row>
    <row r="2" spans="1:15" ht="12.75" customHeight="1" x14ac:dyDescent="0.2">
      <c r="A2" s="1"/>
      <c r="B2" s="1"/>
      <c r="C2" s="53"/>
      <c r="D2" s="553" t="s">
        <v>1217</v>
      </c>
      <c r="E2" s="554"/>
      <c r="F2" s="554"/>
      <c r="G2" s="554"/>
      <c r="H2" s="554"/>
      <c r="I2" s="554"/>
      <c r="J2" s="554"/>
      <c r="K2" s="555"/>
      <c r="L2" s="51"/>
      <c r="M2" s="39" t="s">
        <v>12</v>
      </c>
      <c r="N2" s="35" t="s">
        <v>13</v>
      </c>
    </row>
    <row r="3" spans="1:15" x14ac:dyDescent="0.2">
      <c r="A3" s="1"/>
      <c r="B3" s="1"/>
      <c r="C3" s="53"/>
      <c r="D3" s="556"/>
      <c r="E3" s="514"/>
      <c r="F3" s="514"/>
      <c r="G3" s="514"/>
      <c r="H3" s="514"/>
      <c r="I3" s="514"/>
      <c r="J3" s="514"/>
      <c r="K3" s="557"/>
      <c r="L3" s="51"/>
      <c r="M3" s="39" t="s">
        <v>839</v>
      </c>
      <c r="N3" s="35" t="s">
        <v>840</v>
      </c>
    </row>
    <row r="4" spans="1:15" ht="22.5" customHeight="1" x14ac:dyDescent="0.2">
      <c r="A4" s="1"/>
      <c r="B4" s="38" t="s">
        <v>1218</v>
      </c>
      <c r="C4" s="54"/>
      <c r="D4" s="515" t="str">
        <f>CONCATENATE("Projeto: ",Capa!B7," - ",Capa!B9)</f>
        <v>Projeto: [Apelido do Projeto] - [PITCH do Projeto]</v>
      </c>
      <c r="E4" s="515"/>
      <c r="F4" s="515"/>
      <c r="G4" s="515"/>
      <c r="H4" s="515"/>
      <c r="I4" s="515"/>
      <c r="J4" s="515"/>
      <c r="K4" s="515"/>
      <c r="L4" s="123"/>
      <c r="M4" s="40" t="s">
        <v>844</v>
      </c>
      <c r="N4" s="36" t="s">
        <v>841</v>
      </c>
    </row>
    <row r="5" spans="1:15" x14ac:dyDescent="0.2">
      <c r="A5" s="1"/>
      <c r="B5" s="1"/>
      <c r="C5" s="53"/>
      <c r="D5" s="247"/>
      <c r="E5" s="1"/>
      <c r="F5" s="1"/>
      <c r="I5" s="1"/>
      <c r="K5" s="53"/>
      <c r="L5" s="51"/>
      <c r="M5" s="247"/>
      <c r="N5" s="1"/>
      <c r="O5" s="1"/>
    </row>
    <row r="6" spans="1:15" x14ac:dyDescent="0.2">
      <c r="A6" s="1"/>
      <c r="B6" s="38" t="str">
        <f>Historico!B30</f>
        <v>EasyPMDOC</v>
      </c>
      <c r="C6" s="53"/>
      <c r="D6" s="522"/>
      <c r="E6" s="522"/>
      <c r="F6" s="522"/>
      <c r="G6" s="522"/>
      <c r="H6" s="522"/>
      <c r="I6" s="522"/>
      <c r="J6" s="522"/>
      <c r="K6" s="522"/>
      <c r="L6" s="51"/>
      <c r="M6" s="285"/>
      <c r="N6" s="1"/>
      <c r="O6" s="1"/>
    </row>
  </sheetData>
  <mergeCells count="3">
    <mergeCell ref="D2:K3"/>
    <mergeCell ref="D4:K4"/>
    <mergeCell ref="D6:K6"/>
  </mergeCells>
  <conditionalFormatting sqref="M1">
    <cfRule type="cellIs" dxfId="1000" priority="4" stopIfTrue="1" operator="equal">
      <formula>"Entrada"</formula>
    </cfRule>
    <cfRule type="cellIs" dxfId="999" priority="5" stopIfTrue="1" operator="equal">
      <formula>"Ferramenta"</formula>
    </cfRule>
    <cfRule type="cellIs" dxfId="998" priority="6" stopIfTrue="1" operator="equal">
      <formula>"Saída"</formula>
    </cfRule>
  </conditionalFormatting>
  <conditionalFormatting sqref="D1:D2 D4">
    <cfRule type="cellIs" dxfId="997" priority="1" stopIfTrue="1" operator="equal">
      <formula>"Entrada"</formula>
    </cfRule>
    <cfRule type="cellIs" dxfId="996" priority="2" stopIfTrue="1" operator="equal">
      <formula>"Ferramenta"</formula>
    </cfRule>
    <cfRule type="cellIs" dxfId="995" priority="3" stopIfTrue="1" operator="equal">
      <formula>"Saída"</formula>
    </cfRule>
  </conditionalFormatting>
  <hyperlinks>
    <hyperlink ref="B6" location="'Menu e Instruções de Uso'!A1" display="'Menu e Instruções de Uso'!A1"/>
    <hyperlink ref="M2:M4" location="'Histórico Docto'!A1" display="Autor:"/>
    <hyperlink ref="B4:C4" location="'5.1'!A1" display="Processo 5.1"/>
    <hyperlink ref="B4" location="'5.4'!A1" display="Processo 5.4"/>
  </hyperlinks>
  <pageMargins left="0.511811024" right="0.511811024" top="0.78740157499999996" bottom="0.78740157499999996" header="0.31496062000000002" footer="0.31496062000000002"/>
  <pageSetup paperSize="9" orientation="portrait"/>
  <drawing r:id="rId1"/>
  <legacyDrawing r:id="rId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election activeCell="O32" sqref="O32"/>
    </sheetView>
  </sheetViews>
  <sheetFormatPr defaultColWidth="8.85546875" defaultRowHeight="12.75" x14ac:dyDescent="0.2"/>
  <sheetData>
    <row r="5" spans="2:14" ht="15" x14ac:dyDescent="0.25">
      <c r="B5" s="520" t="s">
        <v>1136</v>
      </c>
      <c r="C5" s="520"/>
      <c r="D5" s="520"/>
      <c r="E5" s="520"/>
      <c r="F5" s="520"/>
      <c r="G5" s="520"/>
      <c r="H5" s="520"/>
      <c r="I5" s="520"/>
      <c r="J5" s="520"/>
      <c r="K5" s="520"/>
      <c r="L5" s="520"/>
      <c r="M5" s="520"/>
      <c r="N5" s="520"/>
    </row>
    <row r="8" spans="2:14" x14ac:dyDescent="0.2">
      <c r="D8" s="38"/>
      <c r="E8" s="38"/>
      <c r="F8" s="38"/>
      <c r="G8" s="209"/>
    </row>
    <row r="9" spans="2:14" x14ac:dyDescent="0.2">
      <c r="D9" s="38"/>
      <c r="E9" s="38"/>
      <c r="F9" s="38"/>
      <c r="G9" s="38"/>
    </row>
    <row r="12" spans="2:14" x14ac:dyDescent="0.2">
      <c r="D12" s="38" t="s">
        <v>962</v>
      </c>
      <c r="E12" s="38"/>
      <c r="F12" s="38"/>
      <c r="G12" s="38"/>
      <c r="J12" s="38" t="s">
        <v>1137</v>
      </c>
      <c r="K12" s="38"/>
      <c r="L12" s="38"/>
    </row>
    <row r="13" spans="2:14" x14ac:dyDescent="0.2">
      <c r="D13" s="38"/>
      <c r="E13" s="38"/>
      <c r="F13" s="38"/>
      <c r="G13" s="38"/>
      <c r="J13" s="38" t="s">
        <v>1138</v>
      </c>
      <c r="K13" s="38"/>
      <c r="L13" s="38"/>
    </row>
    <row r="14" spans="2:14" x14ac:dyDescent="0.2">
      <c r="I14" s="208"/>
    </row>
    <row r="16" spans="2:14" x14ac:dyDescent="0.2">
      <c r="D16" s="38"/>
      <c r="E16" s="38"/>
    </row>
    <row r="17" spans="3:8" x14ac:dyDescent="0.2">
      <c r="C17" s="38"/>
      <c r="D17" s="38"/>
      <c r="E17" s="38"/>
    </row>
    <row r="20" spans="3:8" x14ac:dyDescent="0.2">
      <c r="C20" s="1"/>
    </row>
    <row r="21" spans="3:8" x14ac:dyDescent="0.2">
      <c r="C21" s="1"/>
    </row>
    <row r="25" spans="3:8" x14ac:dyDescent="0.2">
      <c r="D25" s="38" t="s">
        <v>1382</v>
      </c>
      <c r="E25" s="38"/>
      <c r="F25" s="38"/>
    </row>
    <row r="26" spans="3:8" x14ac:dyDescent="0.2">
      <c r="D26" s="38"/>
      <c r="E26" s="38"/>
      <c r="F26" s="38"/>
    </row>
    <row r="28" spans="3:8" x14ac:dyDescent="0.2">
      <c r="D28" s="38"/>
      <c r="E28" s="38"/>
      <c r="F28" s="38"/>
      <c r="H28" s="38"/>
    </row>
    <row r="30" spans="3:8" x14ac:dyDescent="0.2">
      <c r="D30" s="38"/>
      <c r="E30" s="38"/>
      <c r="F30"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2:G12" location="PGP!A1" display="PGP - Plano de Gerenciamento do Projet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
  <sheetViews>
    <sheetView showGridLines="0" topLeftCell="A7" zoomScale="110" zoomScaleNormal="110" zoomScalePageLayoutView="110" workbookViewId="0"/>
  </sheetViews>
  <sheetFormatPr defaultColWidth="8.85546875" defaultRowHeight="12.75" x14ac:dyDescent="0.2"/>
  <sheetData/>
  <pageMargins left="0.25" right="0.25" top="0.75" bottom="0.75" header="0.3" footer="0.3"/>
  <pageSetup paperSize="9" orientation="landscape"/>
  <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Z15"/>
  <sheetViews>
    <sheetView showGridLines="0" topLeftCell="A15" zoomScale="120" zoomScaleNormal="120" zoomScalePageLayoutView="120" workbookViewId="0">
      <selection activeCell="D15" sqref="D15"/>
    </sheetView>
  </sheetViews>
  <sheetFormatPr defaultColWidth="11.42578125" defaultRowHeight="12.75" x14ac:dyDescent="0.2"/>
  <cols>
    <col min="1" max="1" width="2.7109375" customWidth="1"/>
    <col min="2" max="2" width="12.7109375" customWidth="1"/>
    <col min="3" max="3" width="4.7109375" style="55" customWidth="1"/>
    <col min="4" max="4" width="83.140625" style="27" customWidth="1"/>
    <col min="5" max="5" width="13" style="27" bestFit="1" customWidth="1"/>
    <col min="6" max="6" width="9.42578125" style="14" customWidth="1"/>
    <col min="7" max="8" width="11.42578125" style="14" customWidth="1"/>
    <col min="9" max="26" width="11.42578125" style="14"/>
  </cols>
  <sheetData>
    <row r="1" spans="1:26" s="1" customFormat="1" ht="7.5" customHeight="1" x14ac:dyDescent="0.2">
      <c r="C1" s="53"/>
      <c r="F1" s="13"/>
      <c r="G1" s="13"/>
      <c r="H1" s="13"/>
      <c r="I1" s="13"/>
      <c r="J1" s="13"/>
      <c r="K1" s="13"/>
      <c r="L1" s="13"/>
      <c r="M1" s="13"/>
      <c r="N1" s="13"/>
      <c r="O1" s="13"/>
      <c r="P1" s="13"/>
      <c r="Q1" s="13"/>
      <c r="R1" s="13"/>
      <c r="S1" s="13"/>
      <c r="T1" s="13"/>
      <c r="U1" s="13"/>
      <c r="V1" s="13"/>
      <c r="W1" s="13"/>
      <c r="X1" s="13"/>
      <c r="Y1" s="13"/>
      <c r="Z1" s="13"/>
    </row>
    <row r="2" spans="1:26" s="1" customFormat="1" ht="15" customHeight="1" x14ac:dyDescent="0.2">
      <c r="C2" s="53"/>
      <c r="D2" s="514" t="s">
        <v>1139</v>
      </c>
      <c r="E2" s="39" t="s">
        <v>12</v>
      </c>
      <c r="F2" s="35" t="s">
        <v>13</v>
      </c>
      <c r="G2" s="13"/>
      <c r="H2" s="13"/>
      <c r="I2" s="13"/>
      <c r="J2" s="13"/>
      <c r="K2" s="513"/>
      <c r="L2" s="513"/>
      <c r="M2" s="13"/>
      <c r="N2" s="13"/>
      <c r="O2" s="13"/>
      <c r="P2" s="13"/>
      <c r="Q2" s="13"/>
      <c r="R2" s="13"/>
      <c r="S2" s="13"/>
      <c r="T2" s="13"/>
      <c r="U2" s="13"/>
      <c r="V2" s="13"/>
      <c r="W2" s="13"/>
      <c r="X2" s="13"/>
      <c r="Y2" s="13"/>
      <c r="Z2" s="13"/>
    </row>
    <row r="3" spans="1:26" s="1" customFormat="1" ht="13.5" customHeight="1" x14ac:dyDescent="0.2">
      <c r="C3" s="53"/>
      <c r="D3" s="514"/>
      <c r="E3" s="39" t="s">
        <v>839</v>
      </c>
      <c r="F3" s="35" t="s">
        <v>840</v>
      </c>
      <c r="G3" s="13"/>
      <c r="H3" s="13"/>
      <c r="I3" s="13"/>
      <c r="J3" s="14"/>
      <c r="K3" s="513"/>
      <c r="L3" s="513"/>
      <c r="M3" s="13"/>
      <c r="N3" s="13"/>
      <c r="O3" s="13"/>
      <c r="P3" s="13"/>
      <c r="Q3" s="13"/>
      <c r="R3" s="13"/>
      <c r="S3" s="13"/>
      <c r="T3" s="13"/>
      <c r="U3" s="13"/>
      <c r="V3" s="13"/>
      <c r="W3" s="13"/>
      <c r="X3" s="13"/>
      <c r="Y3" s="13"/>
      <c r="Z3" s="13"/>
    </row>
    <row r="4" spans="1:26" s="1" customFormat="1" ht="15" customHeight="1" x14ac:dyDescent="0.2">
      <c r="B4" s="38" t="s">
        <v>1140</v>
      </c>
      <c r="C4" s="54"/>
      <c r="D4" s="515" t="str">
        <f>CONCATENATE("Projeto: ",Capa!B7," - ",Capa!B9)</f>
        <v>Projeto: [Apelido do Projeto] - [PITCH do Projeto]</v>
      </c>
      <c r="E4" s="40" t="s">
        <v>844</v>
      </c>
      <c r="F4" s="36" t="s">
        <v>841</v>
      </c>
      <c r="G4" s="13"/>
      <c r="H4" s="13"/>
      <c r="I4" s="13"/>
      <c r="J4" s="13"/>
      <c r="K4" s="513"/>
      <c r="L4" s="513"/>
      <c r="M4" s="13"/>
      <c r="N4" s="13"/>
      <c r="O4" s="13"/>
      <c r="P4" s="13"/>
      <c r="Q4" s="13"/>
      <c r="R4" s="13"/>
      <c r="S4" s="13"/>
      <c r="T4" s="13"/>
      <c r="U4" s="13"/>
      <c r="V4" s="13"/>
      <c r="W4" s="13"/>
      <c r="X4" s="13"/>
      <c r="Y4" s="13"/>
      <c r="Z4" s="13"/>
    </row>
    <row r="5" spans="1:26" s="1" customFormat="1" ht="13.5" customHeight="1" x14ac:dyDescent="0.2">
      <c r="C5" s="53"/>
      <c r="D5" s="515"/>
      <c r="G5" s="13"/>
      <c r="H5" s="13"/>
      <c r="I5" s="13"/>
      <c r="J5" s="13"/>
      <c r="K5" s="513"/>
      <c r="L5" s="513"/>
      <c r="M5" s="13"/>
      <c r="N5" s="13"/>
      <c r="O5" s="13"/>
      <c r="P5" s="13"/>
      <c r="Q5" s="13"/>
      <c r="R5" s="13"/>
      <c r="S5" s="13"/>
      <c r="T5" s="13"/>
      <c r="U5" s="13"/>
      <c r="V5" s="13"/>
      <c r="W5" s="13"/>
      <c r="X5" s="13"/>
      <c r="Y5" s="13"/>
      <c r="Z5" s="13"/>
    </row>
    <row r="6" spans="1:26" s="1" customFormat="1" x14ac:dyDescent="0.2">
      <c r="B6" s="38" t="str">
        <f>Historico!B30</f>
        <v>EasyPMDOC</v>
      </c>
      <c r="C6" s="53"/>
      <c r="D6" s="15" t="s">
        <v>1375</v>
      </c>
      <c r="G6" s="16"/>
      <c r="H6" s="13"/>
      <c r="I6" s="13"/>
      <c r="J6" s="13"/>
      <c r="K6" s="251"/>
      <c r="L6" s="251"/>
      <c r="M6" s="13"/>
      <c r="N6" s="13"/>
      <c r="O6" s="13"/>
      <c r="P6" s="13"/>
      <c r="Q6" s="13"/>
      <c r="R6" s="13"/>
      <c r="S6" s="13"/>
      <c r="T6" s="13"/>
      <c r="U6" s="13"/>
      <c r="V6" s="13"/>
      <c r="W6" s="13"/>
      <c r="X6" s="13"/>
      <c r="Y6" s="13"/>
      <c r="Z6" s="13"/>
    </row>
    <row r="8" spans="1:26" ht="15" x14ac:dyDescent="0.2">
      <c r="A8" s="1"/>
      <c r="C8" s="48" t="s">
        <v>851</v>
      </c>
      <c r="D8" s="45" t="s">
        <v>1122</v>
      </c>
    </row>
    <row r="9" spans="1:26" ht="409.5" x14ac:dyDescent="0.2">
      <c r="D9" s="253" t="s">
        <v>2190</v>
      </c>
      <c r="E9" s="47"/>
    </row>
    <row r="10" spans="1:26" ht="20.25" customHeight="1" x14ac:dyDescent="0.2">
      <c r="D10" s="46"/>
    </row>
    <row r="11" spans="1:26" ht="15" x14ac:dyDescent="0.2">
      <c r="C11" s="48" t="s">
        <v>852</v>
      </c>
      <c r="D11" s="45" t="s">
        <v>1141</v>
      </c>
    </row>
    <row r="12" spans="1:26" ht="154.5" customHeight="1" x14ac:dyDescent="0.2">
      <c r="D12" s="59"/>
      <c r="E12" s="47"/>
    </row>
    <row r="13" spans="1:26" x14ac:dyDescent="0.2">
      <c r="D13" s="46"/>
      <c r="F13"/>
      <c r="G13"/>
      <c r="H13"/>
      <c r="I13"/>
      <c r="J13"/>
      <c r="K13"/>
      <c r="L13"/>
      <c r="M13"/>
      <c r="N13"/>
      <c r="O13"/>
      <c r="P13"/>
      <c r="Q13"/>
      <c r="R13"/>
      <c r="S13"/>
      <c r="T13"/>
      <c r="U13"/>
      <c r="V13"/>
      <c r="W13"/>
      <c r="X13"/>
      <c r="Y13"/>
      <c r="Z13"/>
    </row>
    <row r="14" spans="1:26" ht="15" x14ac:dyDescent="0.2">
      <c r="A14" s="1"/>
      <c r="C14" s="48" t="s">
        <v>854</v>
      </c>
      <c r="D14" s="45" t="s">
        <v>1142</v>
      </c>
      <c r="F14" s="1"/>
      <c r="G14"/>
      <c r="H14"/>
      <c r="I14"/>
      <c r="J14"/>
      <c r="K14"/>
      <c r="L14"/>
      <c r="M14"/>
      <c r="N14"/>
      <c r="O14"/>
      <c r="P14"/>
      <c r="Q14"/>
      <c r="R14"/>
      <c r="S14"/>
      <c r="T14"/>
      <c r="U14"/>
      <c r="V14"/>
      <c r="W14"/>
      <c r="X14"/>
      <c r="Y14"/>
      <c r="Z14"/>
    </row>
    <row r="15" spans="1:26" ht="258.75" x14ac:dyDescent="0.2">
      <c r="D15" s="253" t="s">
        <v>1842</v>
      </c>
      <c r="E15" s="47"/>
    </row>
  </sheetData>
  <mergeCells count="6">
    <mergeCell ref="D2:D3"/>
    <mergeCell ref="K2:L2"/>
    <mergeCell ref="K3:L3"/>
    <mergeCell ref="D4:D5"/>
    <mergeCell ref="K4:L4"/>
    <mergeCell ref="K5:L5"/>
  </mergeCells>
  <conditionalFormatting sqref="D16:D64631">
    <cfRule type="cellIs" dxfId="994" priority="61" stopIfTrue="1" operator="equal">
      <formula>"Entrada"</formula>
    </cfRule>
    <cfRule type="cellIs" dxfId="993" priority="62" stopIfTrue="1" operator="equal">
      <formula>"Ferramenta"</formula>
    </cfRule>
    <cfRule type="cellIs" dxfId="992" priority="63" stopIfTrue="1" operator="equal">
      <formula>"Saída"</formula>
    </cfRule>
  </conditionalFormatting>
  <conditionalFormatting sqref="D7 D9:D10">
    <cfRule type="cellIs" dxfId="991" priority="64" stopIfTrue="1" operator="equal">
      <formula>"Entrada"</formula>
    </cfRule>
    <cfRule type="cellIs" dxfId="990" priority="65" stopIfTrue="1" operator="equal">
      <formula>"Ferramenta"</formula>
    </cfRule>
    <cfRule type="cellIs" dxfId="989" priority="66" stopIfTrue="1" operator="equal">
      <formula>"Saída"</formula>
    </cfRule>
  </conditionalFormatting>
  <conditionalFormatting sqref="D1:D2 D4">
    <cfRule type="cellIs" dxfId="988" priority="67" stopIfTrue="1" operator="equal">
      <formula>"Entrada"</formula>
    </cfRule>
    <cfRule type="cellIs" dxfId="987" priority="68" stopIfTrue="1" operator="equal">
      <formula>"Ferramenta"</formula>
    </cfRule>
    <cfRule type="cellIs" dxfId="986" priority="69" stopIfTrue="1" operator="equal">
      <formula>"Saída"</formula>
    </cfRule>
  </conditionalFormatting>
  <conditionalFormatting sqref="D13">
    <cfRule type="cellIs" dxfId="985" priority="52" stopIfTrue="1" operator="equal">
      <formula>"Entrada"</formula>
    </cfRule>
    <cfRule type="cellIs" dxfId="984" priority="53" stopIfTrue="1" operator="equal">
      <formula>"Ferramenta"</formula>
    </cfRule>
    <cfRule type="cellIs" dxfId="983" priority="54" stopIfTrue="1" operator="equal">
      <formula>"Saída"</formula>
    </cfRule>
  </conditionalFormatting>
  <conditionalFormatting sqref="D12">
    <cfRule type="cellIs" dxfId="982" priority="49" stopIfTrue="1" operator="equal">
      <formula>"Entrada"</formula>
    </cfRule>
    <cfRule type="cellIs" dxfId="981" priority="50" stopIfTrue="1" operator="equal">
      <formula>"Ferramenta"</formula>
    </cfRule>
    <cfRule type="cellIs" dxfId="980" priority="51" stopIfTrue="1" operator="equal">
      <formula>"Saída"</formula>
    </cfRule>
  </conditionalFormatting>
  <conditionalFormatting sqref="D15">
    <cfRule type="cellIs" dxfId="979" priority="46" stopIfTrue="1" operator="equal">
      <formula>"Entrada"</formula>
    </cfRule>
    <cfRule type="cellIs" dxfId="978" priority="47" stopIfTrue="1" operator="equal">
      <formula>"Ferramenta"</formula>
    </cfRule>
    <cfRule type="cellIs" dxfId="977" priority="48" stopIfTrue="1" operator="equal">
      <formula>"Saída"</formula>
    </cfRule>
  </conditionalFormatting>
  <dataValidations count="3">
    <dataValidation type="list" allowBlank="1" showInputMessage="1" showErrorMessage="1" sqref="H8:H15">
      <formula1>$S$1:$S$6</formula1>
    </dataValidation>
    <dataValidation type="list" allowBlank="1" showInputMessage="1" showErrorMessage="1" sqref="I8:I15">
      <formula1>"Máxima,Alta,Média,Baixa,Mínima"</formula1>
    </dataValidation>
    <dataValidation type="list" allowBlank="1" showInputMessage="1" showErrorMessage="1" sqref="U8:U15">
      <formula1>"Proposto,Aprovado,Projetado,Implementado,Verificado, Entregue, Eliminado, Rejeitado"</formula1>
    </dataValidation>
  </dataValidations>
  <hyperlinks>
    <hyperlink ref="B6" location="'Menu e Instruções de Uso'!A1" display="'Menu e Instruções de Uso'!A1"/>
    <hyperlink ref="B4:C4" location="'4.1'!A1" display="Processo 4.1"/>
    <hyperlink ref="B4:C4" location="'11.1'!A1" display="Processo 11.1"/>
    <hyperlink ref="B4" location="'9.1'!A1" display="Processo 9.1"/>
    <hyperlink ref="E2:E4" location="'Histórico Docto'!A1" display="Autor:"/>
    <hyperlink ref="D6" location="PGP!A1" display="Plano Auxiliar do Plano de Gerenciamento do Projeto"/>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90" zoomScaleNormal="90" zoomScalePageLayoutView="90" workbookViewId="0">
      <selection activeCell="A5" sqref="A5"/>
    </sheetView>
  </sheetViews>
  <sheetFormatPr defaultColWidth="8.85546875" defaultRowHeight="12.75" x14ac:dyDescent="0.2"/>
  <sheetData>
    <row r="5" spans="2:14" ht="15" x14ac:dyDescent="0.25">
      <c r="B5" s="520" t="s">
        <v>1143</v>
      </c>
      <c r="C5" s="520"/>
      <c r="D5" s="520"/>
      <c r="E5" s="520"/>
      <c r="F5" s="520"/>
      <c r="G5" s="520"/>
      <c r="H5" s="520"/>
      <c r="I5" s="520"/>
      <c r="J5" s="520"/>
      <c r="K5" s="520"/>
      <c r="L5" s="520"/>
      <c r="M5" s="520"/>
      <c r="N5" s="520"/>
    </row>
    <row r="7" spans="2:14" x14ac:dyDescent="0.2">
      <c r="D7" s="38" t="s">
        <v>1090</v>
      </c>
      <c r="E7" s="38"/>
      <c r="F7" s="38"/>
    </row>
    <row r="8" spans="2:14" x14ac:dyDescent="0.2">
      <c r="D8" s="38" t="s">
        <v>1091</v>
      </c>
      <c r="E8" s="38"/>
      <c r="F8" s="38"/>
      <c r="G8" s="209"/>
    </row>
    <row r="9" spans="2:14" x14ac:dyDescent="0.2">
      <c r="G9" s="38"/>
    </row>
    <row r="10" spans="2:14" x14ac:dyDescent="0.2">
      <c r="D10" s="38" t="s">
        <v>1377</v>
      </c>
      <c r="E10" s="38"/>
      <c r="F10" s="38"/>
    </row>
    <row r="11" spans="2:14" x14ac:dyDescent="0.2">
      <c r="D11" s="38" t="s">
        <v>1101</v>
      </c>
      <c r="E11" s="38"/>
      <c r="F11" s="38"/>
      <c r="G11" s="38"/>
    </row>
    <row r="13" spans="2:14" x14ac:dyDescent="0.2">
      <c r="D13" s="38" t="s">
        <v>1381</v>
      </c>
      <c r="E13" s="38"/>
      <c r="F13" s="38"/>
      <c r="J13" s="38" t="s">
        <v>1564</v>
      </c>
      <c r="K13" s="38"/>
      <c r="L13" s="38"/>
    </row>
    <row r="14" spans="2:14" x14ac:dyDescent="0.2">
      <c r="D14" s="38" t="s">
        <v>1134</v>
      </c>
      <c r="E14" s="38"/>
      <c r="F14" s="38"/>
      <c r="I14" s="208"/>
      <c r="J14" s="38" t="s">
        <v>1146</v>
      </c>
      <c r="K14" s="38"/>
      <c r="L14" s="38"/>
    </row>
    <row r="16" spans="2:14" x14ac:dyDescent="0.2">
      <c r="D16" s="38"/>
      <c r="E16" s="38"/>
    </row>
    <row r="17" spans="3:8" x14ac:dyDescent="0.2">
      <c r="C17" s="38"/>
      <c r="D17" s="38"/>
      <c r="E17" s="38"/>
    </row>
    <row r="20" spans="3:8" x14ac:dyDescent="0.2">
      <c r="C20" s="1"/>
    </row>
    <row r="21" spans="3:8" x14ac:dyDescent="0.2">
      <c r="C21" s="1"/>
    </row>
    <row r="23" spans="3:8" x14ac:dyDescent="0.2">
      <c r="D23" s="38" t="s">
        <v>1369</v>
      </c>
      <c r="E23" s="38"/>
      <c r="F23" s="38"/>
    </row>
    <row r="24" spans="3:8" x14ac:dyDescent="0.2">
      <c r="D24" s="38" t="s">
        <v>1075</v>
      </c>
      <c r="E24" s="38"/>
      <c r="F24" s="38"/>
    </row>
    <row r="26" spans="3:8" x14ac:dyDescent="0.2">
      <c r="D26" s="38"/>
      <c r="E26" s="38"/>
      <c r="F26" s="38"/>
      <c r="G26" s="38"/>
    </row>
    <row r="27" spans="3:8" x14ac:dyDescent="0.2">
      <c r="D27" s="38" t="s">
        <v>1135</v>
      </c>
      <c r="E27" s="38"/>
      <c r="F27" s="38"/>
    </row>
    <row r="28" spans="3:8" x14ac:dyDescent="0.2">
      <c r="H28" s="38"/>
    </row>
    <row r="32" spans="3:8" x14ac:dyDescent="0.2">
      <c r="D32" s="38" t="s">
        <v>1380</v>
      </c>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PGE!A1" display="PGE - Plano de Gerenciamento do Escopo"/>
    <hyperlink ref="D13:F14" location="CRO!A1" display="CRO - Requisitos de"/>
    <hyperlink ref="D32:F32" location="CRO!A1" display="CRO - Calendário dos recursos"/>
    <hyperlink ref="D10:F11" location="CRO!A1" display="CRO - Lista de Atividades"/>
    <hyperlink ref="D23:E24" location="DEP!A1" display="DEP - Declaração de"/>
    <hyperlink ref="J13:L14" location="CRO!A1" display="CRO - Estimativas de Duração"/>
    <hyperlink ref="D27:F27" location="RR!A1" display="RR - Registro dos Riscos"/>
    <hyperlink ref="D23:F24" location="EEP!A1" display="EEP - Especificação d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4:O36"/>
  <sheetViews>
    <sheetView showGridLines="0" zoomScale="90" zoomScaleNormal="90" zoomScalePageLayoutView="90" workbookViewId="0">
      <selection activeCell="K30" sqref="K30"/>
    </sheetView>
  </sheetViews>
  <sheetFormatPr defaultColWidth="8.85546875" defaultRowHeight="12.75" x14ac:dyDescent="0.2"/>
  <sheetData>
    <row r="4" spans="2:14" x14ac:dyDescent="0.2">
      <c r="D4" s="38" t="s">
        <v>1090</v>
      </c>
      <c r="E4" s="38"/>
      <c r="F4" s="38"/>
    </row>
    <row r="5" spans="2:14" ht="15" x14ac:dyDescent="0.25">
      <c r="B5" s="254"/>
      <c r="C5" s="254"/>
      <c r="D5" s="38" t="s">
        <v>1091</v>
      </c>
      <c r="E5" s="38"/>
      <c r="F5" s="38"/>
      <c r="H5" s="255" t="s">
        <v>1147</v>
      </c>
      <c r="I5" s="254"/>
      <c r="J5" s="254"/>
      <c r="K5" s="254"/>
      <c r="L5" s="254"/>
      <c r="M5" s="254"/>
      <c r="N5" s="254"/>
    </row>
    <row r="6" spans="2:14" x14ac:dyDescent="0.2">
      <c r="G6" s="209"/>
    </row>
    <row r="7" spans="2:14" x14ac:dyDescent="0.2">
      <c r="D7" s="38" t="s">
        <v>1377</v>
      </c>
      <c r="E7" s="38"/>
      <c r="F7" s="38"/>
    </row>
    <row r="8" spans="2:14" x14ac:dyDescent="0.2">
      <c r="D8" s="38" t="s">
        <v>1101</v>
      </c>
      <c r="E8" s="38"/>
      <c r="F8" s="38"/>
      <c r="G8" s="38"/>
    </row>
    <row r="10" spans="2:14" x14ac:dyDescent="0.2">
      <c r="D10" s="38" t="s">
        <v>1379</v>
      </c>
      <c r="E10" s="38"/>
      <c r="F10" s="38"/>
    </row>
    <row r="11" spans="2:14" x14ac:dyDescent="0.2">
      <c r="D11" s="38" t="s">
        <v>1109</v>
      </c>
      <c r="E11" s="38"/>
      <c r="F11" s="38"/>
    </row>
    <row r="13" spans="2:14" x14ac:dyDescent="0.2">
      <c r="D13" s="38" t="s">
        <v>1381</v>
      </c>
      <c r="E13" s="38"/>
      <c r="F13" s="38"/>
    </row>
    <row r="14" spans="2:14" x14ac:dyDescent="0.2">
      <c r="D14" s="38" t="s">
        <v>1134</v>
      </c>
      <c r="E14" s="38"/>
      <c r="F14" s="38"/>
      <c r="I14" s="208"/>
    </row>
    <row r="16" spans="2:14" x14ac:dyDescent="0.2">
      <c r="D16" s="38" t="s">
        <v>1383</v>
      </c>
      <c r="E16" s="38"/>
      <c r="F16" s="38"/>
      <c r="J16" s="38" t="s">
        <v>1148</v>
      </c>
      <c r="K16" s="38"/>
      <c r="L16" s="38"/>
    </row>
    <row r="17" spans="3:8" x14ac:dyDescent="0.2">
      <c r="C17" s="38"/>
      <c r="D17" s="38" t="s">
        <v>1146</v>
      </c>
      <c r="E17" s="38"/>
      <c r="F17" s="38"/>
    </row>
    <row r="20" spans="3:8" x14ac:dyDescent="0.2">
      <c r="C20" s="1"/>
    </row>
    <row r="21" spans="3:8" x14ac:dyDescent="0.2">
      <c r="C21" s="1"/>
    </row>
    <row r="24" spans="3:8" x14ac:dyDescent="0.2">
      <c r="D24" s="38" t="s">
        <v>1369</v>
      </c>
      <c r="E24" s="38"/>
      <c r="F24" s="38"/>
    </row>
    <row r="25" spans="3:8" x14ac:dyDescent="0.2">
      <c r="D25" s="38" t="s">
        <v>1075</v>
      </c>
      <c r="E25" s="38"/>
      <c r="F25" s="38"/>
    </row>
    <row r="26" spans="3:8" x14ac:dyDescent="0.2">
      <c r="D26" s="38"/>
      <c r="E26" s="38"/>
      <c r="F26" s="38"/>
      <c r="G26" s="38"/>
    </row>
    <row r="28" spans="3:8" x14ac:dyDescent="0.2">
      <c r="D28" s="38" t="s">
        <v>1135</v>
      </c>
      <c r="E28" s="38"/>
      <c r="F28" s="38"/>
      <c r="H28" s="38"/>
    </row>
    <row r="32" spans="3:8" x14ac:dyDescent="0.2">
      <c r="D32" s="38" t="s">
        <v>1380</v>
      </c>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1">
    <mergeCell ref="A36:O36"/>
  </mergeCells>
  <hyperlinks>
    <hyperlink ref="D6:G6" location="PGE!A1" display="PGE - Plano de Gerenciamento do Escopo"/>
    <hyperlink ref="D13:F14" location="CRO!A1" display="CRO - Requisitos de"/>
    <hyperlink ref="D32:F32" location="CRO!A1" display="CRO - Calendário dos recursos"/>
    <hyperlink ref="D7:F8" location="CRO!A1" display="CRO - Lista de Atividades"/>
    <hyperlink ref="D24:E25" location="DEP!A1" display="DEP - Declaração de"/>
    <hyperlink ref="D10:F11" location="CRO!A1" display="CRO - Diagramas de Rede"/>
    <hyperlink ref="D16:F17" location="CRO!A1" display="CRO - Estimativas de Duração"/>
    <hyperlink ref="D28:F28" location="RR!A1" display="RR - Registro dos Riscos"/>
    <hyperlink ref="D24:F25" location="EEP!A1" display="EEP - Especificação do"/>
  </hyperlinks>
  <pageMargins left="0.511811024" right="0.511811024" top="0.78740157499999996" bottom="0.78740157499999996" header="0.31496062000000002" footer="0.31496062000000002"/>
  <pageSetup paperSize="9" orientation="portrait"/>
  <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BM138"/>
  <sheetViews>
    <sheetView showGridLines="0" zoomScale="90" zoomScaleNormal="90" zoomScalePageLayoutView="90" workbookViewId="0">
      <pane xSplit="6" ySplit="8" topLeftCell="X76" activePane="bottomRight" state="frozen"/>
      <selection pane="topRight" activeCell="G1" sqref="G1"/>
      <selection pane="bottomLeft" activeCell="A8" sqref="A8"/>
      <selection pane="bottomRight" activeCell="AC96" sqref="AC96"/>
    </sheetView>
  </sheetViews>
  <sheetFormatPr defaultColWidth="8.85546875" defaultRowHeight="12.75" x14ac:dyDescent="0.2"/>
  <cols>
    <col min="1" max="1" width="4.42578125" style="1" bestFit="1" customWidth="1"/>
    <col min="2" max="2" width="13.140625" style="1" customWidth="1"/>
    <col min="3" max="3" width="18.5703125" style="1" customWidth="1"/>
    <col min="4" max="4" width="11.42578125" style="1" customWidth="1"/>
    <col min="5" max="5" width="12.85546875" style="1" customWidth="1"/>
    <col min="6" max="6" width="37.28515625" style="1" customWidth="1"/>
    <col min="7" max="7" width="18" customWidth="1"/>
    <col min="8" max="8" width="16.85546875" customWidth="1"/>
    <col min="9" max="9" width="11.42578125" customWidth="1"/>
    <col min="10" max="10" width="11.7109375" style="161" bestFit="1" customWidth="1"/>
    <col min="11" max="14" width="18.42578125" style="161" customWidth="1"/>
    <col min="15" max="15" width="12.7109375" style="161" customWidth="1"/>
    <col min="16" max="16" width="15.85546875" style="161" customWidth="1"/>
    <col min="17" max="23" width="12.7109375" style="161" customWidth="1"/>
    <col min="24" max="29" width="12.7109375" style="1" customWidth="1"/>
    <col min="30" max="30" width="12.140625" style="161" customWidth="1"/>
    <col min="31" max="31" width="15.85546875" style="161" bestFit="1" customWidth="1"/>
    <col min="32" max="33" width="12.140625" style="161" customWidth="1"/>
    <col min="34" max="34" width="16.42578125" style="161" bestFit="1" customWidth="1"/>
    <col min="35" max="35" width="12.140625" style="161" customWidth="1"/>
    <col min="36" max="36" width="16.42578125" style="161" bestFit="1" customWidth="1"/>
    <col min="37" max="37" width="12.140625" style="161" customWidth="1"/>
    <col min="38" max="38" width="15.42578125" style="161" bestFit="1" customWidth="1"/>
    <col min="39" max="39" width="15" style="161" customWidth="1"/>
    <col min="40" max="40" width="12.140625" style="161" customWidth="1"/>
    <col min="41" max="41" width="13.140625" style="161" customWidth="1"/>
    <col min="42" max="42" width="14.7109375" bestFit="1" customWidth="1"/>
    <col min="43" max="43" width="16.7109375" bestFit="1" customWidth="1"/>
    <col min="44" max="44" width="14.7109375" style="489" bestFit="1" customWidth="1"/>
    <col min="45" max="45" width="14.7109375" customWidth="1"/>
    <col min="46" max="46" width="14.7109375" style="489" customWidth="1"/>
    <col min="47" max="47" width="14.7109375" customWidth="1"/>
    <col min="48" max="48" width="14.7109375" hidden="1" customWidth="1"/>
    <col min="49" max="50" width="14.7109375" customWidth="1"/>
    <col min="51" max="51" width="14.7109375" hidden="1" customWidth="1"/>
    <col min="52" max="55" width="14.7109375" customWidth="1"/>
    <col min="56" max="60" width="12.7109375" style="161" customWidth="1"/>
    <col min="61" max="63" width="12.7109375" style="495" customWidth="1"/>
    <col min="64" max="65" width="12.7109375" style="161" customWidth="1"/>
    <col min="66" max="68" width="15.7109375" style="1" customWidth="1"/>
    <col min="69" max="69" width="16" style="1" customWidth="1"/>
    <col min="70" max="70" width="16.140625" style="1" customWidth="1"/>
    <col min="71" max="71" width="25.42578125" style="1" customWidth="1"/>
    <col min="72" max="72" width="14.42578125" style="1" customWidth="1"/>
    <col min="73" max="16384" width="8.85546875" style="1"/>
  </cols>
  <sheetData>
    <row r="1" spans="1:65" customFormat="1" ht="14.25" customHeight="1" thickBot="1" x14ac:dyDescent="0.25">
      <c r="A1" s="60"/>
      <c r="B1" s="62"/>
      <c r="C1" s="62"/>
      <c r="D1" s="62"/>
      <c r="E1" s="62"/>
      <c r="F1" s="124"/>
      <c r="G1" s="60"/>
      <c r="H1" s="60"/>
      <c r="I1" s="60"/>
      <c r="J1" s="60"/>
      <c r="K1" s="244"/>
      <c r="O1" s="244"/>
      <c r="P1" s="244"/>
      <c r="Q1" s="244"/>
      <c r="R1" s="244"/>
      <c r="S1" s="244"/>
      <c r="T1" s="244"/>
      <c r="X1" s="124"/>
      <c r="Y1" s="60"/>
      <c r="Z1" s="60"/>
      <c r="AA1" s="60"/>
      <c r="AB1" s="60"/>
      <c r="AC1" s="60"/>
      <c r="AD1" s="244"/>
      <c r="AE1" s="244"/>
      <c r="AF1" s="244"/>
      <c r="AG1" s="244"/>
      <c r="AH1" s="244"/>
      <c r="AI1" s="244"/>
      <c r="AJ1" s="244"/>
      <c r="AK1" s="244"/>
      <c r="AL1" s="244"/>
      <c r="AM1" s="244"/>
      <c r="AN1" s="244"/>
      <c r="AO1" s="244"/>
      <c r="AP1" s="210"/>
      <c r="AQ1" s="244"/>
      <c r="AR1" s="499"/>
      <c r="AS1" s="244"/>
      <c r="AT1" s="499"/>
      <c r="AU1" s="244"/>
      <c r="AV1" s="244"/>
      <c r="AW1" s="244"/>
      <c r="AX1" s="244"/>
      <c r="AY1" s="244"/>
      <c r="AZ1" s="244"/>
      <c r="BA1" s="244"/>
      <c r="BB1" s="244"/>
      <c r="BC1" s="244"/>
      <c r="BI1" s="489"/>
      <c r="BJ1" s="489"/>
      <c r="BK1" s="489"/>
    </row>
    <row r="2" spans="1:65" customFormat="1" ht="16.5" customHeight="1" x14ac:dyDescent="0.2">
      <c r="A2" s="130"/>
      <c r="B2" s="62"/>
      <c r="C2" s="62"/>
      <c r="D2" s="62"/>
      <c r="E2" s="526" t="s">
        <v>1148</v>
      </c>
      <c r="F2" s="528"/>
      <c r="G2" s="161"/>
      <c r="H2" s="301" t="s">
        <v>12</v>
      </c>
      <c r="I2" s="565" t="s">
        <v>13</v>
      </c>
      <c r="J2" s="565"/>
      <c r="K2" s="161"/>
      <c r="O2" s="161"/>
      <c r="P2" s="161"/>
      <c r="Q2" s="161"/>
      <c r="R2" s="161"/>
      <c r="S2" s="161"/>
      <c r="T2" s="161"/>
      <c r="X2" s="124"/>
      <c r="Y2" s="1"/>
      <c r="Z2" s="1"/>
      <c r="AA2" s="60"/>
      <c r="AB2" s="60"/>
      <c r="AC2" s="60"/>
      <c r="AD2" s="161"/>
      <c r="AE2" s="161"/>
      <c r="AF2" s="161"/>
      <c r="AG2" s="161"/>
      <c r="AH2" s="161"/>
      <c r="AI2" s="161"/>
      <c r="AJ2" s="161"/>
      <c r="AK2" s="161"/>
      <c r="AL2" s="161"/>
      <c r="AM2" s="161"/>
      <c r="AN2" s="161"/>
      <c r="AO2" s="161"/>
      <c r="AP2" s="161"/>
      <c r="AQ2" s="161"/>
      <c r="AR2" s="495"/>
      <c r="AS2" s="161"/>
      <c r="AT2" s="495"/>
      <c r="AU2" s="161"/>
      <c r="AV2" s="161"/>
      <c r="AW2" s="161"/>
      <c r="AX2" s="161"/>
      <c r="AY2" s="161"/>
      <c r="AZ2" s="161"/>
      <c r="BA2" s="161"/>
      <c r="BB2" s="161"/>
      <c r="BC2" s="161"/>
      <c r="BI2" s="489"/>
      <c r="BJ2" s="489"/>
      <c r="BK2" s="489"/>
    </row>
    <row r="3" spans="1:65" customFormat="1" ht="15" customHeight="1" thickBot="1" x14ac:dyDescent="0.25">
      <c r="A3" s="130"/>
      <c r="B3" s="62"/>
      <c r="C3" s="62"/>
      <c r="D3" s="62"/>
      <c r="E3" s="529"/>
      <c r="F3" s="560"/>
      <c r="G3" s="161"/>
      <c r="H3" s="301" t="s">
        <v>839</v>
      </c>
      <c r="I3" s="565" t="s">
        <v>1554</v>
      </c>
      <c r="J3" s="565"/>
      <c r="K3" s="161"/>
      <c r="O3" s="161"/>
      <c r="P3" s="161"/>
      <c r="Q3" s="161"/>
      <c r="R3" s="161"/>
      <c r="S3" s="161"/>
      <c r="T3" s="161"/>
      <c r="X3" s="124"/>
      <c r="Y3" s="1"/>
      <c r="Z3" s="1"/>
      <c r="AA3" s="60"/>
      <c r="AB3" s="60"/>
      <c r="AC3" s="60"/>
      <c r="AD3" s="161"/>
      <c r="AE3" s="161"/>
      <c r="AF3" s="161"/>
      <c r="AG3" s="161"/>
      <c r="AH3" s="161"/>
      <c r="AI3" s="161"/>
      <c r="AJ3" s="161"/>
      <c r="AK3" s="161"/>
      <c r="AL3" s="161"/>
      <c r="AM3" s="161"/>
      <c r="AN3" s="161"/>
      <c r="AO3" s="161"/>
      <c r="AP3" s="161"/>
      <c r="AQ3" s="161"/>
      <c r="AR3" s="495"/>
      <c r="AS3" s="161"/>
      <c r="AT3" s="495"/>
      <c r="AU3" s="161"/>
      <c r="AV3" s="161"/>
      <c r="AW3" s="161"/>
      <c r="AX3" s="161"/>
      <c r="AY3" s="161"/>
      <c r="AZ3" s="161"/>
      <c r="BA3" s="161"/>
      <c r="BB3" s="161"/>
      <c r="BC3" s="161"/>
      <c r="BI3" s="489"/>
      <c r="BJ3" s="489"/>
      <c r="BK3" s="489"/>
    </row>
    <row r="4" spans="1:65" customFormat="1" ht="12.75" customHeight="1" x14ac:dyDescent="0.2">
      <c r="A4" s="130"/>
      <c r="B4" s="38" t="s">
        <v>1149</v>
      </c>
      <c r="C4" s="38"/>
      <c r="D4" s="38"/>
      <c r="E4" s="561" t="str">
        <f>CONCATENATE("Projeto: ",Capa!B7," - ",Capa!B9)</f>
        <v>Projeto: [Apelido do Projeto] - [PITCH do Projeto]</v>
      </c>
      <c r="F4" s="561"/>
      <c r="G4" s="161"/>
      <c r="H4" s="301" t="s">
        <v>965</v>
      </c>
      <c r="I4" s="566" t="s">
        <v>1562</v>
      </c>
      <c r="J4" s="567"/>
      <c r="K4" s="161"/>
      <c r="L4" s="60"/>
      <c r="M4" s="60"/>
      <c r="N4" s="60"/>
      <c r="O4" s="161"/>
      <c r="P4" s="161"/>
      <c r="Q4" s="161"/>
      <c r="R4" s="161"/>
      <c r="S4" s="161"/>
      <c r="T4" s="161"/>
      <c r="U4" s="60"/>
      <c r="V4" s="60"/>
      <c r="W4" s="60"/>
      <c r="X4" s="292"/>
      <c r="Y4" s="1"/>
      <c r="Z4" s="1"/>
      <c r="AA4" s="292"/>
      <c r="AB4" s="292"/>
      <c r="AC4" s="292"/>
      <c r="AD4" s="161"/>
      <c r="AE4" s="161"/>
      <c r="AF4" s="161"/>
      <c r="AG4" s="161"/>
      <c r="AH4" s="161"/>
      <c r="AI4" s="161"/>
      <c r="AJ4" s="161"/>
      <c r="AK4" s="161"/>
      <c r="AL4" s="161"/>
      <c r="AM4" s="161"/>
      <c r="AN4" s="161"/>
      <c r="AO4" s="161"/>
      <c r="AP4" s="289"/>
      <c r="AQ4" s="161"/>
      <c r="AR4" s="495"/>
      <c r="AS4" s="161"/>
      <c r="AT4" s="495"/>
      <c r="AU4" s="161"/>
      <c r="AV4" s="161"/>
      <c r="AW4" s="161"/>
      <c r="AX4" s="161"/>
      <c r="AY4" s="161"/>
      <c r="AZ4" s="161"/>
      <c r="BA4" s="161"/>
      <c r="BB4" s="161"/>
      <c r="BC4" s="161"/>
      <c r="BD4" s="60"/>
      <c r="BE4" s="60"/>
      <c r="BF4" s="60"/>
      <c r="BG4" s="60"/>
      <c r="BH4" s="60"/>
      <c r="BI4" s="490"/>
      <c r="BJ4" s="490"/>
      <c r="BK4" s="490"/>
      <c r="BL4" s="60"/>
      <c r="BM4" s="60"/>
    </row>
    <row r="5" spans="1:65" ht="13.5" customHeight="1" x14ac:dyDescent="0.2">
      <c r="A5" s="130"/>
      <c r="B5" s="124"/>
      <c r="C5" s="124"/>
      <c r="D5" s="124"/>
      <c r="E5" s="561"/>
      <c r="F5" s="561"/>
      <c r="G5" s="161"/>
      <c r="H5" s="161"/>
      <c r="I5" s="1"/>
      <c r="J5" s="1"/>
      <c r="L5" s="216"/>
      <c r="M5" s="216"/>
      <c r="N5" s="216"/>
      <c r="U5" s="216"/>
      <c r="V5" s="216"/>
      <c r="W5" s="216"/>
      <c r="X5" s="292"/>
      <c r="AA5" s="292"/>
      <c r="AB5" s="292"/>
      <c r="AC5" s="292"/>
      <c r="AP5" s="289"/>
      <c r="AQ5" s="161"/>
      <c r="AR5" s="495"/>
      <c r="AS5" s="161"/>
      <c r="AT5" s="495"/>
      <c r="AU5" s="161"/>
      <c r="AV5" s="161"/>
      <c r="AW5" s="161"/>
      <c r="AX5" s="161"/>
      <c r="AY5" s="161"/>
      <c r="AZ5" s="161"/>
      <c r="BA5" s="161"/>
      <c r="BB5" s="161"/>
      <c r="BC5" s="161"/>
      <c r="BD5" s="216"/>
      <c r="BE5" s="216"/>
      <c r="BF5" s="216"/>
      <c r="BG5" s="216"/>
      <c r="BH5" s="216"/>
      <c r="BI5" s="491"/>
      <c r="BJ5" s="491"/>
      <c r="BK5" s="491"/>
      <c r="BL5" s="216"/>
      <c r="BM5" s="216"/>
    </row>
    <row r="6" spans="1:65" s="217" customFormat="1" ht="27.75" customHeight="1" thickBot="1" x14ac:dyDescent="0.25">
      <c r="A6" s="124"/>
      <c r="B6" s="42" t="str">
        <f>Historico!B30</f>
        <v>EasyPMDOC</v>
      </c>
      <c r="C6" s="42"/>
      <c r="D6" s="42"/>
      <c r="E6" s="561"/>
      <c r="F6" s="561"/>
      <c r="G6" s="264"/>
      <c r="H6" s="264"/>
      <c r="I6" s="144"/>
      <c r="J6" s="60"/>
      <c r="O6" s="161"/>
      <c r="P6" s="161"/>
      <c r="Q6" s="161"/>
      <c r="R6" s="161"/>
      <c r="S6" s="161"/>
      <c r="T6" s="161"/>
      <c r="AD6" s="161"/>
      <c r="AE6" s="161"/>
      <c r="AF6" s="161"/>
      <c r="AG6" s="161"/>
      <c r="AH6" s="161"/>
      <c r="AI6" s="161"/>
      <c r="AJ6" s="161"/>
      <c r="AK6" s="161"/>
      <c r="AL6" s="161"/>
      <c r="AM6" s="161"/>
      <c r="AN6" s="161"/>
      <c r="AO6" s="161"/>
      <c r="AQ6" s="161"/>
      <c r="AR6" s="495"/>
      <c r="AS6" s="161"/>
      <c r="AT6" s="495"/>
      <c r="AU6" s="161"/>
      <c r="AV6" s="161"/>
      <c r="AW6" s="161"/>
      <c r="AX6" s="161"/>
      <c r="AY6" s="161"/>
      <c r="AZ6" s="161"/>
      <c r="BA6" s="161"/>
      <c r="BB6" s="161"/>
      <c r="BC6" s="161"/>
      <c r="BD6" s="558" t="s">
        <v>1480</v>
      </c>
      <c r="BE6" s="559"/>
      <c r="BF6" s="559"/>
      <c r="BG6" s="559"/>
      <c r="BH6" s="559"/>
      <c r="BI6" s="559"/>
      <c r="BJ6" s="559"/>
      <c r="BK6" s="559"/>
      <c r="BL6" s="559"/>
      <c r="BM6" s="559"/>
    </row>
    <row r="7" spans="1:65" s="319" customFormat="1" ht="33" customHeight="1" thickBot="1" x14ac:dyDescent="0.25">
      <c r="A7" s="316"/>
      <c r="B7" s="317"/>
      <c r="C7" s="317"/>
      <c r="D7" s="317"/>
      <c r="E7" s="317"/>
      <c r="F7" s="318" t="s">
        <v>1377</v>
      </c>
      <c r="G7" s="562" t="s">
        <v>1384</v>
      </c>
      <c r="H7" s="563"/>
      <c r="I7" s="563"/>
      <c r="J7" s="564"/>
      <c r="K7" s="562" t="s">
        <v>1382</v>
      </c>
      <c r="L7" s="563"/>
      <c r="M7" s="563"/>
      <c r="N7" s="564"/>
      <c r="O7" s="562" t="s">
        <v>1386</v>
      </c>
      <c r="P7" s="563"/>
      <c r="Q7" s="563"/>
      <c r="R7" s="563"/>
      <c r="S7" s="563"/>
      <c r="T7" s="564"/>
      <c r="U7" s="562" t="s">
        <v>1565</v>
      </c>
      <c r="V7" s="563"/>
      <c r="W7" s="563"/>
      <c r="X7" s="563"/>
      <c r="Y7" s="563"/>
      <c r="Z7" s="563"/>
      <c r="AA7" s="563"/>
      <c r="AB7" s="563"/>
      <c r="AC7" s="564"/>
      <c r="AD7" s="562" t="s">
        <v>1461</v>
      </c>
      <c r="AE7" s="563"/>
      <c r="AF7" s="563"/>
      <c r="AG7" s="563"/>
      <c r="AH7" s="563"/>
      <c r="AI7" s="563"/>
      <c r="AJ7" s="563"/>
      <c r="AK7" s="563"/>
      <c r="AL7" s="563"/>
      <c r="AM7" s="563"/>
      <c r="AN7" s="563"/>
      <c r="AO7" s="564"/>
      <c r="AP7" s="545" t="s">
        <v>1574</v>
      </c>
      <c r="AQ7" s="552"/>
      <c r="AR7" s="546"/>
      <c r="AS7" s="545" t="s">
        <v>1604</v>
      </c>
      <c r="AT7" s="552"/>
      <c r="AU7" s="552"/>
      <c r="AV7" s="552"/>
      <c r="AW7" s="552"/>
      <c r="AX7" s="552"/>
      <c r="AY7" s="552"/>
      <c r="AZ7" s="552"/>
      <c r="BA7" s="552"/>
      <c r="BB7" s="552"/>
      <c r="BC7" s="546"/>
      <c r="BD7" s="562" t="s">
        <v>1319</v>
      </c>
      <c r="BE7" s="563"/>
      <c r="BF7" s="563"/>
      <c r="BG7" s="563"/>
      <c r="BH7" s="564"/>
      <c r="BI7" s="562" t="s">
        <v>339</v>
      </c>
      <c r="BJ7" s="563"/>
      <c r="BK7" s="563"/>
      <c r="BL7" s="563"/>
      <c r="BM7" s="564"/>
    </row>
    <row r="8" spans="1:65" s="223" customFormat="1" ht="40.5" customHeight="1" thickBot="1" x14ac:dyDescent="0.25">
      <c r="A8" s="252" t="s">
        <v>930</v>
      </c>
      <c r="B8" s="219" t="s">
        <v>1406</v>
      </c>
      <c r="C8" s="431" t="s">
        <v>1211</v>
      </c>
      <c r="D8" s="432" t="s">
        <v>1051</v>
      </c>
      <c r="E8" s="432" t="s">
        <v>1052</v>
      </c>
      <c r="F8" s="211" t="s">
        <v>1210</v>
      </c>
      <c r="G8" s="211" t="s">
        <v>1154</v>
      </c>
      <c r="H8" s="211" t="s">
        <v>1212</v>
      </c>
      <c r="I8" s="211" t="s">
        <v>1312</v>
      </c>
      <c r="J8" s="211" t="s">
        <v>1213</v>
      </c>
      <c r="K8" s="221" t="s">
        <v>1214</v>
      </c>
      <c r="L8" s="221" t="s">
        <v>1215</v>
      </c>
      <c r="M8" s="221" t="s">
        <v>1216</v>
      </c>
      <c r="N8" s="221" t="s">
        <v>1311</v>
      </c>
      <c r="O8" s="211" t="s">
        <v>1387</v>
      </c>
      <c r="P8" s="211" t="s">
        <v>1388</v>
      </c>
      <c r="Q8" s="211" t="s">
        <v>1389</v>
      </c>
      <c r="R8" s="211" t="s">
        <v>1390</v>
      </c>
      <c r="S8" s="211" t="s">
        <v>1391</v>
      </c>
      <c r="T8" s="211" t="s">
        <v>1392</v>
      </c>
      <c r="U8" s="220" t="s">
        <v>1316</v>
      </c>
      <c r="V8" s="220" t="s">
        <v>1317</v>
      </c>
      <c r="W8" s="220" t="s">
        <v>1318</v>
      </c>
      <c r="X8" s="211" t="s">
        <v>1320</v>
      </c>
      <c r="Y8" s="211" t="s">
        <v>1150</v>
      </c>
      <c r="Z8" s="220" t="s">
        <v>1567</v>
      </c>
      <c r="AA8" s="222" t="s">
        <v>1566</v>
      </c>
      <c r="AB8" s="211" t="s">
        <v>1151</v>
      </c>
      <c r="AC8" s="211" t="s">
        <v>1568</v>
      </c>
      <c r="AD8" s="211" t="s">
        <v>1152</v>
      </c>
      <c r="AE8" s="211" t="s">
        <v>1223</v>
      </c>
      <c r="AF8" s="211" t="s">
        <v>1321</v>
      </c>
      <c r="AG8" s="219" t="s">
        <v>1456</v>
      </c>
      <c r="AH8" s="211" t="s">
        <v>1458</v>
      </c>
      <c r="AI8" s="211" t="s">
        <v>1457</v>
      </c>
      <c r="AJ8" s="310" t="s">
        <v>1459</v>
      </c>
      <c r="AK8" s="211" t="s">
        <v>1460</v>
      </c>
      <c r="AL8" s="310" t="s">
        <v>1123</v>
      </c>
      <c r="AM8" s="211" t="s">
        <v>1322</v>
      </c>
      <c r="AN8" s="211" t="s">
        <v>1153</v>
      </c>
      <c r="AO8" s="220" t="s">
        <v>1224</v>
      </c>
      <c r="AP8" s="211" t="s">
        <v>1313</v>
      </c>
      <c r="AQ8" s="211" t="s">
        <v>1314</v>
      </c>
      <c r="AR8" s="500" t="s">
        <v>1315</v>
      </c>
      <c r="AS8" s="211" t="s">
        <v>1605</v>
      </c>
      <c r="AT8" s="500" t="s">
        <v>1608</v>
      </c>
      <c r="AU8" s="211" t="s">
        <v>1609</v>
      </c>
      <c r="AV8" s="219" t="s">
        <v>1615</v>
      </c>
      <c r="AW8" s="211" t="s">
        <v>1606</v>
      </c>
      <c r="AX8" s="211" t="s">
        <v>1610</v>
      </c>
      <c r="AY8" s="211" t="s">
        <v>1611</v>
      </c>
      <c r="AZ8" s="211" t="s">
        <v>1612</v>
      </c>
      <c r="BA8" s="211" t="s">
        <v>1607</v>
      </c>
      <c r="BB8" s="211" t="s">
        <v>1613</v>
      </c>
      <c r="BC8" s="211" t="s">
        <v>1614</v>
      </c>
      <c r="BD8" s="220" t="s">
        <v>1470</v>
      </c>
      <c r="BE8" s="220" t="s">
        <v>1471</v>
      </c>
      <c r="BF8" s="220" t="s">
        <v>1472</v>
      </c>
      <c r="BG8" s="220" t="s">
        <v>1473</v>
      </c>
      <c r="BH8" s="220" t="s">
        <v>1474</v>
      </c>
      <c r="BI8" s="492" t="s">
        <v>1475</v>
      </c>
      <c r="BJ8" s="492" t="s">
        <v>1476</v>
      </c>
      <c r="BK8" s="492" t="s">
        <v>1477</v>
      </c>
      <c r="BL8" s="220" t="s">
        <v>1478</v>
      </c>
      <c r="BM8" s="220" t="s">
        <v>1479</v>
      </c>
    </row>
    <row r="9" spans="1:65" s="302" customFormat="1" ht="63.75" x14ac:dyDescent="0.2">
      <c r="A9" s="433">
        <v>1</v>
      </c>
      <c r="B9" s="434" t="s">
        <v>1067</v>
      </c>
      <c r="C9" s="435" t="s">
        <v>22</v>
      </c>
      <c r="D9" s="256" t="s">
        <v>1200</v>
      </c>
      <c r="E9" s="257" t="s">
        <v>1324</v>
      </c>
      <c r="F9" s="226" t="s">
        <v>1323</v>
      </c>
      <c r="G9" s="86"/>
      <c r="H9" s="86"/>
      <c r="I9" s="86"/>
      <c r="J9" s="226"/>
      <c r="K9" s="290" t="s">
        <v>1834</v>
      </c>
      <c r="L9" s="355"/>
      <c r="M9" s="358"/>
      <c r="N9" s="293"/>
      <c r="O9" s="86" t="s">
        <v>1837</v>
      </c>
      <c r="P9" s="86" t="s">
        <v>906</v>
      </c>
      <c r="Q9" s="86"/>
      <c r="R9" s="86"/>
      <c r="S9" s="86"/>
      <c r="T9" s="86"/>
      <c r="U9" s="436"/>
      <c r="V9" s="437"/>
      <c r="W9" s="438"/>
      <c r="X9" s="228">
        <v>42952</v>
      </c>
      <c r="Y9" s="86"/>
      <c r="Z9" s="293">
        <v>42952</v>
      </c>
      <c r="AA9" s="362">
        <v>42966</v>
      </c>
      <c r="AB9" s="86"/>
      <c r="AC9" s="293">
        <v>42966</v>
      </c>
      <c r="AD9" s="227"/>
      <c r="AE9" s="86"/>
      <c r="AF9" s="86"/>
      <c r="AG9" s="439"/>
      <c r="AH9" s="440"/>
      <c r="AI9" s="439"/>
      <c r="AJ9" s="440"/>
      <c r="AK9" s="439"/>
      <c r="AL9" s="440"/>
      <c r="AM9" s="86"/>
      <c r="AN9" s="86"/>
      <c r="AO9" s="226"/>
      <c r="AP9" s="467">
        <v>1</v>
      </c>
      <c r="AQ9" s="86"/>
      <c r="AR9" s="501"/>
      <c r="AS9" s="86"/>
      <c r="AT9" s="442"/>
      <c r="AU9" s="86"/>
      <c r="AV9" s="86"/>
      <c r="AW9" s="86"/>
      <c r="AX9" s="86"/>
      <c r="AY9" s="441">
        <f>Tabela25[[#This Row],[VA - Valor Agregado]]-Tabela25[[#This Row],[CR - Custo Real]]</f>
        <v>0</v>
      </c>
      <c r="AZ9" s="86"/>
      <c r="BA9" s="86"/>
      <c r="BB9" s="86"/>
      <c r="BC9" s="442">
        <f>Tabela25[[#This Row],[ENT - Estimativa no Término]]-Tabela25[[#This Row],[ONT - Orçamento no Término Acumulado]]</f>
        <v>0</v>
      </c>
      <c r="BD9" s="427"/>
      <c r="BE9" s="443"/>
      <c r="BF9" s="228"/>
      <c r="BG9" s="444"/>
      <c r="BH9" s="228"/>
      <c r="BI9" s="493" t="e">
        <f>[2]!Tabela25[[#This Row],[Custo Estimado ]]/100*105</f>
        <v>#REF!</v>
      </c>
      <c r="BJ9" s="496" t="e">
        <f>[2]!Tabela25[[#This Row],[Custo Estimado ]]</f>
        <v>#REF!</v>
      </c>
      <c r="BK9" s="442" t="e">
        <f>[2]!Tabela25[[#This Row],[Custo Estimado ]]/100*95</f>
        <v>#REF!</v>
      </c>
      <c r="BL9" s="427"/>
      <c r="BM9" s="293"/>
    </row>
    <row r="10" spans="1:65" s="302" customFormat="1" ht="63.75" x14ac:dyDescent="0.2">
      <c r="A10" s="445"/>
      <c r="B10" s="303" t="s">
        <v>1073</v>
      </c>
      <c r="C10" s="304"/>
      <c r="D10" s="258" t="s">
        <v>1200</v>
      </c>
      <c r="E10" s="259" t="s">
        <v>1325</v>
      </c>
      <c r="F10" s="233" t="s">
        <v>1326</v>
      </c>
      <c r="G10" s="96"/>
      <c r="H10" s="96"/>
      <c r="I10" s="96"/>
      <c r="J10" s="233"/>
      <c r="K10" s="291" t="s">
        <v>1834</v>
      </c>
      <c r="L10" s="356"/>
      <c r="M10" s="361"/>
      <c r="N10" s="294"/>
      <c r="O10" s="96" t="s">
        <v>1837</v>
      </c>
      <c r="P10" s="96" t="s">
        <v>906</v>
      </c>
      <c r="Q10" s="96"/>
      <c r="R10" s="96"/>
      <c r="S10" s="96"/>
      <c r="T10" s="96"/>
      <c r="U10" s="313"/>
      <c r="V10" s="295"/>
      <c r="W10" s="314"/>
      <c r="X10" s="234">
        <v>42952</v>
      </c>
      <c r="Y10" s="96"/>
      <c r="Z10" s="294">
        <v>42952</v>
      </c>
      <c r="AA10" s="363">
        <v>42966</v>
      </c>
      <c r="AB10" s="234"/>
      <c r="AC10" s="294">
        <v>42966</v>
      </c>
      <c r="AD10" s="94"/>
      <c r="AE10" s="96"/>
      <c r="AF10" s="96"/>
      <c r="AG10" s="311"/>
      <c r="AH10" s="312"/>
      <c r="AI10" s="311"/>
      <c r="AJ10" s="312"/>
      <c r="AK10" s="311"/>
      <c r="AL10" s="312"/>
      <c r="AM10" s="96"/>
      <c r="AN10" s="96"/>
      <c r="AO10" s="233"/>
      <c r="AP10" s="380">
        <v>1</v>
      </c>
      <c r="AQ10" s="96"/>
      <c r="AR10" s="367"/>
      <c r="AS10" s="96"/>
      <c r="AT10" s="359"/>
      <c r="AU10" s="96"/>
      <c r="AV10" s="96"/>
      <c r="AW10" s="96"/>
      <c r="AX10" s="96"/>
      <c r="AY10" s="384">
        <f>Tabela25[[#This Row],[VA - Valor Agregado]]-Tabela25[[#This Row],[CR - Custo Real]]</f>
        <v>0</v>
      </c>
      <c r="AZ10" s="96"/>
      <c r="BA10" s="96"/>
      <c r="BB10" s="96"/>
      <c r="BC10" s="359">
        <f>Tabela25[[#This Row],[ENT - Estimativa no Término]]-Tabela25[[#This Row],[ONT - Orçamento no Término Acumulado]]</f>
        <v>0</v>
      </c>
      <c r="BD10" s="320"/>
      <c r="BE10" s="321"/>
      <c r="BF10" s="234"/>
      <c r="BG10" s="322"/>
      <c r="BH10" s="234"/>
      <c r="BI10" s="488" t="e">
        <f>[2]!Tabela25[[#This Row],[Custo Estimado ]]/100*105</f>
        <v>#REF!</v>
      </c>
      <c r="BJ10" s="497" t="e">
        <f>[2]!Tabela25[[#This Row],[Custo Estimado ]]</f>
        <v>#REF!</v>
      </c>
      <c r="BK10" s="359" t="e">
        <f>[2]!Tabela25[[#This Row],[Custo Estimado ]]/100*95</f>
        <v>#REF!</v>
      </c>
      <c r="BL10" s="320"/>
      <c r="BM10" s="294"/>
    </row>
    <row r="11" spans="1:65" s="302" customFormat="1" ht="25.5" x14ac:dyDescent="0.2">
      <c r="A11" s="445">
        <v>2</v>
      </c>
      <c r="B11" s="303" t="s">
        <v>1327</v>
      </c>
      <c r="C11" s="304" t="s">
        <v>39</v>
      </c>
      <c r="D11" s="260" t="s">
        <v>1200</v>
      </c>
      <c r="E11" s="261" t="s">
        <v>1329</v>
      </c>
      <c r="F11" s="233" t="s">
        <v>1328</v>
      </c>
      <c r="G11" s="96"/>
      <c r="H11" s="96"/>
      <c r="I11" s="96"/>
      <c r="J11" s="233"/>
      <c r="K11" s="291" t="s">
        <v>1834</v>
      </c>
      <c r="L11" s="234"/>
      <c r="M11" s="360"/>
      <c r="N11" s="294"/>
      <c r="O11" s="96" t="s">
        <v>1838</v>
      </c>
      <c r="P11" s="96" t="s">
        <v>906</v>
      </c>
      <c r="Q11" s="96"/>
      <c r="R11" s="96"/>
      <c r="S11" s="96"/>
      <c r="T11" s="96"/>
      <c r="U11" s="313"/>
      <c r="V11" s="295"/>
      <c r="W11" s="314"/>
      <c r="X11" s="234">
        <v>42966</v>
      </c>
      <c r="Y11" s="96"/>
      <c r="Z11" s="294">
        <v>42966</v>
      </c>
      <c r="AA11" s="363">
        <v>43008</v>
      </c>
      <c r="AB11" s="234"/>
      <c r="AC11" s="294"/>
      <c r="AD11" s="364">
        <v>151.19999999999999</v>
      </c>
      <c r="AE11" s="96"/>
      <c r="AF11" s="96"/>
      <c r="AG11" s="365">
        <f>Tabela25[[#This Row],[Custo Estimado ]]/100*5</f>
        <v>7.5599999999999987</v>
      </c>
      <c r="AH11" s="312"/>
      <c r="AI11" s="311"/>
      <c r="AJ11" s="364">
        <v>151.19999999999999</v>
      </c>
      <c r="AK11" s="311"/>
      <c r="AL11" s="312"/>
      <c r="AM11" s="96"/>
      <c r="AN11" s="96"/>
      <c r="AO11" s="233"/>
      <c r="AP11" s="380">
        <v>1</v>
      </c>
      <c r="AQ11" s="96"/>
      <c r="AR11" s="367"/>
      <c r="AS11" s="96"/>
      <c r="AT11" s="359"/>
      <c r="AU11" s="96"/>
      <c r="AV11" s="96"/>
      <c r="AW11" s="96"/>
      <c r="AX11" s="96"/>
      <c r="AY11" s="384">
        <f>Tabela25[[#This Row],[VA - Valor Agregado]]-Tabela25[[#This Row],[CR - Custo Real]]</f>
        <v>0</v>
      </c>
      <c r="AZ11" s="96"/>
      <c r="BA11" s="96"/>
      <c r="BB11" s="96"/>
      <c r="BC11" s="359">
        <f>Tabela25[[#This Row],[ENT - Estimativa no Término]]-Tabela25[[#This Row],[ONT - Orçamento no Término Acumulado]]</f>
        <v>0</v>
      </c>
      <c r="BD11" s="320"/>
      <c r="BE11" s="321"/>
      <c r="BF11" s="234"/>
      <c r="BG11" s="322"/>
      <c r="BH11" s="234"/>
      <c r="BI11" s="488" t="e">
        <f>[2]!Tabela25[[#This Row],[Custo Estimado ]]/100*105</f>
        <v>#REF!</v>
      </c>
      <c r="BJ11" s="497" t="e">
        <f>[2]!Tabela25[[#This Row],[Custo Estimado ]]</f>
        <v>#REF!</v>
      </c>
      <c r="BK11" s="359" t="e">
        <f>[2]!Tabela25[[#This Row],[Custo Estimado ]]/100*95</f>
        <v>#REF!</v>
      </c>
      <c r="BL11" s="320"/>
      <c r="BM11" s="294"/>
    </row>
    <row r="12" spans="1:65" s="302" customFormat="1" ht="25.5" x14ac:dyDescent="0.2">
      <c r="A12" s="445"/>
      <c r="B12" s="303" t="s">
        <v>1330</v>
      </c>
      <c r="C12" s="304"/>
      <c r="D12" s="258" t="s">
        <v>1200</v>
      </c>
      <c r="E12" s="259" t="s">
        <v>1331</v>
      </c>
      <c r="F12" s="233" t="s">
        <v>974</v>
      </c>
      <c r="G12" s="96"/>
      <c r="H12" s="96"/>
      <c r="I12" s="96"/>
      <c r="J12" s="233"/>
      <c r="K12" s="291" t="s">
        <v>1834</v>
      </c>
      <c r="L12" s="356"/>
      <c r="M12" s="357"/>
      <c r="N12" s="294"/>
      <c r="O12" s="96" t="s">
        <v>1839</v>
      </c>
      <c r="P12" s="96" t="s">
        <v>906</v>
      </c>
      <c r="Q12" s="96"/>
      <c r="R12" s="96"/>
      <c r="S12" s="96"/>
      <c r="T12" s="96"/>
      <c r="U12" s="313"/>
      <c r="V12" s="295"/>
      <c r="W12" s="314"/>
      <c r="X12" s="234">
        <v>42966</v>
      </c>
      <c r="Y12" s="96"/>
      <c r="Z12" s="294">
        <v>42966</v>
      </c>
      <c r="AA12" s="363">
        <v>43008</v>
      </c>
      <c r="AB12" s="96"/>
      <c r="AC12" s="294"/>
      <c r="AD12" s="364">
        <v>151.19999999999999</v>
      </c>
      <c r="AE12" s="96"/>
      <c r="AF12" s="96"/>
      <c r="AG12" s="365">
        <f>Tabela25[[#This Row],[Custo Estimado ]]/100*5</f>
        <v>7.5599999999999987</v>
      </c>
      <c r="AH12" s="312"/>
      <c r="AI12" s="311"/>
      <c r="AJ12" s="364"/>
      <c r="AK12" s="311"/>
      <c r="AL12" s="312"/>
      <c r="AM12" s="96"/>
      <c r="AN12" s="96"/>
      <c r="AO12" s="233"/>
      <c r="AP12" s="380">
        <v>1</v>
      </c>
      <c r="AQ12" s="96"/>
      <c r="AR12" s="367"/>
      <c r="AS12" s="96"/>
      <c r="AT12" s="359"/>
      <c r="AU12" s="96"/>
      <c r="AV12" s="96"/>
      <c r="AW12" s="96"/>
      <c r="AX12" s="96"/>
      <c r="AY12" s="384">
        <f>Tabela25[[#This Row],[VA - Valor Agregado]]-Tabela25[[#This Row],[CR - Custo Real]]</f>
        <v>0</v>
      </c>
      <c r="AZ12" s="96"/>
      <c r="BA12" s="96"/>
      <c r="BB12" s="96"/>
      <c r="BC12" s="359">
        <f>Tabela25[[#This Row],[ENT - Estimativa no Término]]-Tabela25[[#This Row],[ONT - Orçamento no Término Acumulado]]</f>
        <v>0</v>
      </c>
      <c r="BD12" s="320"/>
      <c r="BE12" s="321"/>
      <c r="BF12" s="234"/>
      <c r="BG12" s="322"/>
      <c r="BH12" s="234"/>
      <c r="BI12" s="488" t="e">
        <f>[2]!Tabela25[[#This Row],[Custo Estimado ]]/100*105</f>
        <v>#REF!</v>
      </c>
      <c r="BJ12" s="497" t="e">
        <f>[2]!Tabela25[[#This Row],[Custo Estimado ]]</f>
        <v>#REF!</v>
      </c>
      <c r="BK12" s="359" t="e">
        <f>[2]!Tabela25[[#This Row],[Custo Estimado ]]/100*95</f>
        <v>#REF!</v>
      </c>
      <c r="BL12" s="320"/>
      <c r="BM12" s="294"/>
    </row>
    <row r="13" spans="1:65" s="302" customFormat="1" ht="25.5" x14ac:dyDescent="0.2">
      <c r="A13" s="445"/>
      <c r="B13" s="303" t="s">
        <v>1334</v>
      </c>
      <c r="C13" s="304"/>
      <c r="D13" s="260" t="s">
        <v>1200</v>
      </c>
      <c r="E13" s="261" t="s">
        <v>1332</v>
      </c>
      <c r="F13" s="233" t="s">
        <v>1333</v>
      </c>
      <c r="G13" s="96"/>
      <c r="H13" s="96"/>
      <c r="I13" s="96"/>
      <c r="J13" s="233"/>
      <c r="K13" s="291" t="s">
        <v>1834</v>
      </c>
      <c r="L13" s="234"/>
      <c r="M13" s="234"/>
      <c r="N13" s="294"/>
      <c r="O13" s="96" t="s">
        <v>1839</v>
      </c>
      <c r="P13" s="96" t="s">
        <v>906</v>
      </c>
      <c r="Q13" s="96"/>
      <c r="R13" s="96"/>
      <c r="S13" s="96"/>
      <c r="T13" s="96"/>
      <c r="U13" s="313"/>
      <c r="V13" s="295"/>
      <c r="W13" s="314"/>
      <c r="X13" s="234">
        <v>42966</v>
      </c>
      <c r="Y13" s="96"/>
      <c r="Z13" s="294">
        <v>42966</v>
      </c>
      <c r="AA13" s="363">
        <v>43008</v>
      </c>
      <c r="AB13" s="96"/>
      <c r="AC13" s="294"/>
      <c r="AD13" s="364">
        <v>151.19999999999999</v>
      </c>
      <c r="AE13" s="96"/>
      <c r="AF13" s="96"/>
      <c r="AG13" s="365">
        <f>Tabela25[[#This Row],[Custo Estimado ]]/100*5</f>
        <v>7.5599999999999987</v>
      </c>
      <c r="AH13" s="312"/>
      <c r="AI13" s="311"/>
      <c r="AJ13" s="364"/>
      <c r="AK13" s="311"/>
      <c r="AL13" s="312"/>
      <c r="AM13" s="96"/>
      <c r="AN13" s="96"/>
      <c r="AO13" s="233"/>
      <c r="AP13" s="380">
        <v>1</v>
      </c>
      <c r="AQ13" s="96"/>
      <c r="AR13" s="367"/>
      <c r="AS13" s="96"/>
      <c r="AT13" s="359"/>
      <c r="AU13" s="96"/>
      <c r="AV13" s="96"/>
      <c r="AW13" s="96"/>
      <c r="AX13" s="96"/>
      <c r="AY13" s="384">
        <f>Tabela25[[#This Row],[VA - Valor Agregado]]-Tabela25[[#This Row],[CR - Custo Real]]</f>
        <v>0</v>
      </c>
      <c r="AZ13" s="96"/>
      <c r="BA13" s="96"/>
      <c r="BB13" s="96"/>
      <c r="BC13" s="359">
        <f>Tabela25[[#This Row],[ENT - Estimativa no Término]]-Tabela25[[#This Row],[ONT - Orçamento no Término Acumulado]]</f>
        <v>0</v>
      </c>
      <c r="BD13" s="320"/>
      <c r="BE13" s="321"/>
      <c r="BF13" s="234"/>
      <c r="BG13" s="322"/>
      <c r="BH13" s="234"/>
      <c r="BI13" s="488" t="e">
        <f>[2]!Tabela25[[#This Row],[Custo Estimado ]]/100*105</f>
        <v>#REF!</v>
      </c>
      <c r="BJ13" s="497" t="e">
        <f>[2]!Tabela25[[#This Row],[Custo Estimado ]]</f>
        <v>#REF!</v>
      </c>
      <c r="BK13" s="359" t="e">
        <f>[2]!Tabela25[[#This Row],[Custo Estimado ]]/100*95</f>
        <v>#REF!</v>
      </c>
      <c r="BL13" s="320"/>
      <c r="BM13" s="294"/>
    </row>
    <row r="14" spans="1:65" s="302" customFormat="1" ht="25.5" x14ac:dyDescent="0.2">
      <c r="A14" s="445"/>
      <c r="B14" s="303" t="s">
        <v>1345</v>
      </c>
      <c r="C14" s="304"/>
      <c r="D14" s="258" t="s">
        <v>1200</v>
      </c>
      <c r="E14" s="259" t="s">
        <v>1335</v>
      </c>
      <c r="F14" s="233" t="s">
        <v>1336</v>
      </c>
      <c r="G14" s="96"/>
      <c r="H14" s="96"/>
      <c r="I14" s="96"/>
      <c r="J14" s="233"/>
      <c r="K14" s="291" t="s">
        <v>1834</v>
      </c>
      <c r="L14" s="234"/>
      <c r="M14" s="234"/>
      <c r="N14" s="294"/>
      <c r="O14" s="96" t="s">
        <v>1838</v>
      </c>
      <c r="P14" s="96" t="s">
        <v>906</v>
      </c>
      <c r="Q14" s="96"/>
      <c r="R14" s="96"/>
      <c r="S14" s="96"/>
      <c r="T14" s="96"/>
      <c r="U14" s="313"/>
      <c r="V14" s="295"/>
      <c r="W14" s="314"/>
      <c r="X14" s="234">
        <v>42966</v>
      </c>
      <c r="Y14" s="96"/>
      <c r="Z14" s="294">
        <v>42966</v>
      </c>
      <c r="AA14" s="363">
        <v>43008</v>
      </c>
      <c r="AB14" s="96"/>
      <c r="AC14" s="294"/>
      <c r="AD14" s="364">
        <v>151.19999999999999</v>
      </c>
      <c r="AE14" s="96"/>
      <c r="AF14" s="96"/>
      <c r="AG14" s="365">
        <f>Tabela25[[#This Row],[Custo Estimado ]]/100*5</f>
        <v>7.5599999999999987</v>
      </c>
      <c r="AH14" s="312"/>
      <c r="AI14" s="311"/>
      <c r="AJ14" s="364"/>
      <c r="AK14" s="311"/>
      <c r="AL14" s="312"/>
      <c r="AM14" s="96"/>
      <c r="AN14" s="96"/>
      <c r="AO14" s="233"/>
      <c r="AP14" s="380">
        <v>1</v>
      </c>
      <c r="AQ14" s="96"/>
      <c r="AR14" s="367"/>
      <c r="AS14" s="96"/>
      <c r="AT14" s="359"/>
      <c r="AU14" s="96"/>
      <c r="AV14" s="96"/>
      <c r="AW14" s="96"/>
      <c r="AX14" s="96"/>
      <c r="AY14" s="384">
        <f>Tabela25[[#This Row],[VA - Valor Agregado]]-Tabela25[[#This Row],[CR - Custo Real]]</f>
        <v>0</v>
      </c>
      <c r="AZ14" s="96"/>
      <c r="BA14" s="96"/>
      <c r="BB14" s="96"/>
      <c r="BC14" s="359">
        <f>Tabela25[[#This Row],[ENT - Estimativa no Término]]-Tabela25[[#This Row],[ONT - Orçamento no Término Acumulado]]</f>
        <v>0</v>
      </c>
      <c r="BD14" s="320"/>
      <c r="BE14" s="321"/>
      <c r="BF14" s="234"/>
      <c r="BG14" s="322"/>
      <c r="BH14" s="234"/>
      <c r="BI14" s="488" t="e">
        <f>[2]!Tabela25[[#This Row],[Custo Estimado ]]/100*105</f>
        <v>#REF!</v>
      </c>
      <c r="BJ14" s="497" t="e">
        <f>[2]!Tabela25[[#This Row],[Custo Estimado ]]</f>
        <v>#REF!</v>
      </c>
      <c r="BK14" s="359" t="e">
        <f>[2]!Tabela25[[#This Row],[Custo Estimado ]]/100*95</f>
        <v>#REF!</v>
      </c>
      <c r="BL14" s="320"/>
      <c r="BM14" s="294"/>
    </row>
    <row r="15" spans="1:65" s="302" customFormat="1" ht="25.5" x14ac:dyDescent="0.2">
      <c r="A15" s="445"/>
      <c r="B15" s="303" t="s">
        <v>1346</v>
      </c>
      <c r="C15" s="304"/>
      <c r="D15" s="260" t="s">
        <v>1200</v>
      </c>
      <c r="E15" s="261" t="s">
        <v>1337</v>
      </c>
      <c r="F15" s="233" t="s">
        <v>1338</v>
      </c>
      <c r="G15" s="96"/>
      <c r="H15" s="96"/>
      <c r="I15" s="96"/>
      <c r="J15" s="233"/>
      <c r="K15" s="291" t="s">
        <v>1834</v>
      </c>
      <c r="L15" s="234"/>
      <c r="M15" s="234"/>
      <c r="N15" s="294"/>
      <c r="O15" s="96" t="s">
        <v>1838</v>
      </c>
      <c r="P15" s="96" t="s">
        <v>906</v>
      </c>
      <c r="Q15" s="96"/>
      <c r="R15" s="96"/>
      <c r="S15" s="96"/>
      <c r="T15" s="96"/>
      <c r="U15" s="313"/>
      <c r="V15" s="295"/>
      <c r="W15" s="314"/>
      <c r="X15" s="234">
        <v>42966</v>
      </c>
      <c r="Y15" s="96"/>
      <c r="Z15" s="294">
        <v>42966</v>
      </c>
      <c r="AA15" s="363">
        <v>43008</v>
      </c>
      <c r="AB15" s="96"/>
      <c r="AC15" s="294"/>
      <c r="AD15" s="364">
        <v>151.19999999999999</v>
      </c>
      <c r="AE15" s="96"/>
      <c r="AF15" s="96"/>
      <c r="AG15" s="365">
        <f>Tabela25[[#This Row],[Custo Estimado ]]/100*5</f>
        <v>7.5599999999999987</v>
      </c>
      <c r="AH15" s="312"/>
      <c r="AI15" s="311"/>
      <c r="AJ15" s="364"/>
      <c r="AK15" s="311"/>
      <c r="AL15" s="312"/>
      <c r="AM15" s="96"/>
      <c r="AN15" s="96"/>
      <c r="AO15" s="233"/>
      <c r="AP15" s="380">
        <v>1</v>
      </c>
      <c r="AQ15" s="96"/>
      <c r="AR15" s="367"/>
      <c r="AS15" s="96"/>
      <c r="AT15" s="359"/>
      <c r="AU15" s="96"/>
      <c r="AV15" s="96"/>
      <c r="AW15" s="96"/>
      <c r="AX15" s="96"/>
      <c r="AY15" s="384">
        <f>Tabela25[[#This Row],[VA - Valor Agregado]]-Tabela25[[#This Row],[CR - Custo Real]]</f>
        <v>0</v>
      </c>
      <c r="AZ15" s="96"/>
      <c r="BA15" s="96"/>
      <c r="BB15" s="96"/>
      <c r="BC15" s="359">
        <f>Tabela25[[#This Row],[ENT - Estimativa no Término]]-Tabela25[[#This Row],[ONT - Orçamento no Término Acumulado]]</f>
        <v>0</v>
      </c>
      <c r="BD15" s="320"/>
      <c r="BE15" s="321"/>
      <c r="BF15" s="234"/>
      <c r="BG15" s="322"/>
      <c r="BH15" s="234"/>
      <c r="BI15" s="488" t="e">
        <f>[2]!Tabela25[[#This Row],[Custo Estimado ]]/100*105</f>
        <v>#REF!</v>
      </c>
      <c r="BJ15" s="497" t="e">
        <f>[2]!Tabela25[[#This Row],[Custo Estimado ]]</f>
        <v>#REF!</v>
      </c>
      <c r="BK15" s="359" t="e">
        <f>[2]!Tabela25[[#This Row],[Custo Estimado ]]/100*95</f>
        <v>#REF!</v>
      </c>
      <c r="BL15" s="320"/>
      <c r="BM15" s="294"/>
    </row>
    <row r="16" spans="1:65" s="302" customFormat="1" ht="25.5" x14ac:dyDescent="0.2">
      <c r="A16" s="445"/>
      <c r="B16" s="303" t="s">
        <v>1347</v>
      </c>
      <c r="C16" s="304"/>
      <c r="D16" s="258" t="s">
        <v>1200</v>
      </c>
      <c r="E16" s="259" t="s">
        <v>1340</v>
      </c>
      <c r="F16" s="233" t="s">
        <v>1339</v>
      </c>
      <c r="G16" s="96"/>
      <c r="H16" s="96"/>
      <c r="I16" s="96"/>
      <c r="J16" s="233"/>
      <c r="K16" s="291" t="s">
        <v>1834</v>
      </c>
      <c r="L16" s="234"/>
      <c r="M16" s="234"/>
      <c r="N16" s="294"/>
      <c r="O16" s="96" t="s">
        <v>1840</v>
      </c>
      <c r="P16" s="96" t="s">
        <v>906</v>
      </c>
      <c r="Q16" s="96"/>
      <c r="R16" s="96"/>
      <c r="S16" s="96"/>
      <c r="T16" s="96"/>
      <c r="U16" s="313"/>
      <c r="V16" s="295"/>
      <c r="W16" s="314"/>
      <c r="X16" s="234">
        <v>42966</v>
      </c>
      <c r="Y16" s="96"/>
      <c r="Z16" s="294">
        <v>42966</v>
      </c>
      <c r="AA16" s="363">
        <v>43008</v>
      </c>
      <c r="AB16" s="96"/>
      <c r="AC16" s="294"/>
      <c r="AD16" s="364">
        <v>151.19999999999999</v>
      </c>
      <c r="AE16" s="96"/>
      <c r="AF16" s="96"/>
      <c r="AG16" s="365">
        <f>Tabela25[[#This Row],[Custo Estimado ]]/100*5</f>
        <v>7.5599999999999987</v>
      </c>
      <c r="AH16" s="312"/>
      <c r="AI16" s="311"/>
      <c r="AJ16" s="364"/>
      <c r="AK16" s="311"/>
      <c r="AL16" s="312"/>
      <c r="AM16" s="96"/>
      <c r="AN16" s="96"/>
      <c r="AO16" s="233"/>
      <c r="AP16" s="380">
        <v>1</v>
      </c>
      <c r="AQ16" s="96"/>
      <c r="AR16" s="367"/>
      <c r="AS16" s="96"/>
      <c r="AT16" s="359"/>
      <c r="AU16" s="96"/>
      <c r="AV16" s="96"/>
      <c r="AW16" s="96"/>
      <c r="AX16" s="96"/>
      <c r="AY16" s="384">
        <f>Tabela25[[#This Row],[VA - Valor Agregado]]-Tabela25[[#This Row],[CR - Custo Real]]</f>
        <v>0</v>
      </c>
      <c r="AZ16" s="96"/>
      <c r="BA16" s="96"/>
      <c r="BB16" s="96"/>
      <c r="BC16" s="359">
        <f>Tabela25[[#This Row],[ENT - Estimativa no Término]]-Tabela25[[#This Row],[ONT - Orçamento no Término Acumulado]]</f>
        <v>0</v>
      </c>
      <c r="BD16" s="320"/>
      <c r="BE16" s="321"/>
      <c r="BF16" s="234"/>
      <c r="BG16" s="322"/>
      <c r="BH16" s="234"/>
      <c r="BI16" s="488" t="e">
        <f>[2]!Tabela25[[#This Row],[Custo Estimado ]]/100*105</f>
        <v>#REF!</v>
      </c>
      <c r="BJ16" s="497" t="e">
        <f>[2]!Tabela25[[#This Row],[Custo Estimado ]]</f>
        <v>#REF!</v>
      </c>
      <c r="BK16" s="359" t="e">
        <f>[2]!Tabela25[[#This Row],[Custo Estimado ]]/100*95</f>
        <v>#REF!</v>
      </c>
      <c r="BL16" s="320"/>
      <c r="BM16" s="294"/>
    </row>
    <row r="17" spans="1:65" s="302" customFormat="1" ht="29.25" customHeight="1" x14ac:dyDescent="0.2">
      <c r="A17" s="445"/>
      <c r="B17" s="303" t="s">
        <v>1348</v>
      </c>
      <c r="C17" s="304"/>
      <c r="D17" s="260" t="s">
        <v>1200</v>
      </c>
      <c r="E17" s="261" t="s">
        <v>1341</v>
      </c>
      <c r="F17" s="233" t="s">
        <v>1342</v>
      </c>
      <c r="G17" s="96"/>
      <c r="H17" s="96"/>
      <c r="I17" s="96"/>
      <c r="J17" s="233"/>
      <c r="K17" s="291" t="s">
        <v>1834</v>
      </c>
      <c r="L17" s="234"/>
      <c r="M17" s="234"/>
      <c r="N17" s="294"/>
      <c r="O17" s="96" t="s">
        <v>1838</v>
      </c>
      <c r="P17" s="96" t="s">
        <v>906</v>
      </c>
      <c r="Q17" s="96"/>
      <c r="R17" s="96"/>
      <c r="S17" s="96"/>
      <c r="T17" s="96"/>
      <c r="U17" s="313"/>
      <c r="V17" s="295"/>
      <c r="W17" s="314"/>
      <c r="X17" s="234">
        <v>42966</v>
      </c>
      <c r="Y17" s="96"/>
      <c r="Z17" s="294">
        <v>42966</v>
      </c>
      <c r="AA17" s="363">
        <v>43008</v>
      </c>
      <c r="AB17" s="96"/>
      <c r="AC17" s="294"/>
      <c r="AD17" s="364">
        <v>151.19999999999999</v>
      </c>
      <c r="AE17" s="96"/>
      <c r="AF17" s="96"/>
      <c r="AG17" s="365">
        <f>Tabela25[[#This Row],[Custo Estimado ]]/100*5</f>
        <v>7.5599999999999987</v>
      </c>
      <c r="AH17" s="312"/>
      <c r="AI17" s="311"/>
      <c r="AJ17" s="364"/>
      <c r="AK17" s="311"/>
      <c r="AL17" s="312"/>
      <c r="AM17" s="96"/>
      <c r="AN17" s="96"/>
      <c r="AO17" s="233"/>
      <c r="AP17" s="380">
        <v>1</v>
      </c>
      <c r="AQ17" s="96"/>
      <c r="AR17" s="367"/>
      <c r="AS17" s="96"/>
      <c r="AT17" s="359"/>
      <c r="AU17" s="96"/>
      <c r="AV17" s="96"/>
      <c r="AW17" s="96"/>
      <c r="AX17" s="96"/>
      <c r="AY17" s="384">
        <f>Tabela25[[#This Row],[VA - Valor Agregado]]-Tabela25[[#This Row],[CR - Custo Real]]</f>
        <v>0</v>
      </c>
      <c r="AZ17" s="96"/>
      <c r="BA17" s="96"/>
      <c r="BB17" s="96"/>
      <c r="BC17" s="359">
        <f>Tabela25[[#This Row],[ENT - Estimativa no Término]]-Tabela25[[#This Row],[ONT - Orçamento no Término Acumulado]]</f>
        <v>0</v>
      </c>
      <c r="BD17" s="320"/>
      <c r="BE17" s="321"/>
      <c r="BF17" s="234"/>
      <c r="BG17" s="322"/>
      <c r="BH17" s="234"/>
      <c r="BI17" s="488" t="e">
        <f>[2]!Tabela25[[#This Row],[Custo Estimado ]]/100*105</f>
        <v>#REF!</v>
      </c>
      <c r="BJ17" s="497" t="e">
        <f>[2]!Tabela25[[#This Row],[Custo Estimado ]]</f>
        <v>#REF!</v>
      </c>
      <c r="BK17" s="359" t="e">
        <f>[2]!Tabela25[[#This Row],[Custo Estimado ]]/100*95</f>
        <v>#REF!</v>
      </c>
      <c r="BL17" s="320"/>
      <c r="BM17" s="294"/>
    </row>
    <row r="18" spans="1:65" s="302" customFormat="1" ht="28.5" customHeight="1" x14ac:dyDescent="0.2">
      <c r="A18" s="445"/>
      <c r="B18" s="303" t="s">
        <v>1349</v>
      </c>
      <c r="C18" s="304"/>
      <c r="D18" s="258" t="s">
        <v>1200</v>
      </c>
      <c r="E18" s="259" t="s">
        <v>1343</v>
      </c>
      <c r="F18" s="233" t="s">
        <v>1344</v>
      </c>
      <c r="G18" s="96"/>
      <c r="H18" s="96"/>
      <c r="I18" s="96"/>
      <c r="J18" s="233"/>
      <c r="K18" s="291" t="s">
        <v>1834</v>
      </c>
      <c r="L18" s="234"/>
      <c r="M18" s="234"/>
      <c r="N18" s="294"/>
      <c r="O18" s="96" t="s">
        <v>1839</v>
      </c>
      <c r="P18" s="96" t="s">
        <v>906</v>
      </c>
      <c r="Q18" s="96"/>
      <c r="R18" s="96"/>
      <c r="S18" s="96"/>
      <c r="T18" s="96"/>
      <c r="U18" s="313"/>
      <c r="V18" s="295"/>
      <c r="W18" s="314"/>
      <c r="X18" s="234">
        <v>42966</v>
      </c>
      <c r="Y18" s="96"/>
      <c r="Z18" s="294">
        <v>42966</v>
      </c>
      <c r="AA18" s="363">
        <v>43008</v>
      </c>
      <c r="AB18" s="96"/>
      <c r="AC18" s="294"/>
      <c r="AD18" s="364">
        <v>151.19999999999999</v>
      </c>
      <c r="AE18" s="96"/>
      <c r="AF18" s="96"/>
      <c r="AG18" s="365">
        <f>Tabela25[[#This Row],[Custo Estimado ]]/100*5</f>
        <v>7.5599999999999987</v>
      </c>
      <c r="AH18" s="312"/>
      <c r="AI18" s="311"/>
      <c r="AJ18" s="364"/>
      <c r="AK18" s="311"/>
      <c r="AL18" s="312"/>
      <c r="AM18" s="96"/>
      <c r="AN18" s="96"/>
      <c r="AO18" s="233"/>
      <c r="AP18" s="380">
        <v>1</v>
      </c>
      <c r="AQ18" s="96"/>
      <c r="AR18" s="367"/>
      <c r="AS18" s="96"/>
      <c r="AT18" s="359"/>
      <c r="AU18" s="96"/>
      <c r="AV18" s="96"/>
      <c r="AW18" s="96"/>
      <c r="AX18" s="96"/>
      <c r="AY18" s="384">
        <f>Tabela25[[#This Row],[VA - Valor Agregado]]-Tabela25[[#This Row],[CR - Custo Real]]</f>
        <v>0</v>
      </c>
      <c r="AZ18" s="96"/>
      <c r="BA18" s="96"/>
      <c r="BB18" s="96"/>
      <c r="BC18" s="359">
        <f>Tabela25[[#This Row],[ENT - Estimativa no Término]]-Tabela25[[#This Row],[ONT - Orçamento no Término Acumulado]]</f>
        <v>0</v>
      </c>
      <c r="BD18" s="320"/>
      <c r="BE18" s="321"/>
      <c r="BF18" s="234"/>
      <c r="BG18" s="322"/>
      <c r="BH18" s="234"/>
      <c r="BI18" s="488" t="e">
        <f>[2]!Tabela25[[#This Row],[Custo Estimado ]]/100*105</f>
        <v>#REF!</v>
      </c>
      <c r="BJ18" s="497" t="e">
        <f>[2]!Tabela25[[#This Row],[Custo Estimado ]]</f>
        <v>#REF!</v>
      </c>
      <c r="BK18" s="359" t="e">
        <f>[2]!Tabela25[[#This Row],[Custo Estimado ]]/100*95</f>
        <v>#REF!</v>
      </c>
      <c r="BL18" s="320"/>
      <c r="BM18" s="294"/>
    </row>
    <row r="19" spans="1:65" s="302" customFormat="1" ht="25.5" x14ac:dyDescent="0.2">
      <c r="A19" s="445"/>
      <c r="B19" s="303" t="s">
        <v>1407</v>
      </c>
      <c r="C19" s="304"/>
      <c r="D19" s="260" t="s">
        <v>1200</v>
      </c>
      <c r="E19" s="261" t="s">
        <v>1351</v>
      </c>
      <c r="F19" s="233" t="s">
        <v>1350</v>
      </c>
      <c r="G19" s="96"/>
      <c r="H19" s="96"/>
      <c r="I19" s="96"/>
      <c r="J19" s="233"/>
      <c r="K19" s="291" t="s">
        <v>1834</v>
      </c>
      <c r="L19" s="234"/>
      <c r="M19" s="234"/>
      <c r="N19" s="294"/>
      <c r="O19" s="96" t="s">
        <v>1838</v>
      </c>
      <c r="P19" s="96" t="s">
        <v>906</v>
      </c>
      <c r="Q19" s="96"/>
      <c r="R19" s="96"/>
      <c r="S19" s="96"/>
      <c r="T19" s="96"/>
      <c r="U19" s="313"/>
      <c r="V19" s="295"/>
      <c r="W19" s="314"/>
      <c r="X19" s="234">
        <v>42966</v>
      </c>
      <c r="Y19" s="96"/>
      <c r="Z19" s="294">
        <v>42966</v>
      </c>
      <c r="AA19" s="363">
        <v>43008</v>
      </c>
      <c r="AB19" s="96"/>
      <c r="AC19" s="294"/>
      <c r="AD19" s="364">
        <v>151.19999999999999</v>
      </c>
      <c r="AE19" s="96"/>
      <c r="AF19" s="96"/>
      <c r="AG19" s="365">
        <f>Tabela25[[#This Row],[Custo Estimado ]]/100*5</f>
        <v>7.5599999999999987</v>
      </c>
      <c r="AH19" s="312"/>
      <c r="AI19" s="311"/>
      <c r="AJ19" s="364"/>
      <c r="AK19" s="311"/>
      <c r="AL19" s="312"/>
      <c r="AM19" s="96"/>
      <c r="AN19" s="96"/>
      <c r="AO19" s="233"/>
      <c r="AP19" s="380">
        <v>1</v>
      </c>
      <c r="AQ19" s="96"/>
      <c r="AR19" s="367"/>
      <c r="AS19" s="96"/>
      <c r="AT19" s="359"/>
      <c r="AU19" s="96"/>
      <c r="AV19" s="96"/>
      <c r="AW19" s="96"/>
      <c r="AX19" s="96"/>
      <c r="AY19" s="384">
        <f>Tabela25[[#This Row],[VA - Valor Agregado]]-Tabela25[[#This Row],[CR - Custo Real]]</f>
        <v>0</v>
      </c>
      <c r="AZ19" s="96"/>
      <c r="BA19" s="96"/>
      <c r="BB19" s="96"/>
      <c r="BC19" s="359">
        <f>Tabela25[[#This Row],[ENT - Estimativa no Término]]-Tabela25[[#This Row],[ONT - Orçamento no Término Acumulado]]</f>
        <v>0</v>
      </c>
      <c r="BD19" s="320"/>
      <c r="BE19" s="321"/>
      <c r="BF19" s="234"/>
      <c r="BG19" s="322"/>
      <c r="BH19" s="234"/>
      <c r="BI19" s="488" t="e">
        <f>[2]!Tabela25[[#This Row],[Custo Estimado ]]/100*105</f>
        <v>#REF!</v>
      </c>
      <c r="BJ19" s="497" t="e">
        <f>[2]!Tabela25[[#This Row],[Custo Estimado ]]</f>
        <v>#REF!</v>
      </c>
      <c r="BK19" s="359" t="e">
        <f>[2]!Tabela25[[#This Row],[Custo Estimado ]]/100*95</f>
        <v>#REF!</v>
      </c>
      <c r="BL19" s="320"/>
      <c r="BM19" s="294"/>
    </row>
    <row r="20" spans="1:65" s="302" customFormat="1" ht="25.5" x14ac:dyDescent="0.2">
      <c r="A20" s="445"/>
      <c r="B20" s="303" t="s">
        <v>1408</v>
      </c>
      <c r="C20" s="304"/>
      <c r="D20" s="258" t="s">
        <v>1200</v>
      </c>
      <c r="E20" s="259" t="s">
        <v>1353</v>
      </c>
      <c r="F20" s="233" t="s">
        <v>1352</v>
      </c>
      <c r="G20" s="96"/>
      <c r="H20" s="96"/>
      <c r="I20" s="96"/>
      <c r="J20" s="233"/>
      <c r="K20" s="291" t="s">
        <v>1834</v>
      </c>
      <c r="L20" s="234"/>
      <c r="M20" s="234"/>
      <c r="N20" s="294"/>
      <c r="O20" s="96" t="s">
        <v>1838</v>
      </c>
      <c r="P20" s="96" t="s">
        <v>906</v>
      </c>
      <c r="Q20" s="96"/>
      <c r="R20" s="96"/>
      <c r="S20" s="96"/>
      <c r="T20" s="96"/>
      <c r="U20" s="313"/>
      <c r="V20" s="295"/>
      <c r="W20" s="314"/>
      <c r="X20" s="234">
        <v>42966</v>
      </c>
      <c r="Y20" s="96"/>
      <c r="Z20" s="294">
        <v>42966</v>
      </c>
      <c r="AA20" s="363">
        <v>43008</v>
      </c>
      <c r="AB20" s="96"/>
      <c r="AC20" s="294"/>
      <c r="AD20" s="364">
        <v>151.19999999999999</v>
      </c>
      <c r="AE20" s="96"/>
      <c r="AF20" s="96"/>
      <c r="AG20" s="365">
        <f>Tabela25[[#This Row],[Custo Estimado ]]/100*5</f>
        <v>7.5599999999999987</v>
      </c>
      <c r="AH20" s="312"/>
      <c r="AI20" s="311"/>
      <c r="AJ20" s="364"/>
      <c r="AK20" s="311"/>
      <c r="AL20" s="312"/>
      <c r="AM20" s="96"/>
      <c r="AN20" s="96"/>
      <c r="AO20" s="233"/>
      <c r="AP20" s="380">
        <v>1</v>
      </c>
      <c r="AQ20" s="96"/>
      <c r="AR20" s="367"/>
      <c r="AS20" s="96"/>
      <c r="AT20" s="359"/>
      <c r="AU20" s="96"/>
      <c r="AV20" s="96"/>
      <c r="AW20" s="96"/>
      <c r="AX20" s="96"/>
      <c r="AY20" s="384">
        <f>Tabela25[[#This Row],[VA - Valor Agregado]]-Tabela25[[#This Row],[CR - Custo Real]]</f>
        <v>0</v>
      </c>
      <c r="AZ20" s="96"/>
      <c r="BA20" s="96"/>
      <c r="BB20" s="96"/>
      <c r="BC20" s="359">
        <f>Tabela25[[#This Row],[ENT - Estimativa no Término]]-Tabela25[[#This Row],[ONT - Orçamento no Término Acumulado]]</f>
        <v>0</v>
      </c>
      <c r="BD20" s="320"/>
      <c r="BE20" s="321"/>
      <c r="BF20" s="234"/>
      <c r="BG20" s="322"/>
      <c r="BH20" s="234"/>
      <c r="BI20" s="488" t="e">
        <f>[2]!Tabela25[[#This Row],[Custo Estimado ]]/100*105</f>
        <v>#REF!</v>
      </c>
      <c r="BJ20" s="497" t="e">
        <f>[2]!Tabela25[[#This Row],[Custo Estimado ]]</f>
        <v>#REF!</v>
      </c>
      <c r="BK20" s="359" t="e">
        <f>[2]!Tabela25[[#This Row],[Custo Estimado ]]/100*95</f>
        <v>#REF!</v>
      </c>
      <c r="BL20" s="320"/>
      <c r="BM20" s="294"/>
    </row>
    <row r="21" spans="1:65" s="302" customFormat="1" ht="25.5" x14ac:dyDescent="0.2">
      <c r="A21" s="445"/>
      <c r="B21" s="303" t="s">
        <v>1409</v>
      </c>
      <c r="C21" s="304"/>
      <c r="D21" s="260" t="s">
        <v>1200</v>
      </c>
      <c r="E21" s="261" t="s">
        <v>972</v>
      </c>
      <c r="F21" s="233" t="s">
        <v>1084</v>
      </c>
      <c r="G21" s="96"/>
      <c r="H21" s="96"/>
      <c r="I21" s="96"/>
      <c r="J21" s="233"/>
      <c r="K21" s="291" t="s">
        <v>1834</v>
      </c>
      <c r="L21" s="234"/>
      <c r="M21" s="234"/>
      <c r="N21" s="294"/>
      <c r="O21" s="96" t="s">
        <v>1838</v>
      </c>
      <c r="P21" s="96" t="s">
        <v>906</v>
      </c>
      <c r="Q21" s="96"/>
      <c r="R21" s="96"/>
      <c r="S21" s="96"/>
      <c r="T21" s="96"/>
      <c r="U21" s="313"/>
      <c r="V21" s="295"/>
      <c r="W21" s="314"/>
      <c r="X21" s="234">
        <v>42966</v>
      </c>
      <c r="Y21" s="96"/>
      <c r="Z21" s="294">
        <v>42966</v>
      </c>
      <c r="AA21" s="363">
        <v>43008</v>
      </c>
      <c r="AB21" s="96"/>
      <c r="AC21" s="294"/>
      <c r="AD21" s="364">
        <v>151.19999999999999</v>
      </c>
      <c r="AE21" s="96"/>
      <c r="AF21" s="96"/>
      <c r="AG21" s="365">
        <f>Tabela25[[#This Row],[Custo Estimado ]]/100*5</f>
        <v>7.5599999999999987</v>
      </c>
      <c r="AH21" s="312"/>
      <c r="AI21" s="311"/>
      <c r="AJ21" s="364"/>
      <c r="AK21" s="311"/>
      <c r="AL21" s="312"/>
      <c r="AM21" s="96"/>
      <c r="AN21" s="96"/>
      <c r="AO21" s="233"/>
      <c r="AP21" s="380">
        <v>1</v>
      </c>
      <c r="AQ21" s="96"/>
      <c r="AR21" s="367"/>
      <c r="AS21" s="96"/>
      <c r="AT21" s="359"/>
      <c r="AU21" s="96"/>
      <c r="AV21" s="96"/>
      <c r="AW21" s="96"/>
      <c r="AX21" s="96"/>
      <c r="AY21" s="384">
        <f>Tabela25[[#This Row],[VA - Valor Agregado]]-Tabela25[[#This Row],[CR - Custo Real]]</f>
        <v>0</v>
      </c>
      <c r="AZ21" s="96"/>
      <c r="BA21" s="96"/>
      <c r="BB21" s="96"/>
      <c r="BC21" s="359">
        <f>Tabela25[[#This Row],[ENT - Estimativa no Término]]-Tabela25[[#This Row],[ONT - Orçamento no Término Acumulado]]</f>
        <v>0</v>
      </c>
      <c r="BD21" s="320"/>
      <c r="BE21" s="321"/>
      <c r="BF21" s="234"/>
      <c r="BG21" s="322"/>
      <c r="BH21" s="234"/>
      <c r="BI21" s="488" t="e">
        <f>[2]!Tabela25[[#This Row],[Custo Estimado ]]/100*105</f>
        <v>#REF!</v>
      </c>
      <c r="BJ21" s="497" t="e">
        <f>[2]!Tabela25[[#This Row],[Custo Estimado ]]</f>
        <v>#REF!</v>
      </c>
      <c r="BK21" s="359" t="e">
        <f>[2]!Tabela25[[#This Row],[Custo Estimado ]]/100*95</f>
        <v>#REF!</v>
      </c>
      <c r="BL21" s="320"/>
      <c r="BM21" s="294"/>
    </row>
    <row r="22" spans="1:65" s="302" customFormat="1" ht="25.5" x14ac:dyDescent="0.2">
      <c r="A22" s="445"/>
      <c r="B22" s="303" t="s">
        <v>1411</v>
      </c>
      <c r="C22" s="304"/>
      <c r="D22" s="258" t="s">
        <v>1200</v>
      </c>
      <c r="E22" s="259" t="s">
        <v>1393</v>
      </c>
      <c r="F22" s="233" t="s">
        <v>1354</v>
      </c>
      <c r="G22" s="96"/>
      <c r="H22" s="96"/>
      <c r="I22" s="96"/>
      <c r="J22" s="233"/>
      <c r="K22" s="291" t="s">
        <v>1834</v>
      </c>
      <c r="L22" s="234"/>
      <c r="M22" s="234"/>
      <c r="N22" s="294"/>
      <c r="O22" s="96" t="s">
        <v>1840</v>
      </c>
      <c r="P22" s="96" t="s">
        <v>906</v>
      </c>
      <c r="Q22" s="96"/>
      <c r="R22" s="96"/>
      <c r="S22" s="96"/>
      <c r="T22" s="96"/>
      <c r="U22" s="313"/>
      <c r="V22" s="295"/>
      <c r="W22" s="314"/>
      <c r="X22" s="234">
        <v>42966</v>
      </c>
      <c r="Y22" s="96"/>
      <c r="Z22" s="294">
        <v>42966</v>
      </c>
      <c r="AA22" s="363">
        <v>43008</v>
      </c>
      <c r="AB22" s="96"/>
      <c r="AC22" s="294"/>
      <c r="AD22" s="364">
        <v>151.19999999999999</v>
      </c>
      <c r="AE22" s="96"/>
      <c r="AF22" s="96"/>
      <c r="AG22" s="365">
        <f>Tabela25[[#This Row],[Custo Estimado ]]/100*5</f>
        <v>7.5599999999999987</v>
      </c>
      <c r="AH22" s="312"/>
      <c r="AI22" s="311"/>
      <c r="AJ22" s="364"/>
      <c r="AK22" s="311"/>
      <c r="AL22" s="312"/>
      <c r="AM22" s="96"/>
      <c r="AN22" s="96"/>
      <c r="AO22" s="233"/>
      <c r="AP22" s="380">
        <v>1</v>
      </c>
      <c r="AQ22" s="96"/>
      <c r="AR22" s="367"/>
      <c r="AS22" s="96"/>
      <c r="AT22" s="359"/>
      <c r="AU22" s="96"/>
      <c r="AV22" s="96"/>
      <c r="AW22" s="96"/>
      <c r="AX22" s="96"/>
      <c r="AY22" s="384">
        <f>Tabela25[[#This Row],[VA - Valor Agregado]]-Tabela25[[#This Row],[CR - Custo Real]]</f>
        <v>0</v>
      </c>
      <c r="AZ22" s="96"/>
      <c r="BA22" s="96"/>
      <c r="BB22" s="96"/>
      <c r="BC22" s="359">
        <f>Tabela25[[#This Row],[ENT - Estimativa no Término]]-Tabela25[[#This Row],[ONT - Orçamento no Término Acumulado]]</f>
        <v>0</v>
      </c>
      <c r="BD22" s="320"/>
      <c r="BE22" s="321"/>
      <c r="BF22" s="234"/>
      <c r="BG22" s="322"/>
      <c r="BH22" s="234"/>
      <c r="BI22" s="488" t="e">
        <f>[2]!Tabela25[[#This Row],[Custo Estimado ]]/100*105</f>
        <v>#REF!</v>
      </c>
      <c r="BJ22" s="497" t="e">
        <f>[2]!Tabela25[[#This Row],[Custo Estimado ]]</f>
        <v>#REF!</v>
      </c>
      <c r="BK22" s="359" t="e">
        <f>[2]!Tabela25[[#This Row],[Custo Estimado ]]/100*95</f>
        <v>#REF!</v>
      </c>
      <c r="BL22" s="320"/>
      <c r="BM22" s="294"/>
    </row>
    <row r="23" spans="1:65" s="302" customFormat="1" ht="25.5" x14ac:dyDescent="0.2">
      <c r="A23" s="445"/>
      <c r="B23" s="303" t="s">
        <v>1412</v>
      </c>
      <c r="C23" s="304"/>
      <c r="D23" s="260" t="s">
        <v>1200</v>
      </c>
      <c r="E23" s="261" t="s">
        <v>1394</v>
      </c>
      <c r="F23" s="233" t="s">
        <v>1355</v>
      </c>
      <c r="G23" s="96"/>
      <c r="H23" s="96"/>
      <c r="I23" s="96"/>
      <c r="J23" s="233"/>
      <c r="K23" s="291" t="s">
        <v>1834</v>
      </c>
      <c r="L23" s="234"/>
      <c r="M23" s="234"/>
      <c r="N23" s="294"/>
      <c r="O23" s="96" t="s">
        <v>1840</v>
      </c>
      <c r="P23" s="96" t="s">
        <v>906</v>
      </c>
      <c r="Q23" s="96"/>
      <c r="R23" s="96"/>
      <c r="S23" s="96"/>
      <c r="T23" s="96"/>
      <c r="U23" s="313"/>
      <c r="V23" s="295"/>
      <c r="W23" s="314"/>
      <c r="X23" s="234">
        <v>42966</v>
      </c>
      <c r="Y23" s="96"/>
      <c r="Z23" s="294">
        <v>42966</v>
      </c>
      <c r="AA23" s="363">
        <v>43008</v>
      </c>
      <c r="AB23" s="96"/>
      <c r="AC23" s="294"/>
      <c r="AD23" s="364">
        <v>151.19999999999999</v>
      </c>
      <c r="AE23" s="96"/>
      <c r="AF23" s="96"/>
      <c r="AG23" s="365">
        <f>Tabela25[[#This Row],[Custo Estimado ]]/100*5</f>
        <v>7.5599999999999987</v>
      </c>
      <c r="AH23" s="312"/>
      <c r="AI23" s="311"/>
      <c r="AJ23" s="364"/>
      <c r="AK23" s="311"/>
      <c r="AL23" s="312"/>
      <c r="AM23" s="96"/>
      <c r="AN23" s="96"/>
      <c r="AO23" s="233"/>
      <c r="AP23" s="380">
        <v>1</v>
      </c>
      <c r="AQ23" s="96"/>
      <c r="AR23" s="367"/>
      <c r="AS23" s="96"/>
      <c r="AT23" s="359"/>
      <c r="AU23" s="96"/>
      <c r="AV23" s="96"/>
      <c r="AW23" s="96"/>
      <c r="AX23" s="96"/>
      <c r="AY23" s="384">
        <f>Tabela25[[#This Row],[VA - Valor Agregado]]-Tabela25[[#This Row],[CR - Custo Real]]</f>
        <v>0</v>
      </c>
      <c r="AZ23" s="96"/>
      <c r="BA23" s="96"/>
      <c r="BB23" s="96"/>
      <c r="BC23" s="359">
        <f>Tabela25[[#This Row],[ENT - Estimativa no Término]]-Tabela25[[#This Row],[ONT - Orçamento no Término Acumulado]]</f>
        <v>0</v>
      </c>
      <c r="BD23" s="320"/>
      <c r="BE23" s="321"/>
      <c r="BF23" s="234"/>
      <c r="BG23" s="322"/>
      <c r="BH23" s="234"/>
      <c r="BI23" s="488" t="e">
        <f>[2]!Tabela25[[#This Row],[Custo Estimado ]]/100*105</f>
        <v>#REF!</v>
      </c>
      <c r="BJ23" s="497" t="e">
        <f>[2]!Tabela25[[#This Row],[Custo Estimado ]]</f>
        <v>#REF!</v>
      </c>
      <c r="BK23" s="359" t="e">
        <f>[2]!Tabela25[[#This Row],[Custo Estimado ]]/100*95</f>
        <v>#REF!</v>
      </c>
      <c r="BL23" s="320"/>
      <c r="BM23" s="294"/>
    </row>
    <row r="24" spans="1:65" s="302" customFormat="1" ht="25.5" x14ac:dyDescent="0.2">
      <c r="A24" s="445"/>
      <c r="B24" s="303" t="s">
        <v>1413</v>
      </c>
      <c r="C24" s="304"/>
      <c r="D24" s="258" t="s">
        <v>1200</v>
      </c>
      <c r="E24" s="259" t="s">
        <v>1395</v>
      </c>
      <c r="F24" s="233" t="s">
        <v>1356</v>
      </c>
      <c r="G24" s="96"/>
      <c r="H24" s="96"/>
      <c r="I24" s="96"/>
      <c r="J24" s="233"/>
      <c r="K24" s="291" t="s">
        <v>1834</v>
      </c>
      <c r="L24" s="234"/>
      <c r="M24" s="234"/>
      <c r="N24" s="294"/>
      <c r="O24" s="96" t="s">
        <v>1840</v>
      </c>
      <c r="P24" s="96" t="s">
        <v>906</v>
      </c>
      <c r="Q24" s="96"/>
      <c r="R24" s="96"/>
      <c r="S24" s="96"/>
      <c r="T24" s="96"/>
      <c r="U24" s="313"/>
      <c r="V24" s="295"/>
      <c r="W24" s="314"/>
      <c r="X24" s="234">
        <v>42966</v>
      </c>
      <c r="Y24" s="96"/>
      <c r="Z24" s="294">
        <v>42966</v>
      </c>
      <c r="AA24" s="363">
        <v>43008</v>
      </c>
      <c r="AB24" s="96"/>
      <c r="AC24" s="294"/>
      <c r="AD24" s="364">
        <v>151.19999999999999</v>
      </c>
      <c r="AE24" s="96"/>
      <c r="AF24" s="96"/>
      <c r="AG24" s="365">
        <f>Tabela25[[#This Row],[Custo Estimado ]]/100*5</f>
        <v>7.5599999999999987</v>
      </c>
      <c r="AH24" s="312"/>
      <c r="AI24" s="311"/>
      <c r="AJ24" s="364"/>
      <c r="AK24" s="311"/>
      <c r="AL24" s="312"/>
      <c r="AM24" s="96"/>
      <c r="AN24" s="96"/>
      <c r="AO24" s="233"/>
      <c r="AP24" s="380">
        <v>1</v>
      </c>
      <c r="AQ24" s="96"/>
      <c r="AR24" s="367"/>
      <c r="AS24" s="96"/>
      <c r="AT24" s="359"/>
      <c r="AU24" s="96"/>
      <c r="AV24" s="96"/>
      <c r="AW24" s="96"/>
      <c r="AX24" s="96"/>
      <c r="AY24" s="384">
        <f>Tabela25[[#This Row],[VA - Valor Agregado]]-Tabela25[[#This Row],[CR - Custo Real]]</f>
        <v>0</v>
      </c>
      <c r="AZ24" s="96"/>
      <c r="BA24" s="96"/>
      <c r="BB24" s="96"/>
      <c r="BC24" s="359">
        <f>Tabela25[[#This Row],[ENT - Estimativa no Término]]-Tabela25[[#This Row],[ONT - Orçamento no Término Acumulado]]</f>
        <v>0</v>
      </c>
      <c r="BD24" s="320"/>
      <c r="BE24" s="321"/>
      <c r="BF24" s="234"/>
      <c r="BG24" s="322"/>
      <c r="BH24" s="234"/>
      <c r="BI24" s="488" t="e">
        <f>[2]!Tabela25[[#This Row],[Custo Estimado ]]/100*105</f>
        <v>#REF!</v>
      </c>
      <c r="BJ24" s="497" t="e">
        <f>[2]!Tabela25[[#This Row],[Custo Estimado ]]</f>
        <v>#REF!</v>
      </c>
      <c r="BK24" s="359" t="e">
        <f>[2]!Tabela25[[#This Row],[Custo Estimado ]]/100*95</f>
        <v>#REF!</v>
      </c>
      <c r="BL24" s="320"/>
      <c r="BM24" s="294"/>
    </row>
    <row r="25" spans="1:65" s="302" customFormat="1" ht="25.5" x14ac:dyDescent="0.2">
      <c r="A25" s="445"/>
      <c r="B25" s="303" t="s">
        <v>1403</v>
      </c>
      <c r="C25" s="304"/>
      <c r="D25" s="260" t="s">
        <v>1200</v>
      </c>
      <c r="E25" s="261" t="s">
        <v>1396</v>
      </c>
      <c r="F25" s="233" t="s">
        <v>1357</v>
      </c>
      <c r="G25" s="96"/>
      <c r="H25" s="96"/>
      <c r="I25" s="96"/>
      <c r="J25" s="233"/>
      <c r="K25" s="291" t="s">
        <v>1834</v>
      </c>
      <c r="L25" s="234"/>
      <c r="M25" s="234"/>
      <c r="N25" s="294"/>
      <c r="O25" s="96" t="s">
        <v>1840</v>
      </c>
      <c r="P25" s="96" t="s">
        <v>906</v>
      </c>
      <c r="Q25" s="96"/>
      <c r="R25" s="96"/>
      <c r="S25" s="96"/>
      <c r="T25" s="96"/>
      <c r="U25" s="313"/>
      <c r="V25" s="295"/>
      <c r="W25" s="314"/>
      <c r="X25" s="234">
        <v>42966</v>
      </c>
      <c r="Y25" s="96"/>
      <c r="Z25" s="294">
        <v>42966</v>
      </c>
      <c r="AA25" s="363">
        <v>43008</v>
      </c>
      <c r="AB25" s="96"/>
      <c r="AC25" s="294"/>
      <c r="AD25" s="364">
        <v>151.19999999999999</v>
      </c>
      <c r="AE25" s="96"/>
      <c r="AF25" s="96"/>
      <c r="AG25" s="365">
        <f>Tabela25[[#This Row],[Custo Estimado ]]/100*5</f>
        <v>7.5599999999999987</v>
      </c>
      <c r="AH25" s="312"/>
      <c r="AI25" s="311"/>
      <c r="AJ25" s="364"/>
      <c r="AK25" s="311"/>
      <c r="AL25" s="312"/>
      <c r="AM25" s="96"/>
      <c r="AN25" s="96"/>
      <c r="AO25" s="233"/>
      <c r="AP25" s="380">
        <v>1</v>
      </c>
      <c r="AQ25" s="96"/>
      <c r="AR25" s="367"/>
      <c r="AS25" s="96"/>
      <c r="AT25" s="359"/>
      <c r="AU25" s="96"/>
      <c r="AV25" s="96"/>
      <c r="AW25" s="96"/>
      <c r="AX25" s="96"/>
      <c r="AY25" s="384">
        <f>Tabela25[[#This Row],[VA - Valor Agregado]]-Tabela25[[#This Row],[CR - Custo Real]]</f>
        <v>0</v>
      </c>
      <c r="AZ25" s="96"/>
      <c r="BA25" s="96"/>
      <c r="BB25" s="96"/>
      <c r="BC25" s="359">
        <f>Tabela25[[#This Row],[ENT - Estimativa no Término]]-Tabela25[[#This Row],[ONT - Orçamento no Término Acumulado]]</f>
        <v>0</v>
      </c>
      <c r="BD25" s="320"/>
      <c r="BE25" s="321"/>
      <c r="BF25" s="234"/>
      <c r="BG25" s="322"/>
      <c r="BH25" s="234"/>
      <c r="BI25" s="488" t="e">
        <f>[2]!Tabela25[[#This Row],[Custo Estimado ]]/100*105</f>
        <v>#REF!</v>
      </c>
      <c r="BJ25" s="497" t="e">
        <f>[2]!Tabela25[[#This Row],[Custo Estimado ]]</f>
        <v>#REF!</v>
      </c>
      <c r="BK25" s="359" t="e">
        <f>[2]!Tabela25[[#This Row],[Custo Estimado ]]/100*95</f>
        <v>#REF!</v>
      </c>
      <c r="BL25" s="320"/>
      <c r="BM25" s="294"/>
    </row>
    <row r="26" spans="1:65" s="302" customFormat="1" ht="25.5" x14ac:dyDescent="0.2">
      <c r="A26" s="445"/>
      <c r="B26" s="303" t="s">
        <v>1414</v>
      </c>
      <c r="C26" s="304"/>
      <c r="D26" s="258" t="s">
        <v>1200</v>
      </c>
      <c r="E26" s="259" t="s">
        <v>1385</v>
      </c>
      <c r="F26" s="233" t="s">
        <v>1358</v>
      </c>
      <c r="G26" s="96"/>
      <c r="H26" s="96"/>
      <c r="I26" s="96"/>
      <c r="J26" s="233"/>
      <c r="K26" s="291" t="s">
        <v>1834</v>
      </c>
      <c r="L26" s="234"/>
      <c r="M26" s="234"/>
      <c r="N26" s="294"/>
      <c r="O26" s="96" t="s">
        <v>1840</v>
      </c>
      <c r="P26" s="96" t="s">
        <v>906</v>
      </c>
      <c r="Q26" s="96"/>
      <c r="R26" s="96"/>
      <c r="S26" s="96"/>
      <c r="T26" s="96"/>
      <c r="U26" s="313"/>
      <c r="V26" s="295"/>
      <c r="W26" s="314"/>
      <c r="X26" s="234">
        <v>42966</v>
      </c>
      <c r="Y26" s="96"/>
      <c r="Z26" s="294">
        <v>42966</v>
      </c>
      <c r="AA26" s="363">
        <v>43008</v>
      </c>
      <c r="AB26" s="96"/>
      <c r="AC26" s="294"/>
      <c r="AD26" s="364">
        <v>151.19999999999999</v>
      </c>
      <c r="AE26" s="96"/>
      <c r="AF26" s="96"/>
      <c r="AG26" s="365">
        <f>Tabela25[[#This Row],[Custo Estimado ]]/100*5</f>
        <v>7.5599999999999987</v>
      </c>
      <c r="AH26" s="312"/>
      <c r="AI26" s="311"/>
      <c r="AJ26" s="364"/>
      <c r="AK26" s="311"/>
      <c r="AL26" s="312"/>
      <c r="AM26" s="96"/>
      <c r="AN26" s="96"/>
      <c r="AO26" s="233"/>
      <c r="AP26" s="380">
        <v>1</v>
      </c>
      <c r="AQ26" s="96"/>
      <c r="AR26" s="367"/>
      <c r="AS26" s="96"/>
      <c r="AT26" s="359"/>
      <c r="AU26" s="96"/>
      <c r="AV26" s="96"/>
      <c r="AW26" s="96"/>
      <c r="AX26" s="96"/>
      <c r="AY26" s="384">
        <f>Tabela25[[#This Row],[VA - Valor Agregado]]-Tabela25[[#This Row],[CR - Custo Real]]</f>
        <v>0</v>
      </c>
      <c r="AZ26" s="96"/>
      <c r="BA26" s="96"/>
      <c r="BB26" s="96"/>
      <c r="BC26" s="359">
        <f>Tabela25[[#This Row],[ENT - Estimativa no Término]]-Tabela25[[#This Row],[ONT - Orçamento no Término Acumulado]]</f>
        <v>0</v>
      </c>
      <c r="BD26" s="320"/>
      <c r="BE26" s="321"/>
      <c r="BF26" s="234"/>
      <c r="BG26" s="322"/>
      <c r="BH26" s="234"/>
      <c r="BI26" s="488" t="e">
        <f>[2]!Tabela25[[#This Row],[Custo Estimado ]]/100*105</f>
        <v>#REF!</v>
      </c>
      <c r="BJ26" s="497" t="e">
        <f>[2]!Tabela25[[#This Row],[Custo Estimado ]]</f>
        <v>#REF!</v>
      </c>
      <c r="BK26" s="359" t="e">
        <f>[2]!Tabela25[[#This Row],[Custo Estimado ]]/100*95</f>
        <v>#REF!</v>
      </c>
      <c r="BL26" s="320"/>
      <c r="BM26" s="294"/>
    </row>
    <row r="27" spans="1:65" s="302" customFormat="1" ht="25.5" x14ac:dyDescent="0.2">
      <c r="A27" s="445"/>
      <c r="B27" s="303" t="s">
        <v>1410</v>
      </c>
      <c r="C27" s="304"/>
      <c r="D27" s="260" t="s">
        <v>1200</v>
      </c>
      <c r="E27" s="261" t="s">
        <v>1398</v>
      </c>
      <c r="F27" s="233" t="s">
        <v>1359</v>
      </c>
      <c r="G27" s="96"/>
      <c r="H27" s="96"/>
      <c r="I27" s="96"/>
      <c r="J27" s="233"/>
      <c r="K27" s="291" t="s">
        <v>1834</v>
      </c>
      <c r="L27" s="234"/>
      <c r="M27" s="234"/>
      <c r="N27" s="294"/>
      <c r="O27" s="96" t="s">
        <v>1840</v>
      </c>
      <c r="P27" s="96" t="s">
        <v>906</v>
      </c>
      <c r="Q27" s="96"/>
      <c r="R27" s="96"/>
      <c r="S27" s="96"/>
      <c r="T27" s="96"/>
      <c r="U27" s="313"/>
      <c r="V27" s="295"/>
      <c r="W27" s="314"/>
      <c r="X27" s="234">
        <v>42966</v>
      </c>
      <c r="Y27" s="96"/>
      <c r="Z27" s="294">
        <v>42966</v>
      </c>
      <c r="AA27" s="363">
        <v>43008</v>
      </c>
      <c r="AB27" s="96"/>
      <c r="AC27" s="294"/>
      <c r="AD27" s="364">
        <v>151.19999999999999</v>
      </c>
      <c r="AE27" s="96"/>
      <c r="AF27" s="96"/>
      <c r="AG27" s="365">
        <f>Tabela25[[#This Row],[Custo Estimado ]]/100*5</f>
        <v>7.5599999999999987</v>
      </c>
      <c r="AH27" s="312"/>
      <c r="AI27" s="311"/>
      <c r="AJ27" s="364"/>
      <c r="AK27" s="311"/>
      <c r="AL27" s="312"/>
      <c r="AM27" s="96"/>
      <c r="AN27" s="96"/>
      <c r="AO27" s="233"/>
      <c r="AP27" s="380">
        <v>1</v>
      </c>
      <c r="AQ27" s="96"/>
      <c r="AR27" s="367"/>
      <c r="AS27" s="96"/>
      <c r="AT27" s="359"/>
      <c r="AU27" s="96"/>
      <c r="AV27" s="96"/>
      <c r="AW27" s="96"/>
      <c r="AX27" s="96"/>
      <c r="AY27" s="384">
        <f>Tabela25[[#This Row],[VA - Valor Agregado]]-Tabela25[[#This Row],[CR - Custo Real]]</f>
        <v>0</v>
      </c>
      <c r="AZ27" s="96"/>
      <c r="BA27" s="96"/>
      <c r="BB27" s="96"/>
      <c r="BC27" s="359">
        <f>Tabela25[[#This Row],[ENT - Estimativa no Término]]-Tabela25[[#This Row],[ONT - Orçamento no Término Acumulado]]</f>
        <v>0</v>
      </c>
      <c r="BD27" s="320"/>
      <c r="BE27" s="321"/>
      <c r="BF27" s="234"/>
      <c r="BG27" s="322"/>
      <c r="BH27" s="234"/>
      <c r="BI27" s="488" t="e">
        <f>[2]!Tabela25[[#This Row],[Custo Estimado ]]/100*105</f>
        <v>#REF!</v>
      </c>
      <c r="BJ27" s="497" t="e">
        <f>[2]!Tabela25[[#This Row],[Custo Estimado ]]</f>
        <v>#REF!</v>
      </c>
      <c r="BK27" s="359" t="e">
        <f>[2]!Tabela25[[#This Row],[Custo Estimado ]]/100*95</f>
        <v>#REF!</v>
      </c>
      <c r="BL27" s="320"/>
      <c r="BM27" s="294"/>
    </row>
    <row r="28" spans="1:65" s="302" customFormat="1" ht="25.5" x14ac:dyDescent="0.2">
      <c r="A28" s="445"/>
      <c r="B28" s="303" t="s">
        <v>1415</v>
      </c>
      <c r="C28" s="304"/>
      <c r="D28" s="258" t="s">
        <v>1200</v>
      </c>
      <c r="E28" s="259" t="s">
        <v>1399</v>
      </c>
      <c r="F28" s="233" t="s">
        <v>1360</v>
      </c>
      <c r="G28" s="96"/>
      <c r="H28" s="96"/>
      <c r="I28" s="96"/>
      <c r="J28" s="233"/>
      <c r="K28" s="291" t="s">
        <v>1834</v>
      </c>
      <c r="L28" s="234"/>
      <c r="M28" s="234"/>
      <c r="N28" s="294"/>
      <c r="O28" s="96" t="s">
        <v>1838</v>
      </c>
      <c r="P28" s="96" t="s">
        <v>906</v>
      </c>
      <c r="Q28" s="96"/>
      <c r="R28" s="96"/>
      <c r="S28" s="96"/>
      <c r="T28" s="96"/>
      <c r="U28" s="313"/>
      <c r="V28" s="295"/>
      <c r="W28" s="314"/>
      <c r="X28" s="234">
        <v>42966</v>
      </c>
      <c r="Y28" s="96"/>
      <c r="Z28" s="294">
        <v>42966</v>
      </c>
      <c r="AA28" s="363">
        <v>43008</v>
      </c>
      <c r="AB28" s="96"/>
      <c r="AC28" s="294"/>
      <c r="AD28" s="364">
        <v>151.19999999999999</v>
      </c>
      <c r="AE28" s="96"/>
      <c r="AF28" s="96"/>
      <c r="AG28" s="365">
        <f>Tabela25[[#This Row],[Custo Estimado ]]/100*5</f>
        <v>7.5599999999999987</v>
      </c>
      <c r="AH28" s="312"/>
      <c r="AI28" s="311"/>
      <c r="AJ28" s="364"/>
      <c r="AK28" s="311"/>
      <c r="AL28" s="312"/>
      <c r="AM28" s="96"/>
      <c r="AN28" s="96"/>
      <c r="AO28" s="233"/>
      <c r="AP28" s="380">
        <v>1</v>
      </c>
      <c r="AQ28" s="96"/>
      <c r="AR28" s="367"/>
      <c r="AS28" s="96"/>
      <c r="AT28" s="359"/>
      <c r="AU28" s="96"/>
      <c r="AV28" s="96"/>
      <c r="AW28" s="96"/>
      <c r="AX28" s="96"/>
      <c r="AY28" s="384">
        <f>Tabela25[[#This Row],[VA - Valor Agregado]]-Tabela25[[#This Row],[CR - Custo Real]]</f>
        <v>0</v>
      </c>
      <c r="AZ28" s="96"/>
      <c r="BA28" s="96"/>
      <c r="BB28" s="96"/>
      <c r="BC28" s="359">
        <f>Tabela25[[#This Row],[ENT - Estimativa no Término]]-Tabela25[[#This Row],[ONT - Orçamento no Término Acumulado]]</f>
        <v>0</v>
      </c>
      <c r="BD28" s="320"/>
      <c r="BE28" s="321"/>
      <c r="BF28" s="234"/>
      <c r="BG28" s="322"/>
      <c r="BH28" s="234"/>
      <c r="BI28" s="488" t="e">
        <f>[2]!Tabela25[[#This Row],[Custo Estimado ]]/100*105</f>
        <v>#REF!</v>
      </c>
      <c r="BJ28" s="497" t="e">
        <f>[2]!Tabela25[[#This Row],[Custo Estimado ]]</f>
        <v>#REF!</v>
      </c>
      <c r="BK28" s="359" t="e">
        <f>[2]!Tabela25[[#This Row],[Custo Estimado ]]/100*95</f>
        <v>#REF!</v>
      </c>
      <c r="BL28" s="320"/>
      <c r="BM28" s="294"/>
    </row>
    <row r="29" spans="1:65" s="302" customFormat="1" ht="25.5" x14ac:dyDescent="0.2">
      <c r="A29" s="445"/>
      <c r="B29" s="303" t="s">
        <v>1404</v>
      </c>
      <c r="C29" s="304"/>
      <c r="D29" s="260" t="s">
        <v>1200</v>
      </c>
      <c r="E29" s="261" t="s">
        <v>1397</v>
      </c>
      <c r="F29" s="233" t="s">
        <v>1361</v>
      </c>
      <c r="G29" s="96"/>
      <c r="H29" s="96"/>
      <c r="I29" s="96"/>
      <c r="J29" s="233"/>
      <c r="K29" s="291" t="s">
        <v>1834</v>
      </c>
      <c r="L29" s="234"/>
      <c r="M29" s="234"/>
      <c r="N29" s="294"/>
      <c r="O29" s="96" t="s">
        <v>1839</v>
      </c>
      <c r="P29" s="96" t="s">
        <v>906</v>
      </c>
      <c r="Q29" s="96"/>
      <c r="R29" s="96"/>
      <c r="S29" s="96"/>
      <c r="T29" s="96"/>
      <c r="U29" s="313"/>
      <c r="V29" s="295"/>
      <c r="W29" s="314"/>
      <c r="X29" s="234">
        <v>42966</v>
      </c>
      <c r="Y29" s="96"/>
      <c r="Z29" s="294">
        <v>42966</v>
      </c>
      <c r="AA29" s="363">
        <v>43008</v>
      </c>
      <c r="AB29" s="96"/>
      <c r="AC29" s="294"/>
      <c r="AD29" s="364">
        <v>151.19999999999999</v>
      </c>
      <c r="AE29" s="96"/>
      <c r="AF29" s="96"/>
      <c r="AG29" s="365">
        <f>Tabela25[[#This Row],[Custo Estimado ]]/100*5</f>
        <v>7.5599999999999987</v>
      </c>
      <c r="AH29" s="312"/>
      <c r="AI29" s="311"/>
      <c r="AJ29" s="364"/>
      <c r="AK29" s="311"/>
      <c r="AL29" s="312"/>
      <c r="AM29" s="96"/>
      <c r="AN29" s="96"/>
      <c r="AO29" s="233"/>
      <c r="AP29" s="380">
        <v>1</v>
      </c>
      <c r="AQ29" s="96"/>
      <c r="AR29" s="367"/>
      <c r="AS29" s="96"/>
      <c r="AT29" s="359"/>
      <c r="AU29" s="96"/>
      <c r="AV29" s="96"/>
      <c r="AW29" s="96"/>
      <c r="AX29" s="96"/>
      <c r="AY29" s="384">
        <f>Tabela25[[#This Row],[VA - Valor Agregado]]-Tabela25[[#This Row],[CR - Custo Real]]</f>
        <v>0</v>
      </c>
      <c r="AZ29" s="96"/>
      <c r="BA29" s="96"/>
      <c r="BB29" s="96"/>
      <c r="BC29" s="359">
        <f>Tabela25[[#This Row],[ENT - Estimativa no Término]]-Tabela25[[#This Row],[ONT - Orçamento no Término Acumulado]]</f>
        <v>0</v>
      </c>
      <c r="BD29" s="320"/>
      <c r="BE29" s="321"/>
      <c r="BF29" s="234"/>
      <c r="BG29" s="322"/>
      <c r="BH29" s="234"/>
      <c r="BI29" s="488" t="e">
        <f>[2]!Tabela25[[#This Row],[Custo Estimado ]]/100*105</f>
        <v>#REF!</v>
      </c>
      <c r="BJ29" s="497" t="e">
        <f>[2]!Tabela25[[#This Row],[Custo Estimado ]]</f>
        <v>#REF!</v>
      </c>
      <c r="BK29" s="359" t="e">
        <f>[2]!Tabela25[[#This Row],[Custo Estimado ]]/100*95</f>
        <v>#REF!</v>
      </c>
      <c r="BL29" s="320"/>
      <c r="BM29" s="294"/>
    </row>
    <row r="30" spans="1:65" s="302" customFormat="1" ht="25.5" x14ac:dyDescent="0.2">
      <c r="A30" s="445"/>
      <c r="B30" s="303" t="s">
        <v>1416</v>
      </c>
      <c r="C30" s="304"/>
      <c r="D30" s="258" t="s">
        <v>1200</v>
      </c>
      <c r="E30" s="259" t="s">
        <v>1400</v>
      </c>
      <c r="F30" s="233" t="s">
        <v>1362</v>
      </c>
      <c r="G30" s="96"/>
      <c r="H30" s="96"/>
      <c r="I30" s="96"/>
      <c r="J30" s="233"/>
      <c r="K30" s="291" t="s">
        <v>1834</v>
      </c>
      <c r="L30" s="234"/>
      <c r="M30" s="234"/>
      <c r="N30" s="294"/>
      <c r="O30" s="96" t="s">
        <v>1839</v>
      </c>
      <c r="P30" s="96" t="s">
        <v>906</v>
      </c>
      <c r="Q30" s="96"/>
      <c r="R30" s="96"/>
      <c r="S30" s="96"/>
      <c r="T30" s="96"/>
      <c r="U30" s="313"/>
      <c r="V30" s="295"/>
      <c r="W30" s="314"/>
      <c r="X30" s="234">
        <v>42966</v>
      </c>
      <c r="Y30" s="96"/>
      <c r="Z30" s="294">
        <v>42966</v>
      </c>
      <c r="AA30" s="363">
        <v>43008</v>
      </c>
      <c r="AB30" s="96"/>
      <c r="AC30" s="294"/>
      <c r="AD30" s="364">
        <v>151.19999999999999</v>
      </c>
      <c r="AE30" s="96"/>
      <c r="AF30" s="96"/>
      <c r="AG30" s="365">
        <f>Tabela25[[#This Row],[Custo Estimado ]]/100*5</f>
        <v>7.5599999999999987</v>
      </c>
      <c r="AH30" s="312"/>
      <c r="AI30" s="311"/>
      <c r="AJ30" s="364"/>
      <c r="AK30" s="311"/>
      <c r="AL30" s="312"/>
      <c r="AM30" s="96"/>
      <c r="AN30" s="96"/>
      <c r="AO30" s="233"/>
      <c r="AP30" s="380">
        <v>1</v>
      </c>
      <c r="AQ30" s="96"/>
      <c r="AR30" s="367"/>
      <c r="AS30" s="96"/>
      <c r="AT30" s="359"/>
      <c r="AU30" s="96"/>
      <c r="AV30" s="96"/>
      <c r="AW30" s="96"/>
      <c r="AX30" s="96"/>
      <c r="AY30" s="384">
        <f>Tabela25[[#This Row],[VA - Valor Agregado]]-Tabela25[[#This Row],[CR - Custo Real]]</f>
        <v>0</v>
      </c>
      <c r="AZ30" s="96"/>
      <c r="BA30" s="96"/>
      <c r="BB30" s="96"/>
      <c r="BC30" s="359">
        <f>Tabela25[[#This Row],[ENT - Estimativa no Término]]-Tabela25[[#This Row],[ONT - Orçamento no Término Acumulado]]</f>
        <v>0</v>
      </c>
      <c r="BD30" s="320"/>
      <c r="BE30" s="321"/>
      <c r="BF30" s="234"/>
      <c r="BG30" s="322"/>
      <c r="BH30" s="234"/>
      <c r="BI30" s="488" t="e">
        <f>[2]!Tabela25[[#This Row],[Custo Estimado ]]/100*105</f>
        <v>#REF!</v>
      </c>
      <c r="BJ30" s="497" t="e">
        <f>[2]!Tabela25[[#This Row],[Custo Estimado ]]</f>
        <v>#REF!</v>
      </c>
      <c r="BK30" s="359" t="e">
        <f>[2]!Tabela25[[#This Row],[Custo Estimado ]]/100*95</f>
        <v>#REF!</v>
      </c>
      <c r="BL30" s="320"/>
      <c r="BM30" s="294"/>
    </row>
    <row r="31" spans="1:65" s="302" customFormat="1" ht="25.5" x14ac:dyDescent="0.2">
      <c r="A31" s="445"/>
      <c r="B31" s="303" t="s">
        <v>1416</v>
      </c>
      <c r="C31" s="304"/>
      <c r="D31" s="260" t="s">
        <v>1200</v>
      </c>
      <c r="E31" s="261" t="s">
        <v>1400</v>
      </c>
      <c r="F31" s="233" t="s">
        <v>1363</v>
      </c>
      <c r="G31" s="96"/>
      <c r="H31" s="96"/>
      <c r="I31" s="96"/>
      <c r="J31" s="233"/>
      <c r="K31" s="291" t="s">
        <v>1834</v>
      </c>
      <c r="L31" s="234"/>
      <c r="M31" s="234"/>
      <c r="N31" s="294"/>
      <c r="O31" s="96" t="s">
        <v>1839</v>
      </c>
      <c r="P31" s="96" t="s">
        <v>906</v>
      </c>
      <c r="Q31" s="96"/>
      <c r="R31" s="96"/>
      <c r="S31" s="96"/>
      <c r="T31" s="96"/>
      <c r="U31" s="313"/>
      <c r="V31" s="295"/>
      <c r="W31" s="314"/>
      <c r="X31" s="234">
        <v>42966</v>
      </c>
      <c r="Y31" s="96"/>
      <c r="Z31" s="294">
        <v>42966</v>
      </c>
      <c r="AA31" s="363">
        <v>43008</v>
      </c>
      <c r="AB31" s="96"/>
      <c r="AC31" s="294"/>
      <c r="AD31" s="364">
        <v>151.19999999999999</v>
      </c>
      <c r="AE31" s="96"/>
      <c r="AF31" s="96"/>
      <c r="AG31" s="365">
        <f>Tabela25[[#This Row],[Custo Estimado ]]/100*5</f>
        <v>7.5599999999999987</v>
      </c>
      <c r="AH31" s="312"/>
      <c r="AI31" s="311"/>
      <c r="AJ31" s="364"/>
      <c r="AK31" s="311"/>
      <c r="AL31" s="312"/>
      <c r="AM31" s="96"/>
      <c r="AN31" s="96"/>
      <c r="AO31" s="233"/>
      <c r="AP31" s="380">
        <v>1</v>
      </c>
      <c r="AQ31" s="96"/>
      <c r="AR31" s="367"/>
      <c r="AS31" s="96"/>
      <c r="AT31" s="359"/>
      <c r="AU31" s="96"/>
      <c r="AV31" s="96"/>
      <c r="AW31" s="96"/>
      <c r="AX31" s="96"/>
      <c r="AY31" s="384">
        <f>Tabela25[[#This Row],[VA - Valor Agregado]]-Tabela25[[#This Row],[CR - Custo Real]]</f>
        <v>0</v>
      </c>
      <c r="AZ31" s="96"/>
      <c r="BA31" s="96"/>
      <c r="BB31" s="96"/>
      <c r="BC31" s="359">
        <f>Tabela25[[#This Row],[ENT - Estimativa no Término]]-Tabela25[[#This Row],[ONT - Orçamento no Término Acumulado]]</f>
        <v>0</v>
      </c>
      <c r="BD31" s="320"/>
      <c r="BE31" s="321"/>
      <c r="BF31" s="234"/>
      <c r="BG31" s="322"/>
      <c r="BH31" s="234"/>
      <c r="BI31" s="488" t="e">
        <f>[2]!Tabela25[[#This Row],[Custo Estimado ]]/100*105</f>
        <v>#REF!</v>
      </c>
      <c r="BJ31" s="497" t="e">
        <f>[2]!Tabela25[[#This Row],[Custo Estimado ]]</f>
        <v>#REF!</v>
      </c>
      <c r="BK31" s="359" t="e">
        <f>[2]!Tabela25[[#This Row],[Custo Estimado ]]/100*95</f>
        <v>#REF!</v>
      </c>
      <c r="BL31" s="320"/>
      <c r="BM31" s="294"/>
    </row>
    <row r="32" spans="1:65" s="302" customFormat="1" ht="25.5" x14ac:dyDescent="0.2">
      <c r="A32" s="445"/>
      <c r="B32" s="303" t="s">
        <v>1416</v>
      </c>
      <c r="C32" s="304"/>
      <c r="D32" s="258" t="s">
        <v>1200</v>
      </c>
      <c r="E32" s="259" t="s">
        <v>1400</v>
      </c>
      <c r="F32" s="233" t="s">
        <v>1364</v>
      </c>
      <c r="G32" s="96"/>
      <c r="H32" s="96"/>
      <c r="I32" s="96"/>
      <c r="J32" s="233"/>
      <c r="K32" s="291" t="s">
        <v>1834</v>
      </c>
      <c r="L32" s="234"/>
      <c r="M32" s="234"/>
      <c r="N32" s="294"/>
      <c r="O32" s="96" t="s">
        <v>1839</v>
      </c>
      <c r="P32" s="96" t="s">
        <v>906</v>
      </c>
      <c r="Q32" s="96"/>
      <c r="R32" s="96"/>
      <c r="S32" s="96"/>
      <c r="T32" s="96"/>
      <c r="U32" s="313"/>
      <c r="V32" s="295"/>
      <c r="W32" s="314"/>
      <c r="X32" s="234">
        <v>42966</v>
      </c>
      <c r="Y32" s="96"/>
      <c r="Z32" s="294">
        <v>42966</v>
      </c>
      <c r="AA32" s="363">
        <v>43008</v>
      </c>
      <c r="AB32" s="96"/>
      <c r="AC32" s="294"/>
      <c r="AD32" s="364">
        <v>151.19999999999999</v>
      </c>
      <c r="AE32" s="96"/>
      <c r="AF32" s="96"/>
      <c r="AG32" s="365">
        <f>Tabela25[[#This Row],[Custo Estimado ]]/100*5</f>
        <v>7.5599999999999987</v>
      </c>
      <c r="AH32" s="312"/>
      <c r="AI32" s="311"/>
      <c r="AJ32" s="364"/>
      <c r="AK32" s="311"/>
      <c r="AL32" s="312"/>
      <c r="AM32" s="96"/>
      <c r="AN32" s="96"/>
      <c r="AO32" s="233"/>
      <c r="AP32" s="380">
        <v>1</v>
      </c>
      <c r="AQ32" s="96"/>
      <c r="AR32" s="367"/>
      <c r="AS32" s="96"/>
      <c r="AT32" s="359"/>
      <c r="AU32" s="96"/>
      <c r="AV32" s="96"/>
      <c r="AW32" s="96"/>
      <c r="AX32" s="96"/>
      <c r="AY32" s="384">
        <f>Tabela25[[#This Row],[VA - Valor Agregado]]-Tabela25[[#This Row],[CR - Custo Real]]</f>
        <v>0</v>
      </c>
      <c r="AZ32" s="96"/>
      <c r="BA32" s="96"/>
      <c r="BB32" s="96"/>
      <c r="BC32" s="359">
        <f>Tabela25[[#This Row],[ENT - Estimativa no Término]]-Tabela25[[#This Row],[ONT - Orçamento no Término Acumulado]]</f>
        <v>0</v>
      </c>
      <c r="BD32" s="320"/>
      <c r="BE32" s="321"/>
      <c r="BF32" s="234"/>
      <c r="BG32" s="322"/>
      <c r="BH32" s="234"/>
      <c r="BI32" s="488" t="e">
        <f>[2]!Tabela25[[#This Row],[Custo Estimado ]]/100*105</f>
        <v>#REF!</v>
      </c>
      <c r="BJ32" s="497" t="e">
        <f>[2]!Tabela25[[#This Row],[Custo Estimado ]]</f>
        <v>#REF!</v>
      </c>
      <c r="BK32" s="359" t="e">
        <f>[2]!Tabela25[[#This Row],[Custo Estimado ]]/100*95</f>
        <v>#REF!</v>
      </c>
      <c r="BL32" s="320"/>
      <c r="BM32" s="294"/>
    </row>
    <row r="33" spans="1:65" s="302" customFormat="1" ht="25.5" x14ac:dyDescent="0.2">
      <c r="A33" s="445"/>
      <c r="B33" s="303" t="s">
        <v>1416</v>
      </c>
      <c r="C33" s="304"/>
      <c r="D33" s="260" t="s">
        <v>1200</v>
      </c>
      <c r="E33" s="261" t="s">
        <v>1400</v>
      </c>
      <c r="F33" s="233" t="s">
        <v>1365</v>
      </c>
      <c r="G33" s="96"/>
      <c r="H33" s="96"/>
      <c r="I33" s="96"/>
      <c r="J33" s="233"/>
      <c r="K33" s="291" t="s">
        <v>1834</v>
      </c>
      <c r="L33" s="234"/>
      <c r="M33" s="234"/>
      <c r="N33" s="294"/>
      <c r="O33" s="96" t="s">
        <v>1839</v>
      </c>
      <c r="P33" s="96" t="s">
        <v>906</v>
      </c>
      <c r="Q33" s="96"/>
      <c r="R33" s="96"/>
      <c r="S33" s="96"/>
      <c r="T33" s="96"/>
      <c r="U33" s="313"/>
      <c r="V33" s="295"/>
      <c r="W33" s="314"/>
      <c r="X33" s="234">
        <v>42966</v>
      </c>
      <c r="Y33" s="96"/>
      <c r="Z33" s="294">
        <v>42966</v>
      </c>
      <c r="AA33" s="363">
        <v>43008</v>
      </c>
      <c r="AB33" s="96"/>
      <c r="AC33" s="294"/>
      <c r="AD33" s="364">
        <v>151.19999999999999</v>
      </c>
      <c r="AE33" s="96"/>
      <c r="AF33" s="96"/>
      <c r="AG33" s="365">
        <f>Tabela25[[#This Row],[Custo Estimado ]]/100*5</f>
        <v>7.5599999999999987</v>
      </c>
      <c r="AH33" s="312"/>
      <c r="AI33" s="311"/>
      <c r="AJ33" s="364"/>
      <c r="AK33" s="311"/>
      <c r="AL33" s="312"/>
      <c r="AM33" s="96"/>
      <c r="AN33" s="96"/>
      <c r="AO33" s="233"/>
      <c r="AP33" s="380">
        <v>1</v>
      </c>
      <c r="AQ33" s="96"/>
      <c r="AR33" s="367"/>
      <c r="AS33" s="96"/>
      <c r="AT33" s="359"/>
      <c r="AU33" s="96"/>
      <c r="AV33" s="96"/>
      <c r="AW33" s="96"/>
      <c r="AX33" s="96"/>
      <c r="AY33" s="384">
        <f>Tabela25[[#This Row],[VA - Valor Agregado]]-Tabela25[[#This Row],[CR - Custo Real]]</f>
        <v>0</v>
      </c>
      <c r="AZ33" s="96"/>
      <c r="BA33" s="96"/>
      <c r="BB33" s="96"/>
      <c r="BC33" s="359">
        <f>Tabela25[[#This Row],[ENT - Estimativa no Término]]-Tabela25[[#This Row],[ONT - Orçamento no Término Acumulado]]</f>
        <v>0</v>
      </c>
      <c r="BD33" s="320"/>
      <c r="BE33" s="321"/>
      <c r="BF33" s="234"/>
      <c r="BG33" s="322"/>
      <c r="BH33" s="234"/>
      <c r="BI33" s="488" t="e">
        <f>[2]!Tabela25[[#This Row],[Custo Estimado ]]/100*105</f>
        <v>#REF!</v>
      </c>
      <c r="BJ33" s="497" t="e">
        <f>[2]!Tabela25[[#This Row],[Custo Estimado ]]</f>
        <v>#REF!</v>
      </c>
      <c r="BK33" s="359" t="e">
        <f>[2]!Tabela25[[#This Row],[Custo Estimado ]]/100*95</f>
        <v>#REF!</v>
      </c>
      <c r="BL33" s="320"/>
      <c r="BM33" s="294"/>
    </row>
    <row r="34" spans="1:65" s="302" customFormat="1" ht="25.5" x14ac:dyDescent="0.2">
      <c r="A34" s="445"/>
      <c r="B34" s="303" t="s">
        <v>1405</v>
      </c>
      <c r="C34" s="304"/>
      <c r="D34" s="258" t="s">
        <v>1200</v>
      </c>
      <c r="E34" s="259" t="s">
        <v>1401</v>
      </c>
      <c r="F34" s="233" t="s">
        <v>1366</v>
      </c>
      <c r="G34" s="96"/>
      <c r="H34" s="96"/>
      <c r="I34" s="96"/>
      <c r="J34" s="233"/>
      <c r="K34" s="291" t="s">
        <v>1834</v>
      </c>
      <c r="L34" s="234"/>
      <c r="M34" s="234"/>
      <c r="N34" s="294"/>
      <c r="O34" s="96" t="s">
        <v>1840</v>
      </c>
      <c r="P34" s="96" t="s">
        <v>906</v>
      </c>
      <c r="Q34" s="96"/>
      <c r="R34" s="96"/>
      <c r="S34" s="96"/>
      <c r="T34" s="96"/>
      <c r="U34" s="313"/>
      <c r="V34" s="295"/>
      <c r="W34" s="314"/>
      <c r="X34" s="234">
        <v>42966</v>
      </c>
      <c r="Y34" s="96"/>
      <c r="Z34" s="294">
        <v>42966</v>
      </c>
      <c r="AA34" s="363">
        <v>43008</v>
      </c>
      <c r="AB34" s="96"/>
      <c r="AC34" s="294"/>
      <c r="AD34" s="364">
        <v>151.19999999999999</v>
      </c>
      <c r="AE34" s="96"/>
      <c r="AF34" s="96"/>
      <c r="AG34" s="365">
        <f>Tabela25[[#This Row],[Custo Estimado ]]/100*5</f>
        <v>7.5599999999999987</v>
      </c>
      <c r="AH34" s="312"/>
      <c r="AI34" s="311"/>
      <c r="AJ34" s="364"/>
      <c r="AK34" s="311"/>
      <c r="AL34" s="312"/>
      <c r="AM34" s="96"/>
      <c r="AN34" s="96"/>
      <c r="AO34" s="233"/>
      <c r="AP34" s="380">
        <v>1</v>
      </c>
      <c r="AQ34" s="96"/>
      <c r="AR34" s="367"/>
      <c r="AS34" s="96"/>
      <c r="AT34" s="359"/>
      <c r="AU34" s="96"/>
      <c r="AV34" s="96"/>
      <c r="AW34" s="96"/>
      <c r="AX34" s="96"/>
      <c r="AY34" s="384">
        <f>Tabela25[[#This Row],[VA - Valor Agregado]]-Tabela25[[#This Row],[CR - Custo Real]]</f>
        <v>0</v>
      </c>
      <c r="AZ34" s="96"/>
      <c r="BA34" s="96"/>
      <c r="BB34" s="96"/>
      <c r="BC34" s="359">
        <f>Tabela25[[#This Row],[ENT - Estimativa no Término]]-Tabela25[[#This Row],[ONT - Orçamento no Término Acumulado]]</f>
        <v>0</v>
      </c>
      <c r="BD34" s="320"/>
      <c r="BE34" s="321"/>
      <c r="BF34" s="234"/>
      <c r="BG34" s="322"/>
      <c r="BH34" s="234"/>
      <c r="BI34" s="488" t="e">
        <f>[2]!Tabela25[[#This Row],[Custo Estimado ]]/100*105</f>
        <v>#REF!</v>
      </c>
      <c r="BJ34" s="497" t="e">
        <f>[2]!Tabela25[[#This Row],[Custo Estimado ]]</f>
        <v>#REF!</v>
      </c>
      <c r="BK34" s="359" t="e">
        <f>[2]!Tabela25[[#This Row],[Custo Estimado ]]/100*95</f>
        <v>#REF!</v>
      </c>
      <c r="BL34" s="320"/>
      <c r="BM34" s="294"/>
    </row>
    <row r="35" spans="1:65" s="302" customFormat="1" ht="25.5" x14ac:dyDescent="0.2">
      <c r="A35" s="445"/>
      <c r="B35" s="303" t="s">
        <v>1417</v>
      </c>
      <c r="C35" s="304"/>
      <c r="D35" s="260" t="s">
        <v>1200</v>
      </c>
      <c r="E35" s="261" t="s">
        <v>1402</v>
      </c>
      <c r="F35" s="233" t="s">
        <v>1367</v>
      </c>
      <c r="G35" s="96"/>
      <c r="H35" s="96"/>
      <c r="I35" s="96"/>
      <c r="J35" s="233"/>
      <c r="K35" s="291" t="s">
        <v>1834</v>
      </c>
      <c r="L35" s="234"/>
      <c r="M35" s="234"/>
      <c r="N35" s="294"/>
      <c r="O35" s="96" t="s">
        <v>1838</v>
      </c>
      <c r="P35" s="96" t="s">
        <v>906</v>
      </c>
      <c r="Q35" s="96"/>
      <c r="R35" s="96"/>
      <c r="S35" s="96"/>
      <c r="T35" s="96"/>
      <c r="U35" s="313"/>
      <c r="V35" s="295"/>
      <c r="W35" s="314"/>
      <c r="X35" s="234">
        <v>42966</v>
      </c>
      <c r="Y35" s="96"/>
      <c r="Z35" s="294">
        <v>42966</v>
      </c>
      <c r="AA35" s="363">
        <v>43008</v>
      </c>
      <c r="AB35" s="96"/>
      <c r="AC35" s="294"/>
      <c r="AD35" s="364">
        <v>151.19999999999999</v>
      </c>
      <c r="AE35" s="96"/>
      <c r="AF35" s="96"/>
      <c r="AG35" s="365">
        <f>Tabela25[[#This Row],[Custo Estimado ]]/100*5</f>
        <v>7.5599999999999987</v>
      </c>
      <c r="AH35" s="312"/>
      <c r="AI35" s="311"/>
      <c r="AJ35" s="364"/>
      <c r="AK35" s="311"/>
      <c r="AL35" s="312"/>
      <c r="AM35" s="96"/>
      <c r="AN35" s="96"/>
      <c r="AO35" s="233"/>
      <c r="AP35" s="380">
        <v>1</v>
      </c>
      <c r="AQ35" s="96"/>
      <c r="AR35" s="367"/>
      <c r="AS35" s="96"/>
      <c r="AT35" s="359"/>
      <c r="AU35" s="96"/>
      <c r="AV35" s="96"/>
      <c r="AW35" s="96"/>
      <c r="AX35" s="96"/>
      <c r="AY35" s="384">
        <f>Tabela25[[#This Row],[VA - Valor Agregado]]-Tabela25[[#This Row],[CR - Custo Real]]</f>
        <v>0</v>
      </c>
      <c r="AZ35" s="96"/>
      <c r="BA35" s="96"/>
      <c r="BB35" s="96"/>
      <c r="BC35" s="359">
        <f>Tabela25[[#This Row],[ENT - Estimativa no Término]]-Tabela25[[#This Row],[ONT - Orçamento no Término Acumulado]]</f>
        <v>0</v>
      </c>
      <c r="BD35" s="320"/>
      <c r="BE35" s="321"/>
      <c r="BF35" s="234"/>
      <c r="BG35" s="322"/>
      <c r="BH35" s="234"/>
      <c r="BI35" s="488" t="e">
        <f>[2]!Tabela25[[#This Row],[Custo Estimado ]]/100*105</f>
        <v>#REF!</v>
      </c>
      <c r="BJ35" s="497" t="e">
        <f>[2]!Tabela25[[#This Row],[Custo Estimado ]]</f>
        <v>#REF!</v>
      </c>
      <c r="BK35" s="359" t="e">
        <f>[2]!Tabela25[[#This Row],[Custo Estimado ]]/100*95</f>
        <v>#REF!</v>
      </c>
      <c r="BL35" s="320"/>
      <c r="BM35" s="294"/>
    </row>
    <row r="36" spans="1:65" s="302" customFormat="1" ht="25.5" x14ac:dyDescent="0.2">
      <c r="A36" s="445">
        <v>25</v>
      </c>
      <c r="B36" s="303">
        <v>3</v>
      </c>
      <c r="C36" s="304" t="s">
        <v>49</v>
      </c>
      <c r="D36" s="258" t="s">
        <v>1200</v>
      </c>
      <c r="E36" s="259" t="s">
        <v>1418</v>
      </c>
      <c r="F36" s="233" t="s">
        <v>1421</v>
      </c>
      <c r="G36" s="96"/>
      <c r="H36" s="96"/>
      <c r="I36" s="96"/>
      <c r="J36" s="233"/>
      <c r="K36" s="291" t="s">
        <v>1834</v>
      </c>
      <c r="L36" s="234"/>
      <c r="M36" s="234"/>
      <c r="N36" s="294"/>
      <c r="O36" s="96"/>
      <c r="P36" s="96" t="s">
        <v>906</v>
      </c>
      <c r="Q36" s="96"/>
      <c r="R36" s="96"/>
      <c r="S36" s="96"/>
      <c r="T36" s="96"/>
      <c r="U36" s="313"/>
      <c r="V36" s="295"/>
      <c r="W36" s="314"/>
      <c r="X36" s="234">
        <v>43008</v>
      </c>
      <c r="Y36" s="96"/>
      <c r="Z36" s="294"/>
      <c r="AA36" s="363">
        <v>43078</v>
      </c>
      <c r="AB36" s="96"/>
      <c r="AC36" s="294"/>
      <c r="AD36" s="364">
        <v>272.13</v>
      </c>
      <c r="AE36" s="96"/>
      <c r="AF36" s="96"/>
      <c r="AG36" s="365">
        <f>Tabela25[[#This Row],[Custo Estimado ]]/100*5</f>
        <v>13.606499999999999</v>
      </c>
      <c r="AH36" s="312"/>
      <c r="AI36" s="311"/>
      <c r="AJ36" s="364">
        <v>272.13</v>
      </c>
      <c r="AK36" s="311"/>
      <c r="AL36" s="312"/>
      <c r="AM36" s="96"/>
      <c r="AN36" s="96"/>
      <c r="AO36" s="233"/>
      <c r="AP36" s="380">
        <v>1</v>
      </c>
      <c r="AQ36" s="96"/>
      <c r="AR36" s="367"/>
      <c r="AS36" s="96"/>
      <c r="AT36" s="359"/>
      <c r="AU36" s="96"/>
      <c r="AV36" s="96"/>
      <c r="AW36" s="96"/>
      <c r="AX36" s="96"/>
      <c r="AY36" s="384">
        <f>Tabela25[[#This Row],[VA - Valor Agregado]]-Tabela25[[#This Row],[CR - Custo Real]]</f>
        <v>0</v>
      </c>
      <c r="AZ36" s="96"/>
      <c r="BA36" s="96"/>
      <c r="BB36" s="96"/>
      <c r="BC36" s="359">
        <f>Tabela25[[#This Row],[ENT - Estimativa no Término]]-Tabela25[[#This Row],[ONT - Orçamento no Término Acumulado]]</f>
        <v>0</v>
      </c>
      <c r="BD36" s="320"/>
      <c r="BE36" s="321"/>
      <c r="BF36" s="234"/>
      <c r="BG36" s="322"/>
      <c r="BH36" s="234"/>
      <c r="BI36" s="488" t="e">
        <f>[2]!Tabela25[[#This Row],[Custo Estimado ]]/100*105</f>
        <v>#REF!</v>
      </c>
      <c r="BJ36" s="497" t="e">
        <f>[2]!Tabela25[[#This Row],[Custo Estimado ]]</f>
        <v>#REF!</v>
      </c>
      <c r="BK36" s="359" t="e">
        <f>[2]!Tabela25[[#This Row],[Custo Estimado ]]/100*95</f>
        <v>#REF!</v>
      </c>
      <c r="BL36" s="320"/>
      <c r="BM36" s="294"/>
    </row>
    <row r="37" spans="1:65" s="302" customFormat="1" ht="25.5" x14ac:dyDescent="0.2">
      <c r="A37" s="445">
        <v>26</v>
      </c>
      <c r="B37" s="303" t="s">
        <v>866</v>
      </c>
      <c r="C37" s="304"/>
      <c r="D37" s="260" t="s">
        <v>1200</v>
      </c>
      <c r="E37" s="261" t="s">
        <v>1419</v>
      </c>
      <c r="F37" s="233" t="s">
        <v>1420</v>
      </c>
      <c r="G37" s="96"/>
      <c r="H37" s="96"/>
      <c r="I37" s="96"/>
      <c r="J37" s="233"/>
      <c r="K37" s="291" t="s">
        <v>1834</v>
      </c>
      <c r="L37" s="234"/>
      <c r="M37" s="234"/>
      <c r="N37" s="294"/>
      <c r="O37" s="96"/>
      <c r="P37" s="96" t="s">
        <v>906</v>
      </c>
      <c r="Q37" s="96"/>
      <c r="R37" s="96"/>
      <c r="S37" s="96"/>
      <c r="T37" s="96"/>
      <c r="U37" s="313"/>
      <c r="V37" s="295"/>
      <c r="W37" s="314"/>
      <c r="X37" s="234">
        <v>43008</v>
      </c>
      <c r="Y37" s="96"/>
      <c r="Z37" s="294"/>
      <c r="AA37" s="363">
        <v>43078</v>
      </c>
      <c r="AB37" s="96"/>
      <c r="AC37" s="294"/>
      <c r="AD37" s="364">
        <v>272.13</v>
      </c>
      <c r="AE37" s="96"/>
      <c r="AF37" s="96"/>
      <c r="AG37" s="365">
        <f>Tabela25[[#This Row],[Custo Estimado ]]/100*5</f>
        <v>13.606499999999999</v>
      </c>
      <c r="AH37" s="312"/>
      <c r="AI37" s="311"/>
      <c r="AJ37" s="364"/>
      <c r="AK37" s="311"/>
      <c r="AL37" s="312"/>
      <c r="AM37" s="96"/>
      <c r="AN37" s="96"/>
      <c r="AO37" s="233"/>
      <c r="AP37" s="380">
        <v>1</v>
      </c>
      <c r="AQ37" s="96"/>
      <c r="AR37" s="367"/>
      <c r="AS37" s="96"/>
      <c r="AT37" s="359"/>
      <c r="AU37" s="96"/>
      <c r="AV37" s="96"/>
      <c r="AW37" s="96"/>
      <c r="AX37" s="96"/>
      <c r="AY37" s="384">
        <f>Tabela25[[#This Row],[VA - Valor Agregado]]-Tabela25[[#This Row],[CR - Custo Real]]</f>
        <v>0</v>
      </c>
      <c r="AZ37" s="96"/>
      <c r="BA37" s="96"/>
      <c r="BB37" s="96"/>
      <c r="BC37" s="359">
        <f>Tabela25[[#This Row],[ENT - Estimativa no Término]]-Tabela25[[#This Row],[ONT - Orçamento no Término Acumulado]]</f>
        <v>0</v>
      </c>
      <c r="BD37" s="320"/>
      <c r="BE37" s="321"/>
      <c r="BF37" s="234"/>
      <c r="BG37" s="322"/>
      <c r="BH37" s="234"/>
      <c r="BI37" s="488" t="e">
        <f>[2]!Tabela25[[#This Row],[Custo Estimado ]]/100*105</f>
        <v>#REF!</v>
      </c>
      <c r="BJ37" s="497" t="e">
        <f>[2]!Tabela25[[#This Row],[Custo Estimado ]]</f>
        <v>#REF!</v>
      </c>
      <c r="BK37" s="359" t="e">
        <f>[2]!Tabela25[[#This Row],[Custo Estimado ]]/100*95</f>
        <v>#REF!</v>
      </c>
      <c r="BL37" s="320"/>
      <c r="BM37" s="294"/>
    </row>
    <row r="38" spans="1:65" s="302" customFormat="1" ht="25.5" x14ac:dyDescent="0.2">
      <c r="A38" s="445">
        <v>27</v>
      </c>
      <c r="B38" s="303" t="s">
        <v>867</v>
      </c>
      <c r="C38" s="304"/>
      <c r="D38" s="258" t="s">
        <v>1200</v>
      </c>
      <c r="E38" s="259" t="s">
        <v>1422</v>
      </c>
      <c r="F38" s="233" t="s">
        <v>1423</v>
      </c>
      <c r="G38" s="96"/>
      <c r="H38" s="96"/>
      <c r="I38" s="96"/>
      <c r="J38" s="233"/>
      <c r="K38" s="291" t="s">
        <v>1834</v>
      </c>
      <c r="L38" s="234"/>
      <c r="M38" s="234"/>
      <c r="N38" s="294"/>
      <c r="O38" s="96"/>
      <c r="P38" s="96" t="s">
        <v>906</v>
      </c>
      <c r="Q38" s="96"/>
      <c r="R38" s="96"/>
      <c r="S38" s="96"/>
      <c r="T38" s="96"/>
      <c r="U38" s="313"/>
      <c r="V38" s="295"/>
      <c r="W38" s="314"/>
      <c r="X38" s="234">
        <v>43008</v>
      </c>
      <c r="Y38" s="96"/>
      <c r="Z38" s="294"/>
      <c r="AA38" s="363">
        <v>43078</v>
      </c>
      <c r="AB38" s="96"/>
      <c r="AC38" s="294"/>
      <c r="AD38" s="364">
        <v>272.13</v>
      </c>
      <c r="AE38" s="96"/>
      <c r="AF38" s="96"/>
      <c r="AG38" s="365">
        <f>Tabela25[[#This Row],[Custo Estimado ]]/100*5</f>
        <v>13.606499999999999</v>
      </c>
      <c r="AH38" s="312"/>
      <c r="AI38" s="311"/>
      <c r="AJ38" s="364"/>
      <c r="AK38" s="311"/>
      <c r="AL38" s="312"/>
      <c r="AM38" s="96"/>
      <c r="AN38" s="96"/>
      <c r="AO38" s="233"/>
      <c r="AP38" s="380">
        <v>1</v>
      </c>
      <c r="AQ38" s="96"/>
      <c r="AR38" s="367"/>
      <c r="AS38" s="96"/>
      <c r="AT38" s="359"/>
      <c r="AU38" s="96"/>
      <c r="AV38" s="96"/>
      <c r="AW38" s="96"/>
      <c r="AX38" s="96"/>
      <c r="AY38" s="384">
        <f>Tabela25[[#This Row],[VA - Valor Agregado]]-Tabela25[[#This Row],[CR - Custo Real]]</f>
        <v>0</v>
      </c>
      <c r="AZ38" s="96"/>
      <c r="BA38" s="96"/>
      <c r="BB38" s="96"/>
      <c r="BC38" s="359">
        <f>Tabela25[[#This Row],[ENT - Estimativa no Término]]-Tabela25[[#This Row],[ONT - Orçamento no Término Acumulado]]</f>
        <v>0</v>
      </c>
      <c r="BD38" s="320"/>
      <c r="BE38" s="321"/>
      <c r="BF38" s="234"/>
      <c r="BG38" s="322"/>
      <c r="BH38" s="234"/>
      <c r="BI38" s="488" t="e">
        <f>[2]!Tabela25[[#This Row],[Custo Estimado ]]/100*105</f>
        <v>#REF!</v>
      </c>
      <c r="BJ38" s="497" t="e">
        <f>[2]!Tabela25[[#This Row],[Custo Estimado ]]</f>
        <v>#REF!</v>
      </c>
      <c r="BK38" s="359" t="e">
        <f>[2]!Tabela25[[#This Row],[Custo Estimado ]]/100*95</f>
        <v>#REF!</v>
      </c>
      <c r="BL38" s="320"/>
      <c r="BM38" s="294"/>
    </row>
    <row r="39" spans="1:65" s="302" customFormat="1" ht="25.5" x14ac:dyDescent="0.2">
      <c r="A39" s="445">
        <v>28</v>
      </c>
      <c r="B39" s="303" t="s">
        <v>868</v>
      </c>
      <c r="C39" s="304"/>
      <c r="D39" s="260" t="s">
        <v>1200</v>
      </c>
      <c r="E39" s="261" t="s">
        <v>1424</v>
      </c>
      <c r="F39" s="233" t="s">
        <v>1425</v>
      </c>
      <c r="G39" s="96"/>
      <c r="H39" s="96"/>
      <c r="I39" s="96"/>
      <c r="J39" s="233"/>
      <c r="K39" s="291" t="s">
        <v>1834</v>
      </c>
      <c r="L39" s="234"/>
      <c r="M39" s="234"/>
      <c r="N39" s="294"/>
      <c r="O39" s="96"/>
      <c r="P39" s="96" t="s">
        <v>906</v>
      </c>
      <c r="Q39" s="96"/>
      <c r="R39" s="96"/>
      <c r="S39" s="96"/>
      <c r="T39" s="96"/>
      <c r="U39" s="313"/>
      <c r="V39" s="295"/>
      <c r="W39" s="314"/>
      <c r="X39" s="234">
        <v>43008</v>
      </c>
      <c r="Y39" s="96"/>
      <c r="Z39" s="294"/>
      <c r="AA39" s="363">
        <v>43078</v>
      </c>
      <c r="AB39" s="96"/>
      <c r="AC39" s="294"/>
      <c r="AD39" s="364">
        <v>272.13</v>
      </c>
      <c r="AE39" s="96"/>
      <c r="AF39" s="96"/>
      <c r="AG39" s="365">
        <f>Tabela25[[#This Row],[Custo Estimado ]]/100*5</f>
        <v>13.606499999999999</v>
      </c>
      <c r="AH39" s="312"/>
      <c r="AI39" s="311"/>
      <c r="AJ39" s="364"/>
      <c r="AK39" s="311"/>
      <c r="AL39" s="312"/>
      <c r="AM39" s="96"/>
      <c r="AN39" s="96"/>
      <c r="AO39" s="233"/>
      <c r="AP39" s="380">
        <v>1</v>
      </c>
      <c r="AQ39" s="96"/>
      <c r="AR39" s="367"/>
      <c r="AS39" s="96"/>
      <c r="AT39" s="359"/>
      <c r="AU39" s="96"/>
      <c r="AV39" s="96"/>
      <c r="AW39" s="96"/>
      <c r="AX39" s="96"/>
      <c r="AY39" s="384">
        <f>Tabela25[[#This Row],[VA - Valor Agregado]]-Tabela25[[#This Row],[CR - Custo Real]]</f>
        <v>0</v>
      </c>
      <c r="AZ39" s="96"/>
      <c r="BA39" s="96"/>
      <c r="BB39" s="96"/>
      <c r="BC39" s="359">
        <f>Tabela25[[#This Row],[ENT - Estimativa no Término]]-Tabela25[[#This Row],[ONT - Orçamento no Término Acumulado]]</f>
        <v>0</v>
      </c>
      <c r="BD39" s="320"/>
      <c r="BE39" s="321"/>
      <c r="BF39" s="234"/>
      <c r="BG39" s="322"/>
      <c r="BH39" s="234"/>
      <c r="BI39" s="488" t="e">
        <f>[2]!Tabela25[[#This Row],[Custo Estimado ]]/100*105</f>
        <v>#REF!</v>
      </c>
      <c r="BJ39" s="497" t="e">
        <f>[2]!Tabela25[[#This Row],[Custo Estimado ]]</f>
        <v>#REF!</v>
      </c>
      <c r="BK39" s="359" t="e">
        <f>[2]!Tabela25[[#This Row],[Custo Estimado ]]/100*95</f>
        <v>#REF!</v>
      </c>
      <c r="BL39" s="320"/>
      <c r="BM39" s="294"/>
    </row>
    <row r="40" spans="1:65" s="302" customFormat="1" ht="25.5" x14ac:dyDescent="0.2">
      <c r="A40" s="445">
        <v>29</v>
      </c>
      <c r="B40" s="303" t="s">
        <v>1763</v>
      </c>
      <c r="C40" s="304"/>
      <c r="D40" s="258" t="s">
        <v>1200</v>
      </c>
      <c r="E40" s="259" t="s">
        <v>1426</v>
      </c>
      <c r="F40" s="233" t="s">
        <v>1427</v>
      </c>
      <c r="G40" s="96"/>
      <c r="H40" s="96"/>
      <c r="I40" s="96"/>
      <c r="J40" s="233"/>
      <c r="K40" s="291" t="s">
        <v>1834</v>
      </c>
      <c r="L40" s="234"/>
      <c r="M40" s="234"/>
      <c r="N40" s="294"/>
      <c r="O40" s="96"/>
      <c r="P40" s="96" t="s">
        <v>906</v>
      </c>
      <c r="Q40" s="96"/>
      <c r="R40" s="96"/>
      <c r="S40" s="96"/>
      <c r="T40" s="96"/>
      <c r="U40" s="313"/>
      <c r="V40" s="295"/>
      <c r="W40" s="314"/>
      <c r="X40" s="234">
        <v>43008</v>
      </c>
      <c r="Y40" s="96"/>
      <c r="Z40" s="294"/>
      <c r="AA40" s="363">
        <v>43078</v>
      </c>
      <c r="AB40" s="96"/>
      <c r="AC40" s="294"/>
      <c r="AD40" s="364">
        <v>272.13</v>
      </c>
      <c r="AE40" s="96"/>
      <c r="AF40" s="96"/>
      <c r="AG40" s="365">
        <f>Tabela25[[#This Row],[Custo Estimado ]]/100*5</f>
        <v>13.606499999999999</v>
      </c>
      <c r="AH40" s="312"/>
      <c r="AI40" s="311"/>
      <c r="AJ40" s="364"/>
      <c r="AK40" s="311"/>
      <c r="AL40" s="312"/>
      <c r="AM40" s="96"/>
      <c r="AN40" s="96"/>
      <c r="AO40" s="233"/>
      <c r="AP40" s="380">
        <v>1</v>
      </c>
      <c r="AQ40" s="96"/>
      <c r="AR40" s="367"/>
      <c r="AS40" s="96"/>
      <c r="AT40" s="359"/>
      <c r="AU40" s="96"/>
      <c r="AV40" s="96"/>
      <c r="AW40" s="96"/>
      <c r="AX40" s="96"/>
      <c r="AY40" s="384">
        <f>Tabela25[[#This Row],[VA - Valor Agregado]]-Tabela25[[#This Row],[CR - Custo Real]]</f>
        <v>0</v>
      </c>
      <c r="AZ40" s="96"/>
      <c r="BA40" s="96"/>
      <c r="BB40" s="96"/>
      <c r="BC40" s="359">
        <f>Tabela25[[#This Row],[ENT - Estimativa no Término]]-Tabela25[[#This Row],[ONT - Orçamento no Término Acumulado]]</f>
        <v>0</v>
      </c>
      <c r="BD40" s="320"/>
      <c r="BE40" s="321"/>
      <c r="BF40" s="234"/>
      <c r="BG40" s="322"/>
      <c r="BH40" s="234"/>
      <c r="BI40" s="488" t="e">
        <f>[2]!Tabela25[[#This Row],[Custo Estimado ]]/100*105</f>
        <v>#REF!</v>
      </c>
      <c r="BJ40" s="497" t="e">
        <f>[2]!Tabela25[[#This Row],[Custo Estimado ]]</f>
        <v>#REF!</v>
      </c>
      <c r="BK40" s="359" t="e">
        <f>[2]!Tabela25[[#This Row],[Custo Estimado ]]/100*95</f>
        <v>#REF!</v>
      </c>
      <c r="BL40" s="320"/>
      <c r="BM40" s="294"/>
    </row>
    <row r="41" spans="1:65" s="302" customFormat="1" ht="25.5" x14ac:dyDescent="0.2">
      <c r="A41" s="445">
        <v>30</v>
      </c>
      <c r="B41" s="303" t="s">
        <v>1764</v>
      </c>
      <c r="C41" s="304"/>
      <c r="D41" s="260" t="s">
        <v>1200</v>
      </c>
      <c r="E41" s="261" t="s">
        <v>1428</v>
      </c>
      <c r="F41" s="233" t="s">
        <v>1429</v>
      </c>
      <c r="G41" s="96"/>
      <c r="H41" s="96"/>
      <c r="I41" s="96"/>
      <c r="J41" s="233"/>
      <c r="K41" s="291" t="s">
        <v>1834</v>
      </c>
      <c r="L41" s="234"/>
      <c r="M41" s="234"/>
      <c r="N41" s="294"/>
      <c r="O41" s="96"/>
      <c r="P41" s="96" t="s">
        <v>906</v>
      </c>
      <c r="Q41" s="96"/>
      <c r="R41" s="96"/>
      <c r="S41" s="96"/>
      <c r="T41" s="96"/>
      <c r="U41" s="313"/>
      <c r="V41" s="295"/>
      <c r="W41" s="314"/>
      <c r="X41" s="234">
        <v>43008</v>
      </c>
      <c r="Y41" s="96"/>
      <c r="Z41" s="294"/>
      <c r="AA41" s="363">
        <v>43078</v>
      </c>
      <c r="AB41" s="96"/>
      <c r="AC41" s="294"/>
      <c r="AD41" s="364">
        <v>272.13</v>
      </c>
      <c r="AE41" s="96"/>
      <c r="AF41" s="96"/>
      <c r="AG41" s="365">
        <f>Tabela25[[#This Row],[Custo Estimado ]]/100*5</f>
        <v>13.606499999999999</v>
      </c>
      <c r="AH41" s="312"/>
      <c r="AI41" s="311"/>
      <c r="AJ41" s="364"/>
      <c r="AK41" s="311"/>
      <c r="AL41" s="312"/>
      <c r="AM41" s="96"/>
      <c r="AN41" s="96"/>
      <c r="AO41" s="233"/>
      <c r="AP41" s="380">
        <v>1</v>
      </c>
      <c r="AQ41" s="96"/>
      <c r="AR41" s="367"/>
      <c r="AS41" s="96"/>
      <c r="AT41" s="359"/>
      <c r="AU41" s="96"/>
      <c r="AV41" s="96"/>
      <c r="AW41" s="96"/>
      <c r="AX41" s="96"/>
      <c r="AY41" s="384">
        <f>Tabela25[[#This Row],[VA - Valor Agregado]]-Tabela25[[#This Row],[CR - Custo Real]]</f>
        <v>0</v>
      </c>
      <c r="AZ41" s="96"/>
      <c r="BA41" s="96"/>
      <c r="BB41" s="96"/>
      <c r="BC41" s="359">
        <f>Tabela25[[#This Row],[ENT - Estimativa no Término]]-Tabela25[[#This Row],[ONT - Orçamento no Término Acumulado]]</f>
        <v>0</v>
      </c>
      <c r="BD41" s="320"/>
      <c r="BE41" s="321"/>
      <c r="BF41" s="234"/>
      <c r="BG41" s="322"/>
      <c r="BH41" s="234"/>
      <c r="BI41" s="488" t="e">
        <f>[2]!Tabela25[[#This Row],[Custo Estimado ]]/100*105</f>
        <v>#REF!</v>
      </c>
      <c r="BJ41" s="497" t="e">
        <f>[2]!Tabela25[[#This Row],[Custo Estimado ]]</f>
        <v>#REF!</v>
      </c>
      <c r="BK41" s="359" t="e">
        <f>[2]!Tabela25[[#This Row],[Custo Estimado ]]/100*95</f>
        <v>#REF!</v>
      </c>
      <c r="BL41" s="320"/>
      <c r="BM41" s="294"/>
    </row>
    <row r="42" spans="1:65" s="302" customFormat="1" ht="25.5" x14ac:dyDescent="0.2">
      <c r="A42" s="445">
        <v>31</v>
      </c>
      <c r="B42" s="303" t="s">
        <v>1765</v>
      </c>
      <c r="C42" s="304"/>
      <c r="D42" s="258" t="s">
        <v>1200</v>
      </c>
      <c r="E42" s="259" t="s">
        <v>1329</v>
      </c>
      <c r="F42" s="233" t="s">
        <v>1430</v>
      </c>
      <c r="G42" s="96"/>
      <c r="H42" s="96"/>
      <c r="I42" s="96"/>
      <c r="J42" s="233"/>
      <c r="K42" s="291" t="s">
        <v>1834</v>
      </c>
      <c r="L42" s="234"/>
      <c r="M42" s="234"/>
      <c r="N42" s="294"/>
      <c r="O42" s="96"/>
      <c r="P42" s="96" t="s">
        <v>906</v>
      </c>
      <c r="Q42" s="96"/>
      <c r="R42" s="96"/>
      <c r="S42" s="96"/>
      <c r="T42" s="96"/>
      <c r="U42" s="313"/>
      <c r="V42" s="295"/>
      <c r="W42" s="314"/>
      <c r="X42" s="234">
        <v>43008</v>
      </c>
      <c r="Y42" s="96"/>
      <c r="Z42" s="294"/>
      <c r="AA42" s="363">
        <v>43078</v>
      </c>
      <c r="AB42" s="96"/>
      <c r="AC42" s="294"/>
      <c r="AD42" s="364">
        <v>272.13</v>
      </c>
      <c r="AE42" s="96"/>
      <c r="AF42" s="96"/>
      <c r="AG42" s="365">
        <f>Tabela25[[#This Row],[Custo Estimado ]]/100*5</f>
        <v>13.606499999999999</v>
      </c>
      <c r="AH42" s="312"/>
      <c r="AI42" s="311"/>
      <c r="AJ42" s="364"/>
      <c r="AK42" s="311"/>
      <c r="AL42" s="312"/>
      <c r="AM42" s="96"/>
      <c r="AN42" s="96"/>
      <c r="AO42" s="233"/>
      <c r="AP42" s="380">
        <v>1</v>
      </c>
      <c r="AQ42" s="96"/>
      <c r="AR42" s="367"/>
      <c r="AS42" s="96"/>
      <c r="AT42" s="359"/>
      <c r="AU42" s="96"/>
      <c r="AV42" s="96"/>
      <c r="AW42" s="96"/>
      <c r="AX42" s="96"/>
      <c r="AY42" s="384">
        <f>Tabela25[[#This Row],[VA - Valor Agregado]]-Tabela25[[#This Row],[CR - Custo Real]]</f>
        <v>0</v>
      </c>
      <c r="AZ42" s="96"/>
      <c r="BA42" s="96"/>
      <c r="BB42" s="96"/>
      <c r="BC42" s="359">
        <f>Tabela25[[#This Row],[ENT - Estimativa no Término]]-Tabela25[[#This Row],[ONT - Orçamento no Término Acumulado]]</f>
        <v>0</v>
      </c>
      <c r="BD42" s="320"/>
      <c r="BE42" s="321"/>
      <c r="BF42" s="234"/>
      <c r="BG42" s="322"/>
      <c r="BH42" s="234"/>
      <c r="BI42" s="488" t="e">
        <f>[2]!Tabela25[[#This Row],[Custo Estimado ]]/100*105</f>
        <v>#REF!</v>
      </c>
      <c r="BJ42" s="497" t="e">
        <f>[2]!Tabela25[[#This Row],[Custo Estimado ]]</f>
        <v>#REF!</v>
      </c>
      <c r="BK42" s="359" t="e">
        <f>[2]!Tabela25[[#This Row],[Custo Estimado ]]/100*95</f>
        <v>#REF!</v>
      </c>
      <c r="BL42" s="320"/>
      <c r="BM42" s="294"/>
    </row>
    <row r="43" spans="1:65" s="302" customFormat="1" ht="25.5" x14ac:dyDescent="0.2">
      <c r="A43" s="445">
        <v>32</v>
      </c>
      <c r="B43" s="303" t="s">
        <v>1766</v>
      </c>
      <c r="C43" s="304"/>
      <c r="D43" s="260" t="s">
        <v>1200</v>
      </c>
      <c r="E43" s="261" t="s">
        <v>58</v>
      </c>
      <c r="F43" s="233" t="s">
        <v>1431</v>
      </c>
      <c r="G43" s="96"/>
      <c r="H43" s="96"/>
      <c r="I43" s="96"/>
      <c r="J43" s="233"/>
      <c r="K43" s="291" t="s">
        <v>1834</v>
      </c>
      <c r="L43" s="234"/>
      <c r="M43" s="234"/>
      <c r="N43" s="294"/>
      <c r="O43" s="96"/>
      <c r="P43" s="96" t="s">
        <v>906</v>
      </c>
      <c r="Q43" s="96"/>
      <c r="R43" s="96"/>
      <c r="S43" s="96"/>
      <c r="T43" s="96"/>
      <c r="U43" s="313"/>
      <c r="V43" s="295"/>
      <c r="W43" s="314"/>
      <c r="X43" s="234">
        <v>43008</v>
      </c>
      <c r="Y43" s="96"/>
      <c r="Z43" s="294"/>
      <c r="AA43" s="363">
        <v>43078</v>
      </c>
      <c r="AB43" s="96"/>
      <c r="AC43" s="294"/>
      <c r="AD43" s="364">
        <v>272.13</v>
      </c>
      <c r="AE43" s="96"/>
      <c r="AF43" s="96"/>
      <c r="AG43" s="365">
        <f>Tabela25[[#This Row],[Custo Estimado ]]/100*5</f>
        <v>13.606499999999999</v>
      </c>
      <c r="AH43" s="312"/>
      <c r="AI43" s="311"/>
      <c r="AJ43" s="364"/>
      <c r="AK43" s="311"/>
      <c r="AL43" s="312"/>
      <c r="AM43" s="96"/>
      <c r="AN43" s="96"/>
      <c r="AO43" s="233"/>
      <c r="AP43" s="380">
        <v>1</v>
      </c>
      <c r="AQ43" s="96"/>
      <c r="AR43" s="367"/>
      <c r="AS43" s="96"/>
      <c r="AT43" s="359"/>
      <c r="AU43" s="96"/>
      <c r="AV43" s="96"/>
      <c r="AW43" s="96"/>
      <c r="AX43" s="96"/>
      <c r="AY43" s="384">
        <f>Tabela25[[#This Row],[VA - Valor Agregado]]-Tabela25[[#This Row],[CR - Custo Real]]</f>
        <v>0</v>
      </c>
      <c r="AZ43" s="96"/>
      <c r="BA43" s="96"/>
      <c r="BB43" s="96"/>
      <c r="BC43" s="359">
        <f>Tabela25[[#This Row],[ENT - Estimativa no Término]]-Tabela25[[#This Row],[ONT - Orçamento no Término Acumulado]]</f>
        <v>0</v>
      </c>
      <c r="BD43" s="320"/>
      <c r="BE43" s="321"/>
      <c r="BF43" s="234"/>
      <c r="BG43" s="322"/>
      <c r="BH43" s="234"/>
      <c r="BI43" s="488" t="e">
        <f>[2]!Tabela25[[#This Row],[Custo Estimado ]]/100*105</f>
        <v>#REF!</v>
      </c>
      <c r="BJ43" s="497" t="e">
        <f>[2]!Tabela25[[#This Row],[Custo Estimado ]]</f>
        <v>#REF!</v>
      </c>
      <c r="BK43" s="359" t="e">
        <f>[2]!Tabela25[[#This Row],[Custo Estimado ]]/100*95</f>
        <v>#REF!</v>
      </c>
      <c r="BL43" s="320"/>
      <c r="BM43" s="294"/>
    </row>
    <row r="44" spans="1:65" s="302" customFormat="1" ht="25.5" x14ac:dyDescent="0.2">
      <c r="A44" s="445">
        <v>33</v>
      </c>
      <c r="B44" s="303" t="s">
        <v>1767</v>
      </c>
      <c r="C44" s="304"/>
      <c r="D44" s="258" t="s">
        <v>1200</v>
      </c>
      <c r="E44" s="259" t="s">
        <v>1432</v>
      </c>
      <c r="F44" s="233" t="s">
        <v>1433</v>
      </c>
      <c r="G44" s="96"/>
      <c r="H44" s="96"/>
      <c r="I44" s="96"/>
      <c r="J44" s="233"/>
      <c r="K44" s="291" t="s">
        <v>1834</v>
      </c>
      <c r="L44" s="234"/>
      <c r="M44" s="234"/>
      <c r="N44" s="294"/>
      <c r="O44" s="96"/>
      <c r="P44" s="96" t="s">
        <v>906</v>
      </c>
      <c r="Q44" s="96"/>
      <c r="R44" s="96"/>
      <c r="S44" s="96"/>
      <c r="T44" s="96"/>
      <c r="U44" s="313"/>
      <c r="V44" s="295"/>
      <c r="W44" s="314"/>
      <c r="X44" s="234">
        <v>43008</v>
      </c>
      <c r="Y44" s="96"/>
      <c r="Z44" s="294"/>
      <c r="AA44" s="363">
        <v>43078</v>
      </c>
      <c r="AB44" s="96"/>
      <c r="AC44" s="294"/>
      <c r="AD44" s="364">
        <v>272.13</v>
      </c>
      <c r="AE44" s="96"/>
      <c r="AF44" s="96"/>
      <c r="AG44" s="365">
        <f>Tabela25[[#This Row],[Custo Estimado ]]/100*5</f>
        <v>13.606499999999999</v>
      </c>
      <c r="AH44" s="312"/>
      <c r="AI44" s="311"/>
      <c r="AJ44" s="364"/>
      <c r="AK44" s="311"/>
      <c r="AL44" s="312"/>
      <c r="AM44" s="96"/>
      <c r="AN44" s="96"/>
      <c r="AO44" s="233"/>
      <c r="AP44" s="380">
        <v>1</v>
      </c>
      <c r="AQ44" s="96"/>
      <c r="AR44" s="367"/>
      <c r="AS44" s="96"/>
      <c r="AT44" s="359"/>
      <c r="AU44" s="96"/>
      <c r="AV44" s="96"/>
      <c r="AW44" s="96"/>
      <c r="AX44" s="96"/>
      <c r="AY44" s="384">
        <f>Tabela25[[#This Row],[VA - Valor Agregado]]-Tabela25[[#This Row],[CR - Custo Real]]</f>
        <v>0</v>
      </c>
      <c r="AZ44" s="96"/>
      <c r="BA44" s="96"/>
      <c r="BB44" s="96"/>
      <c r="BC44" s="359">
        <f>Tabela25[[#This Row],[ENT - Estimativa no Término]]-Tabela25[[#This Row],[ONT - Orçamento no Término Acumulado]]</f>
        <v>0</v>
      </c>
      <c r="BD44" s="320"/>
      <c r="BE44" s="321"/>
      <c r="BF44" s="234"/>
      <c r="BG44" s="322"/>
      <c r="BH44" s="234"/>
      <c r="BI44" s="488" t="e">
        <f>[2]!Tabela25[[#This Row],[Custo Estimado ]]/100*105</f>
        <v>#REF!</v>
      </c>
      <c r="BJ44" s="497" t="e">
        <f>[2]!Tabela25[[#This Row],[Custo Estimado ]]</f>
        <v>#REF!</v>
      </c>
      <c r="BK44" s="359" t="e">
        <f>[2]!Tabela25[[#This Row],[Custo Estimado ]]/100*95</f>
        <v>#REF!</v>
      </c>
      <c r="BL44" s="320"/>
      <c r="BM44" s="294"/>
    </row>
    <row r="45" spans="1:65" s="302" customFormat="1" ht="30" x14ac:dyDescent="0.2">
      <c r="A45" s="445">
        <v>34</v>
      </c>
      <c r="B45" s="303">
        <v>4</v>
      </c>
      <c r="C45" s="304" t="s">
        <v>1434</v>
      </c>
      <c r="D45" s="260" t="s">
        <v>1200</v>
      </c>
      <c r="E45" s="261" t="s">
        <v>1418</v>
      </c>
      <c r="F45" s="233" t="s">
        <v>1435</v>
      </c>
      <c r="G45" s="96"/>
      <c r="H45" s="96"/>
      <c r="I45" s="96"/>
      <c r="J45" s="233"/>
      <c r="K45" s="291" t="s">
        <v>1834</v>
      </c>
      <c r="L45" s="234"/>
      <c r="M45" s="234"/>
      <c r="N45" s="294"/>
      <c r="O45" s="96"/>
      <c r="P45" s="96" t="s">
        <v>906</v>
      </c>
      <c r="Q45" s="96"/>
      <c r="R45" s="96"/>
      <c r="S45" s="96"/>
      <c r="T45" s="96"/>
      <c r="U45" s="313"/>
      <c r="V45" s="295"/>
      <c r="W45" s="314"/>
      <c r="X45" s="234">
        <v>43008</v>
      </c>
      <c r="Y45" s="96"/>
      <c r="Z45" s="294"/>
      <c r="AA45" s="363">
        <v>43078</v>
      </c>
      <c r="AB45" s="96"/>
      <c r="AC45" s="294"/>
      <c r="AD45" s="364">
        <v>272.13</v>
      </c>
      <c r="AE45" s="96"/>
      <c r="AF45" s="96"/>
      <c r="AG45" s="365">
        <f>Tabela25[[#This Row],[Custo Estimado ]]/100*5</f>
        <v>13.606499999999999</v>
      </c>
      <c r="AH45" s="312"/>
      <c r="AI45" s="311"/>
      <c r="AJ45" s="364">
        <v>272.13</v>
      </c>
      <c r="AK45" s="311"/>
      <c r="AL45" s="312"/>
      <c r="AM45" s="96"/>
      <c r="AN45" s="96"/>
      <c r="AO45" s="233"/>
      <c r="AP45" s="380">
        <v>1</v>
      </c>
      <c r="AQ45" s="96"/>
      <c r="AR45" s="367"/>
      <c r="AS45" s="96"/>
      <c r="AT45" s="359"/>
      <c r="AU45" s="96"/>
      <c r="AV45" s="96"/>
      <c r="AW45" s="96"/>
      <c r="AX45" s="96"/>
      <c r="AY45" s="384">
        <f>Tabela25[[#This Row],[VA - Valor Agregado]]-Tabela25[[#This Row],[CR - Custo Real]]</f>
        <v>0</v>
      </c>
      <c r="AZ45" s="96"/>
      <c r="BA45" s="96"/>
      <c r="BB45" s="96"/>
      <c r="BC45" s="359">
        <f>Tabela25[[#This Row],[ENT - Estimativa no Término]]-Tabela25[[#This Row],[ONT - Orçamento no Término Acumulado]]</f>
        <v>0</v>
      </c>
      <c r="BD45" s="320"/>
      <c r="BE45" s="321"/>
      <c r="BF45" s="234"/>
      <c r="BG45" s="322"/>
      <c r="BH45" s="234"/>
      <c r="BI45" s="488" t="e">
        <f>[2]!Tabela25[[#This Row],[Custo Estimado ]]/100*105</f>
        <v>#REF!</v>
      </c>
      <c r="BJ45" s="497" t="e">
        <f>[2]!Tabela25[[#This Row],[Custo Estimado ]]</f>
        <v>#REF!</v>
      </c>
      <c r="BK45" s="359" t="e">
        <f>[2]!Tabela25[[#This Row],[Custo Estimado ]]/100*95</f>
        <v>#REF!</v>
      </c>
      <c r="BL45" s="320"/>
      <c r="BM45" s="294"/>
    </row>
    <row r="46" spans="1:65" s="302" customFormat="1" ht="25.5" x14ac:dyDescent="0.2">
      <c r="A46" s="445">
        <v>35</v>
      </c>
      <c r="B46" s="303" t="s">
        <v>1768</v>
      </c>
      <c r="C46" s="304"/>
      <c r="D46" s="258" t="s">
        <v>1200</v>
      </c>
      <c r="E46" s="259" t="s">
        <v>1436</v>
      </c>
      <c r="F46" s="233" t="s">
        <v>1437</v>
      </c>
      <c r="G46" s="96"/>
      <c r="H46" s="96"/>
      <c r="I46" s="96"/>
      <c r="J46" s="233"/>
      <c r="K46" s="291" t="s">
        <v>1834</v>
      </c>
      <c r="L46" s="234"/>
      <c r="M46" s="234"/>
      <c r="N46" s="294"/>
      <c r="O46" s="96"/>
      <c r="P46" s="96" t="s">
        <v>906</v>
      </c>
      <c r="Q46" s="96"/>
      <c r="R46" s="96"/>
      <c r="S46" s="96"/>
      <c r="T46" s="96"/>
      <c r="U46" s="313"/>
      <c r="V46" s="295"/>
      <c r="W46" s="314"/>
      <c r="X46" s="234">
        <v>43008</v>
      </c>
      <c r="Y46" s="96"/>
      <c r="Z46" s="294"/>
      <c r="AA46" s="363">
        <v>43078</v>
      </c>
      <c r="AB46" s="96"/>
      <c r="AC46" s="294"/>
      <c r="AD46" s="364">
        <v>272.13</v>
      </c>
      <c r="AE46" s="96"/>
      <c r="AF46" s="96"/>
      <c r="AG46" s="365">
        <f>Tabela25[[#This Row],[Custo Estimado ]]/100*5</f>
        <v>13.606499999999999</v>
      </c>
      <c r="AH46" s="312"/>
      <c r="AI46" s="311"/>
      <c r="AJ46" s="364"/>
      <c r="AK46" s="311"/>
      <c r="AL46" s="312"/>
      <c r="AM46" s="96"/>
      <c r="AN46" s="96"/>
      <c r="AO46" s="233"/>
      <c r="AP46" s="380">
        <v>1</v>
      </c>
      <c r="AQ46" s="96"/>
      <c r="AR46" s="367"/>
      <c r="AS46" s="96"/>
      <c r="AT46" s="359"/>
      <c r="AU46" s="96"/>
      <c r="AV46" s="96"/>
      <c r="AW46" s="96"/>
      <c r="AX46" s="96"/>
      <c r="AY46" s="384">
        <f>Tabela25[[#This Row],[VA - Valor Agregado]]-Tabela25[[#This Row],[CR - Custo Real]]</f>
        <v>0</v>
      </c>
      <c r="AZ46" s="96"/>
      <c r="BA46" s="96"/>
      <c r="BB46" s="96"/>
      <c r="BC46" s="359">
        <f>Tabela25[[#This Row],[ENT - Estimativa no Término]]-Tabela25[[#This Row],[ONT - Orçamento no Término Acumulado]]</f>
        <v>0</v>
      </c>
      <c r="BD46" s="320"/>
      <c r="BE46" s="321"/>
      <c r="BF46" s="234"/>
      <c r="BG46" s="322"/>
      <c r="BH46" s="234"/>
      <c r="BI46" s="488" t="e">
        <f>[2]!Tabela25[[#This Row],[Custo Estimado ]]/100*105</f>
        <v>#REF!</v>
      </c>
      <c r="BJ46" s="497" t="e">
        <f>[2]!Tabela25[[#This Row],[Custo Estimado ]]</f>
        <v>#REF!</v>
      </c>
      <c r="BK46" s="359" t="e">
        <f>[2]!Tabela25[[#This Row],[Custo Estimado ]]/100*95</f>
        <v>#REF!</v>
      </c>
      <c r="BL46" s="320"/>
      <c r="BM46" s="294"/>
    </row>
    <row r="47" spans="1:65" s="302" customFormat="1" ht="25.5" x14ac:dyDescent="0.2">
      <c r="A47" s="445">
        <v>36</v>
      </c>
      <c r="B47" s="303" t="s">
        <v>1769</v>
      </c>
      <c r="C47" s="304"/>
      <c r="D47" s="260" t="s">
        <v>1200</v>
      </c>
      <c r="E47" s="261" t="s">
        <v>1422</v>
      </c>
      <c r="F47" s="233" t="s">
        <v>1438</v>
      </c>
      <c r="G47" s="96"/>
      <c r="H47" s="96"/>
      <c r="I47" s="96"/>
      <c r="J47" s="233"/>
      <c r="K47" s="291" t="s">
        <v>1834</v>
      </c>
      <c r="L47" s="234"/>
      <c r="M47" s="234"/>
      <c r="N47" s="294"/>
      <c r="O47" s="96"/>
      <c r="P47" s="96" t="s">
        <v>906</v>
      </c>
      <c r="Q47" s="96"/>
      <c r="R47" s="96"/>
      <c r="S47" s="96"/>
      <c r="T47" s="96"/>
      <c r="U47" s="313"/>
      <c r="V47" s="295"/>
      <c r="W47" s="314"/>
      <c r="X47" s="234">
        <v>43008</v>
      </c>
      <c r="Y47" s="96"/>
      <c r="Z47" s="294"/>
      <c r="AA47" s="363">
        <v>43078</v>
      </c>
      <c r="AB47" s="96"/>
      <c r="AC47" s="294"/>
      <c r="AD47" s="364">
        <v>272.13</v>
      </c>
      <c r="AE47" s="96"/>
      <c r="AF47" s="96"/>
      <c r="AG47" s="365">
        <f>Tabela25[[#This Row],[Custo Estimado ]]/100*5</f>
        <v>13.606499999999999</v>
      </c>
      <c r="AH47" s="312"/>
      <c r="AI47" s="311"/>
      <c r="AJ47" s="364"/>
      <c r="AK47" s="311"/>
      <c r="AL47" s="312"/>
      <c r="AM47" s="96"/>
      <c r="AN47" s="96"/>
      <c r="AO47" s="233"/>
      <c r="AP47" s="380">
        <v>1</v>
      </c>
      <c r="AQ47" s="96"/>
      <c r="AR47" s="367"/>
      <c r="AS47" s="96"/>
      <c r="AT47" s="359"/>
      <c r="AU47" s="96"/>
      <c r="AV47" s="96"/>
      <c r="AW47" s="96"/>
      <c r="AX47" s="96"/>
      <c r="AY47" s="384">
        <f>Tabela25[[#This Row],[VA - Valor Agregado]]-Tabela25[[#This Row],[CR - Custo Real]]</f>
        <v>0</v>
      </c>
      <c r="AZ47" s="96"/>
      <c r="BA47" s="96"/>
      <c r="BB47" s="96"/>
      <c r="BC47" s="359">
        <f>Tabela25[[#This Row],[ENT - Estimativa no Término]]-Tabela25[[#This Row],[ONT - Orçamento no Término Acumulado]]</f>
        <v>0</v>
      </c>
      <c r="BD47" s="320"/>
      <c r="BE47" s="321"/>
      <c r="BF47" s="234"/>
      <c r="BG47" s="322"/>
      <c r="BH47" s="234"/>
      <c r="BI47" s="488" t="e">
        <f>[2]!Tabela25[[#This Row],[Custo Estimado ]]/100*105</f>
        <v>#REF!</v>
      </c>
      <c r="BJ47" s="497" t="e">
        <f>[2]!Tabela25[[#This Row],[Custo Estimado ]]</f>
        <v>#REF!</v>
      </c>
      <c r="BK47" s="359" t="e">
        <f>[2]!Tabela25[[#This Row],[Custo Estimado ]]/100*95</f>
        <v>#REF!</v>
      </c>
      <c r="BL47" s="320"/>
      <c r="BM47" s="294"/>
    </row>
    <row r="48" spans="1:65" s="302" customFormat="1" ht="25.5" x14ac:dyDescent="0.2">
      <c r="A48" s="445">
        <v>37</v>
      </c>
      <c r="B48" s="303" t="s">
        <v>1770</v>
      </c>
      <c r="C48" s="304"/>
      <c r="D48" s="258" t="s">
        <v>1200</v>
      </c>
      <c r="E48" s="259" t="s">
        <v>1398</v>
      </c>
      <c r="F48" s="233" t="s">
        <v>1439</v>
      </c>
      <c r="G48" s="96"/>
      <c r="H48" s="96"/>
      <c r="I48" s="96"/>
      <c r="J48" s="233"/>
      <c r="K48" s="291" t="s">
        <v>1834</v>
      </c>
      <c r="L48" s="234"/>
      <c r="M48" s="234"/>
      <c r="N48" s="294"/>
      <c r="O48" s="96"/>
      <c r="P48" s="96" t="s">
        <v>906</v>
      </c>
      <c r="Q48" s="96"/>
      <c r="R48" s="96"/>
      <c r="S48" s="96"/>
      <c r="T48" s="96"/>
      <c r="U48" s="313"/>
      <c r="V48" s="295"/>
      <c r="W48" s="314"/>
      <c r="X48" s="234">
        <v>43008</v>
      </c>
      <c r="Y48" s="96"/>
      <c r="Z48" s="294"/>
      <c r="AA48" s="363">
        <v>43078</v>
      </c>
      <c r="AB48" s="96"/>
      <c r="AC48" s="294"/>
      <c r="AD48" s="364">
        <v>272.13</v>
      </c>
      <c r="AE48" s="96"/>
      <c r="AF48" s="96"/>
      <c r="AG48" s="365">
        <f>Tabela25[[#This Row],[Custo Estimado ]]/100*5</f>
        <v>13.606499999999999</v>
      </c>
      <c r="AH48" s="312"/>
      <c r="AI48" s="311"/>
      <c r="AJ48" s="364"/>
      <c r="AK48" s="311"/>
      <c r="AL48" s="312"/>
      <c r="AM48" s="96"/>
      <c r="AN48" s="96"/>
      <c r="AO48" s="233"/>
      <c r="AP48" s="380">
        <v>1</v>
      </c>
      <c r="AQ48" s="96"/>
      <c r="AR48" s="367"/>
      <c r="AS48" s="96"/>
      <c r="AT48" s="359"/>
      <c r="AU48" s="96"/>
      <c r="AV48" s="96"/>
      <c r="AW48" s="96"/>
      <c r="AX48" s="96"/>
      <c r="AY48" s="384">
        <f>Tabela25[[#This Row],[VA - Valor Agregado]]-Tabela25[[#This Row],[CR - Custo Real]]</f>
        <v>0</v>
      </c>
      <c r="AZ48" s="96"/>
      <c r="BA48" s="96"/>
      <c r="BB48" s="96"/>
      <c r="BC48" s="359">
        <f>Tabela25[[#This Row],[ENT - Estimativa no Término]]-Tabela25[[#This Row],[ONT - Orçamento no Término Acumulado]]</f>
        <v>0</v>
      </c>
      <c r="BD48" s="320"/>
      <c r="BE48" s="321"/>
      <c r="BF48" s="234"/>
      <c r="BG48" s="322"/>
      <c r="BH48" s="234"/>
      <c r="BI48" s="488" t="e">
        <f>[2]!Tabela25[[#This Row],[Custo Estimado ]]/100*105</f>
        <v>#REF!</v>
      </c>
      <c r="BJ48" s="497" t="e">
        <f>[2]!Tabela25[[#This Row],[Custo Estimado ]]</f>
        <v>#REF!</v>
      </c>
      <c r="BK48" s="359" t="e">
        <f>[2]!Tabela25[[#This Row],[Custo Estimado ]]/100*95</f>
        <v>#REF!</v>
      </c>
      <c r="BL48" s="320"/>
      <c r="BM48" s="294"/>
    </row>
    <row r="49" spans="1:65" s="302" customFormat="1" ht="25.5" x14ac:dyDescent="0.2">
      <c r="A49" s="445">
        <v>38</v>
      </c>
      <c r="B49" s="303" t="s">
        <v>1771</v>
      </c>
      <c r="C49" s="304"/>
      <c r="D49" s="260" t="s">
        <v>1200</v>
      </c>
      <c r="E49" s="261" t="s">
        <v>1440</v>
      </c>
      <c r="F49" s="233" t="s">
        <v>1441</v>
      </c>
      <c r="G49" s="96"/>
      <c r="H49" s="96"/>
      <c r="I49" s="96"/>
      <c r="J49" s="233"/>
      <c r="K49" s="291" t="s">
        <v>1834</v>
      </c>
      <c r="L49" s="234"/>
      <c r="M49" s="234"/>
      <c r="N49" s="294"/>
      <c r="O49" s="96"/>
      <c r="P49" s="96" t="s">
        <v>906</v>
      </c>
      <c r="Q49" s="96"/>
      <c r="R49" s="96"/>
      <c r="S49" s="96"/>
      <c r="T49" s="96"/>
      <c r="U49" s="313"/>
      <c r="V49" s="295"/>
      <c r="W49" s="314"/>
      <c r="X49" s="234">
        <v>43008</v>
      </c>
      <c r="Y49" s="96"/>
      <c r="Z49" s="294"/>
      <c r="AA49" s="363">
        <v>43078</v>
      </c>
      <c r="AB49" s="96"/>
      <c r="AC49" s="294"/>
      <c r="AD49" s="364">
        <v>272.13</v>
      </c>
      <c r="AE49" s="96"/>
      <c r="AF49" s="96"/>
      <c r="AG49" s="365">
        <f>Tabela25[[#This Row],[Custo Estimado ]]/100*5</f>
        <v>13.606499999999999</v>
      </c>
      <c r="AH49" s="312"/>
      <c r="AI49" s="311"/>
      <c r="AJ49" s="364"/>
      <c r="AK49" s="311"/>
      <c r="AL49" s="312"/>
      <c r="AM49" s="96"/>
      <c r="AN49" s="96"/>
      <c r="AO49" s="233"/>
      <c r="AP49" s="380">
        <v>1</v>
      </c>
      <c r="AQ49" s="96"/>
      <c r="AR49" s="367"/>
      <c r="AS49" s="96"/>
      <c r="AT49" s="359"/>
      <c r="AU49" s="96"/>
      <c r="AV49" s="96"/>
      <c r="AW49" s="96"/>
      <c r="AX49" s="96"/>
      <c r="AY49" s="384">
        <f>Tabela25[[#This Row],[VA - Valor Agregado]]-Tabela25[[#This Row],[CR - Custo Real]]</f>
        <v>0</v>
      </c>
      <c r="AZ49" s="96"/>
      <c r="BA49" s="96"/>
      <c r="BB49" s="96"/>
      <c r="BC49" s="359">
        <f>Tabela25[[#This Row],[ENT - Estimativa no Término]]-Tabela25[[#This Row],[ONT - Orçamento no Término Acumulado]]</f>
        <v>0</v>
      </c>
      <c r="BD49" s="320"/>
      <c r="BE49" s="321"/>
      <c r="BF49" s="234"/>
      <c r="BG49" s="322"/>
      <c r="BH49" s="234"/>
      <c r="BI49" s="488" t="e">
        <f>[2]!Tabela25[[#This Row],[Custo Estimado ]]/100*105</f>
        <v>#REF!</v>
      </c>
      <c r="BJ49" s="497" t="e">
        <f>[2]!Tabela25[[#This Row],[Custo Estimado ]]</f>
        <v>#REF!</v>
      </c>
      <c r="BK49" s="359" t="e">
        <f>[2]!Tabela25[[#This Row],[Custo Estimado ]]/100*95</f>
        <v>#REF!</v>
      </c>
      <c r="BL49" s="320"/>
      <c r="BM49" s="294"/>
    </row>
    <row r="50" spans="1:65" s="302" customFormat="1" ht="25.5" x14ac:dyDescent="0.2">
      <c r="A50" s="445">
        <v>39</v>
      </c>
      <c r="B50" s="303" t="s">
        <v>1772</v>
      </c>
      <c r="C50" s="304"/>
      <c r="D50" s="258" t="s">
        <v>1200</v>
      </c>
      <c r="E50" s="259" t="s">
        <v>1442</v>
      </c>
      <c r="F50" s="233" t="s">
        <v>1443</v>
      </c>
      <c r="G50" s="96"/>
      <c r="H50" s="96"/>
      <c r="I50" s="96"/>
      <c r="J50" s="233"/>
      <c r="K50" s="291" t="s">
        <v>1834</v>
      </c>
      <c r="L50" s="234"/>
      <c r="M50" s="234"/>
      <c r="N50" s="294"/>
      <c r="O50" s="96"/>
      <c r="P50" s="96" t="s">
        <v>906</v>
      </c>
      <c r="Q50" s="96"/>
      <c r="R50" s="96"/>
      <c r="S50" s="96"/>
      <c r="T50" s="96"/>
      <c r="U50" s="313"/>
      <c r="V50" s="295"/>
      <c r="W50" s="314"/>
      <c r="X50" s="234">
        <v>43008</v>
      </c>
      <c r="Y50" s="96"/>
      <c r="Z50" s="294"/>
      <c r="AA50" s="363">
        <v>43078</v>
      </c>
      <c r="AB50" s="96"/>
      <c r="AC50" s="294"/>
      <c r="AD50" s="364">
        <v>272.13</v>
      </c>
      <c r="AE50" s="96"/>
      <c r="AF50" s="96"/>
      <c r="AG50" s="365">
        <f>Tabela25[[#This Row],[Custo Estimado ]]/100*5</f>
        <v>13.606499999999999</v>
      </c>
      <c r="AH50" s="312"/>
      <c r="AI50" s="311"/>
      <c r="AJ50" s="364"/>
      <c r="AK50" s="311"/>
      <c r="AL50" s="312"/>
      <c r="AM50" s="96"/>
      <c r="AN50" s="96"/>
      <c r="AO50" s="233"/>
      <c r="AP50" s="380">
        <v>1</v>
      </c>
      <c r="AQ50" s="96"/>
      <c r="AR50" s="367"/>
      <c r="AS50" s="96"/>
      <c r="AT50" s="359"/>
      <c r="AU50" s="96"/>
      <c r="AV50" s="96"/>
      <c r="AW50" s="96"/>
      <c r="AX50" s="96"/>
      <c r="AY50" s="384">
        <f>Tabela25[[#This Row],[VA - Valor Agregado]]-Tabela25[[#This Row],[CR - Custo Real]]</f>
        <v>0</v>
      </c>
      <c r="AZ50" s="96"/>
      <c r="BA50" s="96"/>
      <c r="BB50" s="96"/>
      <c r="BC50" s="359">
        <f>Tabela25[[#This Row],[ENT - Estimativa no Término]]-Tabela25[[#This Row],[ONT - Orçamento no Término Acumulado]]</f>
        <v>0</v>
      </c>
      <c r="BD50" s="320"/>
      <c r="BE50" s="321"/>
      <c r="BF50" s="234"/>
      <c r="BG50" s="322"/>
      <c r="BH50" s="234"/>
      <c r="BI50" s="488" t="e">
        <f>[2]!Tabela25[[#This Row],[Custo Estimado ]]/100*105</f>
        <v>#REF!</v>
      </c>
      <c r="BJ50" s="497" t="e">
        <f>[2]!Tabela25[[#This Row],[Custo Estimado ]]</f>
        <v>#REF!</v>
      </c>
      <c r="BK50" s="359" t="e">
        <f>[2]!Tabela25[[#This Row],[Custo Estimado ]]/100*95</f>
        <v>#REF!</v>
      </c>
      <c r="BL50" s="320"/>
      <c r="BM50" s="294"/>
    </row>
    <row r="51" spans="1:65" s="302" customFormat="1" ht="25.5" x14ac:dyDescent="0.2">
      <c r="A51" s="445">
        <v>40</v>
      </c>
      <c r="B51" s="303" t="s">
        <v>1773</v>
      </c>
      <c r="C51" s="304"/>
      <c r="D51" s="260" t="s">
        <v>1200</v>
      </c>
      <c r="E51" s="261" t="s">
        <v>1419</v>
      </c>
      <c r="F51" s="233" t="s">
        <v>1444</v>
      </c>
      <c r="G51" s="96"/>
      <c r="H51" s="96"/>
      <c r="I51" s="96"/>
      <c r="J51" s="233"/>
      <c r="K51" s="291" t="s">
        <v>1834</v>
      </c>
      <c r="L51" s="234"/>
      <c r="M51" s="234"/>
      <c r="N51" s="294"/>
      <c r="O51" s="96"/>
      <c r="P51" s="96" t="s">
        <v>906</v>
      </c>
      <c r="Q51" s="96"/>
      <c r="R51" s="96"/>
      <c r="S51" s="96"/>
      <c r="T51" s="96"/>
      <c r="U51" s="313"/>
      <c r="V51" s="295"/>
      <c r="W51" s="314"/>
      <c r="X51" s="234">
        <v>43008</v>
      </c>
      <c r="Y51" s="96"/>
      <c r="Z51" s="294"/>
      <c r="AA51" s="363">
        <v>43078</v>
      </c>
      <c r="AB51" s="96"/>
      <c r="AC51" s="294"/>
      <c r="AD51" s="364">
        <v>272.13</v>
      </c>
      <c r="AE51" s="96"/>
      <c r="AF51" s="96"/>
      <c r="AG51" s="365">
        <f>Tabela25[[#This Row],[Custo Estimado ]]/100*5</f>
        <v>13.606499999999999</v>
      </c>
      <c r="AH51" s="312"/>
      <c r="AI51" s="311"/>
      <c r="AJ51" s="364"/>
      <c r="AK51" s="311"/>
      <c r="AL51" s="312"/>
      <c r="AM51" s="96"/>
      <c r="AN51" s="96"/>
      <c r="AO51" s="233"/>
      <c r="AP51" s="380">
        <v>1</v>
      </c>
      <c r="AQ51" s="96"/>
      <c r="AR51" s="367"/>
      <c r="AS51" s="96"/>
      <c r="AT51" s="359"/>
      <c r="AU51" s="96"/>
      <c r="AV51" s="96"/>
      <c r="AW51" s="96"/>
      <c r="AX51" s="96"/>
      <c r="AY51" s="384">
        <f>Tabela25[[#This Row],[VA - Valor Agregado]]-Tabela25[[#This Row],[CR - Custo Real]]</f>
        <v>0</v>
      </c>
      <c r="AZ51" s="96"/>
      <c r="BA51" s="96"/>
      <c r="BB51" s="96"/>
      <c r="BC51" s="359">
        <f>Tabela25[[#This Row],[ENT - Estimativa no Término]]-Tabela25[[#This Row],[ONT - Orçamento no Término Acumulado]]</f>
        <v>0</v>
      </c>
      <c r="BD51" s="320"/>
      <c r="BE51" s="321"/>
      <c r="BF51" s="234"/>
      <c r="BG51" s="322"/>
      <c r="BH51" s="234"/>
      <c r="BI51" s="488" t="e">
        <f>[2]!Tabela25[[#This Row],[Custo Estimado ]]/100*105</f>
        <v>#REF!</v>
      </c>
      <c r="BJ51" s="497" t="e">
        <f>[2]!Tabela25[[#This Row],[Custo Estimado ]]</f>
        <v>#REF!</v>
      </c>
      <c r="BK51" s="359" t="e">
        <f>[2]!Tabela25[[#This Row],[Custo Estimado ]]/100*95</f>
        <v>#REF!</v>
      </c>
      <c r="BL51" s="320"/>
      <c r="BM51" s="294"/>
    </row>
    <row r="52" spans="1:65" s="302" customFormat="1" ht="25.5" x14ac:dyDescent="0.2">
      <c r="A52" s="445">
        <v>41</v>
      </c>
      <c r="B52" s="303" t="s">
        <v>1774</v>
      </c>
      <c r="C52" s="304"/>
      <c r="D52" s="258" t="s">
        <v>1200</v>
      </c>
      <c r="E52" s="259" t="s">
        <v>1445</v>
      </c>
      <c r="F52" s="233" t="s">
        <v>1446</v>
      </c>
      <c r="G52" s="96"/>
      <c r="H52" s="96"/>
      <c r="I52" s="96"/>
      <c r="J52" s="233"/>
      <c r="K52" s="291" t="s">
        <v>1834</v>
      </c>
      <c r="L52" s="234"/>
      <c r="M52" s="234"/>
      <c r="N52" s="294"/>
      <c r="O52" s="96"/>
      <c r="P52" s="96" t="s">
        <v>906</v>
      </c>
      <c r="Q52" s="96"/>
      <c r="R52" s="96"/>
      <c r="S52" s="96"/>
      <c r="T52" s="96"/>
      <c r="U52" s="313"/>
      <c r="V52" s="295"/>
      <c r="W52" s="314"/>
      <c r="X52" s="234">
        <v>43008</v>
      </c>
      <c r="Y52" s="96"/>
      <c r="Z52" s="294"/>
      <c r="AA52" s="363">
        <v>43078</v>
      </c>
      <c r="AB52" s="96"/>
      <c r="AC52" s="294"/>
      <c r="AD52" s="364">
        <v>272.13</v>
      </c>
      <c r="AE52" s="96"/>
      <c r="AF52" s="96"/>
      <c r="AG52" s="365">
        <f>Tabela25[[#This Row],[Custo Estimado ]]/100*5</f>
        <v>13.606499999999999</v>
      </c>
      <c r="AH52" s="312"/>
      <c r="AI52" s="311"/>
      <c r="AJ52" s="364"/>
      <c r="AK52" s="311"/>
      <c r="AL52" s="312"/>
      <c r="AM52" s="96"/>
      <c r="AN52" s="96"/>
      <c r="AO52" s="233"/>
      <c r="AP52" s="380">
        <v>1</v>
      </c>
      <c r="AQ52" s="96"/>
      <c r="AR52" s="367"/>
      <c r="AS52" s="96"/>
      <c r="AT52" s="359"/>
      <c r="AU52" s="96"/>
      <c r="AV52" s="96"/>
      <c r="AW52" s="96"/>
      <c r="AX52" s="96"/>
      <c r="AY52" s="384">
        <f>Tabela25[[#This Row],[VA - Valor Agregado]]-Tabela25[[#This Row],[CR - Custo Real]]</f>
        <v>0</v>
      </c>
      <c r="AZ52" s="96"/>
      <c r="BA52" s="96"/>
      <c r="BB52" s="96"/>
      <c r="BC52" s="359">
        <f>Tabela25[[#This Row],[ENT - Estimativa no Término]]-Tabela25[[#This Row],[ONT - Orçamento no Término Acumulado]]</f>
        <v>0</v>
      </c>
      <c r="BD52" s="320"/>
      <c r="BE52" s="321"/>
      <c r="BF52" s="234"/>
      <c r="BG52" s="322"/>
      <c r="BH52" s="234"/>
      <c r="BI52" s="488" t="e">
        <f>[2]!Tabela25[[#This Row],[Custo Estimado ]]/100*105</f>
        <v>#REF!</v>
      </c>
      <c r="BJ52" s="497" t="e">
        <f>[2]!Tabela25[[#This Row],[Custo Estimado ]]</f>
        <v>#REF!</v>
      </c>
      <c r="BK52" s="359" t="e">
        <f>[2]!Tabela25[[#This Row],[Custo Estimado ]]/100*95</f>
        <v>#REF!</v>
      </c>
      <c r="BL52" s="320"/>
      <c r="BM52" s="294"/>
    </row>
    <row r="53" spans="1:65" s="302" customFormat="1" ht="25.5" x14ac:dyDescent="0.2">
      <c r="A53" s="445">
        <v>42</v>
      </c>
      <c r="B53" s="303" t="s">
        <v>1775</v>
      </c>
      <c r="C53" s="304"/>
      <c r="D53" s="260" t="s">
        <v>1200</v>
      </c>
      <c r="E53" s="261" t="s">
        <v>1422</v>
      </c>
      <c r="F53" s="233" t="s">
        <v>1447</v>
      </c>
      <c r="G53" s="96"/>
      <c r="H53" s="96"/>
      <c r="I53" s="96"/>
      <c r="J53" s="233"/>
      <c r="K53" s="291" t="s">
        <v>1834</v>
      </c>
      <c r="L53" s="234"/>
      <c r="M53" s="234"/>
      <c r="N53" s="294"/>
      <c r="O53" s="96"/>
      <c r="P53" s="96" t="s">
        <v>906</v>
      </c>
      <c r="Q53" s="96"/>
      <c r="R53" s="96"/>
      <c r="S53" s="96"/>
      <c r="T53" s="96"/>
      <c r="U53" s="313"/>
      <c r="V53" s="295"/>
      <c r="W53" s="314"/>
      <c r="X53" s="234">
        <v>43008</v>
      </c>
      <c r="Y53" s="96"/>
      <c r="Z53" s="294"/>
      <c r="AA53" s="363">
        <v>43078</v>
      </c>
      <c r="AB53" s="96"/>
      <c r="AC53" s="294"/>
      <c r="AD53" s="364">
        <v>272.13</v>
      </c>
      <c r="AE53" s="96"/>
      <c r="AF53" s="96"/>
      <c r="AG53" s="365">
        <f>Tabela25[[#This Row],[Custo Estimado ]]/100*5</f>
        <v>13.606499999999999</v>
      </c>
      <c r="AH53" s="312"/>
      <c r="AI53" s="311"/>
      <c r="AJ53" s="364"/>
      <c r="AK53" s="311"/>
      <c r="AL53" s="312"/>
      <c r="AM53" s="96"/>
      <c r="AN53" s="96"/>
      <c r="AO53" s="233"/>
      <c r="AP53" s="380">
        <v>1</v>
      </c>
      <c r="AQ53" s="96"/>
      <c r="AR53" s="367"/>
      <c r="AS53" s="96"/>
      <c r="AT53" s="359"/>
      <c r="AU53" s="96"/>
      <c r="AV53" s="96"/>
      <c r="AW53" s="96"/>
      <c r="AX53" s="96"/>
      <c r="AY53" s="384">
        <f>Tabela25[[#This Row],[VA - Valor Agregado]]-Tabela25[[#This Row],[CR - Custo Real]]</f>
        <v>0</v>
      </c>
      <c r="AZ53" s="96"/>
      <c r="BA53" s="96"/>
      <c r="BB53" s="96"/>
      <c r="BC53" s="359">
        <f>Tabela25[[#This Row],[ENT - Estimativa no Término]]-Tabela25[[#This Row],[ONT - Orçamento no Término Acumulado]]</f>
        <v>0</v>
      </c>
      <c r="BD53" s="320"/>
      <c r="BE53" s="321"/>
      <c r="BF53" s="234"/>
      <c r="BG53" s="322"/>
      <c r="BH53" s="234"/>
      <c r="BI53" s="488" t="e">
        <f>[2]!Tabela25[[#This Row],[Custo Estimado ]]/100*105</f>
        <v>#REF!</v>
      </c>
      <c r="BJ53" s="497" t="e">
        <f>[2]!Tabela25[[#This Row],[Custo Estimado ]]</f>
        <v>#REF!</v>
      </c>
      <c r="BK53" s="359" t="e">
        <f>[2]!Tabela25[[#This Row],[Custo Estimado ]]/100*95</f>
        <v>#REF!</v>
      </c>
      <c r="BL53" s="320"/>
      <c r="BM53" s="294"/>
    </row>
    <row r="54" spans="1:65" s="302" customFormat="1" ht="25.5" x14ac:dyDescent="0.2">
      <c r="A54" s="445">
        <v>43</v>
      </c>
      <c r="B54" s="303" t="s">
        <v>1776</v>
      </c>
      <c r="C54" s="304"/>
      <c r="D54" s="258" t="s">
        <v>1200</v>
      </c>
      <c r="E54" s="259" t="s">
        <v>1400</v>
      </c>
      <c r="F54" s="233" t="s">
        <v>1448</v>
      </c>
      <c r="G54" s="96"/>
      <c r="H54" s="96"/>
      <c r="I54" s="96"/>
      <c r="J54" s="233"/>
      <c r="K54" s="291" t="s">
        <v>1834</v>
      </c>
      <c r="L54" s="234"/>
      <c r="M54" s="234"/>
      <c r="N54" s="294"/>
      <c r="O54" s="96"/>
      <c r="P54" s="96" t="s">
        <v>906</v>
      </c>
      <c r="Q54" s="96"/>
      <c r="R54" s="96"/>
      <c r="S54" s="96"/>
      <c r="T54" s="96"/>
      <c r="U54" s="313"/>
      <c r="V54" s="295"/>
      <c r="W54" s="314"/>
      <c r="X54" s="234">
        <v>43008</v>
      </c>
      <c r="Y54" s="96"/>
      <c r="Z54" s="294"/>
      <c r="AA54" s="363">
        <v>43078</v>
      </c>
      <c r="AB54" s="96"/>
      <c r="AC54" s="294"/>
      <c r="AD54" s="364">
        <v>272.13</v>
      </c>
      <c r="AE54" s="96"/>
      <c r="AF54" s="96"/>
      <c r="AG54" s="365">
        <f>Tabela25[[#This Row],[Custo Estimado ]]/100*5</f>
        <v>13.606499999999999</v>
      </c>
      <c r="AH54" s="312"/>
      <c r="AI54" s="311"/>
      <c r="AJ54" s="364"/>
      <c r="AK54" s="311"/>
      <c r="AL54" s="312"/>
      <c r="AM54" s="96"/>
      <c r="AN54" s="96"/>
      <c r="AO54" s="233"/>
      <c r="AP54" s="380">
        <v>1</v>
      </c>
      <c r="AQ54" s="96"/>
      <c r="AR54" s="367"/>
      <c r="AS54" s="96"/>
      <c r="AT54" s="359"/>
      <c r="AU54" s="96"/>
      <c r="AV54" s="96"/>
      <c r="AW54" s="96"/>
      <c r="AX54" s="96"/>
      <c r="AY54" s="384">
        <f>Tabela25[[#This Row],[VA - Valor Agregado]]-Tabela25[[#This Row],[CR - Custo Real]]</f>
        <v>0</v>
      </c>
      <c r="AZ54" s="96"/>
      <c r="BA54" s="96"/>
      <c r="BB54" s="96"/>
      <c r="BC54" s="359">
        <f>Tabela25[[#This Row],[ENT - Estimativa no Término]]-Tabela25[[#This Row],[ONT - Orçamento no Término Acumulado]]</f>
        <v>0</v>
      </c>
      <c r="BD54" s="320"/>
      <c r="BE54" s="321"/>
      <c r="BF54" s="234"/>
      <c r="BG54" s="322"/>
      <c r="BH54" s="234"/>
      <c r="BI54" s="488" t="e">
        <f>[2]!Tabela25[[#This Row],[Custo Estimado ]]/100*105</f>
        <v>#REF!</v>
      </c>
      <c r="BJ54" s="497" t="e">
        <f>[2]!Tabela25[[#This Row],[Custo Estimado ]]</f>
        <v>#REF!</v>
      </c>
      <c r="BK54" s="359" t="e">
        <f>[2]!Tabela25[[#This Row],[Custo Estimado ]]/100*95</f>
        <v>#REF!</v>
      </c>
      <c r="BL54" s="320"/>
      <c r="BM54" s="294"/>
    </row>
    <row r="55" spans="1:65" s="302" customFormat="1" ht="25.5" x14ac:dyDescent="0.2">
      <c r="A55" s="445">
        <v>44</v>
      </c>
      <c r="B55" s="303" t="s">
        <v>1777</v>
      </c>
      <c r="C55" s="304"/>
      <c r="D55" s="260" t="s">
        <v>1200</v>
      </c>
      <c r="E55" s="261" t="s">
        <v>1449</v>
      </c>
      <c r="F55" s="233" t="s">
        <v>1450</v>
      </c>
      <c r="G55" s="96"/>
      <c r="H55" s="96"/>
      <c r="I55" s="96"/>
      <c r="J55" s="233"/>
      <c r="K55" s="291" t="s">
        <v>1834</v>
      </c>
      <c r="L55" s="234"/>
      <c r="M55" s="234"/>
      <c r="N55" s="294"/>
      <c r="O55" s="96"/>
      <c r="P55" s="96" t="s">
        <v>906</v>
      </c>
      <c r="Q55" s="96"/>
      <c r="R55" s="96"/>
      <c r="S55" s="96"/>
      <c r="T55" s="96"/>
      <c r="U55" s="313"/>
      <c r="V55" s="295"/>
      <c r="W55" s="314"/>
      <c r="X55" s="234">
        <v>43008</v>
      </c>
      <c r="Y55" s="96"/>
      <c r="Z55" s="294"/>
      <c r="AA55" s="363">
        <v>43078</v>
      </c>
      <c r="AB55" s="96"/>
      <c r="AC55" s="294"/>
      <c r="AD55" s="364">
        <v>272.13</v>
      </c>
      <c r="AE55" s="96"/>
      <c r="AF55" s="96"/>
      <c r="AG55" s="365">
        <f>Tabela25[[#This Row],[Custo Estimado ]]/100*5</f>
        <v>13.606499999999999</v>
      </c>
      <c r="AH55" s="312"/>
      <c r="AI55" s="311"/>
      <c r="AJ55" s="364"/>
      <c r="AK55" s="311"/>
      <c r="AL55" s="312"/>
      <c r="AM55" s="96"/>
      <c r="AN55" s="96"/>
      <c r="AO55" s="233"/>
      <c r="AP55" s="380">
        <v>1</v>
      </c>
      <c r="AQ55" s="96"/>
      <c r="AR55" s="367"/>
      <c r="AS55" s="96"/>
      <c r="AT55" s="359"/>
      <c r="AU55" s="96"/>
      <c r="AV55" s="96"/>
      <c r="AW55" s="96"/>
      <c r="AX55" s="96"/>
      <c r="AY55" s="384">
        <f>Tabela25[[#This Row],[VA - Valor Agregado]]-Tabela25[[#This Row],[CR - Custo Real]]</f>
        <v>0</v>
      </c>
      <c r="AZ55" s="96"/>
      <c r="BA55" s="96"/>
      <c r="BB55" s="96"/>
      <c r="BC55" s="359">
        <f>Tabela25[[#This Row],[ENT - Estimativa no Término]]-Tabela25[[#This Row],[ONT - Orçamento no Término Acumulado]]</f>
        <v>0</v>
      </c>
      <c r="BD55" s="320"/>
      <c r="BE55" s="321"/>
      <c r="BF55" s="234"/>
      <c r="BG55" s="322"/>
      <c r="BH55" s="234"/>
      <c r="BI55" s="488" t="e">
        <f>[2]!Tabela25[[#This Row],[Custo Estimado ]]/100*105</f>
        <v>#REF!</v>
      </c>
      <c r="BJ55" s="497" t="e">
        <f>[2]!Tabela25[[#This Row],[Custo Estimado ]]</f>
        <v>#REF!</v>
      </c>
      <c r="BK55" s="359" t="e">
        <f>[2]!Tabela25[[#This Row],[Custo Estimado ]]/100*95</f>
        <v>#REF!</v>
      </c>
      <c r="BL55" s="320"/>
      <c r="BM55" s="294"/>
    </row>
    <row r="56" spans="1:65" s="302" customFormat="1" ht="25.5" x14ac:dyDescent="0.2">
      <c r="A56" s="445">
        <v>45</v>
      </c>
      <c r="B56" s="303" t="s">
        <v>1778</v>
      </c>
      <c r="C56" s="304"/>
      <c r="D56" s="258" t="s">
        <v>1200</v>
      </c>
      <c r="E56" s="259" t="s">
        <v>98</v>
      </c>
      <c r="F56" s="233" t="s">
        <v>1451</v>
      </c>
      <c r="G56" s="96"/>
      <c r="H56" s="96"/>
      <c r="I56" s="96"/>
      <c r="J56" s="233"/>
      <c r="K56" s="291" t="s">
        <v>1834</v>
      </c>
      <c r="L56" s="234"/>
      <c r="M56" s="234"/>
      <c r="N56" s="294"/>
      <c r="O56" s="96"/>
      <c r="P56" s="96" t="s">
        <v>906</v>
      </c>
      <c r="Q56" s="96"/>
      <c r="R56" s="96"/>
      <c r="S56" s="96"/>
      <c r="T56" s="96"/>
      <c r="U56" s="313"/>
      <c r="V56" s="295"/>
      <c r="W56" s="314"/>
      <c r="X56" s="234">
        <v>43008</v>
      </c>
      <c r="Y56" s="96"/>
      <c r="Z56" s="294"/>
      <c r="AA56" s="363">
        <v>43078</v>
      </c>
      <c r="AB56" s="96"/>
      <c r="AC56" s="294"/>
      <c r="AD56" s="364">
        <v>272.13</v>
      </c>
      <c r="AE56" s="96"/>
      <c r="AF56" s="96"/>
      <c r="AG56" s="365">
        <f>Tabela25[[#This Row],[Custo Estimado ]]/100*5</f>
        <v>13.606499999999999</v>
      </c>
      <c r="AH56" s="312"/>
      <c r="AI56" s="311"/>
      <c r="AJ56" s="364"/>
      <c r="AK56" s="311"/>
      <c r="AL56" s="312"/>
      <c r="AM56" s="96"/>
      <c r="AN56" s="96"/>
      <c r="AO56" s="233"/>
      <c r="AP56" s="380">
        <v>1</v>
      </c>
      <c r="AQ56" s="96"/>
      <c r="AR56" s="367"/>
      <c r="AS56" s="96"/>
      <c r="AT56" s="359"/>
      <c r="AU56" s="96"/>
      <c r="AV56" s="96"/>
      <c r="AW56" s="96"/>
      <c r="AX56" s="96"/>
      <c r="AY56" s="384">
        <f>Tabela25[[#This Row],[VA - Valor Agregado]]-Tabela25[[#This Row],[CR - Custo Real]]</f>
        <v>0</v>
      </c>
      <c r="AZ56" s="96"/>
      <c r="BA56" s="96"/>
      <c r="BB56" s="96"/>
      <c r="BC56" s="359">
        <f>Tabela25[[#This Row],[ENT - Estimativa no Término]]-Tabela25[[#This Row],[ONT - Orçamento no Término Acumulado]]</f>
        <v>0</v>
      </c>
      <c r="BD56" s="320"/>
      <c r="BE56" s="321"/>
      <c r="BF56" s="234"/>
      <c r="BG56" s="322"/>
      <c r="BH56" s="234"/>
      <c r="BI56" s="488" t="e">
        <f>[2]!Tabela25[[#This Row],[Custo Estimado ]]/100*105</f>
        <v>#REF!</v>
      </c>
      <c r="BJ56" s="497" t="e">
        <f>[2]!Tabela25[[#This Row],[Custo Estimado ]]</f>
        <v>#REF!</v>
      </c>
      <c r="BK56" s="359" t="e">
        <f>[2]!Tabela25[[#This Row],[Custo Estimado ]]/100*95</f>
        <v>#REF!</v>
      </c>
      <c r="BL56" s="320"/>
      <c r="BM56" s="294"/>
    </row>
    <row r="57" spans="1:65" s="302" customFormat="1" ht="25.5" x14ac:dyDescent="0.2">
      <c r="A57" s="445">
        <v>46</v>
      </c>
      <c r="B57" s="303">
        <v>5</v>
      </c>
      <c r="C57" s="304" t="s">
        <v>97</v>
      </c>
      <c r="D57" s="260" t="s">
        <v>1200</v>
      </c>
      <c r="E57" s="261" t="s">
        <v>1452</v>
      </c>
      <c r="F57" s="233" t="s">
        <v>1453</v>
      </c>
      <c r="G57" s="96"/>
      <c r="H57" s="96"/>
      <c r="I57" s="96"/>
      <c r="J57" s="233"/>
      <c r="K57" s="291" t="s">
        <v>1834</v>
      </c>
      <c r="L57" s="234"/>
      <c r="M57" s="234"/>
      <c r="N57" s="294"/>
      <c r="O57" s="96"/>
      <c r="P57" s="96" t="s">
        <v>906</v>
      </c>
      <c r="Q57" s="96"/>
      <c r="R57" s="96"/>
      <c r="S57" s="96"/>
      <c r="T57" s="96"/>
      <c r="U57" s="313"/>
      <c r="V57" s="295"/>
      <c r="W57" s="314"/>
      <c r="X57" s="234">
        <v>43008</v>
      </c>
      <c r="Y57" s="96"/>
      <c r="Z57" s="294"/>
      <c r="AA57" s="363">
        <v>43078</v>
      </c>
      <c r="AB57" s="96"/>
      <c r="AC57" s="294"/>
      <c r="AD57" s="94"/>
      <c r="AE57" s="96"/>
      <c r="AF57" s="96"/>
      <c r="AG57" s="311"/>
      <c r="AH57" s="312"/>
      <c r="AI57" s="311"/>
      <c r="AJ57" s="312"/>
      <c r="AK57" s="311"/>
      <c r="AL57" s="312"/>
      <c r="AM57" s="96"/>
      <c r="AN57" s="96"/>
      <c r="AO57" s="233"/>
      <c r="AP57" s="380">
        <v>1</v>
      </c>
      <c r="AQ57" s="96"/>
      <c r="AR57" s="367"/>
      <c r="AS57" s="96"/>
      <c r="AT57" s="359"/>
      <c r="AU57" s="96"/>
      <c r="AV57" s="96"/>
      <c r="AW57" s="96"/>
      <c r="AX57" s="96"/>
      <c r="AY57" s="384">
        <f>Tabela25[[#This Row],[VA - Valor Agregado]]-Tabela25[[#This Row],[CR - Custo Real]]</f>
        <v>0</v>
      </c>
      <c r="AZ57" s="96"/>
      <c r="BA57" s="96"/>
      <c r="BB57" s="96"/>
      <c r="BC57" s="359">
        <f>Tabela25[[#This Row],[ENT - Estimativa no Término]]-Tabela25[[#This Row],[ONT - Orçamento no Término Acumulado]]</f>
        <v>0</v>
      </c>
      <c r="BD57" s="320"/>
      <c r="BE57" s="321"/>
      <c r="BF57" s="234"/>
      <c r="BG57" s="322"/>
      <c r="BH57" s="234"/>
      <c r="BI57" s="488" t="e">
        <f>[2]!Tabela25[[#This Row],[Custo Estimado ]]/100*105</f>
        <v>#REF!</v>
      </c>
      <c r="BJ57" s="497" t="e">
        <f>[2]!Tabela25[[#This Row],[Custo Estimado ]]</f>
        <v>#REF!</v>
      </c>
      <c r="BK57" s="359" t="e">
        <f>[2]!Tabela25[[#This Row],[Custo Estimado ]]/100*95</f>
        <v>#REF!</v>
      </c>
      <c r="BL57" s="320"/>
      <c r="BM57" s="294"/>
    </row>
    <row r="58" spans="1:65" s="302" customFormat="1" ht="25.5" x14ac:dyDescent="0.2">
      <c r="A58" s="445">
        <v>47</v>
      </c>
      <c r="B58" s="303" t="s">
        <v>869</v>
      </c>
      <c r="C58" s="304"/>
      <c r="D58" s="258" t="s">
        <v>1200</v>
      </c>
      <c r="E58" s="259" t="s">
        <v>1454</v>
      </c>
      <c r="F58" s="233" t="s">
        <v>1455</v>
      </c>
      <c r="G58" s="96"/>
      <c r="H58" s="96"/>
      <c r="I58" s="96"/>
      <c r="J58" s="233"/>
      <c r="K58" s="291" t="s">
        <v>1834</v>
      </c>
      <c r="L58" s="234"/>
      <c r="M58" s="234"/>
      <c r="N58" s="294"/>
      <c r="O58" s="96"/>
      <c r="P58" s="96" t="s">
        <v>906</v>
      </c>
      <c r="Q58" s="96"/>
      <c r="R58" s="96"/>
      <c r="S58" s="96"/>
      <c r="T58" s="96"/>
      <c r="U58" s="313"/>
      <c r="V58" s="295"/>
      <c r="W58" s="314"/>
      <c r="X58" s="234">
        <v>43008</v>
      </c>
      <c r="Y58" s="96"/>
      <c r="Z58" s="294"/>
      <c r="AA58" s="363">
        <v>43078</v>
      </c>
      <c r="AB58" s="96"/>
      <c r="AC58" s="294"/>
      <c r="AD58" s="94"/>
      <c r="AE58" s="96"/>
      <c r="AF58" s="96"/>
      <c r="AG58" s="311"/>
      <c r="AH58" s="312"/>
      <c r="AI58" s="311"/>
      <c r="AJ58" s="312"/>
      <c r="AK58" s="311"/>
      <c r="AL58" s="312"/>
      <c r="AM58" s="96"/>
      <c r="AN58" s="96"/>
      <c r="AO58" s="233"/>
      <c r="AP58" s="380">
        <v>1</v>
      </c>
      <c r="AQ58" s="96"/>
      <c r="AR58" s="367"/>
      <c r="AS58" s="96"/>
      <c r="AT58" s="359"/>
      <c r="AU58" s="96"/>
      <c r="AV58" s="96"/>
      <c r="AW58" s="96"/>
      <c r="AX58" s="96"/>
      <c r="AY58" s="384">
        <f>Tabela25[[#This Row],[VA - Valor Agregado]]-Tabela25[[#This Row],[CR - Custo Real]]</f>
        <v>0</v>
      </c>
      <c r="AZ58" s="96"/>
      <c r="BA58" s="96"/>
      <c r="BB58" s="96"/>
      <c r="BC58" s="359">
        <f>Tabela25[[#This Row],[ENT - Estimativa no Término]]-Tabela25[[#This Row],[ONT - Orçamento no Término Acumulado]]</f>
        <v>0</v>
      </c>
      <c r="BD58" s="320"/>
      <c r="BE58" s="321"/>
      <c r="BF58" s="234"/>
      <c r="BG58" s="322"/>
      <c r="BH58" s="234"/>
      <c r="BI58" s="488" t="e">
        <f>[2]!Tabela25[[#This Row],[Custo Estimado ]]/100*105</f>
        <v>#REF!</v>
      </c>
      <c r="BJ58" s="497" t="e">
        <f>[2]!Tabela25[[#This Row],[Custo Estimado ]]</f>
        <v>#REF!</v>
      </c>
      <c r="BK58" s="359" t="e">
        <f>[2]!Tabela25[[#This Row],[Custo Estimado ]]/100*95</f>
        <v>#REF!</v>
      </c>
      <c r="BL58" s="320"/>
      <c r="BM58" s="294"/>
    </row>
    <row r="59" spans="1:65" s="302" customFormat="1" ht="15" x14ac:dyDescent="0.2">
      <c r="A59" s="445">
        <v>48</v>
      </c>
      <c r="B59" s="303" t="s">
        <v>870</v>
      </c>
      <c r="C59" s="304"/>
      <c r="D59" s="260"/>
      <c r="E59" s="261"/>
      <c r="F59" s="233"/>
      <c r="G59" s="96"/>
      <c r="H59" s="96"/>
      <c r="I59" s="96"/>
      <c r="J59" s="233"/>
      <c r="K59" s="291"/>
      <c r="L59" s="234"/>
      <c r="M59" s="234"/>
      <c r="N59" s="294"/>
      <c r="O59" s="96"/>
      <c r="P59" s="96"/>
      <c r="Q59" s="96"/>
      <c r="R59" s="96"/>
      <c r="S59" s="96"/>
      <c r="T59" s="96"/>
      <c r="U59" s="313"/>
      <c r="V59" s="295"/>
      <c r="W59" s="314"/>
      <c r="X59" s="96"/>
      <c r="Y59" s="96"/>
      <c r="Z59" s="233"/>
      <c r="AA59" s="94"/>
      <c r="AB59" s="96"/>
      <c r="AC59" s="233"/>
      <c r="AD59" s="94"/>
      <c r="AE59" s="96"/>
      <c r="AF59" s="96"/>
      <c r="AG59" s="311"/>
      <c r="AH59" s="312"/>
      <c r="AI59" s="311"/>
      <c r="AJ59" s="312"/>
      <c r="AK59" s="311"/>
      <c r="AL59" s="312"/>
      <c r="AM59" s="96"/>
      <c r="AN59" s="96"/>
      <c r="AO59" s="233"/>
      <c r="AP59" s="380">
        <v>1</v>
      </c>
      <c r="AQ59" s="96"/>
      <c r="AR59" s="367"/>
      <c r="AS59" s="96"/>
      <c r="AT59" s="359"/>
      <c r="AU59" s="96"/>
      <c r="AV59" s="96"/>
      <c r="AW59" s="96"/>
      <c r="AX59" s="96"/>
      <c r="AY59" s="384">
        <f>Tabela25[[#This Row],[VA - Valor Agregado]]-Tabela25[[#This Row],[CR - Custo Real]]</f>
        <v>0</v>
      </c>
      <c r="AZ59" s="96"/>
      <c r="BA59" s="96"/>
      <c r="BB59" s="96"/>
      <c r="BC59" s="359">
        <f>Tabela25[[#This Row],[ENT - Estimativa no Término]]-Tabela25[[#This Row],[ONT - Orçamento no Término Acumulado]]</f>
        <v>0</v>
      </c>
      <c r="BD59" s="320"/>
      <c r="BE59" s="321"/>
      <c r="BF59" s="234"/>
      <c r="BG59" s="322"/>
      <c r="BH59" s="234"/>
      <c r="BI59" s="488" t="e">
        <f>[2]!Tabela25[[#This Row],[Custo Estimado ]]/100*105</f>
        <v>#REF!</v>
      </c>
      <c r="BJ59" s="497" t="e">
        <f>[2]!Tabela25[[#This Row],[Custo Estimado ]]</f>
        <v>#REF!</v>
      </c>
      <c r="BK59" s="359" t="e">
        <f>[2]!Tabela25[[#This Row],[Custo Estimado ]]/100*95</f>
        <v>#REF!</v>
      </c>
      <c r="BL59" s="320"/>
      <c r="BM59" s="294"/>
    </row>
    <row r="60" spans="1:65" s="302" customFormat="1" ht="15" x14ac:dyDescent="0.2">
      <c r="A60" s="445">
        <v>49</v>
      </c>
      <c r="B60" s="303">
        <v>6</v>
      </c>
      <c r="C60" s="304" t="s">
        <v>1563</v>
      </c>
      <c r="D60" s="258"/>
      <c r="E60" s="259"/>
      <c r="F60" s="233"/>
      <c r="G60" s="96"/>
      <c r="H60" s="96"/>
      <c r="I60" s="96"/>
      <c r="J60" s="233"/>
      <c r="K60" s="291"/>
      <c r="L60" s="356"/>
      <c r="M60" s="357"/>
      <c r="N60" s="294"/>
      <c r="O60" s="96"/>
      <c r="P60" s="96"/>
      <c r="Q60" s="96"/>
      <c r="R60" s="96"/>
      <c r="S60" s="96"/>
      <c r="T60" s="96"/>
      <c r="U60" s="313"/>
      <c r="V60" s="295"/>
      <c r="W60" s="314"/>
      <c r="X60" s="234"/>
      <c r="Y60" s="96"/>
      <c r="Z60" s="294"/>
      <c r="AA60" s="363"/>
      <c r="AB60" s="96"/>
      <c r="AC60" s="294"/>
      <c r="AD60" s="364"/>
      <c r="AE60" s="359"/>
      <c r="AF60" s="359"/>
      <c r="AG60" s="365"/>
      <c r="AH60" s="366"/>
      <c r="AI60" s="365"/>
      <c r="AJ60" s="364">
        <v>272.13</v>
      </c>
      <c r="AK60" s="365"/>
      <c r="AL60" s="366"/>
      <c r="AM60" s="359"/>
      <c r="AN60" s="359"/>
      <c r="AO60" s="367"/>
      <c r="AP60" s="380">
        <v>1</v>
      </c>
      <c r="AQ60" s="96"/>
      <c r="AR60" s="367"/>
      <c r="AS60" s="364"/>
      <c r="AT60" s="359"/>
      <c r="AU60" s="359"/>
      <c r="AV60" s="359"/>
      <c r="AW60" s="295"/>
      <c r="AX60" s="295"/>
      <c r="AY60" s="384"/>
      <c r="AZ60" s="384"/>
      <c r="BA60" s="384"/>
      <c r="BB60" s="359"/>
      <c r="BC60" s="359">
        <f>Tabela25[[#This Row],[ENT - Estimativa no Término]]-Tabela25[[#This Row],[ONT - Orçamento no Término Acumulado]]</f>
        <v>0</v>
      </c>
      <c r="BD60" s="320"/>
      <c r="BE60" s="486"/>
      <c r="BF60" s="234"/>
      <c r="BG60" s="322"/>
      <c r="BH60" s="234"/>
      <c r="BI60" s="488" t="e">
        <f>[2]!Tabela25[[#This Row],[Custo Estimado ]]/100*105</f>
        <v>#REF!</v>
      </c>
      <c r="BJ60" s="497" t="e">
        <f>[2]!Tabela25[[#This Row],[Custo Estimado ]]</f>
        <v>#REF!</v>
      </c>
      <c r="BK60" s="359" t="e">
        <f>[2]!Tabela25[[#This Row],[Custo Estimado ]]/100*95</f>
        <v>#REF!</v>
      </c>
      <c r="BL60" s="320"/>
      <c r="BM60" s="294"/>
    </row>
    <row r="61" spans="1:65" s="302" customFormat="1" ht="15" x14ac:dyDescent="0.2">
      <c r="A61" s="445">
        <v>50</v>
      </c>
      <c r="B61" s="303" t="s">
        <v>872</v>
      </c>
      <c r="C61" s="304" t="s">
        <v>1791</v>
      </c>
      <c r="D61" s="260" t="s">
        <v>49</v>
      </c>
      <c r="E61" s="261" t="s">
        <v>2149</v>
      </c>
      <c r="F61" s="233" t="s">
        <v>1792</v>
      </c>
      <c r="G61" s="96"/>
      <c r="H61" s="96"/>
      <c r="I61" s="96"/>
      <c r="J61" s="233"/>
      <c r="K61" s="291" t="s">
        <v>1835</v>
      </c>
      <c r="L61" s="356"/>
      <c r="M61" s="357"/>
      <c r="N61" s="294"/>
      <c r="O61" s="291" t="s">
        <v>2184</v>
      </c>
      <c r="P61" s="96" t="s">
        <v>1843</v>
      </c>
      <c r="Q61" s="234">
        <v>43009</v>
      </c>
      <c r="R61" s="234">
        <v>43015</v>
      </c>
      <c r="S61" s="234">
        <v>43009</v>
      </c>
      <c r="T61" s="234">
        <v>43015</v>
      </c>
      <c r="U61" s="468">
        <v>0.20833333333333334</v>
      </c>
      <c r="V61" s="295"/>
      <c r="W61" s="314"/>
      <c r="X61" s="234">
        <v>43008</v>
      </c>
      <c r="Y61" s="96"/>
      <c r="Z61" s="294">
        <v>43009</v>
      </c>
      <c r="AA61" s="234">
        <v>43014</v>
      </c>
      <c r="AB61" s="96"/>
      <c r="AC61" s="294">
        <v>43015</v>
      </c>
      <c r="AD61" s="364">
        <v>272.13</v>
      </c>
      <c r="AE61" s="359"/>
      <c r="AF61" s="359"/>
      <c r="AG61" s="365" t="e">
        <f>[2]!Tabela25[[#This Row],[Custo Estimado ]]/100*5</f>
        <v>#REF!</v>
      </c>
      <c r="AH61" s="366"/>
      <c r="AI61" s="365"/>
      <c r="AJ61" s="366"/>
      <c r="AK61" s="365"/>
      <c r="AL61" s="366"/>
      <c r="AM61" s="359"/>
      <c r="AN61" s="359"/>
      <c r="AO61" s="367"/>
      <c r="AP61" s="380">
        <v>1</v>
      </c>
      <c r="AQ61" s="96"/>
      <c r="AR61" s="367"/>
      <c r="AS61" s="364"/>
      <c r="AT61" s="364" t="e">
        <f>[2]!Tabela25[[#This Row],[Custo Estimado ]]</f>
        <v>#REF!</v>
      </c>
      <c r="AU61" s="359"/>
      <c r="AV61" s="359"/>
      <c r="AW61" s="295"/>
      <c r="AX61" s="295"/>
      <c r="AY61" s="384"/>
      <c r="AZ61" s="384"/>
      <c r="BA61" s="384"/>
      <c r="BB61" s="359"/>
      <c r="BC61" s="359" t="e">
        <f>[2]!Tabela25[[#This Row],[ENT - Estimativa no Término]]-[2]!Tabela25[[#This Row],[ONT - Orçamento no Término Acumulado]]</f>
        <v>#REF!</v>
      </c>
      <c r="BD61" s="482">
        <v>0.25</v>
      </c>
      <c r="BE61" s="483">
        <v>0.20833333333333334</v>
      </c>
      <c r="BF61" s="484">
        <v>0.16666666666666666</v>
      </c>
      <c r="BG61" s="322"/>
      <c r="BH61" s="234"/>
      <c r="BI61" s="488" t="e">
        <f>[2]!Tabela25[[#This Row],[Custo Estimado ]]/100*105</f>
        <v>#REF!</v>
      </c>
      <c r="BJ61" s="497" t="e">
        <f>[2]!Tabela25[[#This Row],[Custo Estimado ]]</f>
        <v>#REF!</v>
      </c>
      <c r="BK61" s="359" t="e">
        <f>[2]!Tabela25[[#This Row],[Custo Estimado ]]/100*95</f>
        <v>#REF!</v>
      </c>
      <c r="BL61" s="320"/>
      <c r="BM61" s="294"/>
    </row>
    <row r="62" spans="1:65" s="302" customFormat="1" ht="15" x14ac:dyDescent="0.2">
      <c r="A62" s="445">
        <v>51</v>
      </c>
      <c r="B62" s="303" t="s">
        <v>873</v>
      </c>
      <c r="C62" s="304"/>
      <c r="D62" s="258" t="s">
        <v>49</v>
      </c>
      <c r="E62" s="259" t="s">
        <v>2148</v>
      </c>
      <c r="F62" s="233" t="s">
        <v>1795</v>
      </c>
      <c r="G62" s="96"/>
      <c r="H62" s="96"/>
      <c r="I62" s="96"/>
      <c r="J62" s="233"/>
      <c r="K62" s="291" t="s">
        <v>1836</v>
      </c>
      <c r="L62" s="356"/>
      <c r="M62" s="357"/>
      <c r="N62" s="294"/>
      <c r="O62" s="291" t="s">
        <v>2185</v>
      </c>
      <c r="P62" s="96" t="s">
        <v>1843</v>
      </c>
      <c r="Q62" s="234">
        <v>43009</v>
      </c>
      <c r="R62" s="234">
        <v>43015</v>
      </c>
      <c r="S62" s="234">
        <v>43009</v>
      </c>
      <c r="T62" s="234">
        <v>43015</v>
      </c>
      <c r="U62" s="468">
        <v>0.20833333333333334</v>
      </c>
      <c r="V62" s="295"/>
      <c r="W62" s="314"/>
      <c r="X62" s="234">
        <v>43008</v>
      </c>
      <c r="Y62" s="96"/>
      <c r="Z62" s="294">
        <v>43009</v>
      </c>
      <c r="AA62" s="234">
        <v>43014</v>
      </c>
      <c r="AB62" s="96"/>
      <c r="AC62" s="294">
        <v>43015</v>
      </c>
      <c r="AD62" s="364">
        <v>272.13</v>
      </c>
      <c r="AE62" s="359"/>
      <c r="AF62" s="359"/>
      <c r="AG62" s="365" t="e">
        <f>[2]!Tabela25[[#This Row],[Custo Estimado ]]/100*5</f>
        <v>#REF!</v>
      </c>
      <c r="AH62" s="366"/>
      <c r="AI62" s="365"/>
      <c r="AJ62" s="366"/>
      <c r="AK62" s="365"/>
      <c r="AL62" s="366"/>
      <c r="AM62" s="359"/>
      <c r="AN62" s="359"/>
      <c r="AO62" s="367"/>
      <c r="AP62" s="380">
        <v>1</v>
      </c>
      <c r="AQ62" s="96"/>
      <c r="AR62" s="367"/>
      <c r="AS62" s="364"/>
      <c r="AT62" s="364" t="e">
        <f>[2]!Tabela25[[#This Row],[Custo Estimado ]]</f>
        <v>#REF!</v>
      </c>
      <c r="AU62" s="359"/>
      <c r="AV62" s="359"/>
      <c r="AW62" s="295"/>
      <c r="AX62" s="295"/>
      <c r="AY62" s="384"/>
      <c r="AZ62" s="384"/>
      <c r="BA62" s="384"/>
      <c r="BB62" s="359"/>
      <c r="BC62" s="359" t="e">
        <f>[2]!Tabela25[[#This Row],[ENT - Estimativa no Término]]-[2]!Tabela25[[#This Row],[ONT - Orçamento no Término Acumulado]]</f>
        <v>#REF!</v>
      </c>
      <c r="BD62" s="482">
        <v>0.25</v>
      </c>
      <c r="BE62" s="486">
        <v>0.20833333333333334</v>
      </c>
      <c r="BF62" s="484">
        <v>0.16666666666666666</v>
      </c>
      <c r="BG62" s="322"/>
      <c r="BH62" s="234"/>
      <c r="BI62" s="488" t="e">
        <f>[2]!Tabela25[[#This Row],[Custo Estimado ]]/100*105</f>
        <v>#REF!</v>
      </c>
      <c r="BJ62" s="497" t="e">
        <f>[2]!Tabela25[[#This Row],[Custo Estimado ]]</f>
        <v>#REF!</v>
      </c>
      <c r="BK62" s="359" t="e">
        <f>[2]!Tabela25[[#This Row],[Custo Estimado ]]/100*95</f>
        <v>#REF!</v>
      </c>
      <c r="BL62" s="320"/>
      <c r="BM62" s="294"/>
    </row>
    <row r="63" spans="1:65" s="302" customFormat="1" ht="15" x14ac:dyDescent="0.2">
      <c r="A63" s="445">
        <v>52</v>
      </c>
      <c r="B63" s="303" t="s">
        <v>874</v>
      </c>
      <c r="C63" s="304"/>
      <c r="D63" s="260" t="s">
        <v>49</v>
      </c>
      <c r="E63" s="261" t="s">
        <v>2150</v>
      </c>
      <c r="F63" s="233" t="s">
        <v>1796</v>
      </c>
      <c r="G63" s="96"/>
      <c r="H63" s="96"/>
      <c r="I63" s="96"/>
      <c r="J63" s="233"/>
      <c r="K63" s="291" t="s">
        <v>1835</v>
      </c>
      <c r="L63" s="356"/>
      <c r="M63" s="357"/>
      <c r="N63" s="294"/>
      <c r="O63" s="291" t="s">
        <v>2184</v>
      </c>
      <c r="P63" s="96" t="s">
        <v>1843</v>
      </c>
      <c r="Q63" s="234">
        <v>43046</v>
      </c>
      <c r="R63" s="234">
        <v>43050</v>
      </c>
      <c r="S63" s="234">
        <v>43046</v>
      </c>
      <c r="T63" s="234">
        <v>43050</v>
      </c>
      <c r="U63" s="468">
        <v>0.16666666666666666</v>
      </c>
      <c r="V63" s="295"/>
      <c r="W63" s="314"/>
      <c r="X63" s="234">
        <v>43008</v>
      </c>
      <c r="Y63" s="96"/>
      <c r="Z63" s="294">
        <v>43070</v>
      </c>
      <c r="AA63" s="234">
        <v>43014</v>
      </c>
      <c r="AB63" s="96"/>
      <c r="AC63" s="294">
        <v>43070</v>
      </c>
      <c r="AD63" s="364">
        <v>272.13</v>
      </c>
      <c r="AE63" s="359"/>
      <c r="AF63" s="359"/>
      <c r="AG63" s="365" t="e">
        <f>[2]!Tabela25[[#This Row],[Custo Estimado ]]/100*5</f>
        <v>#REF!</v>
      </c>
      <c r="AH63" s="366"/>
      <c r="AI63" s="365"/>
      <c r="AJ63" s="366"/>
      <c r="AK63" s="365"/>
      <c r="AL63" s="366"/>
      <c r="AM63" s="359"/>
      <c r="AN63" s="359"/>
      <c r="AO63" s="367"/>
      <c r="AP63" s="380">
        <v>1</v>
      </c>
      <c r="AQ63" s="96"/>
      <c r="AR63" s="367"/>
      <c r="AS63" s="364"/>
      <c r="AT63" s="364" t="e">
        <f>[2]!Tabela25[[#This Row],[Custo Estimado ]]</f>
        <v>#REF!</v>
      </c>
      <c r="AU63" s="359"/>
      <c r="AV63" s="359"/>
      <c r="AW63" s="295"/>
      <c r="AX63" s="295"/>
      <c r="AY63" s="384"/>
      <c r="AZ63" s="384"/>
      <c r="BA63" s="384"/>
      <c r="BB63" s="359"/>
      <c r="BC63" s="359" t="e">
        <f>[2]!Tabela25[[#This Row],[ENT - Estimativa no Término]]-[2]!Tabela25[[#This Row],[ONT - Orçamento no Término Acumulado]]</f>
        <v>#REF!</v>
      </c>
      <c r="BD63" s="482">
        <v>0.25</v>
      </c>
      <c r="BE63" s="486">
        <v>0.20833333333333334</v>
      </c>
      <c r="BF63" s="484">
        <v>0.16666666666666666</v>
      </c>
      <c r="BG63" s="322"/>
      <c r="BH63" s="234"/>
      <c r="BI63" s="488" t="e">
        <f>[2]!Tabela25[[#This Row],[Custo Estimado ]]/100*105</f>
        <v>#REF!</v>
      </c>
      <c r="BJ63" s="497" t="e">
        <f>[2]!Tabela25[[#This Row],[Custo Estimado ]]</f>
        <v>#REF!</v>
      </c>
      <c r="BK63" s="359" t="e">
        <f>[2]!Tabela25[[#This Row],[Custo Estimado ]]/100*95</f>
        <v>#REF!</v>
      </c>
      <c r="BL63" s="320"/>
      <c r="BM63" s="294"/>
    </row>
    <row r="64" spans="1:65" s="302" customFormat="1" ht="15" x14ac:dyDescent="0.2">
      <c r="A64" s="445">
        <v>53</v>
      </c>
      <c r="B64" s="303" t="s">
        <v>1820</v>
      </c>
      <c r="C64" s="304"/>
      <c r="D64" s="258" t="s">
        <v>49</v>
      </c>
      <c r="E64" s="259" t="s">
        <v>2151</v>
      </c>
      <c r="F64" s="233" t="s">
        <v>1797</v>
      </c>
      <c r="G64" s="96"/>
      <c r="H64" s="96"/>
      <c r="I64" s="96"/>
      <c r="J64" s="233"/>
      <c r="K64" s="291" t="s">
        <v>1836</v>
      </c>
      <c r="L64" s="234"/>
      <c r="M64" s="357"/>
      <c r="N64" s="294"/>
      <c r="O64" s="291" t="s">
        <v>2185</v>
      </c>
      <c r="P64" s="96" t="s">
        <v>1843</v>
      </c>
      <c r="Q64" s="234">
        <v>43046</v>
      </c>
      <c r="R64" s="234">
        <v>43050</v>
      </c>
      <c r="S64" s="234">
        <v>43046</v>
      </c>
      <c r="T64" s="234">
        <v>43050</v>
      </c>
      <c r="U64" s="468">
        <v>0.16666666666666666</v>
      </c>
      <c r="V64" s="295"/>
      <c r="W64" s="314"/>
      <c r="X64" s="234">
        <v>43030</v>
      </c>
      <c r="Y64" s="96"/>
      <c r="Z64" s="294">
        <v>43046</v>
      </c>
      <c r="AA64" s="234">
        <v>43036</v>
      </c>
      <c r="AB64" s="96"/>
      <c r="AC64" s="294">
        <v>43050</v>
      </c>
      <c r="AD64" s="364">
        <v>272.13</v>
      </c>
      <c r="AE64" s="359"/>
      <c r="AF64" s="359"/>
      <c r="AG64" s="365" t="e">
        <f>[2]!Tabela25[[#This Row],[Custo Estimado ]]/100*5</f>
        <v>#REF!</v>
      </c>
      <c r="AH64" s="366"/>
      <c r="AI64" s="365"/>
      <c r="AJ64" s="366"/>
      <c r="AK64" s="365"/>
      <c r="AL64" s="366"/>
      <c r="AM64" s="359"/>
      <c r="AN64" s="359"/>
      <c r="AO64" s="367"/>
      <c r="AP64" s="380">
        <v>1</v>
      </c>
      <c r="AQ64" s="96"/>
      <c r="AR64" s="367"/>
      <c r="AS64" s="364"/>
      <c r="AT64" s="364" t="e">
        <f>[2]!Tabela25[[#This Row],[Custo Estimado ]]</f>
        <v>#REF!</v>
      </c>
      <c r="AU64" s="359"/>
      <c r="AV64" s="359"/>
      <c r="AW64" s="385"/>
      <c r="AX64" s="385"/>
      <c r="AY64" s="385"/>
      <c r="AZ64" s="384"/>
      <c r="BA64" s="384"/>
      <c r="BB64" s="386"/>
      <c r="BC64" s="359" t="e">
        <f>[2]!Tabela25[[#This Row],[ENT - Estimativa no Término]]-[2]!Tabela25[[#This Row],[ONT - Orçamento no Término Acumulado]]</f>
        <v>#REF!</v>
      </c>
      <c r="BD64" s="482">
        <v>0.25</v>
      </c>
      <c r="BE64" s="486">
        <v>0.20833333333333334</v>
      </c>
      <c r="BF64" s="487">
        <v>0.16666666666666666</v>
      </c>
      <c r="BG64" s="322"/>
      <c r="BH64" s="234"/>
      <c r="BI64" s="488" t="e">
        <f>[2]!Tabela25[[#This Row],[Custo Estimado ]]/100*105</f>
        <v>#REF!</v>
      </c>
      <c r="BJ64" s="497" t="e">
        <f>[2]!Tabela25[[#This Row],[Custo Estimado ]]</f>
        <v>#REF!</v>
      </c>
      <c r="BK64" s="359" t="e">
        <f>[2]!Tabela25[[#This Row],[Custo Estimado ]]/100*95</f>
        <v>#REF!</v>
      </c>
      <c r="BL64" s="320"/>
      <c r="BM64" s="294"/>
    </row>
    <row r="65" spans="1:65" s="302" customFormat="1" ht="15" x14ac:dyDescent="0.2">
      <c r="A65" s="445">
        <v>54</v>
      </c>
      <c r="B65" s="303" t="s">
        <v>1821</v>
      </c>
      <c r="C65" s="304"/>
      <c r="D65" s="260" t="s">
        <v>49</v>
      </c>
      <c r="E65" s="261" t="s">
        <v>2152</v>
      </c>
      <c r="F65" s="233" t="s">
        <v>1798</v>
      </c>
      <c r="G65" s="96"/>
      <c r="H65" s="96"/>
      <c r="I65" s="96"/>
      <c r="J65" s="233"/>
      <c r="K65" s="291" t="s">
        <v>1835</v>
      </c>
      <c r="L65" s="356"/>
      <c r="M65" s="357"/>
      <c r="N65" s="294"/>
      <c r="O65" s="291" t="s">
        <v>2184</v>
      </c>
      <c r="P65" s="96" t="s">
        <v>1843</v>
      </c>
      <c r="Q65" s="234">
        <v>43064</v>
      </c>
      <c r="R65" s="234">
        <v>43067</v>
      </c>
      <c r="S65" s="234">
        <v>43064</v>
      </c>
      <c r="T65" s="234">
        <v>43067</v>
      </c>
      <c r="U65" s="468">
        <v>0.16666666666666666</v>
      </c>
      <c r="V65" s="295"/>
      <c r="W65" s="314"/>
      <c r="X65" s="234">
        <v>43030</v>
      </c>
      <c r="Y65" s="96"/>
      <c r="Z65" s="294">
        <v>43064</v>
      </c>
      <c r="AA65" s="234">
        <v>43036</v>
      </c>
      <c r="AB65" s="96"/>
      <c r="AC65" s="294">
        <v>43067</v>
      </c>
      <c r="AD65" s="364">
        <v>272.13</v>
      </c>
      <c r="AE65" s="359"/>
      <c r="AF65" s="359"/>
      <c r="AG65" s="365" t="e">
        <f>[2]!Tabela25[[#This Row],[Custo Estimado ]]/100*5</f>
        <v>#REF!</v>
      </c>
      <c r="AH65" s="366"/>
      <c r="AI65" s="365"/>
      <c r="AJ65" s="366"/>
      <c r="AK65" s="365"/>
      <c r="AL65" s="366"/>
      <c r="AM65" s="359"/>
      <c r="AN65" s="359"/>
      <c r="AO65" s="367"/>
      <c r="AP65" s="380">
        <v>1</v>
      </c>
      <c r="AQ65" s="96"/>
      <c r="AR65" s="367"/>
      <c r="AS65" s="364"/>
      <c r="AT65" s="364" t="e">
        <f>[2]!Tabela25[[#This Row],[Custo Estimado ]]</f>
        <v>#REF!</v>
      </c>
      <c r="AU65" s="359"/>
      <c r="AV65" s="359"/>
      <c r="AW65" s="385"/>
      <c r="AX65" s="385"/>
      <c r="AY65" s="385"/>
      <c r="AZ65" s="384"/>
      <c r="BA65" s="384"/>
      <c r="BB65" s="386"/>
      <c r="BC65" s="359" t="e">
        <f>[2]!Tabela25[[#This Row],[ENT - Estimativa no Término]]-[2]!Tabela25[[#This Row],[ONT - Orçamento no Término Acumulado]]</f>
        <v>#REF!</v>
      </c>
      <c r="BD65" s="482">
        <v>0.25</v>
      </c>
      <c r="BE65" s="486">
        <v>0.20833333333333334</v>
      </c>
      <c r="BF65" s="487">
        <v>0.16666666666666666</v>
      </c>
      <c r="BG65" s="322"/>
      <c r="BH65" s="234"/>
      <c r="BI65" s="488" t="e">
        <f>[2]!Tabela25[[#This Row],[Custo Estimado ]]/100*105</f>
        <v>#REF!</v>
      </c>
      <c r="BJ65" s="497" t="e">
        <f>[2]!Tabela25[[#This Row],[Custo Estimado ]]</f>
        <v>#REF!</v>
      </c>
      <c r="BK65" s="359" t="e">
        <f>[2]!Tabela25[[#This Row],[Custo Estimado ]]/100*95</f>
        <v>#REF!</v>
      </c>
      <c r="BL65" s="320"/>
      <c r="BM65" s="294"/>
    </row>
    <row r="66" spans="1:65" s="302" customFormat="1" ht="15" x14ac:dyDescent="0.2">
      <c r="A66" s="445">
        <v>55</v>
      </c>
      <c r="B66" s="303" t="s">
        <v>1822</v>
      </c>
      <c r="C66" s="304"/>
      <c r="D66" s="258" t="s">
        <v>49</v>
      </c>
      <c r="E66" s="259" t="s">
        <v>2153</v>
      </c>
      <c r="F66" s="233" t="s">
        <v>1799</v>
      </c>
      <c r="G66" s="96"/>
      <c r="H66" s="96"/>
      <c r="I66" s="96"/>
      <c r="J66" s="233"/>
      <c r="K66" s="291" t="s">
        <v>1836</v>
      </c>
      <c r="L66" s="234"/>
      <c r="M66" s="234"/>
      <c r="N66" s="294"/>
      <c r="O66" s="291" t="s">
        <v>2185</v>
      </c>
      <c r="P66" s="96" t="s">
        <v>1843</v>
      </c>
      <c r="Q66" s="234">
        <v>43064</v>
      </c>
      <c r="R66" s="234">
        <v>43067</v>
      </c>
      <c r="S66" s="234">
        <v>43064</v>
      </c>
      <c r="T66" s="234">
        <v>43067</v>
      </c>
      <c r="U66" s="468">
        <v>0.16666666666666666</v>
      </c>
      <c r="V66" s="295"/>
      <c r="W66" s="314"/>
      <c r="X66" s="234">
        <v>43030</v>
      </c>
      <c r="Y66" s="96"/>
      <c r="Z66" s="294">
        <v>43060</v>
      </c>
      <c r="AA66" s="234">
        <v>43036</v>
      </c>
      <c r="AB66" s="96"/>
      <c r="AC66" s="294">
        <v>43064</v>
      </c>
      <c r="AD66" s="364">
        <v>272.13</v>
      </c>
      <c r="AE66" s="96"/>
      <c r="AF66" s="96"/>
      <c r="AG66" s="365" t="e">
        <f>[2]!Tabela25[[#This Row],[Custo Estimado ]]/100*5</f>
        <v>#REF!</v>
      </c>
      <c r="AH66" s="312"/>
      <c r="AI66" s="311"/>
      <c r="AJ66" s="312"/>
      <c r="AK66" s="311"/>
      <c r="AL66" s="312"/>
      <c r="AM66" s="96"/>
      <c r="AN66" s="96"/>
      <c r="AO66" s="233"/>
      <c r="AP66" s="380">
        <v>1</v>
      </c>
      <c r="AQ66" s="96"/>
      <c r="AR66" s="367"/>
      <c r="AS66" s="96"/>
      <c r="AT66" s="364" t="e">
        <f>[2]!Tabela25[[#This Row],[Custo Estimado ]]</f>
        <v>#REF!</v>
      </c>
      <c r="AU66" s="96"/>
      <c r="AV66" s="96"/>
      <c r="AW66" s="96"/>
      <c r="AX66" s="96"/>
      <c r="AY66" s="384" t="e">
        <f>[2]!Tabela25[[#This Row],[VA - Valor Agregado]]-[2]!Tabela25[[#This Row],[CR - Custo Real]]</f>
        <v>#REF!</v>
      </c>
      <c r="AZ66" s="96"/>
      <c r="BA66" s="96"/>
      <c r="BB66" s="96"/>
      <c r="BC66" s="359" t="e">
        <f>[2]!Tabela25[[#This Row],[ENT - Estimativa no Término]]-[2]!Tabela25[[#This Row],[ONT - Orçamento no Término Acumulado]]</f>
        <v>#REF!</v>
      </c>
      <c r="BD66" s="482">
        <v>0.25</v>
      </c>
      <c r="BE66" s="486">
        <v>0.20833333333333334</v>
      </c>
      <c r="BF66" s="487">
        <v>0.16666666666666666</v>
      </c>
      <c r="BG66" s="322"/>
      <c r="BH66" s="234"/>
      <c r="BI66" s="488" t="e">
        <f>[2]!Tabela25[[#This Row],[Custo Estimado ]]/100*105</f>
        <v>#REF!</v>
      </c>
      <c r="BJ66" s="497" t="e">
        <f>[2]!Tabela25[[#This Row],[Custo Estimado ]]</f>
        <v>#REF!</v>
      </c>
      <c r="BK66" s="359" t="e">
        <f>[2]!Tabela25[[#This Row],[Custo Estimado ]]/100*95</f>
        <v>#REF!</v>
      </c>
      <c r="BL66" s="320"/>
      <c r="BM66" s="294"/>
    </row>
    <row r="67" spans="1:65" s="302" customFormat="1" ht="15" x14ac:dyDescent="0.2">
      <c r="A67" s="445">
        <v>56</v>
      </c>
      <c r="B67" s="303"/>
      <c r="C67" s="304"/>
      <c r="D67" s="260"/>
      <c r="E67" s="261"/>
      <c r="F67" s="233"/>
      <c r="G67" s="96"/>
      <c r="H67" s="96"/>
      <c r="I67" s="96"/>
      <c r="J67" s="233"/>
      <c r="K67" s="291"/>
      <c r="L67" s="234"/>
      <c r="M67" s="234"/>
      <c r="N67" s="294"/>
      <c r="O67" s="96"/>
      <c r="P67" s="96"/>
      <c r="Q67" s="96"/>
      <c r="R67" s="96"/>
      <c r="S67" s="96"/>
      <c r="T67" s="96"/>
      <c r="U67" s="468"/>
      <c r="V67" s="295"/>
      <c r="W67" s="314"/>
      <c r="X67" s="234"/>
      <c r="Y67" s="96"/>
      <c r="Z67" s="233"/>
      <c r="AA67" s="363"/>
      <c r="AB67" s="96"/>
      <c r="AC67" s="233"/>
      <c r="AD67" s="364"/>
      <c r="AE67" s="96"/>
      <c r="AF67" s="96"/>
      <c r="AG67" s="365"/>
      <c r="AH67" s="312"/>
      <c r="AI67" s="311"/>
      <c r="AJ67" s="312"/>
      <c r="AK67" s="311"/>
      <c r="AL67" s="312"/>
      <c r="AM67" s="96"/>
      <c r="AN67" s="96"/>
      <c r="AO67" s="233"/>
      <c r="AP67" s="380"/>
      <c r="AQ67" s="96"/>
      <c r="AR67" s="367"/>
      <c r="AS67" s="96"/>
      <c r="AT67" s="359"/>
      <c r="AU67" s="96"/>
      <c r="AV67" s="96"/>
      <c r="AW67" s="96"/>
      <c r="AX67" s="96"/>
      <c r="AY67" s="384"/>
      <c r="AZ67" s="96"/>
      <c r="BA67" s="96"/>
      <c r="BB67" s="96"/>
      <c r="BC67" s="359"/>
      <c r="BD67" s="320"/>
      <c r="BE67" s="321"/>
      <c r="BF67" s="234"/>
      <c r="BG67" s="322"/>
      <c r="BH67" s="234"/>
      <c r="BI67" s="488" t="e">
        <f>[2]!Tabela25[[#This Row],[Custo Estimado ]]/100*105</f>
        <v>#REF!</v>
      </c>
      <c r="BJ67" s="497" t="e">
        <f>[2]!Tabela25[[#This Row],[Custo Estimado ]]</f>
        <v>#REF!</v>
      </c>
      <c r="BK67" s="359" t="e">
        <f>[2]!Tabela25[[#This Row],[Custo Estimado ]]/100*95</f>
        <v>#REF!</v>
      </c>
      <c r="BL67" s="320"/>
      <c r="BM67" s="294"/>
    </row>
    <row r="68" spans="1:65" s="302" customFormat="1" ht="15" x14ac:dyDescent="0.2">
      <c r="A68" s="445">
        <v>57</v>
      </c>
      <c r="B68" s="303"/>
      <c r="C68" s="304"/>
      <c r="D68" s="258"/>
      <c r="E68" s="259"/>
      <c r="F68" s="233"/>
      <c r="G68" s="96"/>
      <c r="H68" s="96"/>
      <c r="I68" s="96"/>
      <c r="J68" s="233"/>
      <c r="K68" s="291"/>
      <c r="L68" s="234"/>
      <c r="M68" s="234"/>
      <c r="N68" s="294"/>
      <c r="O68" s="96"/>
      <c r="P68" s="96"/>
      <c r="Q68" s="96"/>
      <c r="R68" s="96"/>
      <c r="S68" s="96"/>
      <c r="T68" s="96"/>
      <c r="U68" s="468"/>
      <c r="V68" s="295"/>
      <c r="W68" s="314"/>
      <c r="X68" s="96"/>
      <c r="Y68" s="96"/>
      <c r="Z68" s="233"/>
      <c r="AA68" s="94"/>
      <c r="AB68" s="96"/>
      <c r="AC68" s="233"/>
      <c r="AD68" s="364"/>
      <c r="AE68" s="96"/>
      <c r="AF68" s="96"/>
      <c r="AG68" s="365"/>
      <c r="AH68" s="312"/>
      <c r="AI68" s="311"/>
      <c r="AJ68" s="312"/>
      <c r="AK68" s="311"/>
      <c r="AL68" s="312"/>
      <c r="AM68" s="96"/>
      <c r="AN68" s="96"/>
      <c r="AO68" s="233"/>
      <c r="AP68" s="380"/>
      <c r="AQ68" s="96"/>
      <c r="AR68" s="367"/>
      <c r="AS68" s="96"/>
      <c r="AT68" s="359"/>
      <c r="AU68" s="96"/>
      <c r="AV68" s="96"/>
      <c r="AW68" s="96"/>
      <c r="AX68" s="96"/>
      <c r="AY68" s="384"/>
      <c r="AZ68" s="96"/>
      <c r="BA68" s="96"/>
      <c r="BB68" s="96"/>
      <c r="BC68" s="359"/>
      <c r="BD68" s="320"/>
      <c r="BE68" s="321"/>
      <c r="BF68" s="234"/>
      <c r="BG68" s="322"/>
      <c r="BH68" s="234"/>
      <c r="BI68" s="488" t="e">
        <f>[2]!Tabela25[[#This Row],[Custo Estimado ]]/100*105</f>
        <v>#REF!</v>
      </c>
      <c r="BJ68" s="497" t="e">
        <f>[2]!Tabela25[[#This Row],[Custo Estimado ]]</f>
        <v>#REF!</v>
      </c>
      <c r="BK68" s="359" t="e">
        <f>[2]!Tabela25[[#This Row],[Custo Estimado ]]/100*95</f>
        <v>#REF!</v>
      </c>
      <c r="BL68" s="320"/>
      <c r="BM68" s="294"/>
    </row>
    <row r="69" spans="1:65" s="302" customFormat="1" ht="15" x14ac:dyDescent="0.2">
      <c r="A69" s="445">
        <v>58</v>
      </c>
      <c r="B69" s="303"/>
      <c r="C69" s="304"/>
      <c r="D69" s="260"/>
      <c r="E69" s="261"/>
      <c r="F69" s="233"/>
      <c r="G69" s="96"/>
      <c r="H69" s="96"/>
      <c r="I69" s="96"/>
      <c r="J69" s="233"/>
      <c r="K69" s="291"/>
      <c r="L69" s="234"/>
      <c r="M69" s="234"/>
      <c r="N69" s="294"/>
      <c r="O69" s="96"/>
      <c r="P69" s="96"/>
      <c r="Q69" s="96"/>
      <c r="R69" s="96"/>
      <c r="S69" s="96"/>
      <c r="T69" s="96"/>
      <c r="U69" s="468"/>
      <c r="V69" s="295"/>
      <c r="W69" s="314"/>
      <c r="X69" s="96"/>
      <c r="Y69" s="96"/>
      <c r="Z69" s="233"/>
      <c r="AA69" s="94"/>
      <c r="AB69" s="96"/>
      <c r="AC69" s="233"/>
      <c r="AD69" s="364"/>
      <c r="AE69" s="96"/>
      <c r="AF69" s="96"/>
      <c r="AG69" s="365"/>
      <c r="AH69" s="312"/>
      <c r="AI69" s="311"/>
      <c r="AJ69" s="312"/>
      <c r="AK69" s="311"/>
      <c r="AL69" s="312"/>
      <c r="AM69" s="96"/>
      <c r="AN69" s="96"/>
      <c r="AO69" s="233"/>
      <c r="AP69" s="380"/>
      <c r="AQ69" s="96"/>
      <c r="AR69" s="367"/>
      <c r="AS69" s="96"/>
      <c r="AT69" s="359"/>
      <c r="AU69" s="96"/>
      <c r="AV69" s="96"/>
      <c r="AW69" s="96"/>
      <c r="AX69" s="96"/>
      <c r="AY69" s="384"/>
      <c r="AZ69" s="96"/>
      <c r="BA69" s="96"/>
      <c r="BB69" s="96"/>
      <c r="BC69" s="359"/>
      <c r="BD69" s="320"/>
      <c r="BE69" s="321"/>
      <c r="BF69" s="234"/>
      <c r="BG69" s="322"/>
      <c r="BH69" s="234"/>
      <c r="BI69" s="488" t="e">
        <f>[2]!Tabela25[[#This Row],[Custo Estimado ]]/100*105</f>
        <v>#REF!</v>
      </c>
      <c r="BJ69" s="497" t="e">
        <f>[2]!Tabela25[[#This Row],[Custo Estimado ]]</f>
        <v>#REF!</v>
      </c>
      <c r="BK69" s="359" t="e">
        <f>[2]!Tabela25[[#This Row],[Custo Estimado ]]/100*95</f>
        <v>#REF!</v>
      </c>
      <c r="BL69" s="320"/>
      <c r="BM69" s="294"/>
    </row>
    <row r="70" spans="1:65" s="302" customFormat="1" ht="15" x14ac:dyDescent="0.2">
      <c r="A70" s="445">
        <v>59</v>
      </c>
      <c r="B70" s="303"/>
      <c r="C70" s="304"/>
      <c r="D70" s="258"/>
      <c r="E70" s="259"/>
      <c r="F70" s="233"/>
      <c r="G70" s="96"/>
      <c r="H70" s="96"/>
      <c r="I70" s="96"/>
      <c r="J70" s="233"/>
      <c r="K70" s="291"/>
      <c r="L70" s="234"/>
      <c r="M70" s="234"/>
      <c r="N70" s="294"/>
      <c r="O70" s="96"/>
      <c r="P70" s="96"/>
      <c r="Q70" s="96"/>
      <c r="R70" s="96"/>
      <c r="S70" s="96"/>
      <c r="T70" s="96"/>
      <c r="U70" s="468"/>
      <c r="V70" s="295"/>
      <c r="W70" s="314"/>
      <c r="X70" s="234"/>
      <c r="Y70" s="96"/>
      <c r="Z70" s="233"/>
      <c r="AA70" s="363"/>
      <c r="AB70" s="96"/>
      <c r="AC70" s="233"/>
      <c r="AD70" s="364"/>
      <c r="AE70" s="96"/>
      <c r="AF70" s="96"/>
      <c r="AG70" s="365"/>
      <c r="AH70" s="312"/>
      <c r="AI70" s="311"/>
      <c r="AJ70" s="312"/>
      <c r="AK70" s="311"/>
      <c r="AL70" s="312"/>
      <c r="AM70" s="96"/>
      <c r="AN70" s="96"/>
      <c r="AO70" s="233"/>
      <c r="AP70" s="380"/>
      <c r="AQ70" s="96"/>
      <c r="AR70" s="367"/>
      <c r="AS70" s="96"/>
      <c r="AT70" s="359"/>
      <c r="AU70" s="96"/>
      <c r="AV70" s="96"/>
      <c r="AW70" s="96"/>
      <c r="AX70" s="96"/>
      <c r="AY70" s="384"/>
      <c r="AZ70" s="96"/>
      <c r="BA70" s="96"/>
      <c r="BB70" s="96"/>
      <c r="BC70" s="359"/>
      <c r="BD70" s="320"/>
      <c r="BE70" s="321"/>
      <c r="BF70" s="234"/>
      <c r="BG70" s="322"/>
      <c r="BH70" s="234"/>
      <c r="BI70" s="488" t="e">
        <f>[2]!Tabela25[[#This Row],[Custo Estimado ]]/100*105</f>
        <v>#REF!</v>
      </c>
      <c r="BJ70" s="497" t="e">
        <f>[2]!Tabela25[[#This Row],[Custo Estimado ]]</f>
        <v>#REF!</v>
      </c>
      <c r="BK70" s="359" t="e">
        <f>[2]!Tabela25[[#This Row],[Custo Estimado ]]/100*95</f>
        <v>#REF!</v>
      </c>
      <c r="BL70" s="320"/>
      <c r="BM70" s="294"/>
    </row>
    <row r="71" spans="1:65" s="302" customFormat="1" ht="15" x14ac:dyDescent="0.2">
      <c r="A71" s="445">
        <v>60</v>
      </c>
      <c r="B71" s="303">
        <v>7</v>
      </c>
      <c r="C71" s="304" t="s">
        <v>1800</v>
      </c>
      <c r="D71" s="299"/>
      <c r="E71" s="261"/>
      <c r="F71" s="233"/>
      <c r="G71" s="96"/>
      <c r="H71" s="96"/>
      <c r="I71" s="96"/>
      <c r="J71" s="233"/>
      <c r="K71" s="296"/>
      <c r="L71" s="297"/>
      <c r="M71" s="297"/>
      <c r="N71" s="298"/>
      <c r="O71" s="96"/>
      <c r="P71" s="96"/>
      <c r="Q71" s="96"/>
      <c r="R71" s="96"/>
      <c r="S71" s="96"/>
      <c r="T71" s="96"/>
      <c r="U71" s="313"/>
      <c r="V71" s="295"/>
      <c r="W71" s="314"/>
      <c r="X71" s="96"/>
      <c r="Y71" s="96"/>
      <c r="Z71" s="233"/>
      <c r="AA71" s="94"/>
      <c r="AB71" s="96"/>
      <c r="AC71" s="233"/>
      <c r="AD71" s="94"/>
      <c r="AE71" s="295"/>
      <c r="AF71" s="295"/>
      <c r="AG71" s="365" t="e">
        <f>[2]!Tabela25[[#This Row],[Custo Estimado ]]/100*5</f>
        <v>#REF!</v>
      </c>
      <c r="AH71" s="314"/>
      <c r="AI71" s="313"/>
      <c r="AJ71" s="366">
        <v>272.13</v>
      </c>
      <c r="AK71" s="313"/>
      <c r="AL71" s="314"/>
      <c r="AM71" s="295"/>
      <c r="AN71" s="96"/>
      <c r="AO71" s="233"/>
      <c r="AP71" s="380">
        <v>1</v>
      </c>
      <c r="AQ71" s="96"/>
      <c r="AR71" s="367"/>
      <c r="AS71" s="96"/>
      <c r="AT71" s="359"/>
      <c r="AU71" s="96"/>
      <c r="AV71" s="96"/>
      <c r="AW71" s="96"/>
      <c r="AX71" s="96"/>
      <c r="AY71" s="384" t="e">
        <f>[2]!Tabela25[[#This Row],[VA - Valor Agregado]]-[2]!Tabela25[[#This Row],[CR - Custo Real]]</f>
        <v>#REF!</v>
      </c>
      <c r="AZ71" s="96"/>
      <c r="BA71" s="96"/>
      <c r="BB71" s="96"/>
      <c r="BC71" s="359" t="e">
        <f>[2]!Tabela25[[#This Row],[ENT - Estimativa no Término]]-[2]!Tabela25[[#This Row],[ONT - Orçamento no Término Acumulado]]</f>
        <v>#REF!</v>
      </c>
      <c r="BD71" s="485"/>
      <c r="BE71" s="321"/>
      <c r="BF71" s="234"/>
      <c r="BG71" s="322"/>
      <c r="BH71" s="234"/>
      <c r="BI71" s="488" t="e">
        <f>[2]!Tabela25[[#This Row],[Custo Estimado ]]/100*105</f>
        <v>#REF!</v>
      </c>
      <c r="BJ71" s="497" t="e">
        <f>[2]!Tabela25[[#This Row],[Custo Estimado ]]</f>
        <v>#REF!</v>
      </c>
      <c r="BK71" s="359" t="e">
        <f>[2]!Tabela25[[#This Row],[Custo Estimado ]]/100*95</f>
        <v>#REF!</v>
      </c>
      <c r="BL71" s="320"/>
      <c r="BM71" s="294"/>
    </row>
    <row r="72" spans="1:65" s="302" customFormat="1" ht="15" x14ac:dyDescent="0.2">
      <c r="A72" s="445">
        <v>61</v>
      </c>
      <c r="B72" s="303" t="s">
        <v>878</v>
      </c>
      <c r="C72" s="304" t="s">
        <v>1044</v>
      </c>
      <c r="D72" s="258" t="s">
        <v>49</v>
      </c>
      <c r="E72" s="300" t="s">
        <v>2154</v>
      </c>
      <c r="F72" s="233" t="s">
        <v>1793</v>
      </c>
      <c r="G72" s="96" t="s">
        <v>872</v>
      </c>
      <c r="H72" s="96"/>
      <c r="I72" s="96"/>
      <c r="J72" s="233"/>
      <c r="K72" s="291" t="s">
        <v>1835</v>
      </c>
      <c r="L72" s="234"/>
      <c r="M72" s="234"/>
      <c r="N72" s="294"/>
      <c r="O72" s="291" t="s">
        <v>2184</v>
      </c>
      <c r="P72" s="96" t="s">
        <v>1844</v>
      </c>
      <c r="Q72" s="234">
        <v>43015</v>
      </c>
      <c r="R72" s="234">
        <v>43026</v>
      </c>
      <c r="S72" s="234">
        <v>43015</v>
      </c>
      <c r="T72" s="234">
        <v>43026</v>
      </c>
      <c r="U72" s="468">
        <v>0.20833333333333334</v>
      </c>
      <c r="V72" s="295"/>
      <c r="W72" s="314"/>
      <c r="X72" s="234">
        <v>43014</v>
      </c>
      <c r="Y72" s="96"/>
      <c r="Z72" s="294">
        <v>43015</v>
      </c>
      <c r="AA72" s="234">
        <v>43018</v>
      </c>
      <c r="AB72" s="96"/>
      <c r="AC72" s="294">
        <v>43026</v>
      </c>
      <c r="AD72" s="364">
        <v>272.13</v>
      </c>
      <c r="AE72" s="96"/>
      <c r="AF72" s="96"/>
      <c r="AG72" s="365" t="e">
        <f>[2]!Tabela25[[#This Row],[Custo Estimado ]]/100*5</f>
        <v>#REF!</v>
      </c>
      <c r="AH72" s="312"/>
      <c r="AI72" s="311"/>
      <c r="AJ72" s="312"/>
      <c r="AK72" s="311"/>
      <c r="AL72" s="312"/>
      <c r="AM72" s="96"/>
      <c r="AN72" s="96"/>
      <c r="AO72" s="233"/>
      <c r="AP72" s="380">
        <v>1</v>
      </c>
      <c r="AQ72" s="96"/>
      <c r="AR72" s="364"/>
      <c r="AS72" s="96"/>
      <c r="AT72" s="359" t="e">
        <f>[2]!Tabela25[[#This Row],[Custo Estimado ]]</f>
        <v>#REF!</v>
      </c>
      <c r="AU72" s="96"/>
      <c r="AV72" s="96"/>
      <c r="AW72" s="96"/>
      <c r="AX72" s="96"/>
      <c r="AY72" s="384" t="e">
        <f>[2]!Tabela25[[#This Row],[VA - Valor Agregado]]-[2]!Tabela25[[#This Row],[CR - Custo Real]]</f>
        <v>#REF!</v>
      </c>
      <c r="AZ72" s="96"/>
      <c r="BA72" s="96"/>
      <c r="BB72" s="96"/>
      <c r="BC72" s="359" t="e">
        <f>[2]!Tabela25[[#This Row],[ENT - Estimativa no Término]]-[2]!Tabela25[[#This Row],[ONT - Orçamento no Término Acumulado]]</f>
        <v>#REF!</v>
      </c>
      <c r="BD72" s="485">
        <v>0.25</v>
      </c>
      <c r="BE72" s="486">
        <v>0.20833333333333334</v>
      </c>
      <c r="BF72" s="487">
        <v>0.16666666666666666</v>
      </c>
      <c r="BG72" s="322"/>
      <c r="BH72" s="234"/>
      <c r="BI72" s="488" t="e">
        <f>[2]!Tabela25[[#This Row],[Custo Estimado ]]/100*105</f>
        <v>#REF!</v>
      </c>
      <c r="BJ72" s="497" t="e">
        <f>[2]!Tabela25[[#This Row],[Custo Estimado ]]</f>
        <v>#REF!</v>
      </c>
      <c r="BK72" s="359" t="e">
        <f>[2]!Tabela25[[#This Row],[Custo Estimado ]]/100*95</f>
        <v>#REF!</v>
      </c>
      <c r="BL72" s="320"/>
      <c r="BM72" s="294"/>
    </row>
    <row r="73" spans="1:65" s="302" customFormat="1" ht="15" x14ac:dyDescent="0.2">
      <c r="A73" s="445">
        <v>62</v>
      </c>
      <c r="B73" s="303" t="s">
        <v>879</v>
      </c>
      <c r="C73" s="304"/>
      <c r="D73" s="260" t="s">
        <v>49</v>
      </c>
      <c r="E73" s="261" t="s">
        <v>2155</v>
      </c>
      <c r="F73" s="233" t="s">
        <v>1801</v>
      </c>
      <c r="G73" s="96" t="s">
        <v>873</v>
      </c>
      <c r="H73" s="96"/>
      <c r="I73" s="96"/>
      <c r="J73" s="233"/>
      <c r="K73" s="291" t="s">
        <v>1836</v>
      </c>
      <c r="L73" s="234"/>
      <c r="M73" s="234"/>
      <c r="N73" s="294"/>
      <c r="O73" s="291" t="s">
        <v>2185</v>
      </c>
      <c r="P73" s="96" t="s">
        <v>1844</v>
      </c>
      <c r="Q73" s="234">
        <v>43015</v>
      </c>
      <c r="R73" s="234">
        <v>43026</v>
      </c>
      <c r="S73" s="234">
        <v>43015</v>
      </c>
      <c r="T73" s="234">
        <v>43026</v>
      </c>
      <c r="U73" s="468">
        <v>0.20833333333333334</v>
      </c>
      <c r="V73" s="295"/>
      <c r="W73" s="314"/>
      <c r="X73" s="234">
        <v>43014</v>
      </c>
      <c r="Y73" s="96"/>
      <c r="Z73" s="294">
        <v>43015</v>
      </c>
      <c r="AA73" s="234">
        <v>43018</v>
      </c>
      <c r="AB73" s="96"/>
      <c r="AC73" s="294">
        <v>43026</v>
      </c>
      <c r="AD73" s="364">
        <v>272.13</v>
      </c>
      <c r="AE73" s="96"/>
      <c r="AF73" s="96"/>
      <c r="AG73" s="365" t="e">
        <f>[2]!Tabela25[[#This Row],[Custo Estimado ]]/100*5</f>
        <v>#REF!</v>
      </c>
      <c r="AH73" s="312"/>
      <c r="AI73" s="311"/>
      <c r="AJ73" s="312"/>
      <c r="AK73" s="311"/>
      <c r="AL73" s="312"/>
      <c r="AM73" s="96"/>
      <c r="AN73" s="96"/>
      <c r="AO73" s="233"/>
      <c r="AP73" s="380">
        <v>1</v>
      </c>
      <c r="AQ73" s="96"/>
      <c r="AR73" s="364"/>
      <c r="AS73" s="96"/>
      <c r="AT73" s="359" t="e">
        <f>[2]!Tabela25[[#This Row],[Custo Estimado ]]</f>
        <v>#REF!</v>
      </c>
      <c r="AU73" s="96"/>
      <c r="AV73" s="96"/>
      <c r="AW73" s="96"/>
      <c r="AX73" s="96"/>
      <c r="AY73" s="384" t="e">
        <f>[2]!Tabela25[[#This Row],[VA - Valor Agregado]]-[2]!Tabela25[[#This Row],[CR - Custo Real]]</f>
        <v>#REF!</v>
      </c>
      <c r="AZ73" s="96"/>
      <c r="BA73" s="96"/>
      <c r="BB73" s="96"/>
      <c r="BC73" s="359" t="e">
        <f>[2]!Tabela25[[#This Row],[ENT - Estimativa no Término]]-[2]!Tabela25[[#This Row],[ONT - Orçamento no Término Acumulado]]</f>
        <v>#REF!</v>
      </c>
      <c r="BD73" s="485">
        <v>0.25</v>
      </c>
      <c r="BE73" s="486">
        <v>0.20833333333333334</v>
      </c>
      <c r="BF73" s="487">
        <v>0.16666666666666666</v>
      </c>
      <c r="BG73" s="322"/>
      <c r="BH73" s="234"/>
      <c r="BI73" s="488" t="e">
        <f>[2]!Tabela25[[#This Row],[Custo Estimado ]]/100*105</f>
        <v>#REF!</v>
      </c>
      <c r="BJ73" s="497" t="e">
        <f>[2]!Tabela25[[#This Row],[Custo Estimado ]]</f>
        <v>#REF!</v>
      </c>
      <c r="BK73" s="359" t="e">
        <f>[2]!Tabela25[[#This Row],[Custo Estimado ]]/100*95</f>
        <v>#REF!</v>
      </c>
      <c r="BL73" s="320"/>
      <c r="BM73" s="294"/>
    </row>
    <row r="74" spans="1:65" s="302" customFormat="1" ht="15" x14ac:dyDescent="0.2">
      <c r="A74" s="445">
        <v>63</v>
      </c>
      <c r="B74" s="303" t="s">
        <v>880</v>
      </c>
      <c r="C74" s="304"/>
      <c r="D74" s="258" t="s">
        <v>49</v>
      </c>
      <c r="E74" s="259" t="s">
        <v>2156</v>
      </c>
      <c r="F74" s="233" t="s">
        <v>1802</v>
      </c>
      <c r="G74" s="96" t="s">
        <v>874</v>
      </c>
      <c r="H74" s="96"/>
      <c r="I74" s="96"/>
      <c r="J74" s="233"/>
      <c r="K74" s="291" t="s">
        <v>1835</v>
      </c>
      <c r="L74" s="234"/>
      <c r="M74" s="234"/>
      <c r="N74" s="294"/>
      <c r="O74" s="291" t="s">
        <v>2184</v>
      </c>
      <c r="P74" s="96" t="s">
        <v>1844</v>
      </c>
      <c r="Q74" s="234">
        <v>43050</v>
      </c>
      <c r="R74" s="234">
        <v>43053</v>
      </c>
      <c r="S74" s="234">
        <v>43050</v>
      </c>
      <c r="T74" s="234">
        <v>43053</v>
      </c>
      <c r="U74" s="468">
        <v>0.16666666666666666</v>
      </c>
      <c r="V74" s="295"/>
      <c r="W74" s="314"/>
      <c r="X74" s="234">
        <v>43014</v>
      </c>
      <c r="Y74" s="96"/>
      <c r="Z74" s="294">
        <v>43070</v>
      </c>
      <c r="AA74" s="234">
        <v>43018</v>
      </c>
      <c r="AB74" s="96"/>
      <c r="AC74" s="294">
        <v>43070</v>
      </c>
      <c r="AD74" s="364">
        <v>272.13</v>
      </c>
      <c r="AE74" s="96"/>
      <c r="AF74" s="96"/>
      <c r="AG74" s="365" t="e">
        <f>[2]!Tabela25[[#This Row],[Custo Estimado ]]/100*5</f>
        <v>#REF!</v>
      </c>
      <c r="AH74" s="312"/>
      <c r="AI74" s="311"/>
      <c r="AJ74" s="312"/>
      <c r="AK74" s="311"/>
      <c r="AL74" s="312"/>
      <c r="AM74" s="96"/>
      <c r="AN74" s="96"/>
      <c r="AO74" s="233"/>
      <c r="AP74" s="380">
        <v>1</v>
      </c>
      <c r="AQ74" s="96"/>
      <c r="AR74" s="364"/>
      <c r="AS74" s="96"/>
      <c r="AT74" s="359" t="e">
        <f>[2]!Tabela25[[#This Row],[Custo Estimado ]]</f>
        <v>#REF!</v>
      </c>
      <c r="AU74" s="96"/>
      <c r="AV74" s="96"/>
      <c r="AW74" s="96"/>
      <c r="AX74" s="96"/>
      <c r="AY74" s="384" t="e">
        <f>[2]!Tabela25[[#This Row],[VA - Valor Agregado]]-[2]!Tabela25[[#This Row],[CR - Custo Real]]</f>
        <v>#REF!</v>
      </c>
      <c r="AZ74" s="96"/>
      <c r="BA74" s="96"/>
      <c r="BB74" s="96"/>
      <c r="BC74" s="359" t="e">
        <f>[2]!Tabela25[[#This Row],[ENT - Estimativa no Término]]-[2]!Tabela25[[#This Row],[ONT - Orçamento no Término Acumulado]]</f>
        <v>#REF!</v>
      </c>
      <c r="BD74" s="485">
        <v>0.25</v>
      </c>
      <c r="BE74" s="486">
        <v>0.20833333333333334</v>
      </c>
      <c r="BF74" s="487">
        <v>0.16666666666666666</v>
      </c>
      <c r="BG74" s="322"/>
      <c r="BH74" s="234"/>
      <c r="BI74" s="488" t="e">
        <f>[2]!Tabela25[[#This Row],[Custo Estimado ]]/100*105</f>
        <v>#REF!</v>
      </c>
      <c r="BJ74" s="497" t="e">
        <f>[2]!Tabela25[[#This Row],[Custo Estimado ]]</f>
        <v>#REF!</v>
      </c>
      <c r="BK74" s="359" t="e">
        <f>[2]!Tabela25[[#This Row],[Custo Estimado ]]/100*95</f>
        <v>#REF!</v>
      </c>
      <c r="BL74" s="320"/>
      <c r="BM74" s="294"/>
    </row>
    <row r="75" spans="1:65" s="302" customFormat="1" ht="15" x14ac:dyDescent="0.2">
      <c r="A75" s="445">
        <v>64</v>
      </c>
      <c r="B75" s="303" t="s">
        <v>1823</v>
      </c>
      <c r="C75" s="304"/>
      <c r="D75" s="260" t="s">
        <v>49</v>
      </c>
      <c r="E75" s="261" t="s">
        <v>2157</v>
      </c>
      <c r="F75" s="233" t="s">
        <v>1803</v>
      </c>
      <c r="G75" s="96" t="s">
        <v>1820</v>
      </c>
      <c r="H75" s="96"/>
      <c r="I75" s="96"/>
      <c r="J75" s="233"/>
      <c r="K75" s="291" t="s">
        <v>1836</v>
      </c>
      <c r="L75" s="234"/>
      <c r="M75" s="234"/>
      <c r="N75" s="294"/>
      <c r="O75" s="291" t="s">
        <v>2185</v>
      </c>
      <c r="P75" s="96" t="s">
        <v>1844</v>
      </c>
      <c r="Q75" s="234">
        <v>43050</v>
      </c>
      <c r="R75" s="234">
        <v>43053</v>
      </c>
      <c r="S75" s="234">
        <v>43050</v>
      </c>
      <c r="T75" s="234">
        <v>43053</v>
      </c>
      <c r="U75" s="468">
        <v>0.16666666666666666</v>
      </c>
      <c r="V75" s="295"/>
      <c r="W75" s="314"/>
      <c r="X75" s="234">
        <v>43036</v>
      </c>
      <c r="Y75" s="96"/>
      <c r="Z75" s="294">
        <v>43050</v>
      </c>
      <c r="AA75" s="234">
        <v>43042</v>
      </c>
      <c r="AB75" s="96"/>
      <c r="AC75" s="294">
        <v>43053</v>
      </c>
      <c r="AD75" s="364">
        <v>272.13</v>
      </c>
      <c r="AE75" s="96"/>
      <c r="AF75" s="96"/>
      <c r="AG75" s="365" t="e">
        <f>[2]!Tabela25[[#This Row],[Custo Estimado ]]/100*5</f>
        <v>#REF!</v>
      </c>
      <c r="AH75" s="312"/>
      <c r="AI75" s="311"/>
      <c r="AJ75" s="312"/>
      <c r="AK75" s="311"/>
      <c r="AL75" s="312"/>
      <c r="AM75" s="96"/>
      <c r="AN75" s="96"/>
      <c r="AO75" s="233"/>
      <c r="AP75" s="380">
        <v>1</v>
      </c>
      <c r="AQ75" s="96"/>
      <c r="AR75" s="364"/>
      <c r="AS75" s="96"/>
      <c r="AT75" s="359" t="e">
        <f>[2]!Tabela25[[#This Row],[Custo Estimado ]]</f>
        <v>#REF!</v>
      </c>
      <c r="AU75" s="96"/>
      <c r="AV75" s="96"/>
      <c r="AW75" s="96"/>
      <c r="AX75" s="96"/>
      <c r="AY75" s="384" t="e">
        <f>[2]!Tabela25[[#This Row],[VA - Valor Agregado]]-[2]!Tabela25[[#This Row],[CR - Custo Real]]</f>
        <v>#REF!</v>
      </c>
      <c r="AZ75" s="96"/>
      <c r="BA75" s="96"/>
      <c r="BB75" s="96"/>
      <c r="BC75" s="359" t="e">
        <f>[2]!Tabela25[[#This Row],[ENT - Estimativa no Término]]-[2]!Tabela25[[#This Row],[ONT - Orçamento no Término Acumulado]]</f>
        <v>#REF!</v>
      </c>
      <c r="BD75" s="485">
        <v>0.25</v>
      </c>
      <c r="BE75" s="486">
        <v>0.20833333333333334</v>
      </c>
      <c r="BF75" s="487">
        <v>0.16666666666666666</v>
      </c>
      <c r="BG75" s="322"/>
      <c r="BH75" s="234"/>
      <c r="BI75" s="488" t="e">
        <f>[2]!Tabela25[[#This Row],[Custo Estimado ]]/100*105</f>
        <v>#REF!</v>
      </c>
      <c r="BJ75" s="497" t="e">
        <f>[2]!Tabela25[[#This Row],[Custo Estimado ]]</f>
        <v>#REF!</v>
      </c>
      <c r="BK75" s="359" t="e">
        <f>[2]!Tabela25[[#This Row],[Custo Estimado ]]/100*95</f>
        <v>#REF!</v>
      </c>
      <c r="BL75" s="320"/>
      <c r="BM75" s="294"/>
    </row>
    <row r="76" spans="1:65" s="302" customFormat="1" ht="15" x14ac:dyDescent="0.2">
      <c r="A76" s="445">
        <v>65</v>
      </c>
      <c r="B76" s="303" t="s">
        <v>1824</v>
      </c>
      <c r="C76" s="304"/>
      <c r="D76" s="258" t="s">
        <v>49</v>
      </c>
      <c r="E76" s="259" t="s">
        <v>2158</v>
      </c>
      <c r="F76" s="233" t="s">
        <v>1804</v>
      </c>
      <c r="G76" s="96" t="s">
        <v>1821</v>
      </c>
      <c r="H76" s="96"/>
      <c r="I76" s="96"/>
      <c r="J76" s="233"/>
      <c r="K76" s="291" t="s">
        <v>1835</v>
      </c>
      <c r="L76" s="234"/>
      <c r="M76" s="234"/>
      <c r="N76" s="294"/>
      <c r="O76" s="291" t="s">
        <v>2184</v>
      </c>
      <c r="P76" s="96" t="s">
        <v>1844</v>
      </c>
      <c r="Q76" s="234">
        <v>43071</v>
      </c>
      <c r="R76" s="234">
        <v>43071</v>
      </c>
      <c r="S76" s="234">
        <v>43071</v>
      </c>
      <c r="T76" s="234">
        <v>43071</v>
      </c>
      <c r="U76" s="468">
        <v>0.16666666666666666</v>
      </c>
      <c r="V76" s="295"/>
      <c r="W76" s="314"/>
      <c r="X76" s="234">
        <v>43036</v>
      </c>
      <c r="Y76" s="96"/>
      <c r="Z76" s="294">
        <v>43041</v>
      </c>
      <c r="AA76" s="234">
        <v>43042</v>
      </c>
      <c r="AB76" s="96"/>
      <c r="AC76" s="294">
        <v>43041</v>
      </c>
      <c r="AD76" s="364">
        <v>272.13</v>
      </c>
      <c r="AE76" s="96"/>
      <c r="AF76" s="96"/>
      <c r="AG76" s="365" t="e">
        <f>[2]!Tabela25[[#This Row],[Custo Estimado ]]/100*5</f>
        <v>#REF!</v>
      </c>
      <c r="AH76" s="312"/>
      <c r="AI76" s="311"/>
      <c r="AJ76" s="312"/>
      <c r="AK76" s="311"/>
      <c r="AL76" s="312"/>
      <c r="AM76" s="96"/>
      <c r="AN76" s="96"/>
      <c r="AO76" s="233"/>
      <c r="AP76" s="380">
        <v>1</v>
      </c>
      <c r="AQ76" s="96"/>
      <c r="AR76" s="364"/>
      <c r="AS76" s="96"/>
      <c r="AT76" s="359" t="e">
        <f>[2]!Tabela25[[#This Row],[Custo Estimado ]]</f>
        <v>#REF!</v>
      </c>
      <c r="AU76" s="96"/>
      <c r="AV76" s="96"/>
      <c r="AW76" s="96"/>
      <c r="AX76" s="96"/>
      <c r="AY76" s="384" t="e">
        <f>[2]!Tabela25[[#This Row],[VA - Valor Agregado]]-[2]!Tabela25[[#This Row],[CR - Custo Real]]</f>
        <v>#REF!</v>
      </c>
      <c r="AZ76" s="96"/>
      <c r="BA76" s="96"/>
      <c r="BB76" s="96"/>
      <c r="BC76" s="359" t="e">
        <f>[2]!Tabela25[[#This Row],[ENT - Estimativa no Término]]-[2]!Tabela25[[#This Row],[ONT - Orçamento no Término Acumulado]]</f>
        <v>#REF!</v>
      </c>
      <c r="BD76" s="485">
        <v>0.25</v>
      </c>
      <c r="BE76" s="486">
        <v>0.20833333333333334</v>
      </c>
      <c r="BF76" s="487">
        <v>0.16666666666666666</v>
      </c>
      <c r="BG76" s="322"/>
      <c r="BH76" s="234"/>
      <c r="BI76" s="488" t="e">
        <f>[2]!Tabela25[[#This Row],[Custo Estimado ]]/100*105</f>
        <v>#REF!</v>
      </c>
      <c r="BJ76" s="497" t="e">
        <f>[2]!Tabela25[[#This Row],[Custo Estimado ]]</f>
        <v>#REF!</v>
      </c>
      <c r="BK76" s="359" t="e">
        <f>[2]!Tabela25[[#This Row],[Custo Estimado ]]/100*95</f>
        <v>#REF!</v>
      </c>
      <c r="BL76" s="320"/>
      <c r="BM76" s="294"/>
    </row>
    <row r="77" spans="1:65" s="302" customFormat="1" ht="15" x14ac:dyDescent="0.2">
      <c r="A77" s="445">
        <v>66</v>
      </c>
      <c r="B77" s="303" t="s">
        <v>1825</v>
      </c>
      <c r="C77" s="304"/>
      <c r="D77" s="260" t="s">
        <v>49</v>
      </c>
      <c r="E77" s="261" t="s">
        <v>2159</v>
      </c>
      <c r="F77" s="233" t="s">
        <v>1805</v>
      </c>
      <c r="G77" s="96" t="s">
        <v>1822</v>
      </c>
      <c r="H77" s="96"/>
      <c r="I77" s="96"/>
      <c r="J77" s="233"/>
      <c r="K77" s="291" t="s">
        <v>1836</v>
      </c>
      <c r="L77" s="234"/>
      <c r="M77" s="234"/>
      <c r="N77" s="294"/>
      <c r="O77" s="291" t="s">
        <v>2185</v>
      </c>
      <c r="P77" s="96" t="s">
        <v>1844</v>
      </c>
      <c r="Q77" s="234">
        <v>43071</v>
      </c>
      <c r="R77" s="234">
        <v>43071</v>
      </c>
      <c r="S77" s="234">
        <v>43071</v>
      </c>
      <c r="T77" s="234">
        <v>43071</v>
      </c>
      <c r="U77" s="468">
        <v>0.16666666666666666</v>
      </c>
      <c r="V77" s="295"/>
      <c r="W77" s="314"/>
      <c r="X77" s="234">
        <v>43036</v>
      </c>
      <c r="Y77" s="96"/>
      <c r="Z77" s="294">
        <v>43064</v>
      </c>
      <c r="AA77" s="234">
        <v>43042</v>
      </c>
      <c r="AB77" s="96"/>
      <c r="AC77" s="294">
        <v>43067</v>
      </c>
      <c r="AD77" s="364">
        <v>272.13</v>
      </c>
      <c r="AE77" s="96"/>
      <c r="AF77" s="96"/>
      <c r="AG77" s="365" t="e">
        <f>[2]!Tabela25[[#This Row],[Custo Estimado ]]/100*5</f>
        <v>#REF!</v>
      </c>
      <c r="AH77" s="312"/>
      <c r="AI77" s="311"/>
      <c r="AJ77" s="312"/>
      <c r="AK77" s="311"/>
      <c r="AL77" s="312"/>
      <c r="AM77" s="96"/>
      <c r="AN77" s="96"/>
      <c r="AO77" s="233"/>
      <c r="AP77" s="380">
        <v>1</v>
      </c>
      <c r="AQ77" s="96"/>
      <c r="AR77" s="364"/>
      <c r="AS77" s="96"/>
      <c r="AT77" s="359" t="e">
        <f>[2]!Tabela25[[#This Row],[Custo Estimado ]]</f>
        <v>#REF!</v>
      </c>
      <c r="AU77" s="96"/>
      <c r="AV77" s="96"/>
      <c r="AW77" s="96"/>
      <c r="AX77" s="96"/>
      <c r="AY77" s="384" t="e">
        <f>[2]!Tabela25[[#This Row],[VA - Valor Agregado]]-[2]!Tabela25[[#This Row],[CR - Custo Real]]</f>
        <v>#REF!</v>
      </c>
      <c r="AZ77" s="96"/>
      <c r="BA77" s="96"/>
      <c r="BB77" s="96"/>
      <c r="BC77" s="359" t="e">
        <f>[2]!Tabela25[[#This Row],[ENT - Estimativa no Término]]-[2]!Tabela25[[#This Row],[ONT - Orçamento no Término Acumulado]]</f>
        <v>#REF!</v>
      </c>
      <c r="BD77" s="485">
        <v>0.25</v>
      </c>
      <c r="BE77" s="486">
        <v>0.20833333333333334</v>
      </c>
      <c r="BF77" s="487">
        <v>0.16666666666666666</v>
      </c>
      <c r="BG77" s="322"/>
      <c r="BH77" s="234"/>
      <c r="BI77" s="488" t="e">
        <f>[2]!Tabela25[[#This Row],[Custo Estimado ]]/100*105</f>
        <v>#REF!</v>
      </c>
      <c r="BJ77" s="497" t="e">
        <f>[2]!Tabela25[[#This Row],[Custo Estimado ]]</f>
        <v>#REF!</v>
      </c>
      <c r="BK77" s="359" t="e">
        <f>[2]!Tabela25[[#This Row],[Custo Estimado ]]/100*95</f>
        <v>#REF!</v>
      </c>
      <c r="BL77" s="320"/>
      <c r="BM77" s="294"/>
    </row>
    <row r="78" spans="1:65" s="302" customFormat="1" ht="15" x14ac:dyDescent="0.2">
      <c r="A78" s="445">
        <v>67</v>
      </c>
      <c r="B78" s="303"/>
      <c r="C78" s="304"/>
      <c r="D78" s="258"/>
      <c r="E78" s="259"/>
      <c r="F78" s="233"/>
      <c r="G78" s="96"/>
      <c r="H78" s="96"/>
      <c r="I78" s="96"/>
      <c r="J78" s="233"/>
      <c r="K78" s="291"/>
      <c r="L78" s="234"/>
      <c r="M78" s="234"/>
      <c r="N78" s="294"/>
      <c r="O78" s="96"/>
      <c r="P78" s="96"/>
      <c r="Q78" s="96"/>
      <c r="R78" s="96"/>
      <c r="S78" s="96"/>
      <c r="T78" s="96"/>
      <c r="U78" s="468"/>
      <c r="V78" s="295"/>
      <c r="W78" s="314"/>
      <c r="X78" s="96"/>
      <c r="Y78" s="96"/>
      <c r="Z78" s="233"/>
      <c r="AA78" s="94"/>
      <c r="AB78" s="96"/>
      <c r="AC78" s="233"/>
      <c r="AD78" s="364"/>
      <c r="AE78" s="96"/>
      <c r="AF78" s="96"/>
      <c r="AG78" s="365"/>
      <c r="AH78" s="312"/>
      <c r="AI78" s="311"/>
      <c r="AJ78" s="312"/>
      <c r="AK78" s="311"/>
      <c r="AL78" s="312"/>
      <c r="AM78" s="96"/>
      <c r="AN78" s="96"/>
      <c r="AO78" s="233"/>
      <c r="AP78" s="380"/>
      <c r="AQ78" s="96"/>
      <c r="AR78" s="367"/>
      <c r="AS78" s="96"/>
      <c r="AT78" s="359"/>
      <c r="AU78" s="96"/>
      <c r="AV78" s="96"/>
      <c r="AW78" s="96"/>
      <c r="AX78" s="96"/>
      <c r="AY78" s="384"/>
      <c r="AZ78" s="96"/>
      <c r="BA78" s="96"/>
      <c r="BB78" s="96"/>
      <c r="BC78" s="359"/>
      <c r="BD78" s="320"/>
      <c r="BE78" s="321"/>
      <c r="BF78" s="234"/>
      <c r="BG78" s="322"/>
      <c r="BH78" s="234"/>
      <c r="BI78" s="488" t="e">
        <f>[2]!Tabela25[[#This Row],[Custo Estimado ]]/100*105</f>
        <v>#REF!</v>
      </c>
      <c r="BJ78" s="497" t="e">
        <f>[2]!Tabela25[[#This Row],[Custo Estimado ]]</f>
        <v>#REF!</v>
      </c>
      <c r="BK78" s="359" t="e">
        <f>[2]!Tabela25[[#This Row],[Custo Estimado ]]/100*95</f>
        <v>#REF!</v>
      </c>
      <c r="BL78" s="320"/>
      <c r="BM78" s="294"/>
    </row>
    <row r="79" spans="1:65" s="302" customFormat="1" ht="15" x14ac:dyDescent="0.2">
      <c r="A79" s="445">
        <v>68</v>
      </c>
      <c r="B79" s="303"/>
      <c r="C79" s="304"/>
      <c r="D79" s="260"/>
      <c r="E79" s="261"/>
      <c r="F79" s="233"/>
      <c r="G79" s="96"/>
      <c r="H79" s="96"/>
      <c r="I79" s="96"/>
      <c r="J79" s="233"/>
      <c r="K79" s="291"/>
      <c r="L79" s="234"/>
      <c r="M79" s="234"/>
      <c r="N79" s="294"/>
      <c r="O79" s="96"/>
      <c r="P79" s="96"/>
      <c r="Q79" s="96"/>
      <c r="R79" s="96"/>
      <c r="S79" s="96"/>
      <c r="T79" s="96"/>
      <c r="U79" s="468"/>
      <c r="V79" s="295"/>
      <c r="W79" s="314"/>
      <c r="X79" s="96"/>
      <c r="Y79" s="96"/>
      <c r="Z79" s="233"/>
      <c r="AA79" s="94"/>
      <c r="AB79" s="96"/>
      <c r="AC79" s="233"/>
      <c r="AD79" s="364"/>
      <c r="AE79" s="96"/>
      <c r="AF79" s="96"/>
      <c r="AG79" s="365"/>
      <c r="AH79" s="312"/>
      <c r="AI79" s="311"/>
      <c r="AJ79" s="312"/>
      <c r="AK79" s="311"/>
      <c r="AL79" s="312"/>
      <c r="AM79" s="96"/>
      <c r="AN79" s="96"/>
      <c r="AO79" s="233"/>
      <c r="AP79" s="380"/>
      <c r="AQ79" s="96"/>
      <c r="AR79" s="367"/>
      <c r="AS79" s="96"/>
      <c r="AT79" s="359"/>
      <c r="AU79" s="96"/>
      <c r="AV79" s="96"/>
      <c r="AW79" s="96"/>
      <c r="AX79" s="96"/>
      <c r="AY79" s="384"/>
      <c r="AZ79" s="96"/>
      <c r="BA79" s="96"/>
      <c r="BB79" s="96"/>
      <c r="BC79" s="359"/>
      <c r="BD79" s="320"/>
      <c r="BE79" s="468"/>
      <c r="BF79" s="234"/>
      <c r="BG79" s="322"/>
      <c r="BH79" s="234"/>
      <c r="BI79" s="488" t="e">
        <f>[2]!Tabela25[[#This Row],[Custo Estimado ]]/100*105</f>
        <v>#REF!</v>
      </c>
      <c r="BJ79" s="497" t="e">
        <f>[2]!Tabela25[[#This Row],[Custo Estimado ]]</f>
        <v>#REF!</v>
      </c>
      <c r="BK79" s="359" t="e">
        <f>[2]!Tabela25[[#This Row],[Custo Estimado ]]/100*95</f>
        <v>#REF!</v>
      </c>
      <c r="BL79" s="320"/>
      <c r="BM79" s="294"/>
    </row>
    <row r="80" spans="1:65" s="302" customFormat="1" ht="15" x14ac:dyDescent="0.2">
      <c r="A80" s="445">
        <v>69</v>
      </c>
      <c r="B80" s="303"/>
      <c r="C80" s="304"/>
      <c r="D80" s="258"/>
      <c r="E80" s="259"/>
      <c r="F80" s="233"/>
      <c r="G80" s="96"/>
      <c r="H80" s="96"/>
      <c r="I80" s="96"/>
      <c r="J80" s="233"/>
      <c r="K80" s="291"/>
      <c r="L80" s="234"/>
      <c r="M80" s="234"/>
      <c r="N80" s="294"/>
      <c r="O80" s="96"/>
      <c r="P80" s="96"/>
      <c r="Q80" s="96"/>
      <c r="R80" s="96"/>
      <c r="S80" s="96"/>
      <c r="T80" s="96"/>
      <c r="U80" s="468"/>
      <c r="V80" s="295"/>
      <c r="W80" s="314"/>
      <c r="X80" s="96"/>
      <c r="Y80" s="96"/>
      <c r="Z80" s="233"/>
      <c r="AA80" s="94"/>
      <c r="AB80" s="96"/>
      <c r="AC80" s="233"/>
      <c r="AD80" s="364"/>
      <c r="AE80" s="96"/>
      <c r="AF80" s="96"/>
      <c r="AG80" s="365"/>
      <c r="AH80" s="312"/>
      <c r="AI80" s="311"/>
      <c r="AJ80" s="312"/>
      <c r="AK80" s="311"/>
      <c r="AL80" s="312"/>
      <c r="AM80" s="96"/>
      <c r="AN80" s="96"/>
      <c r="AO80" s="233"/>
      <c r="AP80" s="380"/>
      <c r="AQ80" s="96"/>
      <c r="AR80" s="367"/>
      <c r="AS80" s="96"/>
      <c r="AT80" s="359"/>
      <c r="AU80" s="96"/>
      <c r="AV80" s="96"/>
      <c r="AW80" s="96"/>
      <c r="AX80" s="96"/>
      <c r="AY80" s="384"/>
      <c r="AZ80" s="96"/>
      <c r="BA80" s="96"/>
      <c r="BB80" s="96"/>
      <c r="BC80" s="359"/>
      <c r="BD80" s="320"/>
      <c r="BE80" s="321"/>
      <c r="BF80" s="234"/>
      <c r="BG80" s="322"/>
      <c r="BH80" s="234"/>
      <c r="BI80" s="488" t="e">
        <f>[2]!Tabela25[[#This Row],[Custo Estimado ]]/100*105</f>
        <v>#REF!</v>
      </c>
      <c r="BJ80" s="497" t="e">
        <f>[2]!Tabela25[[#This Row],[Custo Estimado ]]</f>
        <v>#REF!</v>
      </c>
      <c r="BK80" s="359" t="e">
        <f>[2]!Tabela25[[#This Row],[Custo Estimado ]]/100*95</f>
        <v>#REF!</v>
      </c>
      <c r="BL80" s="320"/>
      <c r="BM80" s="294"/>
    </row>
    <row r="81" spans="1:65" s="302" customFormat="1" ht="15" x14ac:dyDescent="0.2">
      <c r="A81" s="445">
        <v>70</v>
      </c>
      <c r="B81" s="303"/>
      <c r="C81" s="304"/>
      <c r="D81" s="260"/>
      <c r="E81" s="261"/>
      <c r="F81" s="233"/>
      <c r="G81" s="96"/>
      <c r="H81" s="96"/>
      <c r="I81" s="96"/>
      <c r="J81" s="233"/>
      <c r="K81" s="291"/>
      <c r="L81" s="234"/>
      <c r="M81" s="234"/>
      <c r="N81" s="294"/>
      <c r="O81" s="96"/>
      <c r="P81" s="96"/>
      <c r="Q81" s="96"/>
      <c r="R81" s="96"/>
      <c r="S81" s="96"/>
      <c r="T81" s="96"/>
      <c r="U81" s="468"/>
      <c r="V81" s="295"/>
      <c r="W81" s="314"/>
      <c r="X81" s="96"/>
      <c r="Y81" s="96"/>
      <c r="Z81" s="233"/>
      <c r="AA81" s="94"/>
      <c r="AB81" s="96"/>
      <c r="AC81" s="233"/>
      <c r="AD81" s="364"/>
      <c r="AE81" s="96"/>
      <c r="AF81" s="96"/>
      <c r="AG81" s="365"/>
      <c r="AH81" s="312"/>
      <c r="AI81" s="311"/>
      <c r="AJ81" s="312"/>
      <c r="AK81" s="311"/>
      <c r="AL81" s="312"/>
      <c r="AM81" s="96"/>
      <c r="AN81" s="96"/>
      <c r="AO81" s="233"/>
      <c r="AP81" s="380"/>
      <c r="AQ81" s="96"/>
      <c r="AR81" s="367"/>
      <c r="AS81" s="96"/>
      <c r="AT81" s="359"/>
      <c r="AU81" s="96"/>
      <c r="AV81" s="96"/>
      <c r="AW81" s="96"/>
      <c r="AX81" s="96"/>
      <c r="AY81" s="384"/>
      <c r="AZ81" s="96"/>
      <c r="BA81" s="96"/>
      <c r="BB81" s="96"/>
      <c r="BC81" s="359"/>
      <c r="BD81" s="320"/>
      <c r="BE81" s="321"/>
      <c r="BF81" s="234"/>
      <c r="BG81" s="322"/>
      <c r="BH81" s="234"/>
      <c r="BI81" s="488" t="e">
        <f>[2]!Tabela25[[#This Row],[Custo Estimado ]]/100*105</f>
        <v>#REF!</v>
      </c>
      <c r="BJ81" s="497" t="e">
        <f>[2]!Tabela25[[#This Row],[Custo Estimado ]]</f>
        <v>#REF!</v>
      </c>
      <c r="BK81" s="359" t="e">
        <f>[2]!Tabela25[[#This Row],[Custo Estimado ]]/100*95</f>
        <v>#REF!</v>
      </c>
      <c r="BL81" s="320"/>
      <c r="BM81" s="294"/>
    </row>
    <row r="82" spans="1:65" s="302" customFormat="1" ht="15" x14ac:dyDescent="0.2">
      <c r="A82" s="445">
        <v>71</v>
      </c>
      <c r="B82" s="303">
        <v>8</v>
      </c>
      <c r="C82" s="304" t="s">
        <v>1807</v>
      </c>
      <c r="D82" s="258"/>
      <c r="E82" s="259"/>
      <c r="F82" s="233"/>
      <c r="G82" s="96"/>
      <c r="H82" s="96"/>
      <c r="I82" s="96"/>
      <c r="J82" s="233"/>
      <c r="K82" s="291"/>
      <c r="L82" s="234"/>
      <c r="M82" s="234"/>
      <c r="N82" s="294"/>
      <c r="O82" s="96"/>
      <c r="P82" s="96"/>
      <c r="Q82" s="96"/>
      <c r="R82" s="96"/>
      <c r="S82" s="96"/>
      <c r="T82" s="96"/>
      <c r="U82" s="313"/>
      <c r="V82" s="295"/>
      <c r="W82" s="314"/>
      <c r="X82" s="96"/>
      <c r="Y82" s="96"/>
      <c r="Z82" s="233"/>
      <c r="AA82" s="94"/>
      <c r="AB82" s="96"/>
      <c r="AC82" s="233"/>
      <c r="AD82" s="94"/>
      <c r="AE82" s="96"/>
      <c r="AF82" s="96"/>
      <c r="AG82" s="365" t="e">
        <f>[2]!Tabela25[[#This Row],[Custo Estimado ]]/100*5</f>
        <v>#REF!</v>
      </c>
      <c r="AH82" s="312"/>
      <c r="AI82" s="311"/>
      <c r="AJ82" s="366">
        <v>272.13</v>
      </c>
      <c r="AK82" s="311"/>
      <c r="AL82" s="312"/>
      <c r="AM82" s="96"/>
      <c r="AN82" s="96"/>
      <c r="AO82" s="233"/>
      <c r="AP82" s="380">
        <v>1</v>
      </c>
      <c r="AQ82" s="96"/>
      <c r="AR82" s="367"/>
      <c r="AS82" s="96"/>
      <c r="AT82" s="359"/>
      <c r="AU82" s="96"/>
      <c r="AV82" s="96"/>
      <c r="AW82" s="96"/>
      <c r="AX82" s="96"/>
      <c r="AY82" s="384" t="e">
        <f>[2]!Tabela25[[#This Row],[VA - Valor Agregado]]-[2]!Tabela25[[#This Row],[CR - Custo Real]]</f>
        <v>#REF!</v>
      </c>
      <c r="AZ82" s="96"/>
      <c r="BA82" s="96"/>
      <c r="BB82" s="96"/>
      <c r="BC82" s="359" t="e">
        <f>[2]!Tabela25[[#This Row],[ENT - Estimativa no Término]]-[2]!Tabela25[[#This Row],[ONT - Orçamento no Término Acumulado]]</f>
        <v>#REF!</v>
      </c>
      <c r="BD82" s="320"/>
      <c r="BE82" s="321"/>
      <c r="BF82" s="234"/>
      <c r="BG82" s="322"/>
      <c r="BH82" s="234"/>
      <c r="BI82" s="488" t="e">
        <f>[2]!Tabela25[[#This Row],[Custo Estimado ]]/100*105</f>
        <v>#REF!</v>
      </c>
      <c r="BJ82" s="497" t="e">
        <f>[2]!Tabela25[[#This Row],[Custo Estimado ]]</f>
        <v>#REF!</v>
      </c>
      <c r="BK82" s="359" t="e">
        <f>[2]!Tabela25[[#This Row],[Custo Estimado ]]/100*95</f>
        <v>#REF!</v>
      </c>
      <c r="BL82" s="320"/>
      <c r="BM82" s="294"/>
    </row>
    <row r="83" spans="1:65" s="302" customFormat="1" ht="30" x14ac:dyDescent="0.2">
      <c r="A83" s="445">
        <v>72</v>
      </c>
      <c r="B83" s="303" t="s">
        <v>1806</v>
      </c>
      <c r="C83" s="304" t="s">
        <v>2168</v>
      </c>
      <c r="D83" s="260" t="s">
        <v>49</v>
      </c>
      <c r="E83" s="261" t="s">
        <v>2160</v>
      </c>
      <c r="F83" s="233" t="s">
        <v>1808</v>
      </c>
      <c r="G83" s="96" t="s">
        <v>878</v>
      </c>
      <c r="H83" s="96"/>
      <c r="I83" s="96"/>
      <c r="J83" s="233"/>
      <c r="K83" s="291" t="s">
        <v>1835</v>
      </c>
      <c r="L83" s="234"/>
      <c r="M83" s="234"/>
      <c r="N83" s="294"/>
      <c r="O83" s="291" t="s">
        <v>2184</v>
      </c>
      <c r="P83" s="96" t="s">
        <v>1845</v>
      </c>
      <c r="Q83" s="234">
        <v>43029</v>
      </c>
      <c r="R83" s="234">
        <v>43029</v>
      </c>
      <c r="S83" s="234">
        <v>43029</v>
      </c>
      <c r="T83" s="234">
        <v>43029</v>
      </c>
      <c r="U83" s="468">
        <v>0.16666666666666666</v>
      </c>
      <c r="V83" s="295"/>
      <c r="W83" s="314"/>
      <c r="X83" s="234">
        <v>43019</v>
      </c>
      <c r="Y83" s="96"/>
      <c r="Z83" s="294">
        <v>43029</v>
      </c>
      <c r="AA83" s="234">
        <v>43025</v>
      </c>
      <c r="AB83" s="96"/>
      <c r="AC83" s="233"/>
      <c r="AD83" s="364">
        <v>272.13</v>
      </c>
      <c r="AE83" s="96"/>
      <c r="AF83" s="96"/>
      <c r="AG83" s="365" t="e">
        <f>[2]!Tabela25[[#This Row],[Custo Estimado ]]/100*5</f>
        <v>#REF!</v>
      </c>
      <c r="AH83" s="312"/>
      <c r="AI83" s="311"/>
      <c r="AJ83" s="312"/>
      <c r="AK83" s="311"/>
      <c r="AL83" s="312"/>
      <c r="AM83" s="96"/>
      <c r="AN83" s="96"/>
      <c r="AO83" s="233"/>
      <c r="AP83" s="380">
        <v>1</v>
      </c>
      <c r="AQ83" s="96"/>
      <c r="AR83" s="364"/>
      <c r="AS83" s="96"/>
      <c r="AT83" s="359" t="e">
        <f>[2]!Tabela25[[#This Row],[Custo Estimado ]]</f>
        <v>#REF!</v>
      </c>
      <c r="AU83" s="96"/>
      <c r="AV83" s="96"/>
      <c r="AW83" s="96"/>
      <c r="AX83" s="96"/>
      <c r="AY83" s="384" t="e">
        <f>[2]!Tabela25[[#This Row],[VA - Valor Agregado]]-[2]!Tabela25[[#This Row],[CR - Custo Real]]</f>
        <v>#REF!</v>
      </c>
      <c r="AZ83" s="96"/>
      <c r="BA83" s="96"/>
      <c r="BB83" s="96"/>
      <c r="BC83" s="359" t="e">
        <f>[2]!Tabela25[[#This Row],[ENT - Estimativa no Término]]-[2]!Tabela25[[#This Row],[ONT - Orçamento no Término Acumulado]]</f>
        <v>#REF!</v>
      </c>
      <c r="BD83" s="485">
        <v>0.25</v>
      </c>
      <c r="BE83" s="486">
        <v>0.20833333333333334</v>
      </c>
      <c r="BF83" s="487">
        <v>0.16666666666666666</v>
      </c>
      <c r="BG83" s="322"/>
      <c r="BH83" s="234"/>
      <c r="BI83" s="488" t="e">
        <f>[2]!Tabela25[[#This Row],[Custo Estimado ]]/100*105</f>
        <v>#REF!</v>
      </c>
      <c r="BJ83" s="497" t="e">
        <f>[2]!Tabela25[[#This Row],[Custo Estimado ]]</f>
        <v>#REF!</v>
      </c>
      <c r="BK83" s="359" t="e">
        <f>[2]!Tabela25[[#This Row],[Custo Estimado ]]/100*95</f>
        <v>#REF!</v>
      </c>
      <c r="BL83" s="320"/>
      <c r="BM83" s="294"/>
    </row>
    <row r="84" spans="1:65" s="302" customFormat="1" ht="15" x14ac:dyDescent="0.2">
      <c r="A84" s="445">
        <v>73</v>
      </c>
      <c r="B84" s="303" t="s">
        <v>1826</v>
      </c>
      <c r="C84" s="304"/>
      <c r="D84" s="258" t="s">
        <v>49</v>
      </c>
      <c r="E84" s="259" t="s">
        <v>2161</v>
      </c>
      <c r="F84" s="233" t="s">
        <v>1809</v>
      </c>
      <c r="G84" s="96" t="s">
        <v>879</v>
      </c>
      <c r="H84" s="96"/>
      <c r="I84" s="96"/>
      <c r="J84" s="233"/>
      <c r="K84" s="291" t="s">
        <v>1836</v>
      </c>
      <c r="L84" s="234"/>
      <c r="M84" s="234"/>
      <c r="N84" s="294"/>
      <c r="O84" s="291" t="s">
        <v>2185</v>
      </c>
      <c r="P84" s="96" t="s">
        <v>1845</v>
      </c>
      <c r="Q84" s="234">
        <v>43029</v>
      </c>
      <c r="R84" s="234">
        <v>43029</v>
      </c>
      <c r="S84" s="234">
        <v>43029</v>
      </c>
      <c r="T84" s="234">
        <v>43029</v>
      </c>
      <c r="U84" s="468">
        <v>0.16666666666666666</v>
      </c>
      <c r="V84" s="295"/>
      <c r="W84" s="314"/>
      <c r="X84" s="234">
        <v>43019</v>
      </c>
      <c r="Y84" s="96"/>
      <c r="Z84" s="294">
        <v>43029</v>
      </c>
      <c r="AA84" s="234">
        <v>43025</v>
      </c>
      <c r="AB84" s="96"/>
      <c r="AC84" s="294">
        <v>43029</v>
      </c>
      <c r="AD84" s="364">
        <v>272.13</v>
      </c>
      <c r="AE84" s="96"/>
      <c r="AF84" s="96"/>
      <c r="AG84" s="365" t="e">
        <f>[2]!Tabela25[[#This Row],[Custo Estimado ]]/100*5</f>
        <v>#REF!</v>
      </c>
      <c r="AH84" s="312"/>
      <c r="AI84" s="311"/>
      <c r="AJ84" s="312"/>
      <c r="AK84" s="311"/>
      <c r="AL84" s="312"/>
      <c r="AM84" s="96"/>
      <c r="AN84" s="96"/>
      <c r="AO84" s="233"/>
      <c r="AP84" s="380">
        <v>1</v>
      </c>
      <c r="AQ84" s="96"/>
      <c r="AR84" s="364"/>
      <c r="AS84" s="96"/>
      <c r="AT84" s="359" t="e">
        <f>[2]!Tabela25[[#This Row],[Custo Estimado ]]</f>
        <v>#REF!</v>
      </c>
      <c r="AU84" s="96"/>
      <c r="AV84" s="96"/>
      <c r="AW84" s="96"/>
      <c r="AX84" s="96"/>
      <c r="AY84" s="384" t="e">
        <f>[2]!Tabela25[[#This Row],[VA - Valor Agregado]]-[2]!Tabela25[[#This Row],[CR - Custo Real]]</f>
        <v>#REF!</v>
      </c>
      <c r="AZ84" s="96"/>
      <c r="BA84" s="96"/>
      <c r="BB84" s="96"/>
      <c r="BC84" s="359" t="e">
        <f>[2]!Tabela25[[#This Row],[ENT - Estimativa no Término]]-[2]!Tabela25[[#This Row],[ONT - Orçamento no Término Acumulado]]</f>
        <v>#REF!</v>
      </c>
      <c r="BD84" s="485">
        <v>0.25</v>
      </c>
      <c r="BE84" s="486">
        <v>0.20833333333333334</v>
      </c>
      <c r="BF84" s="487">
        <v>0.16666666666666666</v>
      </c>
      <c r="BG84" s="322"/>
      <c r="BH84" s="234"/>
      <c r="BI84" s="488" t="e">
        <f>[2]!Tabela25[[#This Row],[Custo Estimado ]]/100*105</f>
        <v>#REF!</v>
      </c>
      <c r="BJ84" s="497" t="e">
        <f>[2]!Tabela25[[#This Row],[Custo Estimado ]]</f>
        <v>#REF!</v>
      </c>
      <c r="BK84" s="359" t="e">
        <f>[2]!Tabela25[[#This Row],[Custo Estimado ]]/100*95</f>
        <v>#REF!</v>
      </c>
      <c r="BL84" s="320"/>
      <c r="BM84" s="294"/>
    </row>
    <row r="85" spans="1:65" s="302" customFormat="1" ht="15" x14ac:dyDescent="0.2">
      <c r="A85" s="445">
        <v>74</v>
      </c>
      <c r="B85" s="303" t="s">
        <v>1827</v>
      </c>
      <c r="C85" s="304"/>
      <c r="D85" s="260" t="s">
        <v>49</v>
      </c>
      <c r="E85" s="261" t="s">
        <v>2156</v>
      </c>
      <c r="F85" s="233" t="s">
        <v>1810</v>
      </c>
      <c r="G85" s="96" t="s">
        <v>880</v>
      </c>
      <c r="H85" s="96"/>
      <c r="I85" s="96"/>
      <c r="J85" s="233"/>
      <c r="K85" s="291" t="s">
        <v>1835</v>
      </c>
      <c r="L85" s="234"/>
      <c r="M85" s="234"/>
      <c r="N85" s="294"/>
      <c r="O85" s="291" t="s">
        <v>2184</v>
      </c>
      <c r="P85" s="96" t="s">
        <v>1845</v>
      </c>
      <c r="Q85" s="234">
        <v>43057</v>
      </c>
      <c r="R85" s="234">
        <v>43057</v>
      </c>
      <c r="S85" s="234">
        <v>43057</v>
      </c>
      <c r="T85" s="234">
        <v>43057</v>
      </c>
      <c r="U85" s="468">
        <v>0.16666666666666666</v>
      </c>
      <c r="V85" s="295"/>
      <c r="W85" s="314"/>
      <c r="X85" s="234">
        <v>43019</v>
      </c>
      <c r="Y85" s="96"/>
      <c r="Z85" s="294">
        <v>43070</v>
      </c>
      <c r="AA85" s="234">
        <v>43025</v>
      </c>
      <c r="AB85" s="96"/>
      <c r="AC85" s="294">
        <v>43070</v>
      </c>
      <c r="AD85" s="364">
        <v>272.13</v>
      </c>
      <c r="AE85" s="96"/>
      <c r="AF85" s="96"/>
      <c r="AG85" s="365" t="e">
        <f>[2]!Tabela25[[#This Row],[Custo Estimado ]]/100*5</f>
        <v>#REF!</v>
      </c>
      <c r="AH85" s="312"/>
      <c r="AI85" s="311"/>
      <c r="AJ85" s="312"/>
      <c r="AK85" s="311"/>
      <c r="AL85" s="312"/>
      <c r="AM85" s="96"/>
      <c r="AN85" s="96"/>
      <c r="AO85" s="233"/>
      <c r="AP85" s="380">
        <v>1</v>
      </c>
      <c r="AQ85" s="96"/>
      <c r="AR85" s="364"/>
      <c r="AS85" s="96"/>
      <c r="AT85" s="359" t="e">
        <f>[2]!Tabela25[[#This Row],[Custo Estimado ]]</f>
        <v>#REF!</v>
      </c>
      <c r="AU85" s="96"/>
      <c r="AV85" s="96"/>
      <c r="AW85" s="96"/>
      <c r="AX85" s="96"/>
      <c r="AY85" s="384" t="e">
        <f>[2]!Tabela25[[#This Row],[VA - Valor Agregado]]-[2]!Tabela25[[#This Row],[CR - Custo Real]]</f>
        <v>#REF!</v>
      </c>
      <c r="AZ85" s="96"/>
      <c r="BA85" s="96"/>
      <c r="BB85" s="96"/>
      <c r="BC85" s="359" t="e">
        <f>[2]!Tabela25[[#This Row],[ENT - Estimativa no Término]]-[2]!Tabela25[[#This Row],[ONT - Orçamento no Término Acumulado]]</f>
        <v>#REF!</v>
      </c>
      <c r="BD85" s="485">
        <v>0.25</v>
      </c>
      <c r="BE85" s="486">
        <v>0.20833333333333334</v>
      </c>
      <c r="BF85" s="487">
        <v>0.16666666666666666</v>
      </c>
      <c r="BG85" s="322"/>
      <c r="BH85" s="234"/>
      <c r="BI85" s="488" t="e">
        <f>[2]!Tabela25[[#This Row],[Custo Estimado ]]/100*105</f>
        <v>#REF!</v>
      </c>
      <c r="BJ85" s="497" t="e">
        <f>[2]!Tabela25[[#This Row],[Custo Estimado ]]</f>
        <v>#REF!</v>
      </c>
      <c r="BK85" s="359" t="e">
        <f>[2]!Tabela25[[#This Row],[Custo Estimado ]]/100*95</f>
        <v>#REF!</v>
      </c>
      <c r="BL85" s="320"/>
      <c r="BM85" s="294"/>
    </row>
    <row r="86" spans="1:65" s="302" customFormat="1" ht="15" x14ac:dyDescent="0.2">
      <c r="A86" s="445">
        <v>75</v>
      </c>
      <c r="B86" s="303" t="s">
        <v>1828</v>
      </c>
      <c r="C86" s="304"/>
      <c r="D86" s="258" t="s">
        <v>49</v>
      </c>
      <c r="E86" s="259" t="s">
        <v>2157</v>
      </c>
      <c r="F86" s="233" t="s">
        <v>1811</v>
      </c>
      <c r="G86" s="96" t="s">
        <v>1823</v>
      </c>
      <c r="H86" s="96"/>
      <c r="I86" s="96"/>
      <c r="J86" s="233"/>
      <c r="K86" s="291" t="s">
        <v>1836</v>
      </c>
      <c r="L86" s="234"/>
      <c r="M86" s="234"/>
      <c r="N86" s="294"/>
      <c r="O86" s="291" t="s">
        <v>2185</v>
      </c>
      <c r="P86" s="96" t="s">
        <v>1845</v>
      </c>
      <c r="Q86" s="234">
        <v>43057</v>
      </c>
      <c r="R86" s="234">
        <v>43057</v>
      </c>
      <c r="S86" s="234">
        <v>43057</v>
      </c>
      <c r="T86" s="234">
        <v>43057</v>
      </c>
      <c r="U86" s="468">
        <v>0.16666666666666666</v>
      </c>
      <c r="V86" s="295"/>
      <c r="W86" s="314"/>
      <c r="X86" s="234">
        <v>43043</v>
      </c>
      <c r="Y86" s="96"/>
      <c r="Z86" s="294">
        <v>43057</v>
      </c>
      <c r="AA86" s="234">
        <v>43049</v>
      </c>
      <c r="AB86" s="96"/>
      <c r="AC86" s="294">
        <v>43057</v>
      </c>
      <c r="AD86" s="364">
        <v>272.13</v>
      </c>
      <c r="AE86" s="96"/>
      <c r="AF86" s="96"/>
      <c r="AG86" s="365" t="e">
        <f>[2]!Tabela25[[#This Row],[Custo Estimado ]]/100*5</f>
        <v>#REF!</v>
      </c>
      <c r="AH86" s="312"/>
      <c r="AI86" s="311"/>
      <c r="AJ86" s="312"/>
      <c r="AK86" s="311"/>
      <c r="AL86" s="312"/>
      <c r="AM86" s="96"/>
      <c r="AN86" s="96"/>
      <c r="AO86" s="233"/>
      <c r="AP86" s="380">
        <v>1</v>
      </c>
      <c r="AQ86" s="96"/>
      <c r="AR86" s="364"/>
      <c r="AS86" s="96"/>
      <c r="AT86" s="359" t="e">
        <f>[2]!Tabela25[[#This Row],[Custo Estimado ]]</f>
        <v>#REF!</v>
      </c>
      <c r="AU86" s="96"/>
      <c r="AV86" s="96"/>
      <c r="AW86" s="96"/>
      <c r="AX86" s="96"/>
      <c r="AY86" s="384" t="e">
        <f>[2]!Tabela25[[#This Row],[VA - Valor Agregado]]-[2]!Tabela25[[#This Row],[CR - Custo Real]]</f>
        <v>#REF!</v>
      </c>
      <c r="AZ86" s="96"/>
      <c r="BA86" s="96"/>
      <c r="BB86" s="96"/>
      <c r="BC86" s="359" t="e">
        <f>[2]!Tabela25[[#This Row],[ENT - Estimativa no Término]]-[2]!Tabela25[[#This Row],[ONT - Orçamento no Término Acumulado]]</f>
        <v>#REF!</v>
      </c>
      <c r="BD86" s="485">
        <v>0.25</v>
      </c>
      <c r="BE86" s="486">
        <v>0.20833333333333334</v>
      </c>
      <c r="BF86" s="487">
        <v>0.16666666666666666</v>
      </c>
      <c r="BG86" s="322"/>
      <c r="BH86" s="234"/>
      <c r="BI86" s="488" t="e">
        <f>[2]!Tabela25[[#This Row],[Custo Estimado ]]/100*105</f>
        <v>#REF!</v>
      </c>
      <c r="BJ86" s="497" t="e">
        <f>[2]!Tabela25[[#This Row],[Custo Estimado ]]</f>
        <v>#REF!</v>
      </c>
      <c r="BK86" s="359" t="e">
        <f>[2]!Tabela25[[#This Row],[Custo Estimado ]]/100*95</f>
        <v>#REF!</v>
      </c>
      <c r="BL86" s="320"/>
      <c r="BM86" s="294"/>
    </row>
    <row r="87" spans="1:65" s="302" customFormat="1" ht="15" x14ac:dyDescent="0.2">
      <c r="A87" s="445">
        <v>76</v>
      </c>
      <c r="B87" s="303" t="s">
        <v>1829</v>
      </c>
      <c r="C87" s="304"/>
      <c r="D87" s="260" t="s">
        <v>49</v>
      </c>
      <c r="E87" s="261" t="s">
        <v>2158</v>
      </c>
      <c r="F87" s="233" t="s">
        <v>1812</v>
      </c>
      <c r="G87" s="96" t="s">
        <v>1824</v>
      </c>
      <c r="H87" s="96"/>
      <c r="I87" s="96"/>
      <c r="J87" s="233"/>
      <c r="K87" s="291" t="s">
        <v>1835</v>
      </c>
      <c r="L87" s="234"/>
      <c r="M87" s="234"/>
      <c r="N87" s="294"/>
      <c r="O87" s="291" t="s">
        <v>2184</v>
      </c>
      <c r="P87" s="96" t="s">
        <v>1845</v>
      </c>
      <c r="Q87" s="234">
        <v>43073</v>
      </c>
      <c r="R87" s="234">
        <v>43078</v>
      </c>
      <c r="S87" s="234">
        <v>43073</v>
      </c>
      <c r="T87" s="234">
        <v>43078</v>
      </c>
      <c r="U87" s="468">
        <v>0.16666666666666666</v>
      </c>
      <c r="V87" s="295"/>
      <c r="W87" s="314"/>
      <c r="X87" s="234">
        <v>43043</v>
      </c>
      <c r="Y87" s="96"/>
      <c r="Z87" s="294">
        <v>43073</v>
      </c>
      <c r="AA87" s="234">
        <v>43049</v>
      </c>
      <c r="AB87" s="96"/>
      <c r="AC87" s="294">
        <v>43078</v>
      </c>
      <c r="AD87" s="364">
        <v>272.13</v>
      </c>
      <c r="AE87" s="96"/>
      <c r="AF87" s="96"/>
      <c r="AG87" s="365" t="e">
        <f>[2]!Tabela25[[#This Row],[Custo Estimado ]]/100*5</f>
        <v>#REF!</v>
      </c>
      <c r="AH87" s="312"/>
      <c r="AI87" s="311"/>
      <c r="AJ87" s="312"/>
      <c r="AK87" s="311"/>
      <c r="AL87" s="312"/>
      <c r="AM87" s="96"/>
      <c r="AN87" s="96"/>
      <c r="AO87" s="233"/>
      <c r="AP87" s="380">
        <v>1</v>
      </c>
      <c r="AQ87" s="96"/>
      <c r="AR87" s="364"/>
      <c r="AS87" s="96"/>
      <c r="AT87" s="359" t="e">
        <f>[2]!Tabela25[[#This Row],[Custo Estimado ]]</f>
        <v>#REF!</v>
      </c>
      <c r="AU87" s="96"/>
      <c r="AV87" s="96"/>
      <c r="AW87" s="96"/>
      <c r="AX87" s="96"/>
      <c r="AY87" s="384" t="e">
        <f>[2]!Tabela25[[#This Row],[VA - Valor Agregado]]-[2]!Tabela25[[#This Row],[CR - Custo Real]]</f>
        <v>#REF!</v>
      </c>
      <c r="AZ87" s="96"/>
      <c r="BA87" s="96"/>
      <c r="BB87" s="96"/>
      <c r="BC87" s="359" t="e">
        <f>[2]!Tabela25[[#This Row],[ENT - Estimativa no Término]]-[2]!Tabela25[[#This Row],[ONT - Orçamento no Término Acumulado]]</f>
        <v>#REF!</v>
      </c>
      <c r="BD87" s="485">
        <v>0.25</v>
      </c>
      <c r="BE87" s="486">
        <v>0.20833333333333334</v>
      </c>
      <c r="BF87" s="487">
        <v>0.16666666666666666</v>
      </c>
      <c r="BG87" s="322"/>
      <c r="BH87" s="234"/>
      <c r="BI87" s="488" t="e">
        <f>[2]!Tabela25[[#This Row],[Custo Estimado ]]/100*105</f>
        <v>#REF!</v>
      </c>
      <c r="BJ87" s="497" t="e">
        <f>[2]!Tabela25[[#This Row],[Custo Estimado ]]</f>
        <v>#REF!</v>
      </c>
      <c r="BK87" s="359" t="e">
        <f>[2]!Tabela25[[#This Row],[Custo Estimado ]]/100*95</f>
        <v>#REF!</v>
      </c>
      <c r="BL87" s="320"/>
      <c r="BM87" s="294"/>
    </row>
    <row r="88" spans="1:65" s="302" customFormat="1" ht="15" x14ac:dyDescent="0.2">
      <c r="A88" s="445">
        <v>77</v>
      </c>
      <c r="B88" s="303" t="s">
        <v>1830</v>
      </c>
      <c r="C88" s="304"/>
      <c r="D88" s="258" t="s">
        <v>49</v>
      </c>
      <c r="E88" s="259" t="s">
        <v>2159</v>
      </c>
      <c r="F88" s="233" t="s">
        <v>1813</v>
      </c>
      <c r="G88" s="96" t="s">
        <v>1825</v>
      </c>
      <c r="H88" s="96"/>
      <c r="I88" s="96"/>
      <c r="J88" s="233"/>
      <c r="K88" s="291" t="s">
        <v>1836</v>
      </c>
      <c r="L88" s="234"/>
      <c r="M88" s="234"/>
      <c r="N88" s="294"/>
      <c r="O88" s="291" t="s">
        <v>2185</v>
      </c>
      <c r="P88" s="96" t="s">
        <v>1845</v>
      </c>
      <c r="Q88" s="234">
        <v>43073</v>
      </c>
      <c r="R88" s="234">
        <v>43078</v>
      </c>
      <c r="S88" s="234">
        <v>43073</v>
      </c>
      <c r="T88" s="234">
        <v>43078</v>
      </c>
      <c r="U88" s="468">
        <v>0.16666666666666666</v>
      </c>
      <c r="V88" s="295"/>
      <c r="W88" s="314"/>
      <c r="X88" s="234">
        <v>43043</v>
      </c>
      <c r="Y88" s="96"/>
      <c r="Z88" s="294">
        <v>43071</v>
      </c>
      <c r="AA88" s="234">
        <v>43049</v>
      </c>
      <c r="AB88" s="96"/>
      <c r="AC88" s="294">
        <v>43071</v>
      </c>
      <c r="AD88" s="364">
        <v>272.13</v>
      </c>
      <c r="AE88" s="96"/>
      <c r="AF88" s="96"/>
      <c r="AG88" s="365" t="e">
        <f>[2]!Tabela25[[#This Row],[Custo Estimado ]]/100*5</f>
        <v>#REF!</v>
      </c>
      <c r="AH88" s="312"/>
      <c r="AI88" s="311"/>
      <c r="AJ88" s="312"/>
      <c r="AK88" s="311"/>
      <c r="AL88" s="312"/>
      <c r="AM88" s="96"/>
      <c r="AN88" s="96"/>
      <c r="AO88" s="233"/>
      <c r="AP88" s="380">
        <v>1</v>
      </c>
      <c r="AQ88" s="96"/>
      <c r="AR88" s="364"/>
      <c r="AS88" s="96"/>
      <c r="AT88" s="359" t="e">
        <f>[2]!Tabela25[[#This Row],[Custo Estimado ]]</f>
        <v>#REF!</v>
      </c>
      <c r="AU88" s="96"/>
      <c r="AV88" s="96"/>
      <c r="AW88" s="96"/>
      <c r="AX88" s="96"/>
      <c r="AY88" s="384" t="e">
        <f>[2]!Tabela25[[#This Row],[VA - Valor Agregado]]-[2]!Tabela25[[#This Row],[CR - Custo Real]]</f>
        <v>#REF!</v>
      </c>
      <c r="AZ88" s="96"/>
      <c r="BA88" s="96"/>
      <c r="BB88" s="96"/>
      <c r="BC88" s="359" t="e">
        <f>[2]!Tabela25[[#This Row],[ENT - Estimativa no Término]]-[2]!Tabela25[[#This Row],[ONT - Orçamento no Término Acumulado]]</f>
        <v>#REF!</v>
      </c>
      <c r="BD88" s="485">
        <v>0.25</v>
      </c>
      <c r="BE88" s="486">
        <v>0.20833333333333334</v>
      </c>
      <c r="BF88" s="487">
        <v>0.16666666666666666</v>
      </c>
      <c r="BG88" s="322"/>
      <c r="BH88" s="234"/>
      <c r="BI88" s="488" t="e">
        <f>[2]!Tabela25[[#This Row],[Custo Estimado ]]/100*105</f>
        <v>#REF!</v>
      </c>
      <c r="BJ88" s="497" t="e">
        <f>[2]!Tabela25[[#This Row],[Custo Estimado ]]</f>
        <v>#REF!</v>
      </c>
      <c r="BK88" s="359" t="e">
        <f>[2]!Tabela25[[#This Row],[Custo Estimado ]]/100*95</f>
        <v>#REF!</v>
      </c>
      <c r="BL88" s="320"/>
      <c r="BM88" s="294"/>
    </row>
    <row r="89" spans="1:65" s="302" customFormat="1" ht="15" x14ac:dyDescent="0.2">
      <c r="A89" s="445">
        <v>78</v>
      </c>
      <c r="B89" s="303"/>
      <c r="C89" s="304"/>
      <c r="D89" s="260"/>
      <c r="E89" s="261"/>
      <c r="F89" s="233"/>
      <c r="G89" s="96"/>
      <c r="H89" s="96"/>
      <c r="I89" s="96"/>
      <c r="J89" s="233"/>
      <c r="K89" s="291"/>
      <c r="L89" s="234"/>
      <c r="M89" s="234"/>
      <c r="N89" s="294"/>
      <c r="O89" s="96"/>
      <c r="P89" s="96"/>
      <c r="Q89" s="96"/>
      <c r="R89" s="96"/>
      <c r="S89" s="96"/>
      <c r="T89" s="96"/>
      <c r="U89" s="468"/>
      <c r="V89" s="295"/>
      <c r="W89" s="314"/>
      <c r="X89" s="96"/>
      <c r="Y89" s="96"/>
      <c r="Z89" s="233"/>
      <c r="AA89" s="94"/>
      <c r="AB89" s="96"/>
      <c r="AC89" s="233"/>
      <c r="AD89" s="364"/>
      <c r="AE89" s="96"/>
      <c r="AF89" s="96"/>
      <c r="AG89" s="365"/>
      <c r="AH89" s="312"/>
      <c r="AI89" s="311"/>
      <c r="AJ89" s="312"/>
      <c r="AK89" s="311"/>
      <c r="AL89" s="312"/>
      <c r="AM89" s="96"/>
      <c r="AN89" s="96"/>
      <c r="AO89" s="233"/>
      <c r="AP89" s="380"/>
      <c r="AQ89" s="96"/>
      <c r="AR89" s="367"/>
      <c r="AS89" s="96"/>
      <c r="AT89" s="359"/>
      <c r="AU89" s="96"/>
      <c r="AV89" s="96"/>
      <c r="AW89" s="96"/>
      <c r="AX89" s="96"/>
      <c r="AY89" s="384"/>
      <c r="AZ89" s="96"/>
      <c r="BA89" s="96"/>
      <c r="BB89" s="96"/>
      <c r="BC89" s="359"/>
      <c r="BD89" s="320"/>
      <c r="BE89" s="321"/>
      <c r="BF89" s="234"/>
      <c r="BG89" s="322"/>
      <c r="BH89" s="234"/>
      <c r="BI89" s="488" t="e">
        <f>[2]!Tabela25[[#This Row],[Custo Estimado ]]/100*105</f>
        <v>#REF!</v>
      </c>
      <c r="BJ89" s="497" t="e">
        <f>[2]!Tabela25[[#This Row],[Custo Estimado ]]</f>
        <v>#REF!</v>
      </c>
      <c r="BK89" s="359" t="e">
        <f>[2]!Tabela25[[#This Row],[Custo Estimado ]]/100*95</f>
        <v>#REF!</v>
      </c>
      <c r="BL89" s="320"/>
      <c r="BM89" s="294"/>
    </row>
    <row r="90" spans="1:65" s="302" customFormat="1" ht="15" x14ac:dyDescent="0.2">
      <c r="A90" s="445">
        <v>79</v>
      </c>
      <c r="B90" s="303"/>
      <c r="C90" s="304"/>
      <c r="D90" s="258"/>
      <c r="E90" s="259"/>
      <c r="F90" s="233"/>
      <c r="G90" s="96"/>
      <c r="H90" s="96"/>
      <c r="I90" s="96"/>
      <c r="J90" s="233"/>
      <c r="K90" s="291"/>
      <c r="L90" s="234"/>
      <c r="M90" s="234"/>
      <c r="N90" s="294"/>
      <c r="O90" s="96"/>
      <c r="P90" s="96"/>
      <c r="Q90" s="96"/>
      <c r="R90" s="96"/>
      <c r="S90" s="96"/>
      <c r="T90" s="96"/>
      <c r="U90" s="468"/>
      <c r="V90" s="295"/>
      <c r="W90" s="314"/>
      <c r="X90" s="96"/>
      <c r="Y90" s="96"/>
      <c r="Z90" s="233"/>
      <c r="AA90" s="94"/>
      <c r="AB90" s="96"/>
      <c r="AC90" s="233"/>
      <c r="AD90" s="364"/>
      <c r="AE90" s="96"/>
      <c r="AF90" s="96"/>
      <c r="AG90" s="365"/>
      <c r="AH90" s="312"/>
      <c r="AI90" s="311"/>
      <c r="AJ90" s="312"/>
      <c r="AK90" s="311"/>
      <c r="AL90" s="312"/>
      <c r="AM90" s="96"/>
      <c r="AN90" s="96"/>
      <c r="AO90" s="233"/>
      <c r="AP90" s="380"/>
      <c r="AQ90" s="96"/>
      <c r="AR90" s="367"/>
      <c r="AS90" s="96"/>
      <c r="AT90" s="359"/>
      <c r="AU90" s="96"/>
      <c r="AV90" s="96"/>
      <c r="AW90" s="96"/>
      <c r="AX90" s="96"/>
      <c r="AY90" s="384"/>
      <c r="AZ90" s="96"/>
      <c r="BA90" s="96"/>
      <c r="BB90" s="96"/>
      <c r="BC90" s="359"/>
      <c r="BD90" s="320"/>
      <c r="BE90" s="321"/>
      <c r="BF90" s="234"/>
      <c r="BG90" s="322"/>
      <c r="BH90" s="234"/>
      <c r="BI90" s="488" t="e">
        <f>[2]!Tabela25[[#This Row],[Custo Estimado ]]/100*105</f>
        <v>#REF!</v>
      </c>
      <c r="BJ90" s="497" t="e">
        <f>[2]!Tabela25[[#This Row],[Custo Estimado ]]</f>
        <v>#REF!</v>
      </c>
      <c r="BK90" s="359" t="e">
        <f>[2]!Tabela25[[#This Row],[Custo Estimado ]]/100*95</f>
        <v>#REF!</v>
      </c>
      <c r="BL90" s="320"/>
      <c r="BM90" s="294"/>
    </row>
    <row r="91" spans="1:65" s="302" customFormat="1" ht="15" x14ac:dyDescent="0.2">
      <c r="A91" s="445">
        <v>80</v>
      </c>
      <c r="B91" s="303"/>
      <c r="C91" s="304"/>
      <c r="D91" s="260"/>
      <c r="E91" s="261"/>
      <c r="F91" s="233"/>
      <c r="G91" s="96"/>
      <c r="H91" s="96"/>
      <c r="I91" s="96"/>
      <c r="J91" s="233"/>
      <c r="K91" s="291"/>
      <c r="L91" s="234"/>
      <c r="M91" s="234"/>
      <c r="N91" s="294"/>
      <c r="O91" s="96"/>
      <c r="P91" s="96"/>
      <c r="Q91" s="96"/>
      <c r="R91" s="96"/>
      <c r="S91" s="96"/>
      <c r="T91" s="96"/>
      <c r="U91" s="468"/>
      <c r="V91" s="295"/>
      <c r="W91" s="314"/>
      <c r="X91" s="96"/>
      <c r="Y91" s="96"/>
      <c r="Z91" s="233"/>
      <c r="AA91" s="94"/>
      <c r="AB91" s="96"/>
      <c r="AC91" s="233"/>
      <c r="AD91" s="364"/>
      <c r="AE91" s="96"/>
      <c r="AF91" s="96"/>
      <c r="AG91" s="365"/>
      <c r="AH91" s="312"/>
      <c r="AI91" s="311"/>
      <c r="AJ91" s="312"/>
      <c r="AK91" s="311"/>
      <c r="AL91" s="312"/>
      <c r="AM91" s="96"/>
      <c r="AN91" s="96"/>
      <c r="AO91" s="233"/>
      <c r="AP91" s="380"/>
      <c r="AQ91" s="96"/>
      <c r="AR91" s="367"/>
      <c r="AS91" s="96"/>
      <c r="AT91" s="359"/>
      <c r="AU91" s="96"/>
      <c r="AV91" s="96"/>
      <c r="AW91" s="96"/>
      <c r="AX91" s="96"/>
      <c r="AY91" s="384"/>
      <c r="AZ91" s="96"/>
      <c r="BA91" s="96"/>
      <c r="BB91" s="96"/>
      <c r="BC91" s="359"/>
      <c r="BD91" s="320"/>
      <c r="BE91" s="321"/>
      <c r="BF91" s="234"/>
      <c r="BG91" s="322"/>
      <c r="BH91" s="234"/>
      <c r="BI91" s="488" t="e">
        <f>[2]!Tabela25[[#This Row],[Custo Estimado ]]/100*105</f>
        <v>#REF!</v>
      </c>
      <c r="BJ91" s="497" t="e">
        <f>[2]!Tabela25[[#This Row],[Custo Estimado ]]</f>
        <v>#REF!</v>
      </c>
      <c r="BK91" s="359" t="e">
        <f>[2]!Tabela25[[#This Row],[Custo Estimado ]]/100*95</f>
        <v>#REF!</v>
      </c>
      <c r="BL91" s="320"/>
      <c r="BM91" s="294"/>
    </row>
    <row r="92" spans="1:65" s="302" customFormat="1" ht="15" x14ac:dyDescent="0.2">
      <c r="A92" s="445">
        <v>81</v>
      </c>
      <c r="B92" s="303"/>
      <c r="C92" s="304"/>
      <c r="D92" s="258"/>
      <c r="E92" s="259"/>
      <c r="F92" s="233"/>
      <c r="G92" s="96"/>
      <c r="H92" s="96"/>
      <c r="I92" s="96"/>
      <c r="J92" s="233"/>
      <c r="K92" s="291"/>
      <c r="L92" s="234"/>
      <c r="M92" s="234"/>
      <c r="N92" s="294"/>
      <c r="O92" s="96"/>
      <c r="P92" s="96"/>
      <c r="Q92" s="96"/>
      <c r="R92" s="96"/>
      <c r="S92" s="96"/>
      <c r="T92" s="96"/>
      <c r="U92" s="468"/>
      <c r="V92" s="295"/>
      <c r="W92" s="314"/>
      <c r="X92" s="96"/>
      <c r="Y92" s="96"/>
      <c r="Z92" s="233"/>
      <c r="AA92" s="94"/>
      <c r="AB92" s="96"/>
      <c r="AC92" s="233"/>
      <c r="AD92" s="364"/>
      <c r="AE92" s="96"/>
      <c r="AF92" s="96"/>
      <c r="AG92" s="365"/>
      <c r="AH92" s="312"/>
      <c r="AI92" s="311"/>
      <c r="AJ92" s="312"/>
      <c r="AK92" s="311"/>
      <c r="AL92" s="312"/>
      <c r="AM92" s="96"/>
      <c r="AN92" s="96"/>
      <c r="AO92" s="233"/>
      <c r="AP92" s="380"/>
      <c r="AQ92" s="96"/>
      <c r="AR92" s="367"/>
      <c r="AS92" s="96"/>
      <c r="AT92" s="359"/>
      <c r="AU92" s="96"/>
      <c r="AV92" s="96"/>
      <c r="AW92" s="96"/>
      <c r="AX92" s="96"/>
      <c r="AY92" s="384"/>
      <c r="AZ92" s="96"/>
      <c r="BA92" s="96"/>
      <c r="BB92" s="96"/>
      <c r="BC92" s="359"/>
      <c r="BD92" s="320"/>
      <c r="BE92" s="321"/>
      <c r="BF92" s="234"/>
      <c r="BG92" s="322"/>
      <c r="BH92" s="234"/>
      <c r="BI92" s="488" t="e">
        <f>[2]!Tabela25[[#This Row],[Custo Estimado ]]/100*105</f>
        <v>#REF!</v>
      </c>
      <c r="BJ92" s="497" t="e">
        <f>[2]!Tabela25[[#This Row],[Custo Estimado ]]</f>
        <v>#REF!</v>
      </c>
      <c r="BK92" s="359" t="e">
        <f>[2]!Tabela25[[#This Row],[Custo Estimado ]]/100*95</f>
        <v>#REF!</v>
      </c>
      <c r="BL92" s="320"/>
      <c r="BM92" s="294"/>
    </row>
    <row r="93" spans="1:65" s="302" customFormat="1" ht="15" x14ac:dyDescent="0.2">
      <c r="A93" s="445">
        <v>82</v>
      </c>
      <c r="B93" s="303">
        <v>9</v>
      </c>
      <c r="C93" s="304" t="s">
        <v>1814</v>
      </c>
      <c r="D93" s="260"/>
      <c r="E93" s="261"/>
      <c r="F93" s="233"/>
      <c r="G93" s="96"/>
      <c r="H93" s="96"/>
      <c r="I93" s="96"/>
      <c r="J93" s="233"/>
      <c r="K93" s="291"/>
      <c r="L93" s="234"/>
      <c r="M93" s="234"/>
      <c r="N93" s="294"/>
      <c r="O93" s="96"/>
      <c r="P93" s="96"/>
      <c r="Q93" s="96"/>
      <c r="R93" s="96"/>
      <c r="S93" s="96"/>
      <c r="T93" s="96"/>
      <c r="U93" s="313"/>
      <c r="V93" s="295"/>
      <c r="W93" s="314"/>
      <c r="X93" s="96"/>
      <c r="Y93" s="96"/>
      <c r="Z93" s="233"/>
      <c r="AA93" s="94"/>
      <c r="AB93" s="96"/>
      <c r="AC93" s="233"/>
      <c r="AD93" s="94"/>
      <c r="AE93" s="96"/>
      <c r="AF93" s="96"/>
      <c r="AG93" s="365" t="e">
        <f>[2]!Tabela25[[#This Row],[Custo Estimado ]]/100*5</f>
        <v>#REF!</v>
      </c>
      <c r="AH93" s="312"/>
      <c r="AI93" s="311"/>
      <c r="AJ93" s="366">
        <v>272.13</v>
      </c>
      <c r="AK93" s="311"/>
      <c r="AL93" s="312"/>
      <c r="AM93" s="96"/>
      <c r="AN93" s="96"/>
      <c r="AO93" s="233"/>
      <c r="AP93" s="380">
        <v>1</v>
      </c>
      <c r="AQ93" s="96"/>
      <c r="AR93" s="367"/>
      <c r="AS93" s="96"/>
      <c r="AT93" s="359"/>
      <c r="AU93" s="96"/>
      <c r="AV93" s="96"/>
      <c r="AW93" s="96"/>
      <c r="AX93" s="96"/>
      <c r="AY93" s="384" t="e">
        <f>[2]!Tabela25[[#This Row],[VA - Valor Agregado]]-[2]!Tabela25[[#This Row],[CR - Custo Real]]</f>
        <v>#REF!</v>
      </c>
      <c r="AZ93" s="96"/>
      <c r="BA93" s="96"/>
      <c r="BB93" s="96"/>
      <c r="BC93" s="359" t="e">
        <f>[2]!Tabela25[[#This Row],[ENT - Estimativa no Término]]-[2]!Tabela25[[#This Row],[ONT - Orçamento no Término Acumulado]]</f>
        <v>#REF!</v>
      </c>
      <c r="BD93" s="320"/>
      <c r="BE93" s="321"/>
      <c r="BF93" s="234"/>
      <c r="BG93" s="322"/>
      <c r="BH93" s="234"/>
      <c r="BI93" s="488" t="e">
        <f>[2]!Tabela25[[#This Row],[Custo Estimado ]]/100*105</f>
        <v>#REF!</v>
      </c>
      <c r="BJ93" s="497" t="e">
        <f>[2]!Tabela25[[#This Row],[Custo Estimado ]]</f>
        <v>#REF!</v>
      </c>
      <c r="BK93" s="359" t="e">
        <f>[2]!Tabela25[[#This Row],[Custo Estimado ]]/100*95</f>
        <v>#REF!</v>
      </c>
      <c r="BL93" s="320"/>
      <c r="BM93" s="294"/>
    </row>
    <row r="94" spans="1:65" s="302" customFormat="1" ht="15" x14ac:dyDescent="0.2">
      <c r="A94" s="445">
        <v>83</v>
      </c>
      <c r="B94" s="303" t="s">
        <v>888</v>
      </c>
      <c r="C94" s="304" t="s">
        <v>2169</v>
      </c>
      <c r="D94" s="258" t="s">
        <v>49</v>
      </c>
      <c r="E94" s="259" t="s">
        <v>2162</v>
      </c>
      <c r="F94" s="233" t="s">
        <v>1794</v>
      </c>
      <c r="G94" s="96" t="s">
        <v>1806</v>
      </c>
      <c r="H94" s="96"/>
      <c r="I94" s="96"/>
      <c r="J94" s="233"/>
      <c r="K94" s="291" t="s">
        <v>1836</v>
      </c>
      <c r="L94" s="234"/>
      <c r="M94" s="234"/>
      <c r="N94" s="294"/>
      <c r="O94" s="291" t="s">
        <v>2185</v>
      </c>
      <c r="P94" s="96" t="s">
        <v>1846</v>
      </c>
      <c r="Q94" s="234">
        <v>43032</v>
      </c>
      <c r="R94" s="234">
        <v>43039</v>
      </c>
      <c r="S94" s="234">
        <v>43032</v>
      </c>
      <c r="T94" s="234">
        <v>43039</v>
      </c>
      <c r="U94" s="468">
        <v>0.16666666666666666</v>
      </c>
      <c r="V94" s="295"/>
      <c r="W94" s="314"/>
      <c r="X94" s="234">
        <v>43025</v>
      </c>
      <c r="Y94" s="96"/>
      <c r="Z94" s="294">
        <v>43032</v>
      </c>
      <c r="AA94" s="234">
        <v>43029</v>
      </c>
      <c r="AB94" s="96"/>
      <c r="AC94" s="233"/>
      <c r="AD94" s="364">
        <v>272.13</v>
      </c>
      <c r="AE94" s="96"/>
      <c r="AF94" s="96"/>
      <c r="AG94" s="365" t="e">
        <f>[2]!Tabela25[[#This Row],[Custo Estimado ]]/100*5</f>
        <v>#REF!</v>
      </c>
      <c r="AH94" s="312"/>
      <c r="AI94" s="311"/>
      <c r="AJ94" s="312"/>
      <c r="AK94" s="311"/>
      <c r="AL94" s="312"/>
      <c r="AM94" s="96"/>
      <c r="AN94" s="96"/>
      <c r="AO94" s="233"/>
      <c r="AP94" s="380">
        <v>1</v>
      </c>
      <c r="AQ94" s="96"/>
      <c r="AR94" s="367" t="e">
        <f>[2]!Tabela25[[#This Row],[Custo Estimado ]]</f>
        <v>#REF!</v>
      </c>
      <c r="AS94" s="96"/>
      <c r="AT94" s="359"/>
      <c r="AU94" s="96"/>
      <c r="AV94" s="96"/>
      <c r="AW94" s="96"/>
      <c r="AX94" s="96"/>
      <c r="AY94" s="384" t="e">
        <f>[2]!Tabela25[[#This Row],[VA - Valor Agregado]]-[2]!Tabela25[[#This Row],[CR - Custo Real]]</f>
        <v>#REF!</v>
      </c>
      <c r="AZ94" s="96"/>
      <c r="BA94" s="96"/>
      <c r="BB94" s="96"/>
      <c r="BC94" s="359" t="e">
        <f>[2]!Tabela25[[#This Row],[ENT - Estimativa no Término]]-[2]!Tabela25[[#This Row],[ONT - Orçamento no Término Acumulado]]</f>
        <v>#REF!</v>
      </c>
      <c r="BD94" s="485">
        <v>0.25</v>
      </c>
      <c r="BE94" s="486">
        <v>0.20833333333333334</v>
      </c>
      <c r="BF94" s="487">
        <v>0.16666666666666666</v>
      </c>
      <c r="BG94" s="322"/>
      <c r="BH94" s="234"/>
      <c r="BI94" s="488" t="e">
        <f>[2]!Tabela25[[#This Row],[Custo Estimado ]]/100*105</f>
        <v>#REF!</v>
      </c>
      <c r="BJ94" s="497" t="e">
        <f>[2]!Tabela25[[#This Row],[Custo Estimado ]]</f>
        <v>#REF!</v>
      </c>
      <c r="BK94" s="359" t="e">
        <f>[2]!Tabela25[[#This Row],[Custo Estimado ]]/100*95</f>
        <v>#REF!</v>
      </c>
      <c r="BL94" s="320"/>
      <c r="BM94" s="294"/>
    </row>
    <row r="95" spans="1:65" s="302" customFormat="1" ht="15" x14ac:dyDescent="0.2">
      <c r="A95" s="445">
        <v>84</v>
      </c>
      <c r="B95" s="303" t="s">
        <v>889</v>
      </c>
      <c r="C95" s="304"/>
      <c r="D95" s="260" t="s">
        <v>49</v>
      </c>
      <c r="E95" s="261" t="s">
        <v>2163</v>
      </c>
      <c r="F95" s="233" t="s">
        <v>1815</v>
      </c>
      <c r="G95" s="96" t="s">
        <v>1826</v>
      </c>
      <c r="H95" s="96"/>
      <c r="I95" s="96"/>
      <c r="J95" s="233"/>
      <c r="K95" s="291" t="s">
        <v>1835</v>
      </c>
      <c r="L95" s="234"/>
      <c r="M95" s="234"/>
      <c r="N95" s="294"/>
      <c r="O95" s="291" t="s">
        <v>2184</v>
      </c>
      <c r="P95" s="96" t="s">
        <v>1846</v>
      </c>
      <c r="Q95" s="234">
        <v>43032</v>
      </c>
      <c r="R95" s="234">
        <v>43039</v>
      </c>
      <c r="S95" s="234">
        <v>43032</v>
      </c>
      <c r="T95" s="234">
        <v>43039</v>
      </c>
      <c r="U95" s="468">
        <v>0.16666666666666666</v>
      </c>
      <c r="V95" s="295"/>
      <c r="W95" s="314"/>
      <c r="X95" s="234">
        <v>43025</v>
      </c>
      <c r="Y95" s="96"/>
      <c r="Z95" s="294">
        <v>43032</v>
      </c>
      <c r="AA95" s="234">
        <v>43029</v>
      </c>
      <c r="AB95" s="96"/>
      <c r="AC95" s="294">
        <v>43039</v>
      </c>
      <c r="AD95" s="364">
        <v>272.13</v>
      </c>
      <c r="AE95" s="96"/>
      <c r="AF95" s="96"/>
      <c r="AG95" s="365" t="e">
        <f>[2]!Tabela25[[#This Row],[Custo Estimado ]]/100*5</f>
        <v>#REF!</v>
      </c>
      <c r="AH95" s="312"/>
      <c r="AI95" s="311"/>
      <c r="AJ95" s="312"/>
      <c r="AK95" s="311"/>
      <c r="AL95" s="312"/>
      <c r="AM95" s="96"/>
      <c r="AN95" s="96"/>
      <c r="AO95" s="233"/>
      <c r="AP95" s="380">
        <v>1</v>
      </c>
      <c r="AQ95" s="96"/>
      <c r="AR95" s="367" t="e">
        <f>[2]!Tabela25[[#This Row],[Custo Estimado ]]</f>
        <v>#REF!</v>
      </c>
      <c r="AS95" s="96"/>
      <c r="AT95" s="359"/>
      <c r="AU95" s="96"/>
      <c r="AV95" s="96"/>
      <c r="AW95" s="96"/>
      <c r="AX95" s="96"/>
      <c r="AY95" s="384" t="e">
        <f>[2]!Tabela25[[#This Row],[VA - Valor Agregado]]-[2]!Tabela25[[#This Row],[CR - Custo Real]]</f>
        <v>#REF!</v>
      </c>
      <c r="AZ95" s="96"/>
      <c r="BA95" s="96"/>
      <c r="BB95" s="96"/>
      <c r="BC95" s="359" t="e">
        <f>[2]!Tabela25[[#This Row],[ENT - Estimativa no Término]]-[2]!Tabela25[[#This Row],[ONT - Orçamento no Término Acumulado]]</f>
        <v>#REF!</v>
      </c>
      <c r="BD95" s="485">
        <v>0.25</v>
      </c>
      <c r="BE95" s="486">
        <v>0.20833333333333334</v>
      </c>
      <c r="BF95" s="487">
        <v>0.16666666666666666</v>
      </c>
      <c r="BG95" s="322"/>
      <c r="BH95" s="234"/>
      <c r="BI95" s="488" t="e">
        <f>[2]!Tabela25[[#This Row],[Custo Estimado ]]/100*105</f>
        <v>#REF!</v>
      </c>
      <c r="BJ95" s="497" t="e">
        <f>[2]!Tabela25[[#This Row],[Custo Estimado ]]</f>
        <v>#REF!</v>
      </c>
      <c r="BK95" s="359" t="e">
        <f>[2]!Tabela25[[#This Row],[Custo Estimado ]]/100*95</f>
        <v>#REF!</v>
      </c>
      <c r="BL95" s="320"/>
      <c r="BM95" s="294"/>
    </row>
    <row r="96" spans="1:65" s="302" customFormat="1" ht="15" x14ac:dyDescent="0.2">
      <c r="A96" s="445">
        <v>85</v>
      </c>
      <c r="B96" s="303" t="s">
        <v>890</v>
      </c>
      <c r="C96" s="304"/>
      <c r="D96" s="258" t="s">
        <v>49</v>
      </c>
      <c r="E96" s="259" t="s">
        <v>2164</v>
      </c>
      <c r="F96" s="233" t="s">
        <v>1816</v>
      </c>
      <c r="G96" s="96" t="s">
        <v>1827</v>
      </c>
      <c r="H96" s="96"/>
      <c r="I96" s="96"/>
      <c r="J96" s="233"/>
      <c r="K96" s="291" t="s">
        <v>1836</v>
      </c>
      <c r="L96" s="234"/>
      <c r="M96" s="234"/>
      <c r="N96" s="294"/>
      <c r="O96" s="291" t="s">
        <v>2185</v>
      </c>
      <c r="P96" s="96" t="s">
        <v>1846</v>
      </c>
      <c r="Q96" s="234">
        <v>43060</v>
      </c>
      <c r="R96" s="234">
        <v>43064</v>
      </c>
      <c r="S96" s="234">
        <v>43060</v>
      </c>
      <c r="T96" s="234">
        <v>43064</v>
      </c>
      <c r="U96" s="468">
        <v>0.16666666666666666</v>
      </c>
      <c r="V96" s="295"/>
      <c r="W96" s="314"/>
      <c r="X96" s="234">
        <v>43025</v>
      </c>
      <c r="Y96" s="96"/>
      <c r="Z96" s="294">
        <v>43070</v>
      </c>
      <c r="AA96" s="234">
        <v>43029</v>
      </c>
      <c r="AB96" s="96"/>
      <c r="AC96" s="294">
        <v>43070</v>
      </c>
      <c r="AD96" s="364">
        <v>272.13</v>
      </c>
      <c r="AE96" s="96"/>
      <c r="AF96" s="96"/>
      <c r="AG96" s="365" t="e">
        <f>[2]!Tabela25[[#This Row],[Custo Estimado ]]/100*5</f>
        <v>#REF!</v>
      </c>
      <c r="AH96" s="312"/>
      <c r="AI96" s="311"/>
      <c r="AJ96" s="312"/>
      <c r="AK96" s="311"/>
      <c r="AL96" s="312"/>
      <c r="AM96" s="96"/>
      <c r="AN96" s="96"/>
      <c r="AO96" s="233"/>
      <c r="AP96" s="380">
        <v>1</v>
      </c>
      <c r="AQ96" s="96"/>
      <c r="AR96" s="367" t="e">
        <f>[2]!Tabela25[[#This Row],[Custo Estimado ]]</f>
        <v>#REF!</v>
      </c>
      <c r="AS96" s="96"/>
      <c r="AT96" s="359"/>
      <c r="AU96" s="96"/>
      <c r="AV96" s="96"/>
      <c r="AW96" s="96"/>
      <c r="AX96" s="96"/>
      <c r="AY96" s="384" t="e">
        <f>[2]!Tabela25[[#This Row],[VA - Valor Agregado]]-[2]!Tabela25[[#This Row],[CR - Custo Real]]</f>
        <v>#REF!</v>
      </c>
      <c r="AZ96" s="96"/>
      <c r="BA96" s="96"/>
      <c r="BB96" s="96"/>
      <c r="BC96" s="359" t="e">
        <f>[2]!Tabela25[[#This Row],[ENT - Estimativa no Término]]-[2]!Tabela25[[#This Row],[ONT - Orçamento no Término Acumulado]]</f>
        <v>#REF!</v>
      </c>
      <c r="BD96" s="485">
        <v>0.25</v>
      </c>
      <c r="BE96" s="486">
        <v>0.20833333333333334</v>
      </c>
      <c r="BF96" s="487">
        <v>0.16666666666666666</v>
      </c>
      <c r="BG96" s="322"/>
      <c r="BH96" s="234"/>
      <c r="BI96" s="488" t="e">
        <f>[2]!Tabela25[[#This Row],[Custo Estimado ]]/100*105</f>
        <v>#REF!</v>
      </c>
      <c r="BJ96" s="497" t="e">
        <f>[2]!Tabela25[[#This Row],[Custo Estimado ]]</f>
        <v>#REF!</v>
      </c>
      <c r="BK96" s="359" t="e">
        <f>[2]!Tabela25[[#This Row],[Custo Estimado ]]/100*95</f>
        <v>#REF!</v>
      </c>
      <c r="BL96" s="320"/>
      <c r="BM96" s="294"/>
    </row>
    <row r="97" spans="1:65" s="302" customFormat="1" ht="15" x14ac:dyDescent="0.2">
      <c r="A97" s="445">
        <v>86</v>
      </c>
      <c r="B97" s="303" t="s">
        <v>1831</v>
      </c>
      <c r="C97" s="304"/>
      <c r="D97" s="260" t="s">
        <v>49</v>
      </c>
      <c r="E97" s="261" t="s">
        <v>2165</v>
      </c>
      <c r="F97" s="233" t="s">
        <v>1817</v>
      </c>
      <c r="G97" s="96" t="s">
        <v>1828</v>
      </c>
      <c r="H97" s="96"/>
      <c r="I97" s="96"/>
      <c r="J97" s="233"/>
      <c r="K97" s="291" t="s">
        <v>1835</v>
      </c>
      <c r="L97" s="234"/>
      <c r="M97" s="234"/>
      <c r="N97" s="294"/>
      <c r="O97" s="291" t="s">
        <v>2184</v>
      </c>
      <c r="P97" s="96" t="s">
        <v>1846</v>
      </c>
      <c r="Q97" s="234">
        <v>43060</v>
      </c>
      <c r="R97" s="234">
        <v>43064</v>
      </c>
      <c r="S97" s="234">
        <v>43060</v>
      </c>
      <c r="T97" s="234">
        <v>43064</v>
      </c>
      <c r="U97" s="468">
        <v>0.16666666666666666</v>
      </c>
      <c r="V97" s="295"/>
      <c r="W97" s="314"/>
      <c r="X97" s="234">
        <v>43049</v>
      </c>
      <c r="Y97" s="96"/>
      <c r="Z97" s="294">
        <v>43060</v>
      </c>
      <c r="AA97" s="234">
        <v>43053</v>
      </c>
      <c r="AB97" s="96"/>
      <c r="AC97" s="294">
        <v>43064</v>
      </c>
      <c r="AD97" s="364">
        <v>272.13</v>
      </c>
      <c r="AE97" s="96"/>
      <c r="AF97" s="96"/>
      <c r="AG97" s="365" t="e">
        <f>[2]!Tabela25[[#This Row],[Custo Estimado ]]/100*5</f>
        <v>#REF!</v>
      </c>
      <c r="AH97" s="312"/>
      <c r="AI97" s="311"/>
      <c r="AJ97" s="312"/>
      <c r="AK97" s="311"/>
      <c r="AL97" s="312"/>
      <c r="AM97" s="96"/>
      <c r="AN97" s="96"/>
      <c r="AO97" s="233"/>
      <c r="AP97" s="380">
        <v>1</v>
      </c>
      <c r="AQ97" s="96"/>
      <c r="AR97" s="367" t="e">
        <f>[2]!Tabela25[[#This Row],[Custo Estimado ]]</f>
        <v>#REF!</v>
      </c>
      <c r="AS97" s="96"/>
      <c r="AT97" s="359"/>
      <c r="AU97" s="96"/>
      <c r="AV97" s="96"/>
      <c r="AW97" s="96"/>
      <c r="AX97" s="96"/>
      <c r="AY97" s="384" t="e">
        <f>[2]!Tabela25[[#This Row],[VA - Valor Agregado]]-[2]!Tabela25[[#This Row],[CR - Custo Real]]</f>
        <v>#REF!</v>
      </c>
      <c r="AZ97" s="96"/>
      <c r="BA97" s="96"/>
      <c r="BB97" s="96"/>
      <c r="BC97" s="359" t="e">
        <f>[2]!Tabela25[[#This Row],[ENT - Estimativa no Término]]-[2]!Tabela25[[#This Row],[ONT - Orçamento no Término Acumulado]]</f>
        <v>#REF!</v>
      </c>
      <c r="BD97" s="485">
        <v>0.25</v>
      </c>
      <c r="BE97" s="486">
        <v>0.20833333333333334</v>
      </c>
      <c r="BF97" s="487">
        <v>0.16666666666666666</v>
      </c>
      <c r="BG97" s="322"/>
      <c r="BH97" s="234"/>
      <c r="BI97" s="488" t="e">
        <f>[2]!Tabela25[[#This Row],[Custo Estimado ]]/100*105</f>
        <v>#REF!</v>
      </c>
      <c r="BJ97" s="497" t="e">
        <f>[2]!Tabela25[[#This Row],[Custo Estimado ]]</f>
        <v>#REF!</v>
      </c>
      <c r="BK97" s="359" t="e">
        <f>[2]!Tabela25[[#This Row],[Custo Estimado ]]/100*95</f>
        <v>#REF!</v>
      </c>
      <c r="BL97" s="320"/>
      <c r="BM97" s="294"/>
    </row>
    <row r="98" spans="1:65" s="302" customFormat="1" ht="15" x14ac:dyDescent="0.2">
      <c r="A98" s="445">
        <v>87</v>
      </c>
      <c r="B98" s="303" t="s">
        <v>1832</v>
      </c>
      <c r="C98" s="304"/>
      <c r="D98" s="258" t="s">
        <v>49</v>
      </c>
      <c r="E98" s="259" t="s">
        <v>2166</v>
      </c>
      <c r="F98" s="233" t="s">
        <v>1818</v>
      </c>
      <c r="G98" s="96" t="s">
        <v>1829</v>
      </c>
      <c r="H98" s="96"/>
      <c r="I98" s="96"/>
      <c r="J98" s="233"/>
      <c r="K98" s="291" t="s">
        <v>1836</v>
      </c>
      <c r="L98" s="234"/>
      <c r="M98" s="234"/>
      <c r="N98" s="294"/>
      <c r="O98" s="291" t="s">
        <v>2185</v>
      </c>
      <c r="P98" s="96" t="s">
        <v>1846</v>
      </c>
      <c r="Q98" s="234">
        <v>43078</v>
      </c>
      <c r="R98" s="234">
        <v>43081</v>
      </c>
      <c r="S98" s="234">
        <v>43078</v>
      </c>
      <c r="T98" s="234">
        <v>43081</v>
      </c>
      <c r="U98" s="468">
        <v>0.16666666666666666</v>
      </c>
      <c r="V98" s="295"/>
      <c r="W98" s="314"/>
      <c r="X98" s="234">
        <v>43049</v>
      </c>
      <c r="Y98" s="96"/>
      <c r="Z98" s="294">
        <v>43078</v>
      </c>
      <c r="AA98" s="234">
        <v>43053</v>
      </c>
      <c r="AB98" s="96"/>
      <c r="AC98" s="294">
        <v>43081</v>
      </c>
      <c r="AD98" s="364">
        <v>272.13</v>
      </c>
      <c r="AE98" s="96"/>
      <c r="AF98" s="96"/>
      <c r="AG98" s="365" t="e">
        <f>[2]!Tabela25[[#This Row],[Custo Estimado ]]/100*5</f>
        <v>#REF!</v>
      </c>
      <c r="AH98" s="312"/>
      <c r="AI98" s="311"/>
      <c r="AJ98" s="312"/>
      <c r="AK98" s="311"/>
      <c r="AL98" s="312"/>
      <c r="AM98" s="96"/>
      <c r="AN98" s="96"/>
      <c r="AO98" s="233"/>
      <c r="AP98" s="380">
        <v>1</v>
      </c>
      <c r="AQ98" s="96"/>
      <c r="AR98" s="367" t="e">
        <f>[2]!Tabela25[[#This Row],[Custo Estimado ]]</f>
        <v>#REF!</v>
      </c>
      <c r="AS98" s="96"/>
      <c r="AT98" s="359"/>
      <c r="AU98" s="96"/>
      <c r="AV98" s="96"/>
      <c r="AW98" s="96"/>
      <c r="AX98" s="96"/>
      <c r="AY98" s="384" t="e">
        <f>[2]!Tabela25[[#This Row],[VA - Valor Agregado]]-[2]!Tabela25[[#This Row],[CR - Custo Real]]</f>
        <v>#REF!</v>
      </c>
      <c r="AZ98" s="96"/>
      <c r="BA98" s="96"/>
      <c r="BB98" s="96"/>
      <c r="BC98" s="359" t="e">
        <f>[2]!Tabela25[[#This Row],[ENT - Estimativa no Término]]-[2]!Tabela25[[#This Row],[ONT - Orçamento no Término Acumulado]]</f>
        <v>#REF!</v>
      </c>
      <c r="BD98" s="485">
        <v>0.25</v>
      </c>
      <c r="BE98" s="486">
        <v>0.20833333333333334</v>
      </c>
      <c r="BF98" s="487">
        <v>0.16666666666666666</v>
      </c>
      <c r="BG98" s="322"/>
      <c r="BH98" s="234"/>
      <c r="BI98" s="488" t="e">
        <f>[2]!Tabela25[[#This Row],[Custo Estimado ]]/100*105</f>
        <v>#REF!</v>
      </c>
      <c r="BJ98" s="497" t="e">
        <f>[2]!Tabela25[[#This Row],[Custo Estimado ]]</f>
        <v>#REF!</v>
      </c>
      <c r="BK98" s="359" t="e">
        <f>[2]!Tabela25[[#This Row],[Custo Estimado ]]/100*95</f>
        <v>#REF!</v>
      </c>
      <c r="BL98" s="320"/>
      <c r="BM98" s="294"/>
    </row>
    <row r="99" spans="1:65" s="302" customFormat="1" ht="15" x14ac:dyDescent="0.2">
      <c r="A99" s="445">
        <v>88</v>
      </c>
      <c r="B99" s="303" t="s">
        <v>1833</v>
      </c>
      <c r="C99" s="304"/>
      <c r="D99" s="260" t="s">
        <v>49</v>
      </c>
      <c r="E99" s="261" t="s">
        <v>2167</v>
      </c>
      <c r="F99" s="233" t="s">
        <v>1819</v>
      </c>
      <c r="G99" s="96" t="s">
        <v>1830</v>
      </c>
      <c r="H99" s="96"/>
      <c r="I99" s="96"/>
      <c r="J99" s="233"/>
      <c r="K99" s="291" t="s">
        <v>1835</v>
      </c>
      <c r="L99" s="234"/>
      <c r="M99" s="234"/>
      <c r="N99" s="294"/>
      <c r="O99" s="291" t="s">
        <v>2184</v>
      </c>
      <c r="P99" s="96" t="s">
        <v>1846</v>
      </c>
      <c r="Q99" s="234">
        <v>43078</v>
      </c>
      <c r="R99" s="234">
        <v>43081</v>
      </c>
      <c r="S99" s="234">
        <v>43078</v>
      </c>
      <c r="T99" s="234">
        <v>43081</v>
      </c>
      <c r="U99" s="468">
        <v>0.16666666666666666</v>
      </c>
      <c r="V99" s="295"/>
      <c r="W99" s="314"/>
      <c r="X99" s="234">
        <v>43049</v>
      </c>
      <c r="Y99" s="96"/>
      <c r="Z99" s="294">
        <v>43078</v>
      </c>
      <c r="AA99" s="234">
        <v>43053</v>
      </c>
      <c r="AB99" s="96"/>
      <c r="AC99" s="294">
        <v>43081</v>
      </c>
      <c r="AD99" s="364">
        <v>272.13</v>
      </c>
      <c r="AE99" s="96"/>
      <c r="AF99" s="96"/>
      <c r="AG99" s="365" t="e">
        <f>[2]!Tabela25[[#This Row],[Custo Estimado ]]/100*5</f>
        <v>#REF!</v>
      </c>
      <c r="AH99" s="312"/>
      <c r="AI99" s="311"/>
      <c r="AJ99" s="312"/>
      <c r="AK99" s="311"/>
      <c r="AL99" s="312"/>
      <c r="AM99" s="96"/>
      <c r="AN99" s="96"/>
      <c r="AO99" s="233"/>
      <c r="AP99" s="380">
        <v>1</v>
      </c>
      <c r="AQ99" s="96"/>
      <c r="AR99" s="367" t="e">
        <f>[2]!Tabela25[[#This Row],[Custo Estimado ]]</f>
        <v>#REF!</v>
      </c>
      <c r="AS99" s="96"/>
      <c r="AT99" s="359"/>
      <c r="AU99" s="96"/>
      <c r="AV99" s="96"/>
      <c r="AW99" s="96"/>
      <c r="AX99" s="96"/>
      <c r="AY99" s="384" t="e">
        <f>[2]!Tabela25[[#This Row],[VA - Valor Agregado]]-[2]!Tabela25[[#This Row],[CR - Custo Real]]</f>
        <v>#REF!</v>
      </c>
      <c r="AZ99" s="96"/>
      <c r="BA99" s="96"/>
      <c r="BB99" s="96"/>
      <c r="BC99" s="359" t="e">
        <f>[2]!Tabela25[[#This Row],[ENT - Estimativa no Término]]-[2]!Tabela25[[#This Row],[ONT - Orçamento no Término Acumulado]]</f>
        <v>#REF!</v>
      </c>
      <c r="BD99" s="485">
        <v>0.25</v>
      </c>
      <c r="BE99" s="486">
        <v>0.20833333333333334</v>
      </c>
      <c r="BF99" s="487">
        <v>0.16666666666666666</v>
      </c>
      <c r="BG99" s="322"/>
      <c r="BH99" s="234"/>
      <c r="BI99" s="488" t="e">
        <f>[2]!Tabela25[[#This Row],[Custo Estimado ]]/100*105</f>
        <v>#REF!</v>
      </c>
      <c r="BJ99" s="497" t="e">
        <f>[2]!Tabela25[[#This Row],[Custo Estimado ]]</f>
        <v>#REF!</v>
      </c>
      <c r="BK99" s="359" t="e">
        <f>[2]!Tabela25[[#This Row],[Custo Estimado ]]/100*95</f>
        <v>#REF!</v>
      </c>
      <c r="BL99" s="320"/>
      <c r="BM99" s="294"/>
    </row>
    <row r="100" spans="1:65" s="302" customFormat="1" ht="15" x14ac:dyDescent="0.2">
      <c r="A100" s="445">
        <v>89</v>
      </c>
      <c r="B100" s="303"/>
      <c r="C100" s="304"/>
      <c r="D100" s="258"/>
      <c r="E100" s="259"/>
      <c r="F100" s="233"/>
      <c r="G100" s="96"/>
      <c r="H100" s="96"/>
      <c r="I100" s="96"/>
      <c r="J100" s="233"/>
      <c r="K100" s="291"/>
      <c r="L100" s="234"/>
      <c r="M100" s="234"/>
      <c r="N100" s="294"/>
      <c r="O100" s="96"/>
      <c r="P100" s="96"/>
      <c r="Q100" s="96"/>
      <c r="R100" s="96"/>
      <c r="S100" s="96"/>
      <c r="T100" s="96"/>
      <c r="U100" s="468"/>
      <c r="V100" s="295"/>
      <c r="W100" s="314"/>
      <c r="X100" s="96"/>
      <c r="Y100" s="96"/>
      <c r="Z100" s="233"/>
      <c r="AA100" s="94"/>
      <c r="AB100" s="96"/>
      <c r="AC100" s="233"/>
      <c r="AD100" s="364"/>
      <c r="AE100" s="96"/>
      <c r="AF100" s="96"/>
      <c r="AG100" s="365"/>
      <c r="AH100" s="312"/>
      <c r="AI100" s="311"/>
      <c r="AJ100" s="312"/>
      <c r="AK100" s="311"/>
      <c r="AL100" s="312"/>
      <c r="AM100" s="96"/>
      <c r="AN100" s="96"/>
      <c r="AO100" s="233"/>
      <c r="AP100" s="380"/>
      <c r="AQ100" s="96"/>
      <c r="AR100" s="367"/>
      <c r="AS100" s="96"/>
      <c r="AT100" s="359"/>
      <c r="AU100" s="96"/>
      <c r="AV100" s="96"/>
      <c r="AW100" s="96"/>
      <c r="AX100" s="96"/>
      <c r="AY100" s="384"/>
      <c r="AZ100" s="96"/>
      <c r="BA100" s="96"/>
      <c r="BB100" s="96"/>
      <c r="BC100" s="359"/>
      <c r="BD100" s="320"/>
      <c r="BE100" s="321"/>
      <c r="BF100" s="234"/>
      <c r="BG100" s="322"/>
      <c r="BH100" s="234"/>
      <c r="BI100" s="488" t="e">
        <f>[2]!Tabela25[[#This Row],[Custo Estimado ]]/100*105</f>
        <v>#REF!</v>
      </c>
      <c r="BJ100" s="497" t="e">
        <f>[2]!Tabela25[[#This Row],[Custo Estimado ]]</f>
        <v>#REF!</v>
      </c>
      <c r="BK100" s="359" t="e">
        <f>[2]!Tabela25[[#This Row],[Custo Estimado ]]/100*95</f>
        <v>#REF!</v>
      </c>
      <c r="BL100" s="320"/>
      <c r="BM100" s="294"/>
    </row>
    <row r="101" spans="1:65" s="302" customFormat="1" ht="15" x14ac:dyDescent="0.2">
      <c r="A101" s="445">
        <v>90</v>
      </c>
      <c r="B101" s="303"/>
      <c r="C101" s="304"/>
      <c r="D101" s="260"/>
      <c r="E101" s="261"/>
      <c r="F101" s="233"/>
      <c r="G101" s="96"/>
      <c r="H101" s="96"/>
      <c r="I101" s="96"/>
      <c r="J101" s="233"/>
      <c r="K101" s="291"/>
      <c r="L101" s="234"/>
      <c r="M101" s="234"/>
      <c r="N101" s="294"/>
      <c r="O101" s="96"/>
      <c r="P101" s="96"/>
      <c r="Q101" s="96"/>
      <c r="R101" s="96"/>
      <c r="S101" s="96"/>
      <c r="T101" s="96"/>
      <c r="U101" s="468"/>
      <c r="V101" s="295"/>
      <c r="W101" s="314"/>
      <c r="X101" s="96"/>
      <c r="Y101" s="96"/>
      <c r="Z101" s="233"/>
      <c r="AA101" s="94"/>
      <c r="AB101" s="96"/>
      <c r="AC101" s="233"/>
      <c r="AD101" s="364"/>
      <c r="AE101" s="96"/>
      <c r="AF101" s="96"/>
      <c r="AG101" s="365"/>
      <c r="AH101" s="312"/>
      <c r="AI101" s="311"/>
      <c r="AJ101" s="312"/>
      <c r="AK101" s="311"/>
      <c r="AL101" s="312"/>
      <c r="AM101" s="96"/>
      <c r="AN101" s="96"/>
      <c r="AO101" s="233"/>
      <c r="AP101" s="380"/>
      <c r="AQ101" s="96"/>
      <c r="AR101" s="367"/>
      <c r="AS101" s="96"/>
      <c r="AT101" s="359"/>
      <c r="AU101" s="96"/>
      <c r="AV101" s="96"/>
      <c r="AW101" s="96"/>
      <c r="AX101" s="96"/>
      <c r="AY101" s="384"/>
      <c r="AZ101" s="96"/>
      <c r="BA101" s="96"/>
      <c r="BB101" s="96"/>
      <c r="BC101" s="359"/>
      <c r="BD101" s="320"/>
      <c r="BE101" s="321"/>
      <c r="BF101" s="234"/>
      <c r="BG101" s="322"/>
      <c r="BH101" s="234"/>
      <c r="BI101" s="488" t="e">
        <f>[2]!Tabela25[[#This Row],[Custo Estimado ]]/100*105</f>
        <v>#REF!</v>
      </c>
      <c r="BJ101" s="497" t="e">
        <f>[2]!Tabela25[[#This Row],[Custo Estimado ]]</f>
        <v>#REF!</v>
      </c>
      <c r="BK101" s="359" t="e">
        <f>[2]!Tabela25[[#This Row],[Custo Estimado ]]/100*95</f>
        <v>#REF!</v>
      </c>
      <c r="BL101" s="320"/>
      <c r="BM101" s="294"/>
    </row>
    <row r="102" spans="1:65" s="302" customFormat="1" ht="15" x14ac:dyDescent="0.2">
      <c r="A102" s="445">
        <v>91</v>
      </c>
      <c r="B102" s="303"/>
      <c r="C102" s="304"/>
      <c r="D102" s="258"/>
      <c r="E102" s="259"/>
      <c r="F102" s="233"/>
      <c r="G102" s="96"/>
      <c r="H102" s="96"/>
      <c r="I102" s="96"/>
      <c r="J102" s="233"/>
      <c r="K102" s="291"/>
      <c r="L102" s="234"/>
      <c r="M102" s="234"/>
      <c r="N102" s="294"/>
      <c r="O102" s="96"/>
      <c r="P102" s="96"/>
      <c r="Q102" s="96"/>
      <c r="R102" s="96"/>
      <c r="S102" s="96"/>
      <c r="T102" s="96"/>
      <c r="U102" s="468"/>
      <c r="V102" s="295"/>
      <c r="W102" s="314"/>
      <c r="X102" s="96"/>
      <c r="Y102" s="96"/>
      <c r="Z102" s="233"/>
      <c r="AA102" s="94"/>
      <c r="AB102" s="96"/>
      <c r="AC102" s="233"/>
      <c r="AD102" s="364"/>
      <c r="AE102" s="96"/>
      <c r="AF102" s="96"/>
      <c r="AG102" s="365"/>
      <c r="AH102" s="312"/>
      <c r="AI102" s="311"/>
      <c r="AJ102" s="312"/>
      <c r="AK102" s="311"/>
      <c r="AL102" s="312"/>
      <c r="AM102" s="96"/>
      <c r="AN102" s="96"/>
      <c r="AO102" s="233"/>
      <c r="AP102" s="380"/>
      <c r="AQ102" s="96"/>
      <c r="AR102" s="367"/>
      <c r="AS102" s="96"/>
      <c r="AT102" s="359"/>
      <c r="AU102" s="96"/>
      <c r="AV102" s="96"/>
      <c r="AW102" s="96"/>
      <c r="AX102" s="96"/>
      <c r="AY102" s="384"/>
      <c r="AZ102" s="96"/>
      <c r="BA102" s="96"/>
      <c r="BB102" s="96"/>
      <c r="BC102" s="359"/>
      <c r="BD102" s="320"/>
      <c r="BE102" s="321"/>
      <c r="BF102" s="234"/>
      <c r="BG102" s="322"/>
      <c r="BH102" s="234"/>
      <c r="BI102" s="488" t="e">
        <f>[2]!Tabela25[[#This Row],[Custo Estimado ]]/100*105</f>
        <v>#REF!</v>
      </c>
      <c r="BJ102" s="497" t="e">
        <f>[2]!Tabela25[[#This Row],[Custo Estimado ]]</f>
        <v>#REF!</v>
      </c>
      <c r="BK102" s="359" t="e">
        <f>[2]!Tabela25[[#This Row],[Custo Estimado ]]/100*95</f>
        <v>#REF!</v>
      </c>
      <c r="BL102" s="320"/>
      <c r="BM102" s="294"/>
    </row>
    <row r="103" spans="1:65" s="302" customFormat="1" ht="15" x14ac:dyDescent="0.2">
      <c r="A103" s="445">
        <v>92</v>
      </c>
      <c r="B103" s="303"/>
      <c r="C103" s="304"/>
      <c r="D103" s="260"/>
      <c r="E103" s="261"/>
      <c r="F103" s="233"/>
      <c r="G103" s="96"/>
      <c r="H103" s="96"/>
      <c r="I103" s="96"/>
      <c r="J103" s="233"/>
      <c r="K103" s="291"/>
      <c r="L103" s="234"/>
      <c r="M103" s="234"/>
      <c r="N103" s="294"/>
      <c r="O103" s="96"/>
      <c r="P103" s="96"/>
      <c r="Q103" s="96"/>
      <c r="R103" s="96"/>
      <c r="S103" s="96"/>
      <c r="T103" s="96"/>
      <c r="U103" s="468"/>
      <c r="V103" s="295"/>
      <c r="W103" s="314"/>
      <c r="X103" s="96"/>
      <c r="Y103" s="96"/>
      <c r="Z103" s="233"/>
      <c r="AA103" s="94"/>
      <c r="AB103" s="96"/>
      <c r="AC103" s="233"/>
      <c r="AD103" s="364"/>
      <c r="AE103" s="96"/>
      <c r="AF103" s="96"/>
      <c r="AG103" s="365"/>
      <c r="AH103" s="312"/>
      <c r="AI103" s="311"/>
      <c r="AJ103" s="312"/>
      <c r="AK103" s="311"/>
      <c r="AL103" s="312"/>
      <c r="AM103" s="96"/>
      <c r="AN103" s="96"/>
      <c r="AO103" s="233"/>
      <c r="AP103" s="380"/>
      <c r="AQ103" s="96"/>
      <c r="AR103" s="367"/>
      <c r="AS103" s="96"/>
      <c r="AT103" s="359"/>
      <c r="AU103" s="96"/>
      <c r="AV103" s="96"/>
      <c r="AW103" s="96"/>
      <c r="AX103" s="96"/>
      <c r="AY103" s="384"/>
      <c r="AZ103" s="96"/>
      <c r="BA103" s="96"/>
      <c r="BB103" s="96"/>
      <c r="BC103" s="359"/>
      <c r="BD103" s="320"/>
      <c r="BE103" s="321"/>
      <c r="BF103" s="234"/>
      <c r="BG103" s="322"/>
      <c r="BH103" s="234"/>
      <c r="BI103" s="488" t="e">
        <f>[2]!Tabela25[[#This Row],[Custo Estimado ]]/100*105</f>
        <v>#REF!</v>
      </c>
      <c r="BJ103" s="497" t="e">
        <f>[2]!Tabela25[[#This Row],[Custo Estimado ]]</f>
        <v>#REF!</v>
      </c>
      <c r="BK103" s="359" t="e">
        <f>[2]!Tabela25[[#This Row],[Custo Estimado ]]/100*95</f>
        <v>#REF!</v>
      </c>
      <c r="BL103" s="320"/>
      <c r="BM103" s="294"/>
    </row>
    <row r="104" spans="1:65" s="302" customFormat="1" ht="15" x14ac:dyDescent="0.2">
      <c r="A104" s="445">
        <v>93</v>
      </c>
      <c r="B104" s="303"/>
      <c r="C104" s="304"/>
      <c r="D104" s="258"/>
      <c r="E104" s="259"/>
      <c r="F104" s="233"/>
      <c r="G104" s="96"/>
      <c r="H104" s="96"/>
      <c r="I104" s="96"/>
      <c r="J104" s="233"/>
      <c r="K104" s="291"/>
      <c r="L104" s="234"/>
      <c r="M104" s="234"/>
      <c r="N104" s="294"/>
      <c r="O104" s="96"/>
      <c r="P104" s="96"/>
      <c r="Q104" s="96"/>
      <c r="R104" s="96"/>
      <c r="S104" s="96"/>
      <c r="T104" s="96"/>
      <c r="U104" s="313"/>
      <c r="V104" s="295"/>
      <c r="W104" s="314"/>
      <c r="X104" s="96"/>
      <c r="Y104" s="96"/>
      <c r="Z104" s="233"/>
      <c r="AA104" s="94"/>
      <c r="AB104" s="96"/>
      <c r="AC104" s="233"/>
      <c r="AD104" s="94"/>
      <c r="AE104" s="96"/>
      <c r="AF104" s="96"/>
      <c r="AG104" s="311"/>
      <c r="AH104" s="312"/>
      <c r="AI104" s="311"/>
      <c r="AJ104" s="312"/>
      <c r="AK104" s="311"/>
      <c r="AL104" s="312"/>
      <c r="AM104" s="96"/>
      <c r="AN104" s="96"/>
      <c r="AO104" s="233"/>
      <c r="AP104" s="94"/>
      <c r="AQ104" s="96"/>
      <c r="AR104" s="367"/>
      <c r="AS104" s="96"/>
      <c r="AT104" s="359"/>
      <c r="AU104" s="96"/>
      <c r="AV104" s="96"/>
      <c r="AW104" s="96"/>
      <c r="AX104" s="96"/>
      <c r="AY104" s="384">
        <f>Tabela25[[#This Row],[VA - Valor Agregado]]-Tabela25[[#This Row],[CR - Custo Real]]</f>
        <v>0</v>
      </c>
      <c r="AZ104" s="96"/>
      <c r="BA104" s="96"/>
      <c r="BB104" s="96"/>
      <c r="BC104" s="359">
        <f>Tabela25[[#This Row],[ENT - Estimativa no Término]]-Tabela25[[#This Row],[ONT - Orçamento no Término Acumulado]]</f>
        <v>0</v>
      </c>
      <c r="BD104" s="320"/>
      <c r="BE104" s="321"/>
      <c r="BF104" s="234"/>
      <c r="BG104" s="322"/>
      <c r="BH104" s="234"/>
      <c r="BI104" s="488" t="e">
        <f>[2]!Tabela25[[#This Row],[Custo Estimado ]]/100*105</f>
        <v>#REF!</v>
      </c>
      <c r="BJ104" s="497" t="e">
        <f>[2]!Tabela25[[#This Row],[Custo Estimado ]]</f>
        <v>#REF!</v>
      </c>
      <c r="BK104" s="359" t="e">
        <f>[2]!Tabela25[[#This Row],[Custo Estimado ]]/100*95</f>
        <v>#REF!</v>
      </c>
      <c r="BL104" s="320"/>
      <c r="BM104" s="294"/>
    </row>
    <row r="105" spans="1:65" s="302" customFormat="1" ht="15" x14ac:dyDescent="0.2">
      <c r="A105" s="445">
        <v>94</v>
      </c>
      <c r="B105" s="303"/>
      <c r="C105" s="304"/>
      <c r="D105" s="260"/>
      <c r="E105" s="261"/>
      <c r="F105" s="233"/>
      <c r="G105" s="96"/>
      <c r="H105" s="96"/>
      <c r="I105" s="96"/>
      <c r="J105" s="233"/>
      <c r="K105" s="291"/>
      <c r="L105" s="234"/>
      <c r="M105" s="234"/>
      <c r="N105" s="294"/>
      <c r="O105" s="96"/>
      <c r="P105" s="96"/>
      <c r="Q105" s="96"/>
      <c r="R105" s="96"/>
      <c r="S105" s="96"/>
      <c r="T105" s="96"/>
      <c r="U105" s="313"/>
      <c r="V105" s="295"/>
      <c r="W105" s="314"/>
      <c r="X105" s="96"/>
      <c r="Y105" s="96"/>
      <c r="Z105" s="233"/>
      <c r="AA105" s="94"/>
      <c r="AB105" s="96"/>
      <c r="AC105" s="233"/>
      <c r="AD105" s="94"/>
      <c r="AE105" s="96"/>
      <c r="AF105" s="96"/>
      <c r="AG105" s="311"/>
      <c r="AH105" s="312"/>
      <c r="AI105" s="311"/>
      <c r="AJ105" s="312"/>
      <c r="AK105" s="311"/>
      <c r="AL105" s="312"/>
      <c r="AM105" s="96"/>
      <c r="AN105" s="96"/>
      <c r="AO105" s="233"/>
      <c r="AP105" s="94"/>
      <c r="AQ105" s="96"/>
      <c r="AR105" s="367"/>
      <c r="AS105" s="96"/>
      <c r="AT105" s="359"/>
      <c r="AU105" s="96"/>
      <c r="AV105" s="96"/>
      <c r="AW105" s="96"/>
      <c r="AX105" s="96"/>
      <c r="AY105" s="384">
        <f>Tabela25[[#This Row],[VA - Valor Agregado]]-Tabela25[[#This Row],[CR - Custo Real]]</f>
        <v>0</v>
      </c>
      <c r="AZ105" s="96"/>
      <c r="BA105" s="96"/>
      <c r="BB105" s="96"/>
      <c r="BC105" s="359">
        <f>Tabela25[[#This Row],[ENT - Estimativa no Término]]-Tabela25[[#This Row],[ONT - Orçamento no Término Acumulado]]</f>
        <v>0</v>
      </c>
      <c r="BD105" s="320"/>
      <c r="BE105" s="321"/>
      <c r="BF105" s="234"/>
      <c r="BG105" s="322"/>
      <c r="BH105" s="234"/>
      <c r="BI105" s="488" t="e">
        <f>[2]!Tabela25[[#This Row],[Custo Estimado ]]/100*105</f>
        <v>#REF!</v>
      </c>
      <c r="BJ105" s="497" t="e">
        <f>[2]!Tabela25[[#This Row],[Custo Estimado ]]</f>
        <v>#REF!</v>
      </c>
      <c r="BK105" s="359" t="e">
        <f>[2]!Tabela25[[#This Row],[Custo Estimado ]]/100*95</f>
        <v>#REF!</v>
      </c>
      <c r="BL105" s="320"/>
      <c r="BM105" s="294"/>
    </row>
    <row r="106" spans="1:65" s="302" customFormat="1" ht="15" x14ac:dyDescent="0.2">
      <c r="A106" s="445">
        <v>95</v>
      </c>
      <c r="B106" s="303"/>
      <c r="C106" s="304"/>
      <c r="D106" s="258"/>
      <c r="E106" s="259"/>
      <c r="F106" s="233"/>
      <c r="G106" s="96"/>
      <c r="H106" s="96"/>
      <c r="I106" s="96"/>
      <c r="J106" s="233"/>
      <c r="K106" s="291"/>
      <c r="L106" s="234"/>
      <c r="M106" s="234"/>
      <c r="N106" s="294"/>
      <c r="O106" s="96"/>
      <c r="P106" s="96"/>
      <c r="Q106" s="96"/>
      <c r="R106" s="96"/>
      <c r="S106" s="96"/>
      <c r="T106" s="96"/>
      <c r="U106" s="313"/>
      <c r="V106" s="295"/>
      <c r="W106" s="314"/>
      <c r="X106" s="96"/>
      <c r="Y106" s="96"/>
      <c r="Z106" s="233"/>
      <c r="AA106" s="94"/>
      <c r="AB106" s="96"/>
      <c r="AC106" s="233"/>
      <c r="AD106" s="94"/>
      <c r="AE106" s="96"/>
      <c r="AF106" s="96"/>
      <c r="AG106" s="311"/>
      <c r="AH106" s="312"/>
      <c r="AI106" s="311"/>
      <c r="AJ106" s="312"/>
      <c r="AK106" s="311"/>
      <c r="AL106" s="312"/>
      <c r="AM106" s="96"/>
      <c r="AN106" s="96"/>
      <c r="AO106" s="233"/>
      <c r="AP106" s="94"/>
      <c r="AQ106" s="96"/>
      <c r="AR106" s="367"/>
      <c r="AS106" s="96"/>
      <c r="AT106" s="359"/>
      <c r="AU106" s="96"/>
      <c r="AV106" s="96"/>
      <c r="AW106" s="96"/>
      <c r="AX106" s="96"/>
      <c r="AY106" s="384">
        <f>Tabela25[[#This Row],[VA - Valor Agregado]]-Tabela25[[#This Row],[CR - Custo Real]]</f>
        <v>0</v>
      </c>
      <c r="AZ106" s="96"/>
      <c r="BA106" s="96"/>
      <c r="BB106" s="96"/>
      <c r="BC106" s="359">
        <f>Tabela25[[#This Row],[ENT - Estimativa no Término]]-Tabela25[[#This Row],[ONT - Orçamento no Término Acumulado]]</f>
        <v>0</v>
      </c>
      <c r="BD106" s="320"/>
      <c r="BE106" s="321"/>
      <c r="BF106" s="234"/>
      <c r="BG106" s="322"/>
      <c r="BH106" s="234"/>
      <c r="BI106" s="488" t="e">
        <f>[2]!Tabela25[[#This Row],[Custo Estimado ]]/100*105</f>
        <v>#REF!</v>
      </c>
      <c r="BJ106" s="497" t="e">
        <f>[2]!Tabela25[[#This Row],[Custo Estimado ]]</f>
        <v>#REF!</v>
      </c>
      <c r="BK106" s="359" t="e">
        <f>[2]!Tabela25[[#This Row],[Custo Estimado ]]/100*95</f>
        <v>#REF!</v>
      </c>
      <c r="BL106" s="320"/>
      <c r="BM106" s="294"/>
    </row>
    <row r="107" spans="1:65" s="302" customFormat="1" ht="15" x14ac:dyDescent="0.2">
      <c r="A107" s="445">
        <v>96</v>
      </c>
      <c r="B107" s="303"/>
      <c r="C107" s="304"/>
      <c r="D107" s="260"/>
      <c r="E107" s="261"/>
      <c r="F107" s="233"/>
      <c r="G107" s="96"/>
      <c r="H107" s="96"/>
      <c r="I107" s="96"/>
      <c r="J107" s="233"/>
      <c r="K107" s="291"/>
      <c r="L107" s="234"/>
      <c r="M107" s="234"/>
      <c r="N107" s="294"/>
      <c r="O107" s="96"/>
      <c r="P107" s="96"/>
      <c r="Q107" s="96"/>
      <c r="R107" s="96"/>
      <c r="S107" s="96"/>
      <c r="T107" s="96"/>
      <c r="U107" s="313"/>
      <c r="V107" s="295"/>
      <c r="W107" s="314"/>
      <c r="X107" s="96"/>
      <c r="Y107" s="96"/>
      <c r="Z107" s="233"/>
      <c r="AA107" s="94"/>
      <c r="AB107" s="96"/>
      <c r="AC107" s="233"/>
      <c r="AD107" s="94"/>
      <c r="AE107" s="96"/>
      <c r="AF107" s="96"/>
      <c r="AG107" s="311"/>
      <c r="AH107" s="312"/>
      <c r="AI107" s="311"/>
      <c r="AJ107" s="312"/>
      <c r="AK107" s="311"/>
      <c r="AL107" s="312"/>
      <c r="AM107" s="96"/>
      <c r="AN107" s="96"/>
      <c r="AO107" s="233"/>
      <c r="AP107" s="94"/>
      <c r="AQ107" s="96"/>
      <c r="AR107" s="367"/>
      <c r="AS107" s="96"/>
      <c r="AT107" s="359"/>
      <c r="AU107" s="96"/>
      <c r="AV107" s="96"/>
      <c r="AW107" s="96"/>
      <c r="AX107" s="96"/>
      <c r="AY107" s="384">
        <f>Tabela25[[#This Row],[VA - Valor Agregado]]-Tabela25[[#This Row],[CR - Custo Real]]</f>
        <v>0</v>
      </c>
      <c r="AZ107" s="96"/>
      <c r="BA107" s="96"/>
      <c r="BB107" s="96"/>
      <c r="BC107" s="359">
        <f>Tabela25[[#This Row],[ENT - Estimativa no Término]]-Tabela25[[#This Row],[ONT - Orçamento no Término Acumulado]]</f>
        <v>0</v>
      </c>
      <c r="BD107" s="320"/>
      <c r="BE107" s="321"/>
      <c r="BF107" s="234"/>
      <c r="BG107" s="322"/>
      <c r="BH107" s="234"/>
      <c r="BI107" s="488" t="e">
        <f>[2]!Tabela25[[#This Row],[Custo Estimado ]]/100*105</f>
        <v>#REF!</v>
      </c>
      <c r="BJ107" s="497" t="e">
        <f>[2]!Tabela25[[#This Row],[Custo Estimado ]]</f>
        <v>#REF!</v>
      </c>
      <c r="BK107" s="359" t="e">
        <f>[2]!Tabela25[[#This Row],[Custo Estimado ]]/100*95</f>
        <v>#REF!</v>
      </c>
      <c r="BL107" s="320"/>
      <c r="BM107" s="294"/>
    </row>
    <row r="108" spans="1:65" s="302" customFormat="1" ht="15" x14ac:dyDescent="0.2">
      <c r="A108" s="445">
        <v>97</v>
      </c>
      <c r="B108" s="303"/>
      <c r="C108" s="304"/>
      <c r="D108" s="258"/>
      <c r="E108" s="259"/>
      <c r="F108" s="233"/>
      <c r="G108" s="96"/>
      <c r="H108" s="96"/>
      <c r="I108" s="96"/>
      <c r="J108" s="233"/>
      <c r="K108" s="291"/>
      <c r="L108" s="234"/>
      <c r="M108" s="234"/>
      <c r="N108" s="294"/>
      <c r="O108" s="96"/>
      <c r="P108" s="96"/>
      <c r="Q108" s="96"/>
      <c r="R108" s="96"/>
      <c r="S108" s="96"/>
      <c r="T108" s="96"/>
      <c r="U108" s="313"/>
      <c r="V108" s="295"/>
      <c r="W108" s="314"/>
      <c r="X108" s="96"/>
      <c r="Y108" s="96"/>
      <c r="Z108" s="233"/>
      <c r="AA108" s="94"/>
      <c r="AB108" s="96"/>
      <c r="AC108" s="233"/>
      <c r="AD108" s="94"/>
      <c r="AE108" s="96"/>
      <c r="AF108" s="96"/>
      <c r="AG108" s="311"/>
      <c r="AH108" s="312"/>
      <c r="AI108" s="311"/>
      <c r="AJ108" s="312"/>
      <c r="AK108" s="311"/>
      <c r="AL108" s="312"/>
      <c r="AM108" s="96"/>
      <c r="AN108" s="96"/>
      <c r="AO108" s="233"/>
      <c r="AP108" s="94"/>
      <c r="AQ108" s="96"/>
      <c r="AR108" s="367"/>
      <c r="AS108" s="96"/>
      <c r="AT108" s="359"/>
      <c r="AU108" s="96"/>
      <c r="AV108" s="96"/>
      <c r="AW108" s="96"/>
      <c r="AX108" s="96"/>
      <c r="AY108" s="384">
        <f>Tabela25[[#This Row],[VA - Valor Agregado]]-Tabela25[[#This Row],[CR - Custo Real]]</f>
        <v>0</v>
      </c>
      <c r="AZ108" s="96"/>
      <c r="BA108" s="96"/>
      <c r="BB108" s="96"/>
      <c r="BC108" s="359">
        <f>Tabela25[[#This Row],[ENT - Estimativa no Término]]-Tabela25[[#This Row],[ONT - Orçamento no Término Acumulado]]</f>
        <v>0</v>
      </c>
      <c r="BD108" s="320"/>
      <c r="BE108" s="321"/>
      <c r="BF108" s="234"/>
      <c r="BG108" s="322"/>
      <c r="BH108" s="234"/>
      <c r="BI108" s="488" t="e">
        <f>[2]!Tabela25[[#This Row],[Custo Estimado ]]/100*105</f>
        <v>#REF!</v>
      </c>
      <c r="BJ108" s="497" t="e">
        <f>[2]!Tabela25[[#This Row],[Custo Estimado ]]</f>
        <v>#REF!</v>
      </c>
      <c r="BK108" s="359" t="e">
        <f>[2]!Tabela25[[#This Row],[Custo Estimado ]]/100*95</f>
        <v>#REF!</v>
      </c>
      <c r="BL108" s="320"/>
      <c r="BM108" s="294"/>
    </row>
    <row r="109" spans="1:65" s="302" customFormat="1" ht="15" x14ac:dyDescent="0.2">
      <c r="A109" s="445">
        <v>98</v>
      </c>
      <c r="B109" s="303"/>
      <c r="C109" s="304"/>
      <c r="D109" s="260"/>
      <c r="E109" s="261"/>
      <c r="F109" s="233"/>
      <c r="G109" s="96"/>
      <c r="H109" s="96"/>
      <c r="I109" s="96"/>
      <c r="J109" s="233"/>
      <c r="K109" s="291"/>
      <c r="L109" s="234"/>
      <c r="M109" s="234"/>
      <c r="N109" s="294"/>
      <c r="O109" s="96"/>
      <c r="P109" s="96"/>
      <c r="Q109" s="96"/>
      <c r="R109" s="96"/>
      <c r="S109" s="96"/>
      <c r="T109" s="96"/>
      <c r="U109" s="313"/>
      <c r="V109" s="295"/>
      <c r="W109" s="314"/>
      <c r="X109" s="96"/>
      <c r="Y109" s="96"/>
      <c r="Z109" s="233"/>
      <c r="AA109" s="94"/>
      <c r="AB109" s="96"/>
      <c r="AC109" s="233"/>
      <c r="AD109" s="94"/>
      <c r="AE109" s="96"/>
      <c r="AF109" s="96"/>
      <c r="AG109" s="311"/>
      <c r="AH109" s="312"/>
      <c r="AI109" s="311"/>
      <c r="AJ109" s="312"/>
      <c r="AK109" s="311"/>
      <c r="AL109" s="312"/>
      <c r="AM109" s="96"/>
      <c r="AN109" s="96"/>
      <c r="AO109" s="233"/>
      <c r="AP109" s="94"/>
      <c r="AQ109" s="96"/>
      <c r="AR109" s="367"/>
      <c r="AS109" s="96"/>
      <c r="AT109" s="359"/>
      <c r="AU109" s="96"/>
      <c r="AV109" s="96"/>
      <c r="AW109" s="96"/>
      <c r="AX109" s="96"/>
      <c r="AY109" s="384">
        <f>Tabela25[[#This Row],[VA - Valor Agregado]]-Tabela25[[#This Row],[CR - Custo Real]]</f>
        <v>0</v>
      </c>
      <c r="AZ109" s="96"/>
      <c r="BA109" s="96"/>
      <c r="BB109" s="96"/>
      <c r="BC109" s="359">
        <f>Tabela25[[#This Row],[ENT - Estimativa no Término]]-Tabela25[[#This Row],[ONT - Orçamento no Término Acumulado]]</f>
        <v>0</v>
      </c>
      <c r="BD109" s="320"/>
      <c r="BE109" s="321"/>
      <c r="BF109" s="234"/>
      <c r="BG109" s="322"/>
      <c r="BH109" s="234"/>
      <c r="BI109" s="488" t="e">
        <f>[2]!Tabela25[[#This Row],[Custo Estimado ]]/100*105</f>
        <v>#REF!</v>
      </c>
      <c r="BJ109" s="497" t="e">
        <f>[2]!Tabela25[[#This Row],[Custo Estimado ]]</f>
        <v>#REF!</v>
      </c>
      <c r="BK109" s="359" t="e">
        <f>[2]!Tabela25[[#This Row],[Custo Estimado ]]/100*95</f>
        <v>#REF!</v>
      </c>
      <c r="BL109" s="320"/>
      <c r="BM109" s="294"/>
    </row>
    <row r="110" spans="1:65" s="302" customFormat="1" ht="15" x14ac:dyDescent="0.2">
      <c r="A110" s="445">
        <v>99</v>
      </c>
      <c r="B110" s="303"/>
      <c r="C110" s="304"/>
      <c r="D110" s="258"/>
      <c r="E110" s="259"/>
      <c r="F110" s="233"/>
      <c r="G110" s="96"/>
      <c r="H110" s="96"/>
      <c r="I110" s="96"/>
      <c r="J110" s="233"/>
      <c r="K110" s="291"/>
      <c r="L110" s="234"/>
      <c r="M110" s="234"/>
      <c r="N110" s="294"/>
      <c r="O110" s="96"/>
      <c r="P110" s="96"/>
      <c r="Q110" s="96"/>
      <c r="R110" s="96"/>
      <c r="S110" s="96"/>
      <c r="T110" s="96"/>
      <c r="U110" s="313"/>
      <c r="V110" s="295"/>
      <c r="W110" s="314"/>
      <c r="X110" s="96"/>
      <c r="Y110" s="96"/>
      <c r="Z110" s="233"/>
      <c r="AA110" s="94"/>
      <c r="AB110" s="96"/>
      <c r="AC110" s="233"/>
      <c r="AD110" s="94"/>
      <c r="AE110" s="96"/>
      <c r="AF110" s="96"/>
      <c r="AG110" s="311"/>
      <c r="AH110" s="312"/>
      <c r="AI110" s="311"/>
      <c r="AJ110" s="312"/>
      <c r="AK110" s="311"/>
      <c r="AL110" s="312"/>
      <c r="AM110" s="96"/>
      <c r="AN110" s="96"/>
      <c r="AO110" s="233"/>
      <c r="AP110" s="94"/>
      <c r="AQ110" s="96"/>
      <c r="AR110" s="367"/>
      <c r="AS110" s="96"/>
      <c r="AT110" s="359"/>
      <c r="AU110" s="96"/>
      <c r="AV110" s="96"/>
      <c r="AW110" s="96"/>
      <c r="AX110" s="96"/>
      <c r="AY110" s="384">
        <f>Tabela25[[#This Row],[VA - Valor Agregado]]-Tabela25[[#This Row],[CR - Custo Real]]</f>
        <v>0</v>
      </c>
      <c r="AZ110" s="96"/>
      <c r="BA110" s="96"/>
      <c r="BB110" s="96"/>
      <c r="BC110" s="359">
        <f>Tabela25[[#This Row],[ENT - Estimativa no Término]]-Tabela25[[#This Row],[ONT - Orçamento no Término Acumulado]]</f>
        <v>0</v>
      </c>
      <c r="BD110" s="320"/>
      <c r="BE110" s="321"/>
      <c r="BF110" s="234"/>
      <c r="BG110" s="322"/>
      <c r="BH110" s="234"/>
      <c r="BI110" s="488" t="e">
        <f>[2]!Tabela25[[#This Row],[Custo Estimado ]]/100*105</f>
        <v>#REF!</v>
      </c>
      <c r="BJ110" s="497" t="e">
        <f>[2]!Tabela25[[#This Row],[Custo Estimado ]]</f>
        <v>#REF!</v>
      </c>
      <c r="BK110" s="359" t="e">
        <f>[2]!Tabela25[[#This Row],[Custo Estimado ]]/100*95</f>
        <v>#REF!</v>
      </c>
      <c r="BL110" s="320"/>
      <c r="BM110" s="294"/>
    </row>
    <row r="111" spans="1:65" s="302" customFormat="1" ht="15" x14ac:dyDescent="0.2">
      <c r="A111" s="445">
        <v>100</v>
      </c>
      <c r="B111" s="303"/>
      <c r="C111" s="304"/>
      <c r="D111" s="260"/>
      <c r="E111" s="261"/>
      <c r="F111" s="233"/>
      <c r="G111" s="96"/>
      <c r="H111" s="96"/>
      <c r="I111" s="96"/>
      <c r="J111" s="233"/>
      <c r="K111" s="291"/>
      <c r="L111" s="234"/>
      <c r="M111" s="234"/>
      <c r="N111" s="294"/>
      <c r="O111" s="96"/>
      <c r="P111" s="96"/>
      <c r="Q111" s="96"/>
      <c r="R111" s="96"/>
      <c r="S111" s="96"/>
      <c r="T111" s="96"/>
      <c r="U111" s="313"/>
      <c r="V111" s="295"/>
      <c r="W111" s="314"/>
      <c r="X111" s="96"/>
      <c r="Y111" s="96"/>
      <c r="Z111" s="233"/>
      <c r="AA111" s="94"/>
      <c r="AB111" s="96"/>
      <c r="AC111" s="233"/>
      <c r="AD111" s="94"/>
      <c r="AE111" s="96"/>
      <c r="AF111" s="96"/>
      <c r="AG111" s="311"/>
      <c r="AH111" s="312"/>
      <c r="AI111" s="311"/>
      <c r="AJ111" s="312"/>
      <c r="AK111" s="311"/>
      <c r="AL111" s="312"/>
      <c r="AM111" s="96"/>
      <c r="AN111" s="96"/>
      <c r="AO111" s="233"/>
      <c r="AP111" s="94"/>
      <c r="AQ111" s="96"/>
      <c r="AR111" s="367"/>
      <c r="AS111" s="96"/>
      <c r="AT111" s="359"/>
      <c r="AU111" s="96"/>
      <c r="AV111" s="96"/>
      <c r="AW111" s="96"/>
      <c r="AX111" s="96"/>
      <c r="AY111" s="384">
        <f>Tabela25[[#This Row],[VA - Valor Agregado]]-Tabela25[[#This Row],[CR - Custo Real]]</f>
        <v>0</v>
      </c>
      <c r="AZ111" s="96"/>
      <c r="BA111" s="96"/>
      <c r="BB111" s="96"/>
      <c r="BC111" s="359">
        <f>Tabela25[[#This Row],[ENT - Estimativa no Término]]-Tabela25[[#This Row],[ONT - Orçamento no Término Acumulado]]</f>
        <v>0</v>
      </c>
      <c r="BD111" s="320"/>
      <c r="BE111" s="321"/>
      <c r="BF111" s="234"/>
      <c r="BG111" s="322"/>
      <c r="BH111" s="234"/>
      <c r="BI111" s="488" t="e">
        <f>[2]!Tabela25[[#This Row],[Custo Estimado ]]/100*105</f>
        <v>#REF!</v>
      </c>
      <c r="BJ111" s="497" t="e">
        <f>[2]!Tabela25[[#This Row],[Custo Estimado ]]</f>
        <v>#REF!</v>
      </c>
      <c r="BK111" s="359" t="e">
        <f>[2]!Tabela25[[#This Row],[Custo Estimado ]]/100*95</f>
        <v>#REF!</v>
      </c>
      <c r="BL111" s="320"/>
      <c r="BM111" s="294"/>
    </row>
    <row r="112" spans="1:65" s="302" customFormat="1" ht="15" x14ac:dyDescent="0.2">
      <c r="A112" s="445">
        <v>101</v>
      </c>
      <c r="B112" s="303"/>
      <c r="C112" s="304"/>
      <c r="D112" s="258"/>
      <c r="E112" s="259"/>
      <c r="F112" s="233"/>
      <c r="G112" s="96"/>
      <c r="H112" s="96"/>
      <c r="I112" s="96"/>
      <c r="J112" s="233"/>
      <c r="K112" s="291"/>
      <c r="L112" s="234"/>
      <c r="M112" s="234"/>
      <c r="N112" s="294"/>
      <c r="O112" s="96"/>
      <c r="P112" s="96"/>
      <c r="Q112" s="96"/>
      <c r="R112" s="96"/>
      <c r="S112" s="96"/>
      <c r="T112" s="96"/>
      <c r="U112" s="313"/>
      <c r="V112" s="295"/>
      <c r="W112" s="314"/>
      <c r="X112" s="96"/>
      <c r="Y112" s="96"/>
      <c r="Z112" s="233"/>
      <c r="AA112" s="94"/>
      <c r="AB112" s="96"/>
      <c r="AC112" s="233"/>
      <c r="AD112" s="94"/>
      <c r="AE112" s="96"/>
      <c r="AF112" s="96"/>
      <c r="AG112" s="311"/>
      <c r="AH112" s="312"/>
      <c r="AI112" s="311"/>
      <c r="AJ112" s="312"/>
      <c r="AK112" s="311"/>
      <c r="AL112" s="312"/>
      <c r="AM112" s="96"/>
      <c r="AN112" s="96"/>
      <c r="AO112" s="233"/>
      <c r="AP112" s="94"/>
      <c r="AQ112" s="96"/>
      <c r="AR112" s="367"/>
      <c r="AS112" s="96"/>
      <c r="AT112" s="359"/>
      <c r="AU112" s="96"/>
      <c r="AV112" s="96"/>
      <c r="AW112" s="96"/>
      <c r="AX112" s="96"/>
      <c r="AY112" s="384">
        <f>Tabela25[[#This Row],[VA - Valor Agregado]]-Tabela25[[#This Row],[CR - Custo Real]]</f>
        <v>0</v>
      </c>
      <c r="AZ112" s="96"/>
      <c r="BA112" s="96"/>
      <c r="BB112" s="96"/>
      <c r="BC112" s="359">
        <f>Tabela25[[#This Row],[ENT - Estimativa no Término]]-Tabela25[[#This Row],[ONT - Orçamento no Término Acumulado]]</f>
        <v>0</v>
      </c>
      <c r="BD112" s="320"/>
      <c r="BE112" s="321"/>
      <c r="BF112" s="234"/>
      <c r="BG112" s="322"/>
      <c r="BH112" s="234"/>
      <c r="BI112" s="488" t="e">
        <f>[2]!Tabela25[[#This Row],[Custo Estimado ]]/100*105</f>
        <v>#REF!</v>
      </c>
      <c r="BJ112" s="497" t="e">
        <f>[2]!Tabela25[[#This Row],[Custo Estimado ]]</f>
        <v>#REF!</v>
      </c>
      <c r="BK112" s="359" t="e">
        <f>[2]!Tabela25[[#This Row],[Custo Estimado ]]/100*95</f>
        <v>#REF!</v>
      </c>
      <c r="BL112" s="320"/>
      <c r="BM112" s="294"/>
    </row>
    <row r="113" spans="1:65" s="302" customFormat="1" ht="15" x14ac:dyDescent="0.2">
      <c r="A113" s="445">
        <v>102</v>
      </c>
      <c r="B113" s="303"/>
      <c r="C113" s="304"/>
      <c r="D113" s="260"/>
      <c r="E113" s="261"/>
      <c r="F113" s="233"/>
      <c r="G113" s="96"/>
      <c r="H113" s="96"/>
      <c r="I113" s="96"/>
      <c r="J113" s="233"/>
      <c r="K113" s="291"/>
      <c r="L113" s="234"/>
      <c r="M113" s="234"/>
      <c r="N113" s="294"/>
      <c r="O113" s="96"/>
      <c r="P113" s="96"/>
      <c r="Q113" s="96"/>
      <c r="R113" s="96"/>
      <c r="S113" s="96"/>
      <c r="T113" s="96"/>
      <c r="U113" s="313"/>
      <c r="V113" s="295"/>
      <c r="W113" s="314"/>
      <c r="X113" s="96"/>
      <c r="Y113" s="96"/>
      <c r="Z113" s="233"/>
      <c r="AA113" s="94"/>
      <c r="AB113" s="96"/>
      <c r="AC113" s="233"/>
      <c r="AD113" s="94"/>
      <c r="AE113" s="96"/>
      <c r="AF113" s="96"/>
      <c r="AG113" s="311"/>
      <c r="AH113" s="312"/>
      <c r="AI113" s="311"/>
      <c r="AJ113" s="312"/>
      <c r="AK113" s="311"/>
      <c r="AL113" s="312"/>
      <c r="AM113" s="96"/>
      <c r="AN113" s="96"/>
      <c r="AO113" s="233"/>
      <c r="AP113" s="94"/>
      <c r="AQ113" s="96"/>
      <c r="AR113" s="367"/>
      <c r="AS113" s="96"/>
      <c r="AT113" s="359"/>
      <c r="AU113" s="96"/>
      <c r="AV113" s="96"/>
      <c r="AW113" s="96"/>
      <c r="AX113" s="96"/>
      <c r="AY113" s="384">
        <f>Tabela25[[#This Row],[VA - Valor Agregado]]-Tabela25[[#This Row],[CR - Custo Real]]</f>
        <v>0</v>
      </c>
      <c r="AZ113" s="96"/>
      <c r="BA113" s="96"/>
      <c r="BB113" s="96"/>
      <c r="BC113" s="359">
        <f>Tabela25[[#This Row],[ENT - Estimativa no Término]]-Tabela25[[#This Row],[ONT - Orçamento no Término Acumulado]]</f>
        <v>0</v>
      </c>
      <c r="BD113" s="320"/>
      <c r="BE113" s="321"/>
      <c r="BF113" s="234"/>
      <c r="BG113" s="322"/>
      <c r="BH113" s="234"/>
      <c r="BI113" s="488" t="e">
        <f>[2]!Tabela25[[#This Row],[Custo Estimado ]]/100*105</f>
        <v>#REF!</v>
      </c>
      <c r="BJ113" s="497" t="e">
        <f>[2]!Tabela25[[#This Row],[Custo Estimado ]]</f>
        <v>#REF!</v>
      </c>
      <c r="BK113" s="359" t="e">
        <f>[2]!Tabela25[[#This Row],[Custo Estimado ]]/100*95</f>
        <v>#REF!</v>
      </c>
      <c r="BL113" s="320"/>
      <c r="BM113" s="294"/>
    </row>
    <row r="114" spans="1:65" s="302" customFormat="1" ht="15" x14ac:dyDescent="0.2">
      <c r="A114" s="445">
        <v>103</v>
      </c>
      <c r="B114" s="303"/>
      <c r="C114" s="304"/>
      <c r="D114" s="258"/>
      <c r="E114" s="259"/>
      <c r="F114" s="233"/>
      <c r="G114" s="96"/>
      <c r="H114" s="96"/>
      <c r="I114" s="96"/>
      <c r="J114" s="233"/>
      <c r="K114" s="291"/>
      <c r="L114" s="234"/>
      <c r="M114" s="234"/>
      <c r="N114" s="294"/>
      <c r="O114" s="96"/>
      <c r="P114" s="96"/>
      <c r="Q114" s="96"/>
      <c r="R114" s="96"/>
      <c r="S114" s="96"/>
      <c r="T114" s="96"/>
      <c r="U114" s="313"/>
      <c r="V114" s="295"/>
      <c r="W114" s="314"/>
      <c r="X114" s="96"/>
      <c r="Y114" s="96"/>
      <c r="Z114" s="233"/>
      <c r="AA114" s="94"/>
      <c r="AB114" s="96"/>
      <c r="AC114" s="233"/>
      <c r="AD114" s="94"/>
      <c r="AE114" s="96"/>
      <c r="AF114" s="96"/>
      <c r="AG114" s="311"/>
      <c r="AH114" s="312"/>
      <c r="AI114" s="311"/>
      <c r="AJ114" s="312"/>
      <c r="AK114" s="311"/>
      <c r="AL114" s="312"/>
      <c r="AM114" s="96"/>
      <c r="AN114" s="96"/>
      <c r="AO114" s="233"/>
      <c r="AP114" s="94"/>
      <c r="AQ114" s="96"/>
      <c r="AR114" s="367"/>
      <c r="AS114" s="96"/>
      <c r="AT114" s="359"/>
      <c r="AU114" s="96"/>
      <c r="AV114" s="96"/>
      <c r="AW114" s="96"/>
      <c r="AX114" s="96"/>
      <c r="AY114" s="384">
        <f>Tabela25[[#This Row],[VA - Valor Agregado]]-Tabela25[[#This Row],[CR - Custo Real]]</f>
        <v>0</v>
      </c>
      <c r="AZ114" s="96"/>
      <c r="BA114" s="96"/>
      <c r="BB114" s="96"/>
      <c r="BC114" s="359">
        <f>Tabela25[[#This Row],[ENT - Estimativa no Término]]-Tabela25[[#This Row],[ONT - Orçamento no Término Acumulado]]</f>
        <v>0</v>
      </c>
      <c r="BD114" s="320"/>
      <c r="BE114" s="321"/>
      <c r="BF114" s="234"/>
      <c r="BG114" s="322"/>
      <c r="BH114" s="234"/>
      <c r="BI114" s="488" t="e">
        <f>[2]!Tabela25[[#This Row],[Custo Estimado ]]/100*105</f>
        <v>#REF!</v>
      </c>
      <c r="BJ114" s="497" t="e">
        <f>[2]!Tabela25[[#This Row],[Custo Estimado ]]</f>
        <v>#REF!</v>
      </c>
      <c r="BK114" s="359" t="e">
        <f>[2]!Tabela25[[#This Row],[Custo Estimado ]]/100*95</f>
        <v>#REF!</v>
      </c>
      <c r="BL114" s="320"/>
      <c r="BM114" s="294"/>
    </row>
    <row r="115" spans="1:65" s="302" customFormat="1" ht="15" x14ac:dyDescent="0.2">
      <c r="A115" s="445">
        <v>104</v>
      </c>
      <c r="B115" s="303"/>
      <c r="C115" s="304"/>
      <c r="D115" s="260"/>
      <c r="E115" s="261"/>
      <c r="F115" s="233"/>
      <c r="G115" s="96"/>
      <c r="H115" s="96"/>
      <c r="I115" s="96"/>
      <c r="J115" s="233"/>
      <c r="K115" s="291"/>
      <c r="L115" s="234"/>
      <c r="M115" s="234"/>
      <c r="N115" s="294"/>
      <c r="O115" s="96"/>
      <c r="P115" s="96"/>
      <c r="Q115" s="96"/>
      <c r="R115" s="96"/>
      <c r="S115" s="96"/>
      <c r="T115" s="96"/>
      <c r="U115" s="313"/>
      <c r="V115" s="295"/>
      <c r="W115" s="314"/>
      <c r="X115" s="96"/>
      <c r="Y115" s="96"/>
      <c r="Z115" s="233"/>
      <c r="AA115" s="94"/>
      <c r="AB115" s="96"/>
      <c r="AC115" s="233"/>
      <c r="AD115" s="94"/>
      <c r="AE115" s="96"/>
      <c r="AF115" s="96"/>
      <c r="AG115" s="311"/>
      <c r="AH115" s="312"/>
      <c r="AI115" s="311"/>
      <c r="AJ115" s="312"/>
      <c r="AK115" s="311"/>
      <c r="AL115" s="312"/>
      <c r="AM115" s="96"/>
      <c r="AN115" s="96"/>
      <c r="AO115" s="233"/>
      <c r="AP115" s="94"/>
      <c r="AQ115" s="96"/>
      <c r="AR115" s="367"/>
      <c r="AS115" s="96"/>
      <c r="AT115" s="359"/>
      <c r="AU115" s="96"/>
      <c r="AV115" s="96"/>
      <c r="AW115" s="96"/>
      <c r="AX115" s="96"/>
      <c r="AY115" s="384">
        <f>Tabela25[[#This Row],[VA - Valor Agregado]]-Tabela25[[#This Row],[CR - Custo Real]]</f>
        <v>0</v>
      </c>
      <c r="AZ115" s="96"/>
      <c r="BA115" s="96"/>
      <c r="BB115" s="96"/>
      <c r="BC115" s="359">
        <f>Tabela25[[#This Row],[ENT - Estimativa no Término]]-Tabela25[[#This Row],[ONT - Orçamento no Término Acumulado]]</f>
        <v>0</v>
      </c>
      <c r="BD115" s="320"/>
      <c r="BE115" s="321"/>
      <c r="BF115" s="234"/>
      <c r="BG115" s="322"/>
      <c r="BH115" s="234"/>
      <c r="BI115" s="488" t="e">
        <f>[2]!Tabela25[[#This Row],[Custo Estimado ]]/100*105</f>
        <v>#REF!</v>
      </c>
      <c r="BJ115" s="497" t="e">
        <f>[2]!Tabela25[[#This Row],[Custo Estimado ]]</f>
        <v>#REF!</v>
      </c>
      <c r="BK115" s="359" t="e">
        <f>[2]!Tabela25[[#This Row],[Custo Estimado ]]/100*95</f>
        <v>#REF!</v>
      </c>
      <c r="BL115" s="320"/>
      <c r="BM115" s="294"/>
    </row>
    <row r="116" spans="1:65" s="302" customFormat="1" ht="15" x14ac:dyDescent="0.2">
      <c r="A116" s="445">
        <v>105</v>
      </c>
      <c r="B116" s="303"/>
      <c r="C116" s="304"/>
      <c r="D116" s="258"/>
      <c r="E116" s="259"/>
      <c r="F116" s="233"/>
      <c r="G116" s="96"/>
      <c r="H116" s="96"/>
      <c r="I116" s="96"/>
      <c r="J116" s="233"/>
      <c r="K116" s="291"/>
      <c r="L116" s="234"/>
      <c r="M116" s="234"/>
      <c r="N116" s="294"/>
      <c r="O116" s="96"/>
      <c r="P116" s="96"/>
      <c r="Q116" s="96"/>
      <c r="R116" s="96"/>
      <c r="S116" s="96"/>
      <c r="T116" s="96"/>
      <c r="U116" s="313"/>
      <c r="V116" s="295"/>
      <c r="W116" s="314"/>
      <c r="X116" s="96"/>
      <c r="Y116" s="96"/>
      <c r="Z116" s="233"/>
      <c r="AA116" s="94"/>
      <c r="AB116" s="96"/>
      <c r="AC116" s="233"/>
      <c r="AD116" s="94"/>
      <c r="AE116" s="96"/>
      <c r="AF116" s="96"/>
      <c r="AG116" s="311"/>
      <c r="AH116" s="312"/>
      <c r="AI116" s="311"/>
      <c r="AJ116" s="312"/>
      <c r="AK116" s="311"/>
      <c r="AL116" s="312"/>
      <c r="AM116" s="96"/>
      <c r="AN116" s="96"/>
      <c r="AO116" s="233"/>
      <c r="AP116" s="94"/>
      <c r="AQ116" s="96"/>
      <c r="AR116" s="367"/>
      <c r="AS116" s="96"/>
      <c r="AT116" s="359"/>
      <c r="AU116" s="96"/>
      <c r="AV116" s="96"/>
      <c r="AW116" s="96"/>
      <c r="AX116" s="96"/>
      <c r="AY116" s="384">
        <f>Tabela25[[#This Row],[VA - Valor Agregado]]-Tabela25[[#This Row],[CR - Custo Real]]</f>
        <v>0</v>
      </c>
      <c r="AZ116" s="96"/>
      <c r="BA116" s="96"/>
      <c r="BB116" s="96"/>
      <c r="BC116" s="359">
        <f>Tabela25[[#This Row],[ENT - Estimativa no Término]]-Tabela25[[#This Row],[ONT - Orçamento no Término Acumulado]]</f>
        <v>0</v>
      </c>
      <c r="BD116" s="320"/>
      <c r="BE116" s="321"/>
      <c r="BF116" s="234"/>
      <c r="BG116" s="322"/>
      <c r="BH116" s="234"/>
      <c r="BI116" s="488" t="e">
        <f>[2]!Tabela25[[#This Row],[Custo Estimado ]]/100*105</f>
        <v>#REF!</v>
      </c>
      <c r="BJ116" s="497" t="e">
        <f>[2]!Tabela25[[#This Row],[Custo Estimado ]]</f>
        <v>#REF!</v>
      </c>
      <c r="BK116" s="359" t="e">
        <f>[2]!Tabela25[[#This Row],[Custo Estimado ]]/100*95</f>
        <v>#REF!</v>
      </c>
      <c r="BL116" s="320"/>
      <c r="BM116" s="294"/>
    </row>
    <row r="117" spans="1:65" s="302" customFormat="1" ht="15" x14ac:dyDescent="0.2">
      <c r="A117" s="445">
        <v>106</v>
      </c>
      <c r="B117" s="303"/>
      <c r="C117" s="304"/>
      <c r="D117" s="260"/>
      <c r="E117" s="261"/>
      <c r="F117" s="233"/>
      <c r="G117" s="96"/>
      <c r="H117" s="96"/>
      <c r="I117" s="96"/>
      <c r="J117" s="233"/>
      <c r="K117" s="291"/>
      <c r="L117" s="234"/>
      <c r="M117" s="234"/>
      <c r="N117" s="294"/>
      <c r="O117" s="96"/>
      <c r="P117" s="96"/>
      <c r="Q117" s="96"/>
      <c r="R117" s="96"/>
      <c r="S117" s="96"/>
      <c r="T117" s="96"/>
      <c r="U117" s="313"/>
      <c r="V117" s="295"/>
      <c r="W117" s="314"/>
      <c r="X117" s="96"/>
      <c r="Y117" s="96"/>
      <c r="Z117" s="233"/>
      <c r="AA117" s="94"/>
      <c r="AB117" s="96"/>
      <c r="AC117" s="233"/>
      <c r="AD117" s="94"/>
      <c r="AE117" s="96"/>
      <c r="AF117" s="96"/>
      <c r="AG117" s="311"/>
      <c r="AH117" s="312"/>
      <c r="AI117" s="311"/>
      <c r="AJ117" s="312"/>
      <c r="AK117" s="311"/>
      <c r="AL117" s="312"/>
      <c r="AM117" s="96"/>
      <c r="AN117" s="96"/>
      <c r="AO117" s="233"/>
      <c r="AP117" s="94"/>
      <c r="AQ117" s="96"/>
      <c r="AR117" s="367"/>
      <c r="AS117" s="96"/>
      <c r="AT117" s="359"/>
      <c r="AU117" s="96"/>
      <c r="AV117" s="96"/>
      <c r="AW117" s="96"/>
      <c r="AX117" s="96"/>
      <c r="AY117" s="384">
        <f>Tabela25[[#This Row],[VA - Valor Agregado]]-Tabela25[[#This Row],[CR - Custo Real]]</f>
        <v>0</v>
      </c>
      <c r="AZ117" s="96"/>
      <c r="BA117" s="96"/>
      <c r="BB117" s="96"/>
      <c r="BC117" s="359">
        <f>Tabela25[[#This Row],[ENT - Estimativa no Término]]-Tabela25[[#This Row],[ONT - Orçamento no Término Acumulado]]</f>
        <v>0</v>
      </c>
      <c r="BD117" s="320"/>
      <c r="BE117" s="321"/>
      <c r="BF117" s="234"/>
      <c r="BG117" s="322"/>
      <c r="BH117" s="234"/>
      <c r="BI117" s="488" t="e">
        <f>[2]!Tabela25[[#This Row],[Custo Estimado ]]/100*105</f>
        <v>#REF!</v>
      </c>
      <c r="BJ117" s="497" t="e">
        <f>[2]!Tabela25[[#This Row],[Custo Estimado ]]</f>
        <v>#REF!</v>
      </c>
      <c r="BK117" s="359" t="e">
        <f>[2]!Tabela25[[#This Row],[Custo Estimado ]]/100*95</f>
        <v>#REF!</v>
      </c>
      <c r="BL117" s="320"/>
      <c r="BM117" s="294"/>
    </row>
    <row r="118" spans="1:65" s="302" customFormat="1" ht="15" x14ac:dyDescent="0.2">
      <c r="A118" s="445">
        <v>107</v>
      </c>
      <c r="B118" s="303"/>
      <c r="C118" s="304"/>
      <c r="D118" s="258"/>
      <c r="E118" s="259"/>
      <c r="F118" s="233"/>
      <c r="G118" s="96"/>
      <c r="H118" s="96"/>
      <c r="I118" s="96"/>
      <c r="J118" s="233"/>
      <c r="K118" s="291"/>
      <c r="L118" s="234"/>
      <c r="M118" s="234"/>
      <c r="N118" s="294"/>
      <c r="O118" s="96"/>
      <c r="P118" s="96"/>
      <c r="Q118" s="96"/>
      <c r="R118" s="96"/>
      <c r="S118" s="96"/>
      <c r="T118" s="96"/>
      <c r="U118" s="313"/>
      <c r="V118" s="295"/>
      <c r="W118" s="314"/>
      <c r="X118" s="96"/>
      <c r="Y118" s="96"/>
      <c r="Z118" s="233"/>
      <c r="AA118" s="94"/>
      <c r="AB118" s="96"/>
      <c r="AC118" s="233"/>
      <c r="AD118" s="94"/>
      <c r="AE118" s="96"/>
      <c r="AF118" s="96"/>
      <c r="AG118" s="311"/>
      <c r="AH118" s="312"/>
      <c r="AI118" s="311"/>
      <c r="AJ118" s="312"/>
      <c r="AK118" s="311"/>
      <c r="AL118" s="312"/>
      <c r="AM118" s="96"/>
      <c r="AN118" s="96"/>
      <c r="AO118" s="233"/>
      <c r="AP118" s="94"/>
      <c r="AQ118" s="96"/>
      <c r="AR118" s="367"/>
      <c r="AS118" s="96"/>
      <c r="AT118" s="359"/>
      <c r="AU118" s="96"/>
      <c r="AV118" s="96"/>
      <c r="AW118" s="96"/>
      <c r="AX118" s="96"/>
      <c r="AY118" s="384">
        <f>Tabela25[[#This Row],[VA - Valor Agregado]]-Tabela25[[#This Row],[CR - Custo Real]]</f>
        <v>0</v>
      </c>
      <c r="AZ118" s="96"/>
      <c r="BA118" s="96"/>
      <c r="BB118" s="96"/>
      <c r="BC118" s="359">
        <f>Tabela25[[#This Row],[ENT - Estimativa no Término]]-Tabela25[[#This Row],[ONT - Orçamento no Término Acumulado]]</f>
        <v>0</v>
      </c>
      <c r="BD118" s="320"/>
      <c r="BE118" s="321"/>
      <c r="BF118" s="234"/>
      <c r="BG118" s="322"/>
      <c r="BH118" s="234"/>
      <c r="BI118" s="488" t="e">
        <f>[2]!Tabela25[[#This Row],[Custo Estimado ]]/100*105</f>
        <v>#REF!</v>
      </c>
      <c r="BJ118" s="497" t="e">
        <f>[2]!Tabela25[[#This Row],[Custo Estimado ]]</f>
        <v>#REF!</v>
      </c>
      <c r="BK118" s="359" t="e">
        <f>[2]!Tabela25[[#This Row],[Custo Estimado ]]/100*95</f>
        <v>#REF!</v>
      </c>
      <c r="BL118" s="320"/>
      <c r="BM118" s="294"/>
    </row>
    <row r="119" spans="1:65" s="302" customFormat="1" ht="15" x14ac:dyDescent="0.2">
      <c r="A119" s="445">
        <v>108</v>
      </c>
      <c r="B119" s="303"/>
      <c r="C119" s="304"/>
      <c r="D119" s="260"/>
      <c r="E119" s="261"/>
      <c r="F119" s="233"/>
      <c r="G119" s="96"/>
      <c r="H119" s="96"/>
      <c r="I119" s="96"/>
      <c r="J119" s="233"/>
      <c r="K119" s="291"/>
      <c r="L119" s="234"/>
      <c r="M119" s="234"/>
      <c r="N119" s="294"/>
      <c r="O119" s="96"/>
      <c r="P119" s="96"/>
      <c r="Q119" s="96"/>
      <c r="R119" s="96"/>
      <c r="S119" s="96"/>
      <c r="T119" s="96"/>
      <c r="U119" s="313"/>
      <c r="V119" s="295"/>
      <c r="W119" s="314"/>
      <c r="X119" s="96"/>
      <c r="Y119" s="96"/>
      <c r="Z119" s="233"/>
      <c r="AA119" s="94"/>
      <c r="AB119" s="96"/>
      <c r="AC119" s="233"/>
      <c r="AD119" s="94"/>
      <c r="AE119" s="96"/>
      <c r="AF119" s="96"/>
      <c r="AG119" s="311"/>
      <c r="AH119" s="312"/>
      <c r="AI119" s="311"/>
      <c r="AJ119" s="312"/>
      <c r="AK119" s="311"/>
      <c r="AL119" s="312"/>
      <c r="AM119" s="96"/>
      <c r="AN119" s="96"/>
      <c r="AO119" s="233"/>
      <c r="AP119" s="94"/>
      <c r="AQ119" s="96"/>
      <c r="AR119" s="367"/>
      <c r="AS119" s="96"/>
      <c r="AT119" s="359"/>
      <c r="AU119" s="96"/>
      <c r="AV119" s="96"/>
      <c r="AW119" s="96"/>
      <c r="AX119" s="96"/>
      <c r="AY119" s="384">
        <f>Tabela25[[#This Row],[VA - Valor Agregado]]-Tabela25[[#This Row],[CR - Custo Real]]</f>
        <v>0</v>
      </c>
      <c r="AZ119" s="96"/>
      <c r="BA119" s="96"/>
      <c r="BB119" s="96"/>
      <c r="BC119" s="359">
        <f>Tabela25[[#This Row],[ENT - Estimativa no Término]]-Tabela25[[#This Row],[ONT - Orçamento no Término Acumulado]]</f>
        <v>0</v>
      </c>
      <c r="BD119" s="320"/>
      <c r="BE119" s="321"/>
      <c r="BF119" s="234"/>
      <c r="BG119" s="322"/>
      <c r="BH119" s="234"/>
      <c r="BI119" s="488" t="e">
        <f>[2]!Tabela25[[#This Row],[Custo Estimado ]]/100*105</f>
        <v>#REF!</v>
      </c>
      <c r="BJ119" s="497" t="e">
        <f>[2]!Tabela25[[#This Row],[Custo Estimado ]]</f>
        <v>#REF!</v>
      </c>
      <c r="BK119" s="359" t="e">
        <f>[2]!Tabela25[[#This Row],[Custo Estimado ]]/100*95</f>
        <v>#REF!</v>
      </c>
      <c r="BL119" s="320"/>
      <c r="BM119" s="294"/>
    </row>
    <row r="120" spans="1:65" s="302" customFormat="1" ht="15" x14ac:dyDescent="0.2">
      <c r="A120" s="445">
        <v>109</v>
      </c>
      <c r="B120" s="303"/>
      <c r="C120" s="304"/>
      <c r="D120" s="258"/>
      <c r="E120" s="259"/>
      <c r="F120" s="233"/>
      <c r="G120" s="96"/>
      <c r="H120" s="96"/>
      <c r="I120" s="96"/>
      <c r="J120" s="233"/>
      <c r="K120" s="291"/>
      <c r="L120" s="234"/>
      <c r="M120" s="234"/>
      <c r="N120" s="294"/>
      <c r="O120" s="96"/>
      <c r="P120" s="96"/>
      <c r="Q120" s="96"/>
      <c r="R120" s="96"/>
      <c r="S120" s="96"/>
      <c r="T120" s="96"/>
      <c r="U120" s="313"/>
      <c r="V120" s="295"/>
      <c r="W120" s="314"/>
      <c r="X120" s="96"/>
      <c r="Y120" s="96"/>
      <c r="Z120" s="233"/>
      <c r="AA120" s="94"/>
      <c r="AB120" s="96"/>
      <c r="AC120" s="233"/>
      <c r="AD120" s="94"/>
      <c r="AE120" s="96"/>
      <c r="AF120" s="96"/>
      <c r="AG120" s="311"/>
      <c r="AH120" s="312"/>
      <c r="AI120" s="311"/>
      <c r="AJ120" s="312"/>
      <c r="AK120" s="311"/>
      <c r="AL120" s="312"/>
      <c r="AM120" s="96"/>
      <c r="AN120" s="96"/>
      <c r="AO120" s="233"/>
      <c r="AP120" s="94"/>
      <c r="AQ120" s="96"/>
      <c r="AR120" s="367"/>
      <c r="AS120" s="96"/>
      <c r="AT120" s="359"/>
      <c r="AU120" s="96"/>
      <c r="AV120" s="96"/>
      <c r="AW120" s="96"/>
      <c r="AX120" s="96"/>
      <c r="AY120" s="384">
        <f>Tabela25[[#This Row],[VA - Valor Agregado]]-Tabela25[[#This Row],[CR - Custo Real]]</f>
        <v>0</v>
      </c>
      <c r="AZ120" s="96"/>
      <c r="BA120" s="96"/>
      <c r="BB120" s="96"/>
      <c r="BC120" s="359">
        <f>Tabela25[[#This Row],[ENT - Estimativa no Término]]-Tabela25[[#This Row],[ONT - Orçamento no Término Acumulado]]</f>
        <v>0</v>
      </c>
      <c r="BD120" s="320"/>
      <c r="BE120" s="321"/>
      <c r="BF120" s="234"/>
      <c r="BG120" s="322"/>
      <c r="BH120" s="234"/>
      <c r="BI120" s="488" t="e">
        <f>[2]!Tabela25[[#This Row],[Custo Estimado ]]/100*105</f>
        <v>#REF!</v>
      </c>
      <c r="BJ120" s="497" t="e">
        <f>[2]!Tabela25[[#This Row],[Custo Estimado ]]</f>
        <v>#REF!</v>
      </c>
      <c r="BK120" s="359" t="e">
        <f>[2]!Tabela25[[#This Row],[Custo Estimado ]]/100*95</f>
        <v>#REF!</v>
      </c>
      <c r="BL120" s="320"/>
      <c r="BM120" s="294"/>
    </row>
    <row r="121" spans="1:65" s="302" customFormat="1" ht="15" x14ac:dyDescent="0.2">
      <c r="A121" s="445">
        <v>110</v>
      </c>
      <c r="B121" s="303"/>
      <c r="C121" s="304"/>
      <c r="D121" s="260"/>
      <c r="E121" s="261"/>
      <c r="F121" s="233"/>
      <c r="G121" s="96"/>
      <c r="H121" s="96"/>
      <c r="I121" s="96"/>
      <c r="J121" s="233"/>
      <c r="K121" s="291"/>
      <c r="L121" s="234"/>
      <c r="M121" s="234"/>
      <c r="N121" s="294"/>
      <c r="O121" s="96"/>
      <c r="P121" s="96"/>
      <c r="Q121" s="96"/>
      <c r="R121" s="96"/>
      <c r="S121" s="96"/>
      <c r="T121" s="96"/>
      <c r="U121" s="313"/>
      <c r="V121" s="295"/>
      <c r="W121" s="314"/>
      <c r="X121" s="96"/>
      <c r="Y121" s="96"/>
      <c r="Z121" s="233"/>
      <c r="AA121" s="94"/>
      <c r="AB121" s="96"/>
      <c r="AC121" s="233"/>
      <c r="AD121" s="94"/>
      <c r="AE121" s="96"/>
      <c r="AF121" s="96"/>
      <c r="AG121" s="311"/>
      <c r="AH121" s="312"/>
      <c r="AI121" s="311"/>
      <c r="AJ121" s="312"/>
      <c r="AK121" s="311"/>
      <c r="AL121" s="312"/>
      <c r="AM121" s="96"/>
      <c r="AN121" s="96"/>
      <c r="AO121" s="233"/>
      <c r="AP121" s="94"/>
      <c r="AQ121" s="96"/>
      <c r="AR121" s="367"/>
      <c r="AS121" s="96"/>
      <c r="AT121" s="359"/>
      <c r="AU121" s="96"/>
      <c r="AV121" s="96"/>
      <c r="AW121" s="96"/>
      <c r="AX121" s="96"/>
      <c r="AY121" s="384">
        <f>Tabela25[[#This Row],[VA - Valor Agregado]]-Tabela25[[#This Row],[CR - Custo Real]]</f>
        <v>0</v>
      </c>
      <c r="AZ121" s="96"/>
      <c r="BA121" s="96"/>
      <c r="BB121" s="96"/>
      <c r="BC121" s="359">
        <f>Tabela25[[#This Row],[ENT - Estimativa no Término]]-Tabela25[[#This Row],[ONT - Orçamento no Término Acumulado]]</f>
        <v>0</v>
      </c>
      <c r="BD121" s="320"/>
      <c r="BE121" s="321"/>
      <c r="BF121" s="234"/>
      <c r="BG121" s="322"/>
      <c r="BH121" s="234"/>
      <c r="BI121" s="488" t="e">
        <f>[2]!Tabela25[[#This Row],[Custo Estimado ]]/100*105</f>
        <v>#REF!</v>
      </c>
      <c r="BJ121" s="497" t="e">
        <f>[2]!Tabela25[[#This Row],[Custo Estimado ]]</f>
        <v>#REF!</v>
      </c>
      <c r="BK121" s="359" t="e">
        <f>[2]!Tabela25[[#This Row],[Custo Estimado ]]/100*95</f>
        <v>#REF!</v>
      </c>
      <c r="BL121" s="320"/>
      <c r="BM121" s="294"/>
    </row>
    <row r="122" spans="1:65" s="302" customFormat="1" ht="15" x14ac:dyDescent="0.2">
      <c r="A122" s="445">
        <v>111</v>
      </c>
      <c r="B122" s="303"/>
      <c r="C122" s="304"/>
      <c r="D122" s="258"/>
      <c r="E122" s="259"/>
      <c r="F122" s="233"/>
      <c r="G122" s="96"/>
      <c r="H122" s="96"/>
      <c r="I122" s="96"/>
      <c r="J122" s="233"/>
      <c r="K122" s="291"/>
      <c r="L122" s="234"/>
      <c r="M122" s="234"/>
      <c r="N122" s="294"/>
      <c r="O122" s="96"/>
      <c r="P122" s="96"/>
      <c r="Q122" s="96"/>
      <c r="R122" s="96"/>
      <c r="S122" s="96"/>
      <c r="T122" s="96"/>
      <c r="U122" s="313"/>
      <c r="V122" s="295"/>
      <c r="W122" s="314"/>
      <c r="X122" s="96"/>
      <c r="Y122" s="96"/>
      <c r="Z122" s="233"/>
      <c r="AA122" s="94"/>
      <c r="AB122" s="96"/>
      <c r="AC122" s="233"/>
      <c r="AD122" s="94"/>
      <c r="AE122" s="96"/>
      <c r="AF122" s="96"/>
      <c r="AG122" s="311"/>
      <c r="AH122" s="312"/>
      <c r="AI122" s="311"/>
      <c r="AJ122" s="312"/>
      <c r="AK122" s="311"/>
      <c r="AL122" s="312"/>
      <c r="AM122" s="96"/>
      <c r="AN122" s="96"/>
      <c r="AO122" s="233"/>
      <c r="AP122" s="94"/>
      <c r="AQ122" s="96"/>
      <c r="AR122" s="367"/>
      <c r="AS122" s="96"/>
      <c r="AT122" s="359"/>
      <c r="AU122" s="96"/>
      <c r="AV122" s="96"/>
      <c r="AW122" s="96"/>
      <c r="AX122" s="96"/>
      <c r="AY122" s="384">
        <f>Tabela25[[#This Row],[VA - Valor Agregado]]-Tabela25[[#This Row],[CR - Custo Real]]</f>
        <v>0</v>
      </c>
      <c r="AZ122" s="96"/>
      <c r="BA122" s="96"/>
      <c r="BB122" s="96"/>
      <c r="BC122" s="359">
        <f>Tabela25[[#This Row],[ENT - Estimativa no Término]]-Tabela25[[#This Row],[ONT - Orçamento no Término Acumulado]]</f>
        <v>0</v>
      </c>
      <c r="BD122" s="320"/>
      <c r="BE122" s="321"/>
      <c r="BF122" s="234"/>
      <c r="BG122" s="322"/>
      <c r="BH122" s="234"/>
      <c r="BI122" s="488" t="e">
        <f>[2]!Tabela25[[#This Row],[Custo Estimado ]]/100*105</f>
        <v>#REF!</v>
      </c>
      <c r="BJ122" s="497" t="e">
        <f>[2]!Tabela25[[#This Row],[Custo Estimado ]]</f>
        <v>#REF!</v>
      </c>
      <c r="BK122" s="359" t="e">
        <f>[2]!Tabela25[[#This Row],[Custo Estimado ]]/100*95</f>
        <v>#REF!</v>
      </c>
      <c r="BL122" s="320"/>
      <c r="BM122" s="294"/>
    </row>
    <row r="123" spans="1:65" s="302" customFormat="1" ht="15" x14ac:dyDescent="0.2">
      <c r="A123" s="445">
        <v>112</v>
      </c>
      <c r="B123" s="303"/>
      <c r="C123" s="304"/>
      <c r="D123" s="260"/>
      <c r="E123" s="261"/>
      <c r="F123" s="233"/>
      <c r="G123" s="96"/>
      <c r="H123" s="96"/>
      <c r="I123" s="96"/>
      <c r="J123" s="233"/>
      <c r="K123" s="291"/>
      <c r="L123" s="234"/>
      <c r="M123" s="234"/>
      <c r="N123" s="294"/>
      <c r="O123" s="96"/>
      <c r="P123" s="96"/>
      <c r="Q123" s="96"/>
      <c r="R123" s="96"/>
      <c r="S123" s="96"/>
      <c r="T123" s="96"/>
      <c r="U123" s="313"/>
      <c r="V123" s="295"/>
      <c r="W123" s="314"/>
      <c r="X123" s="96"/>
      <c r="Y123" s="96"/>
      <c r="Z123" s="233"/>
      <c r="AA123" s="94"/>
      <c r="AB123" s="96"/>
      <c r="AC123" s="233"/>
      <c r="AD123" s="94"/>
      <c r="AE123" s="96"/>
      <c r="AF123" s="96"/>
      <c r="AG123" s="311"/>
      <c r="AH123" s="312"/>
      <c r="AI123" s="311"/>
      <c r="AJ123" s="312"/>
      <c r="AK123" s="311"/>
      <c r="AL123" s="312"/>
      <c r="AM123" s="96"/>
      <c r="AN123" s="96"/>
      <c r="AO123" s="233"/>
      <c r="AP123" s="94"/>
      <c r="AQ123" s="96"/>
      <c r="AR123" s="367"/>
      <c r="AS123" s="96"/>
      <c r="AT123" s="359"/>
      <c r="AU123" s="96"/>
      <c r="AV123" s="96"/>
      <c r="AW123" s="96"/>
      <c r="AX123" s="96"/>
      <c r="AY123" s="384">
        <f>Tabela25[[#This Row],[VA - Valor Agregado]]-Tabela25[[#This Row],[CR - Custo Real]]</f>
        <v>0</v>
      </c>
      <c r="AZ123" s="96"/>
      <c r="BA123" s="96"/>
      <c r="BB123" s="96"/>
      <c r="BC123" s="359">
        <f>Tabela25[[#This Row],[ENT - Estimativa no Término]]-Tabela25[[#This Row],[ONT - Orçamento no Término Acumulado]]</f>
        <v>0</v>
      </c>
      <c r="BD123" s="320"/>
      <c r="BE123" s="321"/>
      <c r="BF123" s="234"/>
      <c r="BG123" s="322"/>
      <c r="BH123" s="234"/>
      <c r="BI123" s="488" t="e">
        <f>[2]!Tabela25[[#This Row],[Custo Estimado ]]/100*105</f>
        <v>#REF!</v>
      </c>
      <c r="BJ123" s="497" t="e">
        <f>[2]!Tabela25[[#This Row],[Custo Estimado ]]</f>
        <v>#REF!</v>
      </c>
      <c r="BK123" s="359" t="e">
        <f>[2]!Tabela25[[#This Row],[Custo Estimado ]]/100*95</f>
        <v>#REF!</v>
      </c>
      <c r="BL123" s="320"/>
      <c r="BM123" s="294"/>
    </row>
    <row r="124" spans="1:65" s="302" customFormat="1" ht="15" x14ac:dyDescent="0.2">
      <c r="A124" s="445">
        <v>113</v>
      </c>
      <c r="B124" s="303"/>
      <c r="C124" s="304"/>
      <c r="D124" s="258"/>
      <c r="E124" s="259"/>
      <c r="F124" s="233"/>
      <c r="G124" s="96"/>
      <c r="H124" s="96"/>
      <c r="I124" s="96"/>
      <c r="J124" s="233"/>
      <c r="K124" s="291"/>
      <c r="L124" s="234"/>
      <c r="M124" s="234"/>
      <c r="N124" s="294"/>
      <c r="O124" s="96"/>
      <c r="P124" s="96"/>
      <c r="Q124" s="96"/>
      <c r="R124" s="96"/>
      <c r="S124" s="96"/>
      <c r="T124" s="96"/>
      <c r="U124" s="313"/>
      <c r="V124" s="295"/>
      <c r="W124" s="314"/>
      <c r="X124" s="96"/>
      <c r="Y124" s="96"/>
      <c r="Z124" s="233"/>
      <c r="AA124" s="94"/>
      <c r="AB124" s="96"/>
      <c r="AC124" s="233"/>
      <c r="AD124" s="94"/>
      <c r="AE124" s="96"/>
      <c r="AF124" s="96"/>
      <c r="AG124" s="311"/>
      <c r="AH124" s="312"/>
      <c r="AI124" s="311"/>
      <c r="AJ124" s="312"/>
      <c r="AK124" s="311"/>
      <c r="AL124" s="312"/>
      <c r="AM124" s="96"/>
      <c r="AN124" s="96"/>
      <c r="AO124" s="233"/>
      <c r="AP124" s="94"/>
      <c r="AQ124" s="96"/>
      <c r="AR124" s="367"/>
      <c r="AS124" s="96"/>
      <c r="AT124" s="359"/>
      <c r="AU124" s="96"/>
      <c r="AV124" s="96"/>
      <c r="AW124" s="96"/>
      <c r="AX124" s="96"/>
      <c r="AY124" s="384">
        <f>Tabela25[[#This Row],[VA - Valor Agregado]]-Tabela25[[#This Row],[CR - Custo Real]]</f>
        <v>0</v>
      </c>
      <c r="AZ124" s="96"/>
      <c r="BA124" s="96"/>
      <c r="BB124" s="96"/>
      <c r="BC124" s="359">
        <f>Tabela25[[#This Row],[ENT - Estimativa no Término]]-Tabela25[[#This Row],[ONT - Orçamento no Término Acumulado]]</f>
        <v>0</v>
      </c>
      <c r="BD124" s="320"/>
      <c r="BE124" s="321"/>
      <c r="BF124" s="234"/>
      <c r="BG124" s="322"/>
      <c r="BH124" s="234"/>
      <c r="BI124" s="488" t="e">
        <f>[2]!Tabela25[[#This Row],[Custo Estimado ]]/100*105</f>
        <v>#REF!</v>
      </c>
      <c r="BJ124" s="497" t="e">
        <f>[2]!Tabela25[[#This Row],[Custo Estimado ]]</f>
        <v>#REF!</v>
      </c>
      <c r="BK124" s="359" t="e">
        <f>[2]!Tabela25[[#This Row],[Custo Estimado ]]/100*95</f>
        <v>#REF!</v>
      </c>
      <c r="BL124" s="320"/>
      <c r="BM124" s="294"/>
    </row>
    <row r="125" spans="1:65" s="302" customFormat="1" ht="15" x14ac:dyDescent="0.2">
      <c r="A125" s="445">
        <v>114</v>
      </c>
      <c r="B125" s="303"/>
      <c r="C125" s="304"/>
      <c r="D125" s="260"/>
      <c r="E125" s="261"/>
      <c r="F125" s="233"/>
      <c r="G125" s="96"/>
      <c r="H125" s="96"/>
      <c r="I125" s="96"/>
      <c r="J125" s="233"/>
      <c r="K125" s="291"/>
      <c r="L125" s="234"/>
      <c r="M125" s="234"/>
      <c r="N125" s="294"/>
      <c r="O125" s="96"/>
      <c r="P125" s="96"/>
      <c r="Q125" s="96"/>
      <c r="R125" s="96"/>
      <c r="S125" s="96"/>
      <c r="T125" s="96"/>
      <c r="U125" s="313"/>
      <c r="V125" s="295"/>
      <c r="W125" s="314"/>
      <c r="X125" s="96"/>
      <c r="Y125" s="96"/>
      <c r="Z125" s="233"/>
      <c r="AA125" s="94"/>
      <c r="AB125" s="96"/>
      <c r="AC125" s="233"/>
      <c r="AD125" s="94"/>
      <c r="AE125" s="96"/>
      <c r="AF125" s="96"/>
      <c r="AG125" s="311"/>
      <c r="AH125" s="312"/>
      <c r="AI125" s="311"/>
      <c r="AJ125" s="312"/>
      <c r="AK125" s="311"/>
      <c r="AL125" s="312"/>
      <c r="AM125" s="96"/>
      <c r="AN125" s="96"/>
      <c r="AO125" s="233"/>
      <c r="AP125" s="94"/>
      <c r="AQ125" s="96"/>
      <c r="AR125" s="367"/>
      <c r="AS125" s="96"/>
      <c r="AT125" s="359"/>
      <c r="AU125" s="96"/>
      <c r="AV125" s="96"/>
      <c r="AW125" s="96"/>
      <c r="AX125" s="96"/>
      <c r="AY125" s="384">
        <f>Tabela25[[#This Row],[VA - Valor Agregado]]-Tabela25[[#This Row],[CR - Custo Real]]</f>
        <v>0</v>
      </c>
      <c r="AZ125" s="96"/>
      <c r="BA125" s="96"/>
      <c r="BB125" s="96"/>
      <c r="BC125" s="359">
        <f>Tabela25[[#This Row],[ENT - Estimativa no Término]]-Tabela25[[#This Row],[ONT - Orçamento no Término Acumulado]]</f>
        <v>0</v>
      </c>
      <c r="BD125" s="320"/>
      <c r="BE125" s="321"/>
      <c r="BF125" s="234"/>
      <c r="BG125" s="322"/>
      <c r="BH125" s="234"/>
      <c r="BI125" s="488" t="e">
        <f>[2]!Tabela25[[#This Row],[Custo Estimado ]]/100*105</f>
        <v>#REF!</v>
      </c>
      <c r="BJ125" s="497" t="e">
        <f>[2]!Tabela25[[#This Row],[Custo Estimado ]]</f>
        <v>#REF!</v>
      </c>
      <c r="BK125" s="359" t="e">
        <f>[2]!Tabela25[[#This Row],[Custo Estimado ]]/100*95</f>
        <v>#REF!</v>
      </c>
      <c r="BL125" s="320"/>
      <c r="BM125" s="294"/>
    </row>
    <row r="126" spans="1:65" s="302" customFormat="1" ht="15" x14ac:dyDescent="0.2">
      <c r="A126" s="445">
        <v>115</v>
      </c>
      <c r="B126" s="303"/>
      <c r="C126" s="304"/>
      <c r="D126" s="258"/>
      <c r="E126" s="259"/>
      <c r="F126" s="233"/>
      <c r="G126" s="96"/>
      <c r="H126" s="96"/>
      <c r="I126" s="96"/>
      <c r="J126" s="233"/>
      <c r="K126" s="291"/>
      <c r="L126" s="234"/>
      <c r="M126" s="234"/>
      <c r="N126" s="294"/>
      <c r="O126" s="96"/>
      <c r="P126" s="96"/>
      <c r="Q126" s="96"/>
      <c r="R126" s="96"/>
      <c r="S126" s="96"/>
      <c r="T126" s="96"/>
      <c r="U126" s="313"/>
      <c r="V126" s="295"/>
      <c r="W126" s="314"/>
      <c r="X126" s="96"/>
      <c r="Y126" s="96"/>
      <c r="Z126" s="233"/>
      <c r="AA126" s="94"/>
      <c r="AB126" s="96"/>
      <c r="AC126" s="233"/>
      <c r="AD126" s="94"/>
      <c r="AE126" s="96"/>
      <c r="AF126" s="96"/>
      <c r="AG126" s="311"/>
      <c r="AH126" s="312"/>
      <c r="AI126" s="311"/>
      <c r="AJ126" s="312"/>
      <c r="AK126" s="311"/>
      <c r="AL126" s="312"/>
      <c r="AM126" s="96"/>
      <c r="AN126" s="96"/>
      <c r="AO126" s="233"/>
      <c r="AP126" s="94"/>
      <c r="AQ126" s="96"/>
      <c r="AR126" s="367"/>
      <c r="AS126" s="96"/>
      <c r="AT126" s="359"/>
      <c r="AU126" s="96"/>
      <c r="AV126" s="96"/>
      <c r="AW126" s="96"/>
      <c r="AX126" s="96"/>
      <c r="AY126" s="384">
        <f>Tabela25[[#This Row],[VA - Valor Agregado]]-Tabela25[[#This Row],[CR - Custo Real]]</f>
        <v>0</v>
      </c>
      <c r="AZ126" s="96"/>
      <c r="BA126" s="96"/>
      <c r="BB126" s="96"/>
      <c r="BC126" s="359">
        <f>Tabela25[[#This Row],[ENT - Estimativa no Término]]-Tabela25[[#This Row],[ONT - Orçamento no Término Acumulado]]</f>
        <v>0</v>
      </c>
      <c r="BD126" s="320"/>
      <c r="BE126" s="321"/>
      <c r="BF126" s="234"/>
      <c r="BG126" s="322"/>
      <c r="BH126" s="234"/>
      <c r="BI126" s="488" t="e">
        <f>[2]!Tabela25[[#This Row],[Custo Estimado ]]/100*105</f>
        <v>#REF!</v>
      </c>
      <c r="BJ126" s="497" t="e">
        <f>[2]!Tabela25[[#This Row],[Custo Estimado ]]</f>
        <v>#REF!</v>
      </c>
      <c r="BK126" s="359" t="e">
        <f>[2]!Tabela25[[#This Row],[Custo Estimado ]]/100*95</f>
        <v>#REF!</v>
      </c>
      <c r="BL126" s="320"/>
      <c r="BM126" s="294"/>
    </row>
    <row r="127" spans="1:65" s="302" customFormat="1" ht="15" x14ac:dyDescent="0.2">
      <c r="A127" s="445">
        <v>116</v>
      </c>
      <c r="B127" s="303"/>
      <c r="C127" s="304"/>
      <c r="D127" s="260"/>
      <c r="E127" s="261"/>
      <c r="F127" s="233"/>
      <c r="G127" s="96"/>
      <c r="H127" s="96"/>
      <c r="I127" s="96"/>
      <c r="J127" s="233"/>
      <c r="K127" s="291"/>
      <c r="L127" s="234"/>
      <c r="M127" s="234"/>
      <c r="N127" s="294"/>
      <c r="O127" s="96"/>
      <c r="P127" s="96"/>
      <c r="Q127" s="96"/>
      <c r="R127" s="96"/>
      <c r="S127" s="96"/>
      <c r="T127" s="96"/>
      <c r="U127" s="313"/>
      <c r="V127" s="295"/>
      <c r="W127" s="314"/>
      <c r="X127" s="96"/>
      <c r="Y127" s="96"/>
      <c r="Z127" s="233"/>
      <c r="AA127" s="94"/>
      <c r="AB127" s="96"/>
      <c r="AC127" s="233"/>
      <c r="AD127" s="94"/>
      <c r="AE127" s="96"/>
      <c r="AF127" s="96"/>
      <c r="AG127" s="311"/>
      <c r="AH127" s="312"/>
      <c r="AI127" s="311"/>
      <c r="AJ127" s="312"/>
      <c r="AK127" s="311"/>
      <c r="AL127" s="312"/>
      <c r="AM127" s="96"/>
      <c r="AN127" s="96"/>
      <c r="AO127" s="233"/>
      <c r="AP127" s="94"/>
      <c r="AQ127" s="96"/>
      <c r="AR127" s="367"/>
      <c r="AS127" s="96"/>
      <c r="AT127" s="359"/>
      <c r="AU127" s="96"/>
      <c r="AV127" s="96"/>
      <c r="AW127" s="96"/>
      <c r="AX127" s="96"/>
      <c r="AY127" s="384">
        <f>Tabela25[[#This Row],[VA - Valor Agregado]]-Tabela25[[#This Row],[CR - Custo Real]]</f>
        <v>0</v>
      </c>
      <c r="AZ127" s="96"/>
      <c r="BA127" s="96"/>
      <c r="BB127" s="96"/>
      <c r="BC127" s="359">
        <f>Tabela25[[#This Row],[ENT - Estimativa no Término]]-Tabela25[[#This Row],[ONT - Orçamento no Término Acumulado]]</f>
        <v>0</v>
      </c>
      <c r="BD127" s="320"/>
      <c r="BE127" s="321"/>
      <c r="BF127" s="234"/>
      <c r="BG127" s="322"/>
      <c r="BH127" s="234"/>
      <c r="BI127" s="488" t="e">
        <f>[2]!Tabela25[[#This Row],[Custo Estimado ]]/100*105</f>
        <v>#REF!</v>
      </c>
      <c r="BJ127" s="497" t="e">
        <f>[2]!Tabela25[[#This Row],[Custo Estimado ]]</f>
        <v>#REF!</v>
      </c>
      <c r="BK127" s="359" t="e">
        <f>[2]!Tabela25[[#This Row],[Custo Estimado ]]/100*95</f>
        <v>#REF!</v>
      </c>
      <c r="BL127" s="320"/>
      <c r="BM127" s="294"/>
    </row>
    <row r="128" spans="1:65" s="302" customFormat="1" ht="15" x14ac:dyDescent="0.2">
      <c r="A128" s="445">
        <v>117</v>
      </c>
      <c r="B128" s="303"/>
      <c r="C128" s="304"/>
      <c r="D128" s="258"/>
      <c r="E128" s="259"/>
      <c r="F128" s="233"/>
      <c r="G128" s="96"/>
      <c r="H128" s="96"/>
      <c r="I128" s="96"/>
      <c r="J128" s="233"/>
      <c r="K128" s="291"/>
      <c r="L128" s="234"/>
      <c r="M128" s="234"/>
      <c r="N128" s="294"/>
      <c r="O128" s="96"/>
      <c r="P128" s="96"/>
      <c r="Q128" s="96"/>
      <c r="R128" s="96"/>
      <c r="S128" s="96"/>
      <c r="T128" s="96"/>
      <c r="U128" s="313"/>
      <c r="V128" s="295"/>
      <c r="W128" s="314"/>
      <c r="X128" s="96"/>
      <c r="Y128" s="96"/>
      <c r="Z128" s="233"/>
      <c r="AA128" s="94"/>
      <c r="AB128" s="96"/>
      <c r="AC128" s="233"/>
      <c r="AD128" s="94"/>
      <c r="AE128" s="96"/>
      <c r="AF128" s="96"/>
      <c r="AG128" s="311"/>
      <c r="AH128" s="312"/>
      <c r="AI128" s="311"/>
      <c r="AJ128" s="312"/>
      <c r="AK128" s="311"/>
      <c r="AL128" s="312"/>
      <c r="AM128" s="96"/>
      <c r="AN128" s="96"/>
      <c r="AO128" s="233"/>
      <c r="AP128" s="94"/>
      <c r="AQ128" s="96"/>
      <c r="AR128" s="367"/>
      <c r="AS128" s="96"/>
      <c r="AT128" s="359"/>
      <c r="AU128" s="96"/>
      <c r="AV128" s="96"/>
      <c r="AW128" s="96"/>
      <c r="AX128" s="96"/>
      <c r="AY128" s="384">
        <f>Tabela25[[#This Row],[VA - Valor Agregado]]-Tabela25[[#This Row],[CR - Custo Real]]</f>
        <v>0</v>
      </c>
      <c r="AZ128" s="96"/>
      <c r="BA128" s="96"/>
      <c r="BB128" s="96"/>
      <c r="BC128" s="359">
        <f>Tabela25[[#This Row],[ENT - Estimativa no Término]]-Tabela25[[#This Row],[ONT - Orçamento no Término Acumulado]]</f>
        <v>0</v>
      </c>
      <c r="BD128" s="320"/>
      <c r="BE128" s="321"/>
      <c r="BF128" s="234"/>
      <c r="BG128" s="322"/>
      <c r="BH128" s="234"/>
      <c r="BI128" s="488" t="e">
        <f>[2]!Tabela25[[#This Row],[Custo Estimado ]]/100*105</f>
        <v>#REF!</v>
      </c>
      <c r="BJ128" s="497" t="e">
        <f>[2]!Tabela25[[#This Row],[Custo Estimado ]]</f>
        <v>#REF!</v>
      </c>
      <c r="BK128" s="359" t="e">
        <f>[2]!Tabela25[[#This Row],[Custo Estimado ]]/100*95</f>
        <v>#REF!</v>
      </c>
      <c r="BL128" s="320"/>
      <c r="BM128" s="294"/>
    </row>
    <row r="129" spans="1:65" s="302" customFormat="1" ht="15" x14ac:dyDescent="0.2">
      <c r="A129" s="445">
        <v>118</v>
      </c>
      <c r="B129" s="303"/>
      <c r="C129" s="304"/>
      <c r="D129" s="260"/>
      <c r="E129" s="261"/>
      <c r="F129" s="233"/>
      <c r="G129" s="96"/>
      <c r="H129" s="96"/>
      <c r="I129" s="96"/>
      <c r="J129" s="233"/>
      <c r="K129" s="291"/>
      <c r="L129" s="234"/>
      <c r="M129" s="234"/>
      <c r="N129" s="294"/>
      <c r="O129" s="96"/>
      <c r="P129" s="96"/>
      <c r="Q129" s="96"/>
      <c r="R129" s="96"/>
      <c r="S129" s="96"/>
      <c r="T129" s="96"/>
      <c r="U129" s="313"/>
      <c r="V129" s="295"/>
      <c r="W129" s="314"/>
      <c r="X129" s="96"/>
      <c r="Y129" s="96"/>
      <c r="Z129" s="233"/>
      <c r="AA129" s="94"/>
      <c r="AB129" s="96"/>
      <c r="AC129" s="233"/>
      <c r="AD129" s="94"/>
      <c r="AE129" s="96"/>
      <c r="AF129" s="96"/>
      <c r="AG129" s="311"/>
      <c r="AH129" s="312"/>
      <c r="AI129" s="311"/>
      <c r="AJ129" s="312"/>
      <c r="AK129" s="311"/>
      <c r="AL129" s="312"/>
      <c r="AM129" s="96"/>
      <c r="AN129" s="96"/>
      <c r="AO129" s="233"/>
      <c r="AP129" s="94"/>
      <c r="AQ129" s="96"/>
      <c r="AR129" s="367"/>
      <c r="AS129" s="96"/>
      <c r="AT129" s="359"/>
      <c r="AU129" s="96"/>
      <c r="AV129" s="96"/>
      <c r="AW129" s="96"/>
      <c r="AX129" s="96"/>
      <c r="AY129" s="384">
        <f>Tabela25[[#This Row],[VA - Valor Agregado]]-Tabela25[[#This Row],[CR - Custo Real]]</f>
        <v>0</v>
      </c>
      <c r="AZ129" s="96"/>
      <c r="BA129" s="96"/>
      <c r="BB129" s="96"/>
      <c r="BC129" s="359">
        <f>Tabela25[[#This Row],[ENT - Estimativa no Término]]-Tabela25[[#This Row],[ONT - Orçamento no Término Acumulado]]</f>
        <v>0</v>
      </c>
      <c r="BD129" s="320"/>
      <c r="BE129" s="321"/>
      <c r="BF129" s="234"/>
      <c r="BG129" s="322"/>
      <c r="BH129" s="234"/>
      <c r="BI129" s="488" t="e">
        <f>[2]!Tabela25[[#This Row],[Custo Estimado ]]/100*105</f>
        <v>#REF!</v>
      </c>
      <c r="BJ129" s="497" t="e">
        <f>[2]!Tabela25[[#This Row],[Custo Estimado ]]</f>
        <v>#REF!</v>
      </c>
      <c r="BK129" s="359" t="e">
        <f>[2]!Tabela25[[#This Row],[Custo Estimado ]]/100*95</f>
        <v>#REF!</v>
      </c>
      <c r="BL129" s="320"/>
      <c r="BM129" s="294"/>
    </row>
    <row r="130" spans="1:65" s="302" customFormat="1" ht="15" x14ac:dyDescent="0.2">
      <c r="A130" s="445">
        <v>119</v>
      </c>
      <c r="B130" s="303"/>
      <c r="C130" s="304"/>
      <c r="D130" s="258"/>
      <c r="E130" s="259"/>
      <c r="F130" s="233"/>
      <c r="G130" s="96"/>
      <c r="H130" s="96"/>
      <c r="I130" s="96"/>
      <c r="J130" s="233"/>
      <c r="K130" s="291"/>
      <c r="L130" s="234"/>
      <c r="M130" s="234"/>
      <c r="N130" s="294"/>
      <c r="O130" s="96"/>
      <c r="P130" s="96"/>
      <c r="Q130" s="96"/>
      <c r="R130" s="96"/>
      <c r="S130" s="96"/>
      <c r="T130" s="96"/>
      <c r="U130" s="313"/>
      <c r="V130" s="295"/>
      <c r="W130" s="314"/>
      <c r="X130" s="96"/>
      <c r="Y130" s="96"/>
      <c r="Z130" s="233"/>
      <c r="AA130" s="94"/>
      <c r="AB130" s="96"/>
      <c r="AC130" s="233"/>
      <c r="AD130" s="94"/>
      <c r="AE130" s="96"/>
      <c r="AF130" s="96"/>
      <c r="AG130" s="311"/>
      <c r="AH130" s="312"/>
      <c r="AI130" s="311"/>
      <c r="AJ130" s="312"/>
      <c r="AK130" s="311"/>
      <c r="AL130" s="312"/>
      <c r="AM130" s="96"/>
      <c r="AN130" s="96"/>
      <c r="AO130" s="233"/>
      <c r="AP130" s="94"/>
      <c r="AQ130" s="96"/>
      <c r="AR130" s="367"/>
      <c r="AS130" s="96"/>
      <c r="AT130" s="359"/>
      <c r="AU130" s="96"/>
      <c r="AV130" s="96"/>
      <c r="AW130" s="96"/>
      <c r="AX130" s="96"/>
      <c r="AY130" s="384">
        <f>Tabela25[[#This Row],[VA - Valor Agregado]]-Tabela25[[#This Row],[CR - Custo Real]]</f>
        <v>0</v>
      </c>
      <c r="AZ130" s="96"/>
      <c r="BA130" s="96"/>
      <c r="BB130" s="96"/>
      <c r="BC130" s="359">
        <f>Tabela25[[#This Row],[ENT - Estimativa no Término]]-Tabela25[[#This Row],[ONT - Orçamento no Término Acumulado]]</f>
        <v>0</v>
      </c>
      <c r="BD130" s="320"/>
      <c r="BE130" s="321"/>
      <c r="BF130" s="234"/>
      <c r="BG130" s="322"/>
      <c r="BH130" s="234"/>
      <c r="BI130" s="488" t="e">
        <f>[2]!Tabela25[[#This Row],[Custo Estimado ]]/100*105</f>
        <v>#REF!</v>
      </c>
      <c r="BJ130" s="497" t="e">
        <f>[2]!Tabela25[[#This Row],[Custo Estimado ]]</f>
        <v>#REF!</v>
      </c>
      <c r="BK130" s="359" t="e">
        <f>[2]!Tabela25[[#This Row],[Custo Estimado ]]/100*95</f>
        <v>#REF!</v>
      </c>
      <c r="BL130" s="320"/>
      <c r="BM130" s="294"/>
    </row>
    <row r="131" spans="1:65" s="302" customFormat="1" ht="15" x14ac:dyDescent="0.2">
      <c r="A131" s="445">
        <v>120</v>
      </c>
      <c r="B131" s="303"/>
      <c r="C131" s="304"/>
      <c r="D131" s="260"/>
      <c r="E131" s="261"/>
      <c r="F131" s="233"/>
      <c r="G131" s="96"/>
      <c r="H131" s="96"/>
      <c r="I131" s="96"/>
      <c r="J131" s="233"/>
      <c r="K131" s="291"/>
      <c r="L131" s="234"/>
      <c r="M131" s="234"/>
      <c r="N131" s="294"/>
      <c r="O131" s="96"/>
      <c r="P131" s="96"/>
      <c r="Q131" s="96"/>
      <c r="R131" s="96"/>
      <c r="S131" s="96"/>
      <c r="T131" s="96"/>
      <c r="U131" s="313"/>
      <c r="V131" s="295"/>
      <c r="W131" s="314"/>
      <c r="X131" s="96"/>
      <c r="Y131" s="96"/>
      <c r="Z131" s="233"/>
      <c r="AA131" s="94"/>
      <c r="AB131" s="96"/>
      <c r="AC131" s="233"/>
      <c r="AD131" s="94"/>
      <c r="AE131" s="96"/>
      <c r="AF131" s="96"/>
      <c r="AG131" s="311"/>
      <c r="AH131" s="312"/>
      <c r="AI131" s="311"/>
      <c r="AJ131" s="312"/>
      <c r="AK131" s="311"/>
      <c r="AL131" s="312"/>
      <c r="AM131" s="96"/>
      <c r="AN131" s="96"/>
      <c r="AO131" s="233"/>
      <c r="AP131" s="94"/>
      <c r="AQ131" s="96"/>
      <c r="AR131" s="367"/>
      <c r="AS131" s="96"/>
      <c r="AT131" s="359"/>
      <c r="AU131" s="96"/>
      <c r="AV131" s="96"/>
      <c r="AW131" s="96"/>
      <c r="AX131" s="96"/>
      <c r="AY131" s="384">
        <f>Tabela25[[#This Row],[VA - Valor Agregado]]-Tabela25[[#This Row],[CR - Custo Real]]</f>
        <v>0</v>
      </c>
      <c r="AZ131" s="96"/>
      <c r="BA131" s="96"/>
      <c r="BB131" s="96"/>
      <c r="BC131" s="359">
        <f>Tabela25[[#This Row],[ENT - Estimativa no Término]]-Tabela25[[#This Row],[ONT - Orçamento no Término Acumulado]]</f>
        <v>0</v>
      </c>
      <c r="BD131" s="320"/>
      <c r="BE131" s="321"/>
      <c r="BF131" s="234"/>
      <c r="BG131" s="322"/>
      <c r="BH131" s="234"/>
      <c r="BI131" s="488" t="e">
        <f>[2]!Tabela25[[#This Row],[Custo Estimado ]]/100*105</f>
        <v>#REF!</v>
      </c>
      <c r="BJ131" s="497" t="e">
        <f>[2]!Tabela25[[#This Row],[Custo Estimado ]]</f>
        <v>#REF!</v>
      </c>
      <c r="BK131" s="359" t="e">
        <f>[2]!Tabela25[[#This Row],[Custo Estimado ]]/100*95</f>
        <v>#REF!</v>
      </c>
      <c r="BL131" s="320"/>
      <c r="BM131" s="294"/>
    </row>
    <row r="132" spans="1:65" s="302" customFormat="1" ht="15" x14ac:dyDescent="0.2">
      <c r="A132" s="445">
        <v>121</v>
      </c>
      <c r="B132" s="303"/>
      <c r="C132" s="304"/>
      <c r="D132" s="258"/>
      <c r="E132" s="259"/>
      <c r="F132" s="233"/>
      <c r="G132" s="96"/>
      <c r="H132" s="96"/>
      <c r="I132" s="96"/>
      <c r="J132" s="233"/>
      <c r="K132" s="291"/>
      <c r="L132" s="234"/>
      <c r="M132" s="234"/>
      <c r="N132" s="294"/>
      <c r="O132" s="96"/>
      <c r="P132" s="96"/>
      <c r="Q132" s="96"/>
      <c r="R132" s="96"/>
      <c r="S132" s="96"/>
      <c r="T132" s="96"/>
      <c r="U132" s="313"/>
      <c r="V132" s="295"/>
      <c r="W132" s="314"/>
      <c r="X132" s="96"/>
      <c r="Y132" s="96"/>
      <c r="Z132" s="233"/>
      <c r="AA132" s="94"/>
      <c r="AB132" s="96"/>
      <c r="AC132" s="233"/>
      <c r="AD132" s="94"/>
      <c r="AE132" s="96"/>
      <c r="AF132" s="96"/>
      <c r="AG132" s="311"/>
      <c r="AH132" s="312"/>
      <c r="AI132" s="311"/>
      <c r="AJ132" s="312"/>
      <c r="AK132" s="311"/>
      <c r="AL132" s="312"/>
      <c r="AM132" s="96"/>
      <c r="AN132" s="96"/>
      <c r="AO132" s="233"/>
      <c r="AP132" s="94"/>
      <c r="AQ132" s="96"/>
      <c r="AR132" s="367"/>
      <c r="AS132" s="96"/>
      <c r="AT132" s="359"/>
      <c r="AU132" s="96"/>
      <c r="AV132" s="96"/>
      <c r="AW132" s="96"/>
      <c r="AX132" s="96"/>
      <c r="AY132" s="384">
        <f>Tabela25[[#This Row],[VA - Valor Agregado]]-Tabela25[[#This Row],[CR - Custo Real]]</f>
        <v>0</v>
      </c>
      <c r="AZ132" s="96"/>
      <c r="BA132" s="96"/>
      <c r="BB132" s="96"/>
      <c r="BC132" s="359">
        <f>Tabela25[[#This Row],[ENT - Estimativa no Término]]-Tabela25[[#This Row],[ONT - Orçamento no Término Acumulado]]</f>
        <v>0</v>
      </c>
      <c r="BD132" s="320"/>
      <c r="BE132" s="321"/>
      <c r="BF132" s="234"/>
      <c r="BG132" s="322"/>
      <c r="BH132" s="234"/>
      <c r="BI132" s="488" t="e">
        <f>[2]!Tabela25[[#This Row],[Custo Estimado ]]/100*105</f>
        <v>#REF!</v>
      </c>
      <c r="BJ132" s="497" t="e">
        <f>[2]!Tabela25[[#This Row],[Custo Estimado ]]</f>
        <v>#REF!</v>
      </c>
      <c r="BK132" s="359" t="e">
        <f>[2]!Tabela25[[#This Row],[Custo Estimado ]]/100*95</f>
        <v>#REF!</v>
      </c>
      <c r="BL132" s="320"/>
      <c r="BM132" s="294"/>
    </row>
    <row r="133" spans="1:65" s="302" customFormat="1" ht="15" x14ac:dyDescent="0.2">
      <c r="A133" s="445">
        <v>122</v>
      </c>
      <c r="B133" s="303"/>
      <c r="C133" s="304"/>
      <c r="D133" s="260"/>
      <c r="E133" s="261"/>
      <c r="F133" s="233"/>
      <c r="G133" s="96"/>
      <c r="H133" s="96"/>
      <c r="I133" s="96"/>
      <c r="J133" s="233"/>
      <c r="K133" s="291"/>
      <c r="L133" s="234"/>
      <c r="M133" s="234"/>
      <c r="N133" s="294"/>
      <c r="O133" s="96"/>
      <c r="P133" s="96"/>
      <c r="Q133" s="96"/>
      <c r="R133" s="96"/>
      <c r="S133" s="96"/>
      <c r="T133" s="96"/>
      <c r="U133" s="313"/>
      <c r="V133" s="295"/>
      <c r="W133" s="314"/>
      <c r="X133" s="96"/>
      <c r="Y133" s="96"/>
      <c r="Z133" s="233"/>
      <c r="AA133" s="94"/>
      <c r="AB133" s="96"/>
      <c r="AC133" s="233"/>
      <c r="AD133" s="94"/>
      <c r="AE133" s="96"/>
      <c r="AF133" s="96"/>
      <c r="AG133" s="311"/>
      <c r="AH133" s="312"/>
      <c r="AI133" s="311"/>
      <c r="AJ133" s="312"/>
      <c r="AK133" s="311"/>
      <c r="AL133" s="312"/>
      <c r="AM133" s="96"/>
      <c r="AN133" s="96"/>
      <c r="AO133" s="233"/>
      <c r="AP133" s="94"/>
      <c r="AQ133" s="96"/>
      <c r="AR133" s="367"/>
      <c r="AS133" s="96"/>
      <c r="AT133" s="359"/>
      <c r="AU133" s="96"/>
      <c r="AV133" s="96"/>
      <c r="AW133" s="96"/>
      <c r="AX133" s="96"/>
      <c r="AY133" s="384">
        <f>Tabela25[[#This Row],[VA - Valor Agregado]]-Tabela25[[#This Row],[CR - Custo Real]]</f>
        <v>0</v>
      </c>
      <c r="AZ133" s="96"/>
      <c r="BA133" s="96"/>
      <c r="BB133" s="96"/>
      <c r="BC133" s="359">
        <f>Tabela25[[#This Row],[ENT - Estimativa no Término]]-Tabela25[[#This Row],[ONT - Orçamento no Término Acumulado]]</f>
        <v>0</v>
      </c>
      <c r="BD133" s="320"/>
      <c r="BE133" s="321"/>
      <c r="BF133" s="234"/>
      <c r="BG133" s="322"/>
      <c r="BH133" s="234"/>
      <c r="BI133" s="488" t="e">
        <f>[2]!Tabela25[[#This Row],[Custo Estimado ]]/100*105</f>
        <v>#REF!</v>
      </c>
      <c r="BJ133" s="497" t="e">
        <f>[2]!Tabela25[[#This Row],[Custo Estimado ]]</f>
        <v>#REF!</v>
      </c>
      <c r="BK133" s="359" t="e">
        <f>[2]!Tabela25[[#This Row],[Custo Estimado ]]/100*95</f>
        <v>#REF!</v>
      </c>
      <c r="BL133" s="320"/>
      <c r="BM133" s="294"/>
    </row>
    <row r="134" spans="1:65" s="302" customFormat="1" ht="15" x14ac:dyDescent="0.2">
      <c r="A134" s="445">
        <v>123</v>
      </c>
      <c r="B134" s="303"/>
      <c r="C134" s="304"/>
      <c r="D134" s="258"/>
      <c r="E134" s="259"/>
      <c r="F134" s="233"/>
      <c r="G134" s="96"/>
      <c r="H134" s="96"/>
      <c r="I134" s="96"/>
      <c r="J134" s="233"/>
      <c r="K134" s="291"/>
      <c r="L134" s="234"/>
      <c r="M134" s="234"/>
      <c r="N134" s="294"/>
      <c r="O134" s="96"/>
      <c r="P134" s="96"/>
      <c r="Q134" s="96"/>
      <c r="R134" s="96"/>
      <c r="S134" s="96"/>
      <c r="T134" s="96"/>
      <c r="U134" s="313"/>
      <c r="V134" s="295"/>
      <c r="W134" s="314"/>
      <c r="X134" s="96"/>
      <c r="Y134" s="96"/>
      <c r="Z134" s="233"/>
      <c r="AA134" s="94"/>
      <c r="AB134" s="96"/>
      <c r="AC134" s="233"/>
      <c r="AD134" s="94"/>
      <c r="AE134" s="96"/>
      <c r="AF134" s="96"/>
      <c r="AG134" s="311"/>
      <c r="AH134" s="312"/>
      <c r="AI134" s="311"/>
      <c r="AJ134" s="312"/>
      <c r="AK134" s="311"/>
      <c r="AL134" s="312"/>
      <c r="AM134" s="96"/>
      <c r="AN134" s="96"/>
      <c r="AO134" s="233"/>
      <c r="AP134" s="94"/>
      <c r="AQ134" s="96"/>
      <c r="AR134" s="367"/>
      <c r="AS134" s="96"/>
      <c r="AT134" s="359"/>
      <c r="AU134" s="96"/>
      <c r="AV134" s="96"/>
      <c r="AW134" s="96"/>
      <c r="AX134" s="96"/>
      <c r="AY134" s="384">
        <f>Tabela25[[#This Row],[VA - Valor Agregado]]-Tabela25[[#This Row],[CR - Custo Real]]</f>
        <v>0</v>
      </c>
      <c r="AZ134" s="96"/>
      <c r="BA134" s="96"/>
      <c r="BB134" s="96"/>
      <c r="BC134" s="359">
        <f>Tabela25[[#This Row],[ENT - Estimativa no Término]]-Tabela25[[#This Row],[ONT - Orçamento no Término Acumulado]]</f>
        <v>0</v>
      </c>
      <c r="BD134" s="320"/>
      <c r="BE134" s="321"/>
      <c r="BF134" s="234"/>
      <c r="BG134" s="322"/>
      <c r="BH134" s="234"/>
      <c r="BI134" s="488" t="e">
        <f>[2]!Tabela25[[#This Row],[Custo Estimado ]]/100*105</f>
        <v>#REF!</v>
      </c>
      <c r="BJ134" s="497" t="e">
        <f>[2]!Tabela25[[#This Row],[Custo Estimado ]]</f>
        <v>#REF!</v>
      </c>
      <c r="BK134" s="359" t="e">
        <f>[2]!Tabela25[[#This Row],[Custo Estimado ]]/100*95</f>
        <v>#REF!</v>
      </c>
      <c r="BL134" s="320"/>
      <c r="BM134" s="294"/>
    </row>
    <row r="135" spans="1:65" s="302" customFormat="1" ht="15" x14ac:dyDescent="0.2">
      <c r="A135" s="445">
        <v>124</v>
      </c>
      <c r="B135" s="303"/>
      <c r="C135" s="304"/>
      <c r="D135" s="260"/>
      <c r="E135" s="261"/>
      <c r="F135" s="233"/>
      <c r="G135" s="96"/>
      <c r="H135" s="96"/>
      <c r="I135" s="96"/>
      <c r="J135" s="233"/>
      <c r="K135" s="291"/>
      <c r="L135" s="234"/>
      <c r="M135" s="234"/>
      <c r="N135" s="294"/>
      <c r="O135" s="96"/>
      <c r="P135" s="96"/>
      <c r="Q135" s="96"/>
      <c r="R135" s="96"/>
      <c r="S135" s="96"/>
      <c r="T135" s="96"/>
      <c r="U135" s="313"/>
      <c r="V135" s="295"/>
      <c r="W135" s="314"/>
      <c r="X135" s="96"/>
      <c r="Y135" s="96"/>
      <c r="Z135" s="233"/>
      <c r="AA135" s="94"/>
      <c r="AB135" s="96"/>
      <c r="AC135" s="233"/>
      <c r="AD135" s="94"/>
      <c r="AE135" s="96"/>
      <c r="AF135" s="96"/>
      <c r="AG135" s="311"/>
      <c r="AH135" s="312"/>
      <c r="AI135" s="311"/>
      <c r="AJ135" s="312"/>
      <c r="AK135" s="311"/>
      <c r="AL135" s="312"/>
      <c r="AM135" s="96"/>
      <c r="AN135" s="96"/>
      <c r="AO135" s="233"/>
      <c r="AP135" s="94"/>
      <c r="AQ135" s="96"/>
      <c r="AR135" s="367"/>
      <c r="AS135" s="96"/>
      <c r="AT135" s="359"/>
      <c r="AU135" s="96"/>
      <c r="AV135" s="96"/>
      <c r="AW135" s="96"/>
      <c r="AX135" s="96"/>
      <c r="AY135" s="384">
        <f>Tabela25[[#This Row],[VA - Valor Agregado]]-Tabela25[[#This Row],[CR - Custo Real]]</f>
        <v>0</v>
      </c>
      <c r="AZ135" s="96"/>
      <c r="BA135" s="96"/>
      <c r="BB135" s="96"/>
      <c r="BC135" s="359">
        <f>Tabela25[[#This Row],[ENT - Estimativa no Término]]-Tabela25[[#This Row],[ONT - Orçamento no Término Acumulado]]</f>
        <v>0</v>
      </c>
      <c r="BD135" s="320"/>
      <c r="BE135" s="321"/>
      <c r="BF135" s="234"/>
      <c r="BG135" s="322"/>
      <c r="BH135" s="234"/>
      <c r="BI135" s="488" t="e">
        <f>[2]!Tabela25[[#This Row],[Custo Estimado ]]/100*105</f>
        <v>#REF!</v>
      </c>
      <c r="BJ135" s="497" t="e">
        <f>[2]!Tabela25[[#This Row],[Custo Estimado ]]</f>
        <v>#REF!</v>
      </c>
      <c r="BK135" s="359" t="e">
        <f>[2]!Tabela25[[#This Row],[Custo Estimado ]]/100*95</f>
        <v>#REF!</v>
      </c>
      <c r="BL135" s="320"/>
      <c r="BM135" s="294"/>
    </row>
    <row r="136" spans="1:65" s="302" customFormat="1" ht="15" x14ac:dyDescent="0.2">
      <c r="A136" s="445">
        <v>125</v>
      </c>
      <c r="B136" s="303"/>
      <c r="C136" s="304"/>
      <c r="D136" s="258"/>
      <c r="E136" s="259"/>
      <c r="F136" s="233"/>
      <c r="G136" s="96"/>
      <c r="H136" s="96"/>
      <c r="I136" s="96"/>
      <c r="J136" s="233"/>
      <c r="K136" s="291"/>
      <c r="L136" s="234"/>
      <c r="M136" s="234"/>
      <c r="N136" s="294"/>
      <c r="O136" s="96"/>
      <c r="P136" s="96"/>
      <c r="Q136" s="96"/>
      <c r="R136" s="96"/>
      <c r="S136" s="96"/>
      <c r="T136" s="96"/>
      <c r="U136" s="313"/>
      <c r="V136" s="295"/>
      <c r="W136" s="314"/>
      <c r="X136" s="96"/>
      <c r="Y136" s="96"/>
      <c r="Z136" s="233"/>
      <c r="AA136" s="94"/>
      <c r="AB136" s="96"/>
      <c r="AC136" s="233"/>
      <c r="AD136" s="94"/>
      <c r="AE136" s="96"/>
      <c r="AF136" s="96"/>
      <c r="AG136" s="311"/>
      <c r="AH136" s="312"/>
      <c r="AI136" s="311"/>
      <c r="AJ136" s="312"/>
      <c r="AK136" s="311"/>
      <c r="AL136" s="312"/>
      <c r="AM136" s="96"/>
      <c r="AN136" s="96"/>
      <c r="AO136" s="233"/>
      <c r="AP136" s="94"/>
      <c r="AQ136" s="96"/>
      <c r="AR136" s="367"/>
      <c r="AS136" s="96"/>
      <c r="AT136" s="359"/>
      <c r="AU136" s="96"/>
      <c r="AV136" s="96"/>
      <c r="AW136" s="96"/>
      <c r="AX136" s="96"/>
      <c r="AY136" s="384">
        <f>Tabela25[[#This Row],[VA - Valor Agregado]]-Tabela25[[#This Row],[CR - Custo Real]]</f>
        <v>0</v>
      </c>
      <c r="AZ136" s="96"/>
      <c r="BA136" s="96"/>
      <c r="BB136" s="96"/>
      <c r="BC136" s="359">
        <f>Tabela25[[#This Row],[ENT - Estimativa no Término]]-Tabela25[[#This Row],[ONT - Orçamento no Término Acumulado]]</f>
        <v>0</v>
      </c>
      <c r="BD136" s="320"/>
      <c r="BE136" s="321"/>
      <c r="BF136" s="234"/>
      <c r="BG136" s="322"/>
      <c r="BH136" s="234"/>
      <c r="BI136" s="488" t="e">
        <f>[2]!Tabela25[[#This Row],[Custo Estimado ]]/100*105</f>
        <v>#REF!</v>
      </c>
      <c r="BJ136" s="497" t="e">
        <f>[2]!Tabela25[[#This Row],[Custo Estimado ]]</f>
        <v>#REF!</v>
      </c>
      <c r="BK136" s="359" t="e">
        <f>[2]!Tabela25[[#This Row],[Custo Estimado ]]/100*95</f>
        <v>#REF!</v>
      </c>
      <c r="BL136" s="320"/>
      <c r="BM136" s="294"/>
    </row>
    <row r="137" spans="1:65" s="302" customFormat="1" ht="15" x14ac:dyDescent="0.2">
      <c r="A137" s="445">
        <v>126</v>
      </c>
      <c r="B137" s="303"/>
      <c r="C137" s="304"/>
      <c r="D137" s="260"/>
      <c r="E137" s="261"/>
      <c r="F137" s="233"/>
      <c r="G137" s="96"/>
      <c r="H137" s="96"/>
      <c r="I137" s="96"/>
      <c r="J137" s="233"/>
      <c r="K137" s="291"/>
      <c r="L137" s="234"/>
      <c r="M137" s="234"/>
      <c r="N137" s="294"/>
      <c r="O137" s="96"/>
      <c r="P137" s="96"/>
      <c r="Q137" s="96"/>
      <c r="R137" s="96"/>
      <c r="S137" s="96"/>
      <c r="T137" s="96"/>
      <c r="U137" s="313"/>
      <c r="V137" s="295"/>
      <c r="W137" s="314"/>
      <c r="X137" s="96"/>
      <c r="Y137" s="96"/>
      <c r="Z137" s="233"/>
      <c r="AA137" s="94"/>
      <c r="AB137" s="96"/>
      <c r="AC137" s="233"/>
      <c r="AD137" s="94"/>
      <c r="AE137" s="96"/>
      <c r="AF137" s="96"/>
      <c r="AG137" s="311"/>
      <c r="AH137" s="312"/>
      <c r="AI137" s="311"/>
      <c r="AJ137" s="312"/>
      <c r="AK137" s="311"/>
      <c r="AL137" s="312"/>
      <c r="AM137" s="96"/>
      <c r="AN137" s="96"/>
      <c r="AO137" s="233"/>
      <c r="AP137" s="94"/>
      <c r="AQ137" s="96"/>
      <c r="AR137" s="367"/>
      <c r="AS137" s="96"/>
      <c r="AT137" s="359"/>
      <c r="AU137" s="96"/>
      <c r="AV137" s="96"/>
      <c r="AW137" s="96"/>
      <c r="AX137" s="96"/>
      <c r="AY137" s="384">
        <f>Tabela25[[#This Row],[VA - Valor Agregado]]-Tabela25[[#This Row],[CR - Custo Real]]</f>
        <v>0</v>
      </c>
      <c r="AZ137" s="96"/>
      <c r="BA137" s="96"/>
      <c r="BB137" s="96"/>
      <c r="BC137" s="359">
        <f>Tabela25[[#This Row],[ENT - Estimativa no Término]]-Tabela25[[#This Row],[ONT - Orçamento no Término Acumulado]]</f>
        <v>0</v>
      </c>
      <c r="BD137" s="320"/>
      <c r="BE137" s="321"/>
      <c r="BF137" s="234"/>
      <c r="BG137" s="322"/>
      <c r="BH137" s="234"/>
      <c r="BI137" s="488" t="e">
        <f>[2]!Tabela25[[#This Row],[Custo Estimado ]]/100*105</f>
        <v>#REF!</v>
      </c>
      <c r="BJ137" s="497" t="e">
        <f>[2]!Tabela25[[#This Row],[Custo Estimado ]]</f>
        <v>#REF!</v>
      </c>
      <c r="BK137" s="359" t="e">
        <f>[2]!Tabela25[[#This Row],[Custo Estimado ]]/100*95</f>
        <v>#REF!</v>
      </c>
      <c r="BL137" s="320"/>
      <c r="BM137" s="294"/>
    </row>
    <row r="138" spans="1:65" s="302" customFormat="1" ht="15.75" thickBot="1" x14ac:dyDescent="0.25">
      <c r="A138" s="446">
        <v>127</v>
      </c>
      <c r="B138" s="447"/>
      <c r="C138" s="448"/>
      <c r="D138" s="388"/>
      <c r="E138" s="430"/>
      <c r="F138" s="238"/>
      <c r="G138" s="240"/>
      <c r="H138" s="240"/>
      <c r="I138" s="240"/>
      <c r="J138" s="238"/>
      <c r="K138" s="449"/>
      <c r="L138" s="241"/>
      <c r="M138" s="241"/>
      <c r="N138" s="429"/>
      <c r="O138" s="240"/>
      <c r="P138" s="240"/>
      <c r="Q138" s="240"/>
      <c r="R138" s="240"/>
      <c r="S138" s="240"/>
      <c r="T138" s="240"/>
      <c r="U138" s="450"/>
      <c r="V138" s="451"/>
      <c r="W138" s="452"/>
      <c r="X138" s="240"/>
      <c r="Y138" s="240"/>
      <c r="Z138" s="238"/>
      <c r="AA138" s="239"/>
      <c r="AB138" s="240"/>
      <c r="AC138" s="238"/>
      <c r="AD138" s="239"/>
      <c r="AE138" s="240"/>
      <c r="AF138" s="240"/>
      <c r="AG138" s="453"/>
      <c r="AH138" s="454"/>
      <c r="AI138" s="453"/>
      <c r="AJ138" s="454"/>
      <c r="AK138" s="453"/>
      <c r="AL138" s="454"/>
      <c r="AM138" s="240"/>
      <c r="AN138" s="240"/>
      <c r="AO138" s="238"/>
      <c r="AP138" s="239"/>
      <c r="AQ138" s="240"/>
      <c r="AR138" s="502"/>
      <c r="AS138" s="240"/>
      <c r="AT138" s="456"/>
      <c r="AU138" s="240"/>
      <c r="AV138" s="240"/>
      <c r="AW138" s="240"/>
      <c r="AX138" s="240"/>
      <c r="AY138" s="455">
        <f>Tabela25[[#This Row],[VA - Valor Agregado]]-Tabela25[[#This Row],[CR - Custo Real]]</f>
        <v>0</v>
      </c>
      <c r="AZ138" s="240"/>
      <c r="BA138" s="240"/>
      <c r="BB138" s="240"/>
      <c r="BC138" s="456">
        <f>Tabela25[[#This Row],[ENT - Estimativa no Término]]-Tabela25[[#This Row],[ONT - Orçamento no Término Acumulado]]</f>
        <v>0</v>
      </c>
      <c r="BD138" s="428"/>
      <c r="BE138" s="457"/>
      <c r="BF138" s="241"/>
      <c r="BG138" s="458"/>
      <c r="BH138" s="241"/>
      <c r="BI138" s="494" t="e">
        <f>[2]!Tabela25[[#This Row],[Custo Estimado ]]/100*105</f>
        <v>#REF!</v>
      </c>
      <c r="BJ138" s="498" t="e">
        <f>[2]!Tabela25[[#This Row],[Custo Estimado ]]</f>
        <v>#REF!</v>
      </c>
      <c r="BK138" s="456" t="e">
        <f>[2]!Tabela25[[#This Row],[Custo Estimado ]]/100*95</f>
        <v>#REF!</v>
      </c>
      <c r="BL138" s="428"/>
      <c r="BM138" s="429"/>
    </row>
  </sheetData>
  <autoFilter ref="A8:E69"/>
  <mergeCells count="15">
    <mergeCell ref="BD6:BM6"/>
    <mergeCell ref="AP7:AR7"/>
    <mergeCell ref="E2:F3"/>
    <mergeCell ref="E4:F6"/>
    <mergeCell ref="K7:N7"/>
    <mergeCell ref="G7:J7"/>
    <mergeCell ref="I2:J2"/>
    <mergeCell ref="I3:J3"/>
    <mergeCell ref="I4:J4"/>
    <mergeCell ref="AD7:AO7"/>
    <mergeCell ref="U7:AC7"/>
    <mergeCell ref="O7:T7"/>
    <mergeCell ref="BD7:BH7"/>
    <mergeCell ref="BI7:BM7"/>
    <mergeCell ref="AS7:BC7"/>
  </mergeCells>
  <hyperlinks>
    <hyperlink ref="B6" location="'Menu e Instruções de Uso'!A1" display="'Menu e Instruções de Uso'!A1"/>
    <hyperlink ref="B4" location="'5.2'!A1" display="Processo 5.2"/>
    <hyperlink ref="H2:I4" location="'Histórico Docto'!A1" display="Autor:"/>
  </hyperlinks>
  <pageMargins left="0.511811024" right="0.511811024" top="0.78740157499999996" bottom="0.78740157499999996" header="0.31496062000000002" footer="0.31496062000000002"/>
  <pageSetup paperSize="9" orientation="portrait"/>
  <drawing r:id="rId1"/>
  <legacyDrawing r:id="rId2"/>
  <tableParts count="1">
    <tablePart r:id="rId3"/>
  </tableParts>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election activeCell="A5" sqref="A5"/>
    </sheetView>
  </sheetViews>
  <sheetFormatPr defaultColWidth="8.85546875" defaultRowHeight="12.75" x14ac:dyDescent="0.2"/>
  <sheetData>
    <row r="5" spans="2:14" ht="15" x14ac:dyDescent="0.25">
      <c r="B5" s="520" t="s">
        <v>1155</v>
      </c>
      <c r="C5" s="520"/>
      <c r="D5" s="520"/>
      <c r="E5" s="520"/>
      <c r="F5" s="520"/>
      <c r="G5" s="520"/>
      <c r="H5" s="520"/>
      <c r="I5" s="520"/>
      <c r="J5" s="520"/>
      <c r="K5" s="520"/>
      <c r="L5" s="520"/>
      <c r="M5" s="520"/>
      <c r="N5" s="520"/>
    </row>
    <row r="6" spans="2:14" x14ac:dyDescent="0.2">
      <c r="D6" s="38" t="s">
        <v>1111</v>
      </c>
      <c r="E6" s="38"/>
      <c r="F6" s="38"/>
    </row>
    <row r="7" spans="2:14" x14ac:dyDescent="0.2">
      <c r="D7" s="38" t="s">
        <v>1112</v>
      </c>
      <c r="E7" s="38"/>
      <c r="F7" s="38"/>
    </row>
    <row r="8" spans="2:14" x14ac:dyDescent="0.2">
      <c r="D8" s="38"/>
      <c r="E8" s="38"/>
      <c r="F8" s="38"/>
      <c r="G8" s="209"/>
    </row>
    <row r="9" spans="2:14" x14ac:dyDescent="0.2">
      <c r="D9" s="38" t="s">
        <v>1368</v>
      </c>
      <c r="E9" s="38"/>
      <c r="F9" s="38"/>
      <c r="G9" s="38"/>
      <c r="H9" s="38"/>
    </row>
    <row r="10" spans="2:14" x14ac:dyDescent="0.2">
      <c r="D10" s="38"/>
      <c r="E10" s="38"/>
      <c r="F10" s="38"/>
    </row>
    <row r="11" spans="2:14" x14ac:dyDescent="0.2">
      <c r="D11" s="38" t="s">
        <v>1086</v>
      </c>
      <c r="E11" s="38"/>
      <c r="F11" s="38"/>
      <c r="G11" s="38"/>
    </row>
    <row r="13" spans="2:14" x14ac:dyDescent="0.2">
      <c r="J13" s="38" t="s">
        <v>1156</v>
      </c>
      <c r="K13" s="38"/>
      <c r="L13" s="38"/>
    </row>
    <row r="14" spans="2:14" x14ac:dyDescent="0.2">
      <c r="D14" s="38" t="s">
        <v>1148</v>
      </c>
      <c r="E14" s="38"/>
      <c r="F14" s="38"/>
      <c r="I14" s="208"/>
      <c r="J14" s="38" t="s">
        <v>1146</v>
      </c>
      <c r="K14" s="38"/>
      <c r="L14" s="38"/>
    </row>
    <row r="16" spans="2:14" x14ac:dyDescent="0.2">
      <c r="D16" s="38"/>
      <c r="E16" s="38"/>
    </row>
    <row r="17" spans="3:8" x14ac:dyDescent="0.2">
      <c r="C17" s="38"/>
      <c r="D17" s="38"/>
      <c r="E17" s="38"/>
    </row>
    <row r="20" spans="3:8" x14ac:dyDescent="0.2">
      <c r="C20" s="1"/>
    </row>
    <row r="21" spans="3:8" x14ac:dyDescent="0.2">
      <c r="C21" s="1"/>
    </row>
    <row r="23" spans="3:8" x14ac:dyDescent="0.2">
      <c r="D23" s="38"/>
      <c r="E23" s="38"/>
    </row>
    <row r="24" spans="3:8" x14ac:dyDescent="0.2">
      <c r="D24" s="38" t="s">
        <v>1137</v>
      </c>
      <c r="E24" s="38"/>
      <c r="F24" s="38"/>
    </row>
    <row r="25" spans="3:8" x14ac:dyDescent="0.2">
      <c r="D25" s="38" t="s">
        <v>1138</v>
      </c>
      <c r="E25" s="38"/>
      <c r="F25" s="38"/>
    </row>
    <row r="26" spans="3:8" x14ac:dyDescent="0.2">
      <c r="D26" s="38"/>
      <c r="E26" s="38"/>
      <c r="F26" s="38"/>
      <c r="G26" s="38"/>
    </row>
    <row r="28" spans="3:8" x14ac:dyDescent="0.2">
      <c r="D28" s="38" t="s">
        <v>1135</v>
      </c>
      <c r="E28" s="38"/>
      <c r="F28" s="38"/>
      <c r="H28" s="38"/>
    </row>
    <row r="32" spans="3:8"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J13:L14" location="CRO!A1" display="CRO - Estimativas de Duração"/>
    <hyperlink ref="D9:E9" location="DEP!A1" display="DEP - Declaração de"/>
    <hyperlink ref="D6:F7" location="PGCS!A1" display="PGCS - Plano de "/>
    <hyperlink ref="D28:F28" location="RR!A1" display="RR - Registro dos Riscos"/>
    <hyperlink ref="D9:H9" location="EEP!A1" display="EEP - Especificação do Escopo do Projet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30" zoomScaleNormal="130" zoomScalePageLayoutView="130" workbookViewId="0">
      <selection activeCell="S32" sqref="S32"/>
    </sheetView>
  </sheetViews>
  <sheetFormatPr defaultColWidth="8.85546875" defaultRowHeight="12.75" x14ac:dyDescent="0.2"/>
  <sheetData>
    <row r="5" spans="2:14" ht="15" x14ac:dyDescent="0.25">
      <c r="B5" s="520" t="s">
        <v>1370</v>
      </c>
      <c r="C5" s="520"/>
      <c r="D5" s="520"/>
      <c r="E5" s="520"/>
      <c r="F5" s="520"/>
      <c r="G5" s="520"/>
      <c r="H5" s="520"/>
      <c r="I5" s="520"/>
      <c r="J5" s="520"/>
      <c r="K5" s="520"/>
      <c r="L5" s="520"/>
      <c r="M5" s="520"/>
      <c r="N5" s="520"/>
    </row>
    <row r="7" spans="2:14" x14ac:dyDescent="0.2">
      <c r="D7" s="38" t="s">
        <v>962</v>
      </c>
      <c r="E7" s="38"/>
      <c r="F7" s="38"/>
      <c r="G7" s="38"/>
    </row>
    <row r="8" spans="2:14" x14ac:dyDescent="0.2">
      <c r="D8" s="38"/>
      <c r="E8" s="38"/>
      <c r="F8" s="38"/>
      <c r="G8" s="209"/>
    </row>
    <row r="9" spans="2:14" x14ac:dyDescent="0.2">
      <c r="D9" s="38"/>
      <c r="E9" s="38"/>
    </row>
    <row r="10" spans="2:14" x14ac:dyDescent="0.2">
      <c r="D10" s="38" t="s">
        <v>1074</v>
      </c>
      <c r="E10" s="38"/>
      <c r="F10" s="38"/>
      <c r="G10" s="38"/>
    </row>
    <row r="11" spans="2:14" x14ac:dyDescent="0.2">
      <c r="D11" s="38"/>
      <c r="E11" s="38"/>
      <c r="F11" s="38"/>
      <c r="G11" s="38"/>
    </row>
    <row r="13" spans="2:14" x14ac:dyDescent="0.2">
      <c r="J13" s="38" t="s">
        <v>1157</v>
      </c>
      <c r="K13" s="38"/>
      <c r="L13" s="38"/>
    </row>
    <row r="14" spans="2:14" x14ac:dyDescent="0.2">
      <c r="D14" s="38" t="s">
        <v>1135</v>
      </c>
      <c r="E14" s="38"/>
      <c r="F14" s="38"/>
      <c r="I14" s="208"/>
      <c r="J14" s="38" t="s">
        <v>1158</v>
      </c>
      <c r="K14" s="38"/>
      <c r="L14"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t="s">
        <v>1381</v>
      </c>
      <c r="E24" s="38"/>
      <c r="F24" s="38"/>
      <c r="J24" s="38" t="s">
        <v>1371</v>
      </c>
      <c r="K24" s="38"/>
    </row>
    <row r="25" spans="3:11" x14ac:dyDescent="0.2">
      <c r="D25" s="38" t="s">
        <v>1134</v>
      </c>
      <c r="E25" s="38"/>
      <c r="F25" s="38"/>
      <c r="J25" s="38" t="s">
        <v>1293</v>
      </c>
      <c r="K25" s="38"/>
    </row>
    <row r="26" spans="3:11" x14ac:dyDescent="0.2">
      <c r="D26" s="38"/>
      <c r="E26" s="38"/>
      <c r="F26" s="38"/>
      <c r="G26" s="38"/>
    </row>
    <row r="27" spans="3:11" x14ac:dyDescent="0.2">
      <c r="D27" s="38" t="s">
        <v>1148</v>
      </c>
      <c r="E27" s="38"/>
      <c r="F27" s="38"/>
      <c r="J27" s="38" t="s">
        <v>1291</v>
      </c>
      <c r="K27" s="38"/>
    </row>
    <row r="28" spans="3:11" x14ac:dyDescent="0.2">
      <c r="H28" s="38"/>
      <c r="J28" s="38" t="s">
        <v>1372</v>
      </c>
      <c r="K28" s="38"/>
    </row>
    <row r="30" spans="3:11" x14ac:dyDescent="0.2">
      <c r="D30" s="38" t="s">
        <v>1569</v>
      </c>
      <c r="E30" s="38"/>
      <c r="F30" s="38"/>
    </row>
    <row r="31" spans="3:11" x14ac:dyDescent="0.2">
      <c r="D31" s="38" t="s">
        <v>1146</v>
      </c>
      <c r="E31" s="38"/>
      <c r="F31" s="38"/>
    </row>
    <row r="32" spans="3:11" x14ac:dyDescent="0.2">
      <c r="D32" s="38"/>
      <c r="E32" s="38"/>
      <c r="F32" s="38"/>
    </row>
    <row r="34" spans="1:15" x14ac:dyDescent="0.2">
      <c r="D34" s="38" t="s">
        <v>914</v>
      </c>
      <c r="E34" s="38"/>
      <c r="F34" s="38"/>
      <c r="G34"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J13:L14" location="CRO!A1" display="CRO - Estimativas de Duração"/>
    <hyperlink ref="D7:G7" location="PGP!A1" display="PGP - Plano de Gerenciamento do Projeto"/>
    <hyperlink ref="D10:G10" location="DMRR!A1" display="DMRR - Documentação dos Requisitos"/>
    <hyperlink ref="D24:F25" location="CRO!A1" display="CRO - Requisitos de"/>
    <hyperlink ref="D34:G34" location="RPI!A1" display="RPI - Registro das Partes Interessadas"/>
    <hyperlink ref="D30:F31" location="CRO!A1" display="CRO - Estimativas de Duração"/>
    <hyperlink ref="J24:K25" location="DTA!A1" display="DTA - Declaração do"/>
    <hyperlink ref="J27:K28" location="DA!A1" display="DA - Documentos"/>
    <hyperlink ref="D14:F14" location="RR!A1" display="RR - Registro dos Risco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W27"/>
  <sheetViews>
    <sheetView showGridLines="0" topLeftCell="A7" zoomScale="120" zoomScaleNormal="120" zoomScalePageLayoutView="120" workbookViewId="0"/>
  </sheetViews>
  <sheetFormatPr defaultColWidth="11.42578125" defaultRowHeight="12.75" x14ac:dyDescent="0.2"/>
  <cols>
    <col min="1" max="1" width="2.7109375" customWidth="1"/>
    <col min="2" max="2" width="13" customWidth="1"/>
    <col min="3" max="3" width="4.7109375" style="55" customWidth="1"/>
    <col min="4" max="4" width="5.42578125" style="52" bestFit="1" customWidth="1"/>
    <col min="5" max="5" width="83.140625" style="27" customWidth="1"/>
    <col min="6" max="6" width="13" style="27" bestFit="1" customWidth="1"/>
    <col min="7" max="7" width="9.42578125" style="14" customWidth="1"/>
    <col min="8" max="8" width="11.42578125" style="14" customWidth="1"/>
    <col min="9" max="23" width="11.42578125" style="14"/>
  </cols>
  <sheetData>
    <row r="1" spans="1:23" s="1" customFormat="1" ht="7.5" customHeight="1" x14ac:dyDescent="0.2">
      <c r="C1" s="53"/>
      <c r="D1" s="51"/>
      <c r="G1" s="13"/>
      <c r="H1" s="13"/>
      <c r="I1" s="13"/>
      <c r="J1" s="13"/>
      <c r="K1" s="13"/>
      <c r="L1" s="13"/>
      <c r="M1" s="13"/>
      <c r="N1" s="13"/>
      <c r="O1" s="13"/>
      <c r="P1" s="13"/>
      <c r="Q1" s="13"/>
      <c r="R1" s="13"/>
      <c r="S1" s="13"/>
      <c r="T1" s="13"/>
      <c r="U1" s="13"/>
      <c r="V1" s="13"/>
      <c r="W1" s="13"/>
    </row>
    <row r="2" spans="1:23" s="1" customFormat="1" ht="15" customHeight="1" x14ac:dyDescent="0.2">
      <c r="C2" s="53"/>
      <c r="D2" s="51"/>
      <c r="E2" s="514" t="s">
        <v>957</v>
      </c>
      <c r="F2" s="39" t="s">
        <v>12</v>
      </c>
      <c r="G2" s="35" t="s">
        <v>13</v>
      </c>
      <c r="H2" s="13"/>
      <c r="I2" s="305"/>
      <c r="J2" s="13"/>
      <c r="K2" s="13"/>
      <c r="L2" s="13"/>
      <c r="M2" s="13"/>
      <c r="N2" s="13"/>
      <c r="O2" s="13"/>
      <c r="P2" s="13"/>
      <c r="Q2" s="13"/>
      <c r="R2" s="13"/>
      <c r="S2" s="13"/>
      <c r="T2" s="13"/>
      <c r="U2" s="13"/>
      <c r="V2" s="13"/>
      <c r="W2" s="13"/>
    </row>
    <row r="3" spans="1:23" s="1" customFormat="1" ht="13.5" customHeight="1" x14ac:dyDescent="0.2">
      <c r="C3" s="53"/>
      <c r="D3" s="51"/>
      <c r="E3" s="514"/>
      <c r="F3" s="39" t="s">
        <v>839</v>
      </c>
      <c r="G3" s="35" t="s">
        <v>840</v>
      </c>
      <c r="H3" s="13"/>
      <c r="I3" s="305"/>
      <c r="J3" s="13"/>
      <c r="K3" s="13"/>
      <c r="L3" s="13"/>
      <c r="M3" s="13"/>
      <c r="N3" s="13"/>
      <c r="O3" s="13"/>
      <c r="P3" s="13"/>
      <c r="Q3" s="13"/>
      <c r="R3" s="13"/>
      <c r="S3" s="13"/>
      <c r="T3" s="13"/>
      <c r="U3" s="13"/>
      <c r="V3" s="13"/>
      <c r="W3" s="13"/>
    </row>
    <row r="4" spans="1:23" s="1" customFormat="1" ht="15" customHeight="1" x14ac:dyDescent="0.2">
      <c r="B4" s="38" t="s">
        <v>1159</v>
      </c>
      <c r="C4" s="54"/>
      <c r="D4" s="123"/>
      <c r="E4" s="515" t="str">
        <f>CONCATENATE("Projeto: ",Capa!B7," - ",Capa!B9)</f>
        <v>Projeto: [Apelido do Projeto] - [PITCH do Projeto]</v>
      </c>
      <c r="F4" s="40" t="s">
        <v>844</v>
      </c>
      <c r="G4" s="36" t="s">
        <v>841</v>
      </c>
      <c r="H4" s="13"/>
      <c r="I4" s="305"/>
      <c r="J4" s="13"/>
      <c r="K4" s="13"/>
      <c r="L4" s="13"/>
      <c r="M4" s="13"/>
      <c r="N4" s="13"/>
      <c r="O4" s="13"/>
      <c r="P4" s="13"/>
      <c r="Q4" s="13"/>
      <c r="R4" s="13"/>
      <c r="S4" s="13"/>
      <c r="T4" s="13"/>
      <c r="U4" s="13"/>
      <c r="V4" s="13"/>
      <c r="W4" s="13"/>
    </row>
    <row r="5" spans="1:23" s="1" customFormat="1" ht="13.5" customHeight="1" x14ac:dyDescent="0.2">
      <c r="C5" s="53"/>
      <c r="D5" s="51"/>
      <c r="E5" s="515"/>
      <c r="H5" s="13"/>
      <c r="I5" s="305"/>
      <c r="J5" s="13"/>
      <c r="K5" s="13"/>
      <c r="L5" s="13"/>
      <c r="M5" s="13"/>
      <c r="N5" s="13"/>
      <c r="O5" s="13"/>
      <c r="P5" s="13"/>
      <c r="Q5" s="13"/>
      <c r="R5" s="13"/>
      <c r="S5" s="13"/>
      <c r="T5" s="13"/>
      <c r="U5" s="13"/>
      <c r="V5" s="13"/>
      <c r="W5" s="13"/>
    </row>
    <row r="6" spans="1:23" s="1" customFormat="1" x14ac:dyDescent="0.2">
      <c r="B6" s="38" t="str">
        <f>Historico!B30</f>
        <v>EasyPMDOC</v>
      </c>
      <c r="C6" s="53"/>
      <c r="D6" s="51"/>
      <c r="E6" s="15" t="s">
        <v>1375</v>
      </c>
      <c r="H6" s="16"/>
      <c r="I6" s="251"/>
      <c r="J6" s="13"/>
      <c r="K6" s="13"/>
      <c r="L6" s="13"/>
      <c r="M6" s="13"/>
      <c r="N6" s="13"/>
      <c r="O6" s="13"/>
      <c r="P6" s="13"/>
      <c r="Q6" s="13"/>
      <c r="R6" s="13"/>
      <c r="S6" s="13"/>
      <c r="T6" s="13"/>
      <c r="U6" s="13"/>
      <c r="V6" s="13"/>
      <c r="W6" s="13"/>
    </row>
    <row r="8" spans="1:23" ht="15" x14ac:dyDescent="0.2">
      <c r="A8" s="1"/>
      <c r="C8" s="48" t="s">
        <v>851</v>
      </c>
      <c r="E8" s="45" t="s">
        <v>1570</v>
      </c>
    </row>
    <row r="9" spans="1:23" ht="56.25" x14ac:dyDescent="0.2">
      <c r="E9" s="59" t="s">
        <v>1914</v>
      </c>
      <c r="F9" s="47"/>
    </row>
    <row r="10" spans="1:23" x14ac:dyDescent="0.2">
      <c r="E10" s="46"/>
    </row>
    <row r="11" spans="1:23" ht="15" x14ac:dyDescent="0.2">
      <c r="C11" s="48" t="s">
        <v>852</v>
      </c>
      <c r="E11" s="45" t="s">
        <v>1160</v>
      </c>
    </row>
    <row r="12" spans="1:23" ht="22.5" x14ac:dyDescent="0.2">
      <c r="E12" s="59" t="s">
        <v>1915</v>
      </c>
      <c r="F12" s="47"/>
    </row>
    <row r="13" spans="1:23" x14ac:dyDescent="0.2">
      <c r="E13" s="46"/>
      <c r="G13"/>
      <c r="H13"/>
      <c r="I13"/>
      <c r="J13"/>
      <c r="K13"/>
      <c r="L13"/>
      <c r="M13"/>
      <c r="N13"/>
      <c r="O13"/>
      <c r="P13"/>
      <c r="Q13"/>
      <c r="R13"/>
      <c r="S13"/>
      <c r="T13"/>
      <c r="U13"/>
      <c r="V13"/>
      <c r="W13"/>
    </row>
    <row r="14" spans="1:23" ht="15" x14ac:dyDescent="0.2">
      <c r="A14" s="1"/>
      <c r="C14" s="48" t="s">
        <v>854</v>
      </c>
      <c r="E14" s="45" t="s">
        <v>1161</v>
      </c>
      <c r="G14" s="1"/>
      <c r="H14"/>
      <c r="I14"/>
      <c r="J14"/>
      <c r="K14"/>
      <c r="L14"/>
      <c r="M14"/>
      <c r="N14"/>
      <c r="O14"/>
      <c r="P14"/>
      <c r="Q14"/>
      <c r="R14"/>
      <c r="S14"/>
      <c r="T14"/>
      <c r="U14"/>
      <c r="V14"/>
      <c r="W14"/>
    </row>
    <row r="15" spans="1:23" x14ac:dyDescent="0.2">
      <c r="E15" s="59" t="s">
        <v>1916</v>
      </c>
      <c r="F15" s="47"/>
    </row>
    <row r="17" spans="1:23" ht="15" x14ac:dyDescent="0.2">
      <c r="A17" s="1"/>
      <c r="C17" s="48" t="s">
        <v>863</v>
      </c>
      <c r="E17" s="45" t="s">
        <v>1162</v>
      </c>
      <c r="G17" s="1"/>
      <c r="H17"/>
      <c r="I17"/>
      <c r="J17"/>
      <c r="K17"/>
      <c r="L17"/>
      <c r="M17"/>
      <c r="N17"/>
      <c r="O17"/>
      <c r="P17"/>
      <c r="Q17"/>
      <c r="R17"/>
      <c r="S17"/>
      <c r="T17"/>
      <c r="U17"/>
      <c r="V17"/>
      <c r="W17"/>
    </row>
    <row r="18" spans="1:23" ht="33.75" x14ac:dyDescent="0.2">
      <c r="E18" s="59" t="s">
        <v>1917</v>
      </c>
      <c r="F18" s="47"/>
    </row>
    <row r="20" spans="1:23" ht="15" x14ac:dyDescent="0.2">
      <c r="A20" s="1"/>
      <c r="C20" s="48" t="s">
        <v>864</v>
      </c>
      <c r="E20" s="45" t="s">
        <v>1163</v>
      </c>
      <c r="G20" s="1"/>
      <c r="H20"/>
      <c r="I20"/>
      <c r="J20"/>
      <c r="K20"/>
      <c r="L20"/>
      <c r="M20"/>
      <c r="N20"/>
      <c r="O20"/>
      <c r="P20"/>
      <c r="Q20"/>
      <c r="R20"/>
      <c r="S20"/>
      <c r="T20"/>
      <c r="U20"/>
      <c r="V20"/>
      <c r="W20"/>
    </row>
    <row r="21" spans="1:23" ht="22.5" x14ac:dyDescent="0.2">
      <c r="E21" s="59" t="s">
        <v>1918</v>
      </c>
      <c r="F21" s="47"/>
    </row>
    <row r="23" spans="1:23" ht="15" x14ac:dyDescent="0.2">
      <c r="A23" s="1"/>
      <c r="C23" s="48" t="s">
        <v>865</v>
      </c>
      <c r="E23" s="45" t="s">
        <v>1164</v>
      </c>
      <c r="G23" s="1"/>
      <c r="H23"/>
      <c r="I23"/>
      <c r="J23"/>
      <c r="K23"/>
      <c r="L23"/>
      <c r="M23"/>
      <c r="N23"/>
      <c r="O23"/>
      <c r="P23"/>
      <c r="Q23"/>
      <c r="R23"/>
      <c r="S23"/>
      <c r="T23"/>
      <c r="U23"/>
      <c r="V23"/>
      <c r="W23"/>
    </row>
    <row r="24" spans="1:23" x14ac:dyDescent="0.2">
      <c r="E24" s="59" t="s">
        <v>1919</v>
      </c>
      <c r="F24" s="47"/>
    </row>
    <row r="26" spans="1:23" ht="15" x14ac:dyDescent="0.2">
      <c r="A26" s="1"/>
      <c r="C26" s="48" t="s">
        <v>877</v>
      </c>
      <c r="E26" s="45" t="s">
        <v>1165</v>
      </c>
      <c r="G26" s="1"/>
      <c r="H26"/>
      <c r="I26"/>
      <c r="J26"/>
      <c r="K26"/>
      <c r="L26"/>
      <c r="M26"/>
      <c r="N26"/>
      <c r="O26"/>
      <c r="P26"/>
      <c r="Q26"/>
      <c r="R26"/>
      <c r="S26"/>
      <c r="T26"/>
      <c r="U26"/>
      <c r="V26"/>
      <c r="W26"/>
    </row>
    <row r="27" spans="1:23" x14ac:dyDescent="0.2">
      <c r="E27" s="59" t="s">
        <v>1920</v>
      </c>
      <c r="F27" s="47"/>
    </row>
  </sheetData>
  <mergeCells count="2">
    <mergeCell ref="E2:E3"/>
    <mergeCell ref="E4:E5"/>
  </mergeCells>
  <conditionalFormatting sqref="E16 E29:E64631">
    <cfRule type="cellIs" dxfId="913" priority="55" stopIfTrue="1" operator="equal">
      <formula>"Entrada"</formula>
    </cfRule>
    <cfRule type="cellIs" dxfId="912" priority="56" stopIfTrue="1" operator="equal">
      <formula>"Ferramenta"</formula>
    </cfRule>
    <cfRule type="cellIs" dxfId="911" priority="57" stopIfTrue="1" operator="equal">
      <formula>"Saída"</formula>
    </cfRule>
  </conditionalFormatting>
  <conditionalFormatting sqref="E7 E10">
    <cfRule type="cellIs" dxfId="910" priority="58" stopIfTrue="1" operator="equal">
      <formula>"Entrada"</formula>
    </cfRule>
    <cfRule type="cellIs" dxfId="909" priority="59" stopIfTrue="1" operator="equal">
      <formula>"Ferramenta"</formula>
    </cfRule>
    <cfRule type="cellIs" dxfId="908" priority="60" stopIfTrue="1" operator="equal">
      <formula>"Saída"</formula>
    </cfRule>
  </conditionalFormatting>
  <conditionalFormatting sqref="E1:E2 E4">
    <cfRule type="cellIs" dxfId="907" priority="61" stopIfTrue="1" operator="equal">
      <formula>"Entrada"</formula>
    </cfRule>
    <cfRule type="cellIs" dxfId="906" priority="62" stopIfTrue="1" operator="equal">
      <formula>"Ferramenta"</formula>
    </cfRule>
    <cfRule type="cellIs" dxfId="905" priority="63" stopIfTrue="1" operator="equal">
      <formula>"Saída"</formula>
    </cfRule>
  </conditionalFormatting>
  <conditionalFormatting sqref="E13">
    <cfRule type="cellIs" dxfId="904" priority="52" stopIfTrue="1" operator="equal">
      <formula>"Entrada"</formula>
    </cfRule>
    <cfRule type="cellIs" dxfId="903" priority="53" stopIfTrue="1" operator="equal">
      <formula>"Ferramenta"</formula>
    </cfRule>
    <cfRule type="cellIs" dxfId="902" priority="54" stopIfTrue="1" operator="equal">
      <formula>"Saída"</formula>
    </cfRule>
  </conditionalFormatting>
  <conditionalFormatting sqref="E19">
    <cfRule type="cellIs" dxfId="901" priority="43" stopIfTrue="1" operator="equal">
      <formula>"Entrada"</formula>
    </cfRule>
    <cfRule type="cellIs" dxfId="900" priority="44" stopIfTrue="1" operator="equal">
      <formula>"Ferramenta"</formula>
    </cfRule>
    <cfRule type="cellIs" dxfId="899" priority="45" stopIfTrue="1" operator="equal">
      <formula>"Saída"</formula>
    </cfRule>
  </conditionalFormatting>
  <conditionalFormatting sqref="E22">
    <cfRule type="cellIs" dxfId="898" priority="37" stopIfTrue="1" operator="equal">
      <formula>"Entrada"</formula>
    </cfRule>
    <cfRule type="cellIs" dxfId="897" priority="38" stopIfTrue="1" operator="equal">
      <formula>"Ferramenta"</formula>
    </cfRule>
    <cfRule type="cellIs" dxfId="896" priority="39" stopIfTrue="1" operator="equal">
      <formula>"Saída"</formula>
    </cfRule>
  </conditionalFormatting>
  <conditionalFormatting sqref="E25">
    <cfRule type="cellIs" dxfId="895" priority="31" stopIfTrue="1" operator="equal">
      <formula>"Entrada"</formula>
    </cfRule>
    <cfRule type="cellIs" dxfId="894" priority="32" stopIfTrue="1" operator="equal">
      <formula>"Ferramenta"</formula>
    </cfRule>
    <cfRule type="cellIs" dxfId="893" priority="33" stopIfTrue="1" operator="equal">
      <formula>"Saída"</formula>
    </cfRule>
  </conditionalFormatting>
  <conditionalFormatting sqref="E28">
    <cfRule type="cellIs" dxfId="892" priority="25" stopIfTrue="1" operator="equal">
      <formula>"Entrada"</formula>
    </cfRule>
    <cfRule type="cellIs" dxfId="891" priority="26" stopIfTrue="1" operator="equal">
      <formula>"Ferramenta"</formula>
    </cfRule>
    <cfRule type="cellIs" dxfId="890" priority="27" stopIfTrue="1" operator="equal">
      <formula>"Saída"</formula>
    </cfRule>
  </conditionalFormatting>
  <conditionalFormatting sqref="E9">
    <cfRule type="cellIs" dxfId="889" priority="19" stopIfTrue="1" operator="equal">
      <formula>"Entrada"</formula>
    </cfRule>
    <cfRule type="cellIs" dxfId="888" priority="20" stopIfTrue="1" operator="equal">
      <formula>"Ferramenta"</formula>
    </cfRule>
    <cfRule type="cellIs" dxfId="887" priority="21" stopIfTrue="1" operator="equal">
      <formula>"Saída"</formula>
    </cfRule>
  </conditionalFormatting>
  <conditionalFormatting sqref="E12">
    <cfRule type="cellIs" dxfId="886" priority="16" stopIfTrue="1" operator="equal">
      <formula>"Entrada"</formula>
    </cfRule>
    <cfRule type="cellIs" dxfId="885" priority="17" stopIfTrue="1" operator="equal">
      <formula>"Ferramenta"</formula>
    </cfRule>
    <cfRule type="cellIs" dxfId="884" priority="18" stopIfTrue="1" operator="equal">
      <formula>"Saída"</formula>
    </cfRule>
  </conditionalFormatting>
  <conditionalFormatting sqref="E15">
    <cfRule type="cellIs" dxfId="883" priority="13" stopIfTrue="1" operator="equal">
      <formula>"Entrada"</formula>
    </cfRule>
    <cfRule type="cellIs" dxfId="882" priority="14" stopIfTrue="1" operator="equal">
      <formula>"Ferramenta"</formula>
    </cfRule>
    <cfRule type="cellIs" dxfId="881" priority="15" stopIfTrue="1" operator="equal">
      <formula>"Saída"</formula>
    </cfRule>
  </conditionalFormatting>
  <conditionalFormatting sqref="E18">
    <cfRule type="cellIs" dxfId="880" priority="10" stopIfTrue="1" operator="equal">
      <formula>"Entrada"</formula>
    </cfRule>
    <cfRule type="cellIs" dxfId="879" priority="11" stopIfTrue="1" operator="equal">
      <formula>"Ferramenta"</formula>
    </cfRule>
    <cfRule type="cellIs" dxfId="878" priority="12" stopIfTrue="1" operator="equal">
      <formula>"Saída"</formula>
    </cfRule>
  </conditionalFormatting>
  <conditionalFormatting sqref="E21">
    <cfRule type="cellIs" dxfId="877" priority="7" stopIfTrue="1" operator="equal">
      <formula>"Entrada"</formula>
    </cfRule>
    <cfRule type="cellIs" dxfId="876" priority="8" stopIfTrue="1" operator="equal">
      <formula>"Ferramenta"</formula>
    </cfRule>
    <cfRule type="cellIs" dxfId="875" priority="9" stopIfTrue="1" operator="equal">
      <formula>"Saída"</formula>
    </cfRule>
  </conditionalFormatting>
  <conditionalFormatting sqref="E24">
    <cfRule type="cellIs" dxfId="874" priority="4" stopIfTrue="1" operator="equal">
      <formula>"Entrada"</formula>
    </cfRule>
    <cfRule type="cellIs" dxfId="873" priority="5" stopIfTrue="1" operator="equal">
      <formula>"Ferramenta"</formula>
    </cfRule>
    <cfRule type="cellIs" dxfId="872" priority="6" stopIfTrue="1" operator="equal">
      <formula>"Saída"</formula>
    </cfRule>
  </conditionalFormatting>
  <conditionalFormatting sqref="E27">
    <cfRule type="cellIs" dxfId="871" priority="1" stopIfTrue="1" operator="equal">
      <formula>"Entrada"</formula>
    </cfRule>
    <cfRule type="cellIs" dxfId="870" priority="2" stopIfTrue="1" operator="equal">
      <formula>"Ferramenta"</formula>
    </cfRule>
    <cfRule type="cellIs" dxfId="869" priority="3" stopIfTrue="1" operator="equal">
      <formula>"Saída"</formula>
    </cfRule>
  </conditionalFormatting>
  <dataValidations count="1">
    <dataValidation type="list" allowBlank="1" showInputMessage="1" showErrorMessage="1" sqref="R8:R15 R17:R18 R20:R21 R23:R24 R26:R27">
      <formula1>"Proposto,Aprovado,Projetado,Implementado,Verificado, Entregue, Eliminado, Rejeitado"</formula1>
    </dataValidation>
  </dataValidations>
  <hyperlinks>
    <hyperlink ref="B6" location="'Menu e Instruções de Uso'!A1" display="'Menu e Instruções de Uso'!A1"/>
    <hyperlink ref="F2:F4" location="'Histórico Docto'!A1" display="Autor:"/>
    <hyperlink ref="B4:C4" location="'4.1'!A1" display="Processo 4.1"/>
    <hyperlink ref="B4:D4" location="'11.1'!A1" display="Processo 11.1"/>
    <hyperlink ref="B4" location="'9.1'!A1" display="Processo 9.1"/>
    <hyperlink ref="E6" location="PGP!A1" display="Plano Auxiliar do Plano de Gerenciamento do Projeto"/>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W27"/>
  <sheetViews>
    <sheetView showGridLines="0" zoomScale="140" zoomScaleNormal="140" zoomScalePageLayoutView="140" workbookViewId="0">
      <selection activeCell="E4" sqref="E4:E5"/>
    </sheetView>
  </sheetViews>
  <sheetFormatPr defaultColWidth="11.42578125" defaultRowHeight="12.75" x14ac:dyDescent="0.2"/>
  <cols>
    <col min="1" max="1" width="2.7109375" customWidth="1"/>
    <col min="2" max="2" width="13.42578125" customWidth="1"/>
    <col min="3" max="3" width="4.7109375" style="55" customWidth="1"/>
    <col min="4" max="4" width="5.42578125" style="52" bestFit="1" customWidth="1"/>
    <col min="5" max="5" width="83.140625" style="27" customWidth="1"/>
    <col min="6" max="6" width="13" style="27" bestFit="1" customWidth="1"/>
    <col min="7" max="7" width="9.42578125" style="14" customWidth="1"/>
    <col min="8" max="8" width="11.42578125" style="14" customWidth="1"/>
    <col min="9" max="23" width="11.42578125" style="14"/>
  </cols>
  <sheetData>
    <row r="1" spans="1:23" s="1" customFormat="1" ht="7.5" customHeight="1" x14ac:dyDescent="0.2">
      <c r="C1" s="53"/>
      <c r="D1" s="51"/>
      <c r="G1" s="13"/>
      <c r="H1" s="13"/>
      <c r="I1" s="13"/>
      <c r="J1" s="13"/>
      <c r="K1" s="13"/>
      <c r="L1" s="13"/>
      <c r="M1" s="13"/>
      <c r="N1" s="13"/>
      <c r="O1" s="13"/>
      <c r="P1" s="13"/>
      <c r="Q1" s="13"/>
      <c r="R1" s="13"/>
      <c r="S1" s="13"/>
      <c r="T1" s="13"/>
      <c r="U1" s="13"/>
      <c r="V1" s="13"/>
      <c r="W1" s="13"/>
    </row>
    <row r="2" spans="1:23" s="1" customFormat="1" ht="15" customHeight="1" x14ac:dyDescent="0.2">
      <c r="C2" s="53"/>
      <c r="D2" s="51"/>
      <c r="E2" s="514" t="s">
        <v>1552</v>
      </c>
      <c r="F2" s="39" t="s">
        <v>12</v>
      </c>
      <c r="G2" s="35" t="s">
        <v>13</v>
      </c>
      <c r="H2" s="13"/>
      <c r="I2" s="305"/>
      <c r="J2" s="13"/>
      <c r="K2" s="13"/>
      <c r="L2" s="13"/>
      <c r="M2" s="13"/>
      <c r="N2" s="13"/>
      <c r="O2" s="13"/>
      <c r="P2" s="13"/>
      <c r="Q2" s="13"/>
      <c r="R2" s="13"/>
      <c r="S2" s="13"/>
      <c r="T2" s="13"/>
      <c r="U2" s="13"/>
      <c r="V2" s="13"/>
      <c r="W2" s="13"/>
    </row>
    <row r="3" spans="1:23" s="1" customFormat="1" ht="13.5" customHeight="1" x14ac:dyDescent="0.2">
      <c r="C3" s="53"/>
      <c r="D3" s="51"/>
      <c r="E3" s="514"/>
      <c r="F3" s="39" t="s">
        <v>839</v>
      </c>
      <c r="G3" s="35" t="s">
        <v>840</v>
      </c>
      <c r="H3" s="13"/>
      <c r="I3" s="305"/>
      <c r="J3" s="13"/>
      <c r="K3" s="13"/>
      <c r="L3" s="13"/>
      <c r="M3" s="13"/>
      <c r="N3" s="13"/>
      <c r="O3" s="13"/>
      <c r="P3" s="13"/>
      <c r="Q3" s="13"/>
      <c r="R3" s="13"/>
      <c r="S3" s="13"/>
      <c r="T3" s="13"/>
      <c r="U3" s="13"/>
      <c r="V3" s="13"/>
      <c r="W3" s="13"/>
    </row>
    <row r="4" spans="1:23" s="1" customFormat="1" ht="15" customHeight="1" x14ac:dyDescent="0.2">
      <c r="B4" s="38" t="s">
        <v>1159</v>
      </c>
      <c r="C4" s="54"/>
      <c r="D4" s="123"/>
      <c r="E4" s="515" t="str">
        <f>CONCATENATE("Projeto: ",Capa!B7," - ",Capa!B9)</f>
        <v>Projeto: [Apelido do Projeto] - [PITCH do Projeto]</v>
      </c>
      <c r="F4" s="40" t="s">
        <v>844</v>
      </c>
      <c r="G4" s="36" t="s">
        <v>841</v>
      </c>
      <c r="H4" s="13"/>
      <c r="I4" s="305"/>
      <c r="J4" s="13"/>
      <c r="K4" s="13"/>
      <c r="L4" s="13"/>
      <c r="M4" s="13"/>
      <c r="N4" s="13"/>
      <c r="O4" s="13"/>
      <c r="P4" s="13"/>
      <c r="Q4" s="13"/>
      <c r="R4" s="13"/>
      <c r="S4" s="13"/>
      <c r="T4" s="13"/>
      <c r="U4" s="13"/>
      <c r="V4" s="13"/>
      <c r="W4" s="13"/>
    </row>
    <row r="5" spans="1:23" s="1" customFormat="1" ht="13.5" customHeight="1" x14ac:dyDescent="0.2">
      <c r="C5" s="53"/>
      <c r="D5" s="51"/>
      <c r="E5" s="515"/>
      <c r="H5" s="13"/>
      <c r="I5" s="305"/>
      <c r="J5" s="13"/>
      <c r="K5" s="13"/>
      <c r="L5" s="13"/>
      <c r="M5" s="13"/>
      <c r="N5" s="13"/>
      <c r="O5" s="13"/>
      <c r="P5" s="13"/>
      <c r="Q5" s="13"/>
      <c r="R5" s="13"/>
      <c r="S5" s="13"/>
      <c r="T5" s="13"/>
      <c r="U5" s="13"/>
      <c r="V5" s="13"/>
      <c r="W5" s="13"/>
    </row>
    <row r="6" spans="1:23" s="1" customFormat="1" x14ac:dyDescent="0.2">
      <c r="B6" s="38" t="str">
        <f>Historico!B30</f>
        <v>EasyPMDOC</v>
      </c>
      <c r="C6" s="53"/>
      <c r="D6" s="51"/>
      <c r="E6" s="306"/>
      <c r="H6" s="16"/>
      <c r="I6" s="305"/>
      <c r="J6" s="13"/>
      <c r="K6" s="13"/>
      <c r="L6" s="13"/>
      <c r="M6" s="13"/>
      <c r="N6" s="13"/>
      <c r="O6" s="13"/>
      <c r="P6" s="13"/>
      <c r="Q6" s="13"/>
      <c r="R6" s="13"/>
      <c r="S6" s="13"/>
      <c r="T6" s="13"/>
      <c r="U6" s="13"/>
      <c r="V6" s="13"/>
      <c r="W6" s="13"/>
    </row>
    <row r="8" spans="1:23" ht="15" x14ac:dyDescent="0.2">
      <c r="A8" s="1"/>
      <c r="C8" s="48" t="s">
        <v>851</v>
      </c>
      <c r="E8" s="45" t="s">
        <v>1462</v>
      </c>
    </row>
    <row r="9" spans="1:23" x14ac:dyDescent="0.2">
      <c r="E9" s="59"/>
      <c r="F9" s="47"/>
    </row>
    <row r="10" spans="1:23" x14ac:dyDescent="0.2">
      <c r="E10" s="46"/>
    </row>
    <row r="11" spans="1:23" ht="15" x14ac:dyDescent="0.2">
      <c r="C11" s="48" t="s">
        <v>852</v>
      </c>
      <c r="E11" s="45" t="s">
        <v>1463</v>
      </c>
    </row>
    <row r="12" spans="1:23" x14ac:dyDescent="0.2">
      <c r="E12" s="59"/>
      <c r="F12" s="47"/>
    </row>
    <row r="13" spans="1:23" x14ac:dyDescent="0.2">
      <c r="E13" s="46"/>
      <c r="G13"/>
      <c r="H13"/>
      <c r="I13"/>
      <c r="J13"/>
      <c r="K13"/>
      <c r="L13"/>
      <c r="M13"/>
      <c r="N13"/>
      <c r="O13"/>
      <c r="P13"/>
      <c r="Q13"/>
      <c r="R13"/>
      <c r="S13"/>
      <c r="T13"/>
      <c r="U13"/>
      <c r="V13"/>
      <c r="W13"/>
    </row>
    <row r="14" spans="1:23" ht="15" x14ac:dyDescent="0.2">
      <c r="A14" s="1"/>
      <c r="C14" s="48" t="s">
        <v>854</v>
      </c>
      <c r="E14" s="45" t="s">
        <v>1464</v>
      </c>
      <c r="G14" s="1"/>
      <c r="H14"/>
      <c r="I14"/>
      <c r="J14"/>
      <c r="K14"/>
      <c r="L14"/>
      <c r="M14"/>
      <c r="N14"/>
      <c r="O14"/>
      <c r="P14"/>
      <c r="Q14"/>
      <c r="R14"/>
      <c r="S14"/>
      <c r="T14"/>
      <c r="U14"/>
      <c r="V14"/>
      <c r="W14"/>
    </row>
    <row r="15" spans="1:23" x14ac:dyDescent="0.2">
      <c r="E15" s="59"/>
      <c r="F15" s="47"/>
    </row>
    <row r="17" spans="1:23" ht="15" x14ac:dyDescent="0.2">
      <c r="A17" s="1"/>
      <c r="C17" s="48" t="s">
        <v>863</v>
      </c>
      <c r="E17" s="45" t="s">
        <v>1465</v>
      </c>
      <c r="G17" s="1"/>
      <c r="H17"/>
      <c r="I17"/>
      <c r="J17"/>
      <c r="K17"/>
      <c r="L17"/>
      <c r="M17"/>
      <c r="N17"/>
      <c r="O17"/>
      <c r="P17"/>
      <c r="Q17"/>
      <c r="R17"/>
      <c r="S17"/>
      <c r="T17"/>
      <c r="U17"/>
      <c r="V17"/>
      <c r="W17"/>
    </row>
    <row r="18" spans="1:23" x14ac:dyDescent="0.2">
      <c r="E18" s="59"/>
      <c r="F18" s="47"/>
    </row>
    <row r="20" spans="1:23" ht="15" x14ac:dyDescent="0.2">
      <c r="A20" s="1"/>
      <c r="C20" s="48" t="s">
        <v>864</v>
      </c>
      <c r="E20" s="45" t="s">
        <v>1466</v>
      </c>
      <c r="G20" s="1"/>
      <c r="H20"/>
      <c r="I20"/>
      <c r="J20"/>
      <c r="K20"/>
      <c r="L20"/>
      <c r="M20"/>
      <c r="N20"/>
      <c r="O20"/>
      <c r="P20"/>
      <c r="Q20"/>
      <c r="R20"/>
      <c r="S20"/>
      <c r="T20"/>
      <c r="U20"/>
      <c r="V20"/>
      <c r="W20"/>
    </row>
    <row r="21" spans="1:23" x14ac:dyDescent="0.2">
      <c r="E21" s="59"/>
      <c r="F21" s="47"/>
    </row>
    <row r="23" spans="1:23" ht="15" x14ac:dyDescent="0.2">
      <c r="A23" s="1"/>
      <c r="C23" s="48" t="s">
        <v>865</v>
      </c>
      <c r="E23" s="45" t="s">
        <v>1467</v>
      </c>
      <c r="G23" s="1"/>
      <c r="H23"/>
      <c r="I23"/>
      <c r="J23"/>
      <c r="K23"/>
      <c r="L23"/>
      <c r="M23"/>
      <c r="N23"/>
      <c r="O23"/>
      <c r="P23"/>
      <c r="Q23"/>
      <c r="R23"/>
      <c r="S23"/>
      <c r="T23"/>
      <c r="U23"/>
      <c r="V23"/>
      <c r="W23"/>
    </row>
    <row r="24" spans="1:23" x14ac:dyDescent="0.2">
      <c r="E24" s="59"/>
      <c r="F24" s="47"/>
    </row>
    <row r="26" spans="1:23" ht="15" x14ac:dyDescent="0.2">
      <c r="A26" s="1"/>
      <c r="C26" s="48" t="s">
        <v>877</v>
      </c>
      <c r="E26" s="45" t="s">
        <v>1165</v>
      </c>
      <c r="G26" s="1"/>
      <c r="H26"/>
      <c r="I26"/>
      <c r="J26"/>
      <c r="K26"/>
      <c r="L26"/>
      <c r="M26"/>
      <c r="N26"/>
      <c r="O26"/>
      <c r="P26"/>
      <c r="Q26"/>
      <c r="R26"/>
      <c r="S26"/>
      <c r="T26"/>
      <c r="U26"/>
      <c r="V26"/>
      <c r="W26"/>
    </row>
    <row r="27" spans="1:23" x14ac:dyDescent="0.2">
      <c r="E27" s="59"/>
      <c r="F27" s="47"/>
    </row>
  </sheetData>
  <mergeCells count="2">
    <mergeCell ref="E2:E3"/>
    <mergeCell ref="E4:E5"/>
  </mergeCells>
  <conditionalFormatting sqref="E16 E29:E64631">
    <cfRule type="cellIs" dxfId="868" priority="34" stopIfTrue="1" operator="equal">
      <formula>"Entrada"</formula>
    </cfRule>
    <cfRule type="cellIs" dxfId="867" priority="35" stopIfTrue="1" operator="equal">
      <formula>"Ferramenta"</formula>
    </cfRule>
    <cfRule type="cellIs" dxfId="866" priority="36" stopIfTrue="1" operator="equal">
      <formula>"Saída"</formula>
    </cfRule>
  </conditionalFormatting>
  <conditionalFormatting sqref="E7 E9:E10">
    <cfRule type="cellIs" dxfId="865" priority="37" stopIfTrue="1" operator="equal">
      <formula>"Entrada"</formula>
    </cfRule>
    <cfRule type="cellIs" dxfId="864" priority="38" stopIfTrue="1" operator="equal">
      <formula>"Ferramenta"</formula>
    </cfRule>
    <cfRule type="cellIs" dxfId="863" priority="39" stopIfTrue="1" operator="equal">
      <formula>"Saída"</formula>
    </cfRule>
  </conditionalFormatting>
  <conditionalFormatting sqref="E1:E2 E4">
    <cfRule type="cellIs" dxfId="862" priority="40" stopIfTrue="1" operator="equal">
      <formula>"Entrada"</formula>
    </cfRule>
    <cfRule type="cellIs" dxfId="861" priority="41" stopIfTrue="1" operator="equal">
      <formula>"Ferramenta"</formula>
    </cfRule>
    <cfRule type="cellIs" dxfId="860" priority="42" stopIfTrue="1" operator="equal">
      <formula>"Saída"</formula>
    </cfRule>
  </conditionalFormatting>
  <conditionalFormatting sqref="E13">
    <cfRule type="cellIs" dxfId="859" priority="31" stopIfTrue="1" operator="equal">
      <formula>"Entrada"</formula>
    </cfRule>
    <cfRule type="cellIs" dxfId="858" priority="32" stopIfTrue="1" operator="equal">
      <formula>"Ferramenta"</formula>
    </cfRule>
    <cfRule type="cellIs" dxfId="857" priority="33" stopIfTrue="1" operator="equal">
      <formula>"Saída"</formula>
    </cfRule>
  </conditionalFormatting>
  <conditionalFormatting sqref="E12">
    <cfRule type="cellIs" dxfId="856" priority="28" stopIfTrue="1" operator="equal">
      <formula>"Entrada"</formula>
    </cfRule>
    <cfRule type="cellIs" dxfId="855" priority="29" stopIfTrue="1" operator="equal">
      <formula>"Ferramenta"</formula>
    </cfRule>
    <cfRule type="cellIs" dxfId="854" priority="30" stopIfTrue="1" operator="equal">
      <formula>"Saída"</formula>
    </cfRule>
  </conditionalFormatting>
  <conditionalFormatting sqref="E15">
    <cfRule type="cellIs" dxfId="853" priority="25" stopIfTrue="1" operator="equal">
      <formula>"Entrada"</formula>
    </cfRule>
    <cfRule type="cellIs" dxfId="852" priority="26" stopIfTrue="1" operator="equal">
      <formula>"Ferramenta"</formula>
    </cfRule>
    <cfRule type="cellIs" dxfId="851" priority="27" stopIfTrue="1" operator="equal">
      <formula>"Saída"</formula>
    </cfRule>
  </conditionalFormatting>
  <conditionalFormatting sqref="E19">
    <cfRule type="cellIs" dxfId="850" priority="22" stopIfTrue="1" operator="equal">
      <formula>"Entrada"</formula>
    </cfRule>
    <cfRule type="cellIs" dxfId="849" priority="23" stopIfTrue="1" operator="equal">
      <formula>"Ferramenta"</formula>
    </cfRule>
    <cfRule type="cellIs" dxfId="848" priority="24" stopIfTrue="1" operator="equal">
      <formula>"Saída"</formula>
    </cfRule>
  </conditionalFormatting>
  <conditionalFormatting sqref="E18">
    <cfRule type="cellIs" dxfId="847" priority="19" stopIfTrue="1" operator="equal">
      <formula>"Entrada"</formula>
    </cfRule>
    <cfRule type="cellIs" dxfId="846" priority="20" stopIfTrue="1" operator="equal">
      <formula>"Ferramenta"</formula>
    </cfRule>
    <cfRule type="cellIs" dxfId="845" priority="21" stopIfTrue="1" operator="equal">
      <formula>"Saída"</formula>
    </cfRule>
  </conditionalFormatting>
  <conditionalFormatting sqref="E22">
    <cfRule type="cellIs" dxfId="844" priority="16" stopIfTrue="1" operator="equal">
      <formula>"Entrada"</formula>
    </cfRule>
    <cfRule type="cellIs" dxfId="843" priority="17" stopIfTrue="1" operator="equal">
      <formula>"Ferramenta"</formula>
    </cfRule>
    <cfRule type="cellIs" dxfId="842" priority="18" stopIfTrue="1" operator="equal">
      <formula>"Saída"</formula>
    </cfRule>
  </conditionalFormatting>
  <conditionalFormatting sqref="E21">
    <cfRule type="cellIs" dxfId="841" priority="13" stopIfTrue="1" operator="equal">
      <formula>"Entrada"</formula>
    </cfRule>
    <cfRule type="cellIs" dxfId="840" priority="14" stopIfTrue="1" operator="equal">
      <formula>"Ferramenta"</formula>
    </cfRule>
    <cfRule type="cellIs" dxfId="839" priority="15" stopIfTrue="1" operator="equal">
      <formula>"Saída"</formula>
    </cfRule>
  </conditionalFormatting>
  <conditionalFormatting sqref="E25">
    <cfRule type="cellIs" dxfId="838" priority="10" stopIfTrue="1" operator="equal">
      <formula>"Entrada"</formula>
    </cfRule>
    <cfRule type="cellIs" dxfId="837" priority="11" stopIfTrue="1" operator="equal">
      <formula>"Ferramenta"</formula>
    </cfRule>
    <cfRule type="cellIs" dxfId="836" priority="12" stopIfTrue="1" operator="equal">
      <formula>"Saída"</formula>
    </cfRule>
  </conditionalFormatting>
  <conditionalFormatting sqref="E24">
    <cfRule type="cellIs" dxfId="835" priority="7" stopIfTrue="1" operator="equal">
      <formula>"Entrada"</formula>
    </cfRule>
    <cfRule type="cellIs" dxfId="834" priority="8" stopIfTrue="1" operator="equal">
      <formula>"Ferramenta"</formula>
    </cfRule>
    <cfRule type="cellIs" dxfId="833" priority="9" stopIfTrue="1" operator="equal">
      <formula>"Saída"</formula>
    </cfRule>
  </conditionalFormatting>
  <conditionalFormatting sqref="E28">
    <cfRule type="cellIs" dxfId="832" priority="4" stopIfTrue="1" operator="equal">
      <formula>"Entrada"</formula>
    </cfRule>
    <cfRule type="cellIs" dxfId="831" priority="5" stopIfTrue="1" operator="equal">
      <formula>"Ferramenta"</formula>
    </cfRule>
    <cfRule type="cellIs" dxfId="830" priority="6" stopIfTrue="1" operator="equal">
      <formula>"Saída"</formula>
    </cfRule>
  </conditionalFormatting>
  <conditionalFormatting sqref="E27">
    <cfRule type="cellIs" dxfId="829" priority="1" stopIfTrue="1" operator="equal">
      <formula>"Entrada"</formula>
    </cfRule>
    <cfRule type="cellIs" dxfId="828" priority="2" stopIfTrue="1" operator="equal">
      <formula>"Ferramenta"</formula>
    </cfRule>
    <cfRule type="cellIs" dxfId="827" priority="3" stopIfTrue="1" operator="equal">
      <formula>"Saída"</formula>
    </cfRule>
  </conditionalFormatting>
  <dataValidations count="1">
    <dataValidation type="list" allowBlank="1" showInputMessage="1" showErrorMessage="1" sqref="R8:R15 R17:R18 R20:R21 R23:R24 R26:R27">
      <formula1>"Proposto,Aprovado,Projetado,Implementado,Verificado, Entregue, Eliminado, Rejeitado"</formula1>
    </dataValidation>
  </dataValidations>
  <hyperlinks>
    <hyperlink ref="B6" location="'Menu e Instruções de Uso'!A1" display="'Menu e Instruções de Uso'!A1"/>
    <hyperlink ref="F2:F4" location="'Histórico Docto'!A1" display="Autor:"/>
    <hyperlink ref="B4:C4" location="'4.1'!A1" display="Processo 4.1"/>
    <hyperlink ref="B4:D4" location="'11.1'!A1" display="Processo 11.1"/>
    <hyperlink ref="B4" location="'9.1'!A1" display="Processo 9.1"/>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6:C7"/>
  <sheetViews>
    <sheetView showGridLines="0" topLeftCell="A13" workbookViewId="0">
      <selection activeCell="A6" sqref="A6"/>
    </sheetView>
  </sheetViews>
  <sheetFormatPr defaultColWidth="8.85546875" defaultRowHeight="12.75" x14ac:dyDescent="0.2"/>
  <sheetData>
    <row r="6" spans="3:3" x14ac:dyDescent="0.2">
      <c r="C6" s="1" t="s">
        <v>1779</v>
      </c>
    </row>
    <row r="7" spans="3:3" x14ac:dyDescent="0.2">
      <c r="C7" s="1" t="s">
        <v>1780</v>
      </c>
    </row>
  </sheetData>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48"/>
  <sheetViews>
    <sheetView showGridLines="0" workbookViewId="0"/>
  </sheetViews>
  <sheetFormatPr defaultColWidth="8.85546875" defaultRowHeight="12.75" x14ac:dyDescent="0.2"/>
  <sheetData>
    <row r="5" spans="2:14" ht="15" x14ac:dyDescent="0.25">
      <c r="B5" s="520" t="s">
        <v>1168</v>
      </c>
      <c r="C5" s="520"/>
      <c r="D5" s="520"/>
      <c r="E5" s="520"/>
      <c r="F5" s="520"/>
      <c r="G5" s="520"/>
      <c r="H5" s="520"/>
      <c r="I5" s="520"/>
      <c r="J5" s="520"/>
      <c r="K5" s="520"/>
      <c r="L5" s="520"/>
      <c r="M5" s="520"/>
      <c r="N5" s="520"/>
    </row>
    <row r="7" spans="2:14" x14ac:dyDescent="0.2">
      <c r="D7" s="38" t="s">
        <v>1131</v>
      </c>
      <c r="E7" s="38"/>
      <c r="F7" s="38"/>
    </row>
    <row r="8" spans="2:14" x14ac:dyDescent="0.2">
      <c r="D8" s="38" t="s">
        <v>1132</v>
      </c>
      <c r="E8" s="38"/>
      <c r="F8" s="38"/>
    </row>
    <row r="10" spans="2:14" x14ac:dyDescent="0.2">
      <c r="D10" s="38" t="s">
        <v>1368</v>
      </c>
      <c r="E10" s="38"/>
    </row>
    <row r="11" spans="2:14" x14ac:dyDescent="0.2">
      <c r="D11" s="38"/>
      <c r="E11" s="38"/>
      <c r="F11" s="38"/>
    </row>
    <row r="12" spans="2:14" x14ac:dyDescent="0.2">
      <c r="D12" s="38" t="s">
        <v>1086</v>
      </c>
      <c r="E12" s="38"/>
      <c r="F12" s="38"/>
      <c r="G12" s="38"/>
    </row>
    <row r="14" spans="2:14" x14ac:dyDescent="0.2">
      <c r="D14" s="38" t="s">
        <v>1090</v>
      </c>
      <c r="E14" s="38"/>
      <c r="F14" s="38"/>
    </row>
    <row r="15" spans="2:14" x14ac:dyDescent="0.2">
      <c r="D15" s="38" t="s">
        <v>1091</v>
      </c>
      <c r="E15" s="38"/>
      <c r="F15" s="38"/>
      <c r="G15" s="209"/>
    </row>
    <row r="17" spans="3:12" x14ac:dyDescent="0.2">
      <c r="D17" s="38" t="s">
        <v>1145</v>
      </c>
      <c r="E17" s="38"/>
      <c r="F17" s="38"/>
    </row>
    <row r="18" spans="3:12" x14ac:dyDescent="0.2">
      <c r="D18" s="38" t="s">
        <v>1146</v>
      </c>
      <c r="E18" s="38"/>
      <c r="F18" s="38"/>
    </row>
    <row r="20" spans="3:12" x14ac:dyDescent="0.2">
      <c r="D20" s="38" t="s">
        <v>1111</v>
      </c>
      <c r="E20" s="38"/>
      <c r="F20" s="38"/>
      <c r="G20" s="38"/>
      <c r="K20" s="38"/>
      <c r="L20" s="38"/>
    </row>
    <row r="21" spans="3:12" x14ac:dyDescent="0.2">
      <c r="D21" s="38" t="s">
        <v>1112</v>
      </c>
      <c r="E21" s="38"/>
      <c r="F21" s="38"/>
      <c r="I21" s="208"/>
      <c r="J21" s="38" t="s">
        <v>1135</v>
      </c>
      <c r="K21" s="38"/>
      <c r="L21" s="38"/>
    </row>
    <row r="23" spans="3:12" x14ac:dyDescent="0.2">
      <c r="D23" s="38"/>
      <c r="E23" s="38"/>
    </row>
    <row r="24" spans="3:12" x14ac:dyDescent="0.2">
      <c r="C24" s="38"/>
      <c r="D24" s="38"/>
      <c r="E24" s="38"/>
    </row>
    <row r="27" spans="3:12" x14ac:dyDescent="0.2">
      <c r="C27" s="1"/>
    </row>
    <row r="28" spans="3:12" x14ac:dyDescent="0.2">
      <c r="C28" s="1"/>
    </row>
    <row r="30" spans="3:12" x14ac:dyDescent="0.2">
      <c r="D30" s="38" t="s">
        <v>1156</v>
      </c>
      <c r="E30" s="38"/>
      <c r="F30" s="38"/>
    </row>
    <row r="31" spans="3:12" x14ac:dyDescent="0.2">
      <c r="D31" s="38" t="s">
        <v>1146</v>
      </c>
      <c r="E31" s="38"/>
      <c r="F31" s="38"/>
    </row>
    <row r="34" spans="1:15" x14ac:dyDescent="0.2">
      <c r="D34" s="38" t="s">
        <v>952</v>
      </c>
      <c r="E34" s="38"/>
      <c r="F34" s="38"/>
      <c r="G34" s="38"/>
    </row>
    <row r="35" spans="1:15" x14ac:dyDescent="0.2">
      <c r="D35" s="209"/>
      <c r="E35" s="209"/>
      <c r="F35" s="38"/>
    </row>
    <row r="36" spans="1:15" x14ac:dyDescent="0.2">
      <c r="F36" s="209"/>
    </row>
    <row r="37" spans="1:15" x14ac:dyDescent="0.2">
      <c r="D37" s="38" t="s">
        <v>1137</v>
      </c>
      <c r="E37" s="38"/>
      <c r="F37" s="38"/>
    </row>
    <row r="38" spans="1:15" x14ac:dyDescent="0.2">
      <c r="D38" s="38" t="s">
        <v>1138</v>
      </c>
      <c r="E38" s="38"/>
      <c r="F38" s="38"/>
      <c r="H38" s="38"/>
    </row>
    <row r="41" spans="1:15" x14ac:dyDescent="0.2">
      <c r="D41" s="38" t="s">
        <v>1157</v>
      </c>
      <c r="E41" s="38"/>
      <c r="F41" s="38"/>
    </row>
    <row r="42" spans="1:15" x14ac:dyDescent="0.2">
      <c r="D42" s="38" t="s">
        <v>1158</v>
      </c>
      <c r="E42" s="38"/>
      <c r="F42" s="38"/>
    </row>
    <row r="45" spans="1:15" x14ac:dyDescent="0.2">
      <c r="D45" s="38" t="s">
        <v>914</v>
      </c>
      <c r="E45" s="38"/>
      <c r="F45" s="38"/>
      <c r="G45" s="38"/>
    </row>
    <row r="48" spans="1:15" x14ac:dyDescent="0.2">
      <c r="A48" s="521" t="s">
        <v>913</v>
      </c>
      <c r="B48" s="521"/>
      <c r="C48" s="521"/>
      <c r="D48" s="521"/>
      <c r="E48" s="521"/>
      <c r="F48" s="521"/>
      <c r="G48" s="521"/>
      <c r="H48" s="521"/>
      <c r="I48" s="521"/>
      <c r="J48" s="521"/>
      <c r="K48" s="521"/>
      <c r="L48" s="521"/>
      <c r="M48" s="521"/>
      <c r="N48" s="521"/>
      <c r="O48" s="521"/>
    </row>
  </sheetData>
  <mergeCells count="2">
    <mergeCell ref="B5:N5"/>
    <mergeCell ref="A48:O48"/>
  </mergeCells>
  <hyperlinks>
    <hyperlink ref="D15:G15" location="PGE!A1" display="PGE - Plano de Gerenciamento do Escopo"/>
    <hyperlink ref="D34:G34" location="PGP!A1" display="PGP - Plano de Gerenciamento do Projeto"/>
    <hyperlink ref="D34" location="TAP!A1" display="TAP - Termo de Abertura do Projeto"/>
    <hyperlink ref="D45:G45" location="RPI!A1" display="RPI - Registro das Partes Interessadas"/>
    <hyperlink ref="D7:F8" location="PGRI!A1" display="PGRI - Plano de "/>
    <hyperlink ref="D10:E10" location="DEP!A1" display="DEP - Declaração de"/>
    <hyperlink ref="D20:F21" location="PGCS!A1" display="PGCS - Plano de "/>
    <hyperlink ref="D30:F31" location="CRO!A1" display="CRO - Estimativas de Duração"/>
    <hyperlink ref="D41:F42" location="CRO!A1" display="CRO - Estimativas de Duração"/>
    <hyperlink ref="D17:F18" location="CRO!A1" display="CRO - Estimativas de Duraçã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625"/>
  <sheetViews>
    <sheetView showGridLines="0" zoomScale="120" zoomScaleNormal="120" zoomScalePageLayoutView="120" workbookViewId="0">
      <pane xSplit="2" ySplit="7" topLeftCell="C8" activePane="bottomRight" state="frozen"/>
      <selection pane="topRight" activeCell="C1" sqref="C1"/>
      <selection pane="bottomLeft" activeCell="A8" sqref="A8"/>
      <selection pane="bottomRight"/>
    </sheetView>
  </sheetViews>
  <sheetFormatPr defaultColWidth="11.42578125" defaultRowHeight="12.75" x14ac:dyDescent="0.2"/>
  <cols>
    <col min="1" max="1" width="14.85546875" style="26" customWidth="1"/>
    <col min="2" max="2" width="37" style="27" bestFit="1" customWidth="1"/>
    <col min="3" max="3" width="9.140625" style="27" bestFit="1" customWidth="1"/>
    <col min="4" max="4" width="42.28515625" style="27" bestFit="1" customWidth="1"/>
    <col min="5" max="6" width="10.42578125" style="28" customWidth="1"/>
    <col min="7" max="7" width="7.28515625" style="29" customWidth="1"/>
    <col min="8" max="8" width="13" style="27" bestFit="1" customWidth="1"/>
    <col min="9" max="9" width="9.42578125" style="14" customWidth="1"/>
    <col min="10" max="11" width="0" style="14" hidden="1" customWidth="1"/>
    <col min="12" max="29" width="11.42578125" style="14"/>
  </cols>
  <sheetData>
    <row r="1" spans="1:29" s="1" customFormat="1" ht="7.5" customHeight="1" x14ac:dyDescent="0.2">
      <c r="I1" s="13"/>
      <c r="J1" s="13"/>
      <c r="K1" s="13"/>
      <c r="L1" s="13"/>
      <c r="M1" s="13"/>
      <c r="N1" s="13"/>
      <c r="O1" s="13"/>
      <c r="P1" s="13"/>
      <c r="Q1" s="13"/>
      <c r="R1" s="13"/>
      <c r="S1" s="13"/>
      <c r="T1" s="13"/>
      <c r="U1" s="13"/>
      <c r="V1" s="13"/>
      <c r="W1" s="13"/>
      <c r="X1" s="13"/>
      <c r="Y1" s="13"/>
      <c r="Z1" s="13"/>
      <c r="AA1" s="13"/>
      <c r="AB1" s="13"/>
      <c r="AC1" s="13"/>
    </row>
    <row r="2" spans="1:29" s="1" customFormat="1" ht="15" customHeight="1" x14ac:dyDescent="0.2">
      <c r="A2" s="512"/>
      <c r="B2" s="512"/>
      <c r="C2" s="514" t="s">
        <v>856</v>
      </c>
      <c r="D2" s="514"/>
      <c r="E2" s="514"/>
      <c r="F2" s="514"/>
      <c r="H2" s="39" t="s">
        <v>12</v>
      </c>
      <c r="I2" s="35" t="s">
        <v>13</v>
      </c>
      <c r="J2" s="13"/>
      <c r="K2" s="13"/>
      <c r="L2" s="13"/>
      <c r="M2" s="13"/>
      <c r="N2" s="513"/>
      <c r="O2" s="513"/>
      <c r="P2" s="13"/>
      <c r="Q2" s="13"/>
      <c r="R2" s="13"/>
      <c r="S2" s="13"/>
      <c r="T2" s="13"/>
      <c r="U2" s="13"/>
      <c r="V2" s="13"/>
      <c r="W2" s="13"/>
      <c r="X2" s="13"/>
      <c r="Y2" s="13"/>
      <c r="Z2" s="13"/>
      <c r="AA2" s="13"/>
      <c r="AB2" s="13"/>
      <c r="AC2" s="13"/>
    </row>
    <row r="3" spans="1:29" s="1" customFormat="1" ht="13.5" customHeight="1" x14ac:dyDescent="0.2">
      <c r="A3" s="512"/>
      <c r="B3" s="512"/>
      <c r="C3" s="514"/>
      <c r="D3" s="514"/>
      <c r="E3" s="514"/>
      <c r="F3" s="514"/>
      <c r="H3" s="39" t="s">
        <v>839</v>
      </c>
      <c r="I3" s="35" t="s">
        <v>1554</v>
      </c>
      <c r="J3" s="13"/>
      <c r="K3" s="13"/>
      <c r="L3" s="13"/>
      <c r="M3" s="14"/>
      <c r="N3" s="513"/>
      <c r="O3" s="513"/>
      <c r="P3" s="13"/>
      <c r="Q3" s="13"/>
      <c r="R3" s="13"/>
      <c r="S3" s="13"/>
      <c r="T3" s="13"/>
      <c r="U3" s="13"/>
      <c r="V3" s="13"/>
      <c r="W3" s="13"/>
      <c r="X3" s="13"/>
      <c r="Y3" s="13"/>
      <c r="Z3" s="13"/>
      <c r="AA3" s="13"/>
      <c r="AB3" s="13"/>
      <c r="AC3" s="13"/>
    </row>
    <row r="4" spans="1:29" s="1" customFormat="1" ht="15" customHeight="1" x14ac:dyDescent="0.2">
      <c r="A4" s="512"/>
      <c r="B4" s="512"/>
      <c r="C4" s="515" t="str">
        <f>CONCATENATE("Projeto: ",Capa!B7," - ",Capa!B9)</f>
        <v>Projeto: [Apelido do Projeto] - [PITCH do Projeto]</v>
      </c>
      <c r="D4" s="515"/>
      <c r="E4" s="515"/>
      <c r="F4" s="515"/>
      <c r="H4" s="40" t="s">
        <v>844</v>
      </c>
      <c r="I4" s="36" t="s">
        <v>1562</v>
      </c>
      <c r="J4" s="13"/>
      <c r="K4" s="13"/>
      <c r="L4" s="13"/>
      <c r="M4" s="13"/>
      <c r="N4" s="513"/>
      <c r="O4" s="513"/>
      <c r="P4" s="13"/>
      <c r="Q4" s="13"/>
      <c r="R4" s="13"/>
      <c r="S4" s="13"/>
      <c r="T4" s="13"/>
      <c r="U4" s="13"/>
      <c r="V4" s="13"/>
      <c r="W4" s="13"/>
      <c r="X4" s="13"/>
      <c r="Y4" s="13"/>
      <c r="Z4" s="13"/>
      <c r="AA4" s="13"/>
      <c r="AB4" s="13"/>
      <c r="AC4" s="13"/>
    </row>
    <row r="5" spans="1:29" s="1" customFormat="1" ht="13.5" customHeight="1" x14ac:dyDescent="0.2">
      <c r="A5" s="512"/>
      <c r="B5" s="512"/>
      <c r="C5" s="515"/>
      <c r="D5" s="515"/>
      <c r="E5" s="515"/>
      <c r="F5" s="515"/>
      <c r="J5" s="13"/>
      <c r="K5" s="13"/>
      <c r="L5" s="13"/>
      <c r="M5" s="13"/>
      <c r="N5" s="513"/>
      <c r="O5" s="513"/>
      <c r="P5" s="13"/>
      <c r="Q5" s="13"/>
      <c r="R5" s="13"/>
      <c r="S5" s="13"/>
      <c r="T5" s="13"/>
      <c r="U5" s="13"/>
      <c r="V5" s="13"/>
      <c r="W5" s="13"/>
      <c r="X5" s="13"/>
      <c r="Y5" s="13"/>
      <c r="Z5" s="13"/>
      <c r="AA5" s="13"/>
      <c r="AB5" s="13"/>
      <c r="AC5" s="13"/>
    </row>
    <row r="6" spans="1:29" s="1" customFormat="1" ht="36.75" customHeight="1" x14ac:dyDescent="0.2">
      <c r="A6" s="37" t="str">
        <f>Historico!B30</f>
        <v>EasyPMDOC</v>
      </c>
      <c r="B6" s="15" t="s">
        <v>6</v>
      </c>
      <c r="C6" s="511" t="s">
        <v>1308</v>
      </c>
      <c r="D6" s="511"/>
      <c r="E6" s="511"/>
      <c r="F6" s="511"/>
      <c r="J6" s="16"/>
      <c r="K6" s="13"/>
      <c r="L6" s="13"/>
      <c r="M6" s="13"/>
      <c r="N6" s="17"/>
      <c r="O6" s="17"/>
      <c r="P6" s="13"/>
      <c r="Q6" s="13"/>
      <c r="R6" s="13"/>
      <c r="S6" s="13"/>
      <c r="T6" s="13"/>
      <c r="U6" s="13"/>
      <c r="V6" s="13"/>
      <c r="W6" s="13"/>
      <c r="X6" s="13"/>
      <c r="Y6" s="13"/>
      <c r="Z6" s="13"/>
      <c r="AA6" s="13"/>
      <c r="AB6" s="13"/>
      <c r="AC6" s="13"/>
    </row>
    <row r="7" spans="1:29" s="19" customFormat="1" ht="56.25" customHeight="1" x14ac:dyDescent="0.2">
      <c r="A7" s="32" t="s">
        <v>1760</v>
      </c>
      <c r="B7" s="33" t="s">
        <v>14</v>
      </c>
      <c r="C7" s="33" t="s">
        <v>7</v>
      </c>
      <c r="D7" s="32" t="s">
        <v>1025</v>
      </c>
      <c r="E7" s="32" t="s">
        <v>1208</v>
      </c>
      <c r="F7" s="32" t="s">
        <v>1203</v>
      </c>
      <c r="G7" s="34" t="s">
        <v>1759</v>
      </c>
      <c r="H7" s="32" t="s">
        <v>15</v>
      </c>
      <c r="I7" s="32" t="s">
        <v>16</v>
      </c>
      <c r="J7" s="18" t="s">
        <v>17</v>
      </c>
      <c r="K7" s="18" t="s">
        <v>18</v>
      </c>
      <c r="L7" s="18"/>
      <c r="M7" s="18"/>
      <c r="N7" s="18"/>
      <c r="O7" s="18"/>
      <c r="P7" s="18"/>
      <c r="Q7" s="18"/>
      <c r="R7" s="18"/>
      <c r="S7" s="18"/>
      <c r="T7" s="18"/>
      <c r="U7" s="18"/>
      <c r="V7" s="18"/>
      <c r="W7" s="18"/>
      <c r="X7" s="18"/>
      <c r="Y7" s="18"/>
      <c r="Z7" s="18"/>
      <c r="AA7" s="18"/>
      <c r="AB7" s="18"/>
      <c r="AC7" s="18"/>
    </row>
    <row r="8" spans="1:29" s="21" customFormat="1" ht="11.25" x14ac:dyDescent="0.2">
      <c r="A8" s="396" t="s">
        <v>19</v>
      </c>
      <c r="B8" s="397" t="s">
        <v>11</v>
      </c>
      <c r="C8" s="396" t="s">
        <v>20</v>
      </c>
      <c r="D8" s="397" t="s">
        <v>1684</v>
      </c>
      <c r="E8" s="418" t="s">
        <v>17</v>
      </c>
      <c r="F8" s="418" t="s">
        <v>18</v>
      </c>
      <c r="G8" s="398" t="s">
        <v>21</v>
      </c>
      <c r="H8" s="396" t="s">
        <v>22</v>
      </c>
      <c r="I8" s="419" t="s">
        <v>18</v>
      </c>
      <c r="J8" s="20"/>
      <c r="K8" s="20"/>
      <c r="L8" s="20"/>
      <c r="M8" s="20"/>
      <c r="N8" s="20"/>
      <c r="O8" s="20"/>
      <c r="P8" s="20"/>
      <c r="Q8" s="20"/>
      <c r="R8" s="20"/>
      <c r="S8" s="20"/>
      <c r="T8" s="20"/>
      <c r="U8" s="20"/>
      <c r="V8" s="20"/>
      <c r="W8" s="20"/>
      <c r="X8" s="20"/>
      <c r="Y8" s="20"/>
      <c r="Z8" s="20"/>
      <c r="AA8" s="20"/>
      <c r="AB8" s="20"/>
      <c r="AC8" s="20"/>
    </row>
    <row r="9" spans="1:29" s="21" customFormat="1" ht="11.25" x14ac:dyDescent="0.2">
      <c r="A9" s="396" t="s">
        <v>19</v>
      </c>
      <c r="B9" s="397" t="s">
        <v>11</v>
      </c>
      <c r="C9" s="396" t="s">
        <v>20</v>
      </c>
      <c r="D9" s="399" t="s">
        <v>23</v>
      </c>
      <c r="E9" s="418" t="s">
        <v>17</v>
      </c>
      <c r="F9" s="418" t="s">
        <v>18</v>
      </c>
      <c r="G9" s="398" t="s">
        <v>24</v>
      </c>
      <c r="H9" s="396" t="s">
        <v>22</v>
      </c>
      <c r="I9" s="419" t="s">
        <v>18</v>
      </c>
      <c r="J9" s="20"/>
      <c r="K9" s="20"/>
      <c r="L9" s="20"/>
      <c r="M9" s="20"/>
      <c r="N9" s="20"/>
      <c r="O9" s="20"/>
      <c r="P9" s="20"/>
      <c r="Q9" s="20"/>
      <c r="R9" s="20"/>
      <c r="S9" s="20"/>
      <c r="T9" s="20"/>
      <c r="U9" s="20"/>
      <c r="V9" s="20"/>
      <c r="W9" s="20"/>
      <c r="X9" s="20"/>
      <c r="Y9" s="20"/>
      <c r="Z9" s="20"/>
      <c r="AA9" s="20"/>
      <c r="AB9" s="20"/>
      <c r="AC9" s="20"/>
    </row>
    <row r="10" spans="1:29" s="21" customFormat="1" ht="11.25" customHeight="1" x14ac:dyDescent="0.2">
      <c r="A10" s="396" t="s">
        <v>19</v>
      </c>
      <c r="B10" s="397" t="s">
        <v>11</v>
      </c>
      <c r="C10" s="396" t="s">
        <v>20</v>
      </c>
      <c r="D10" s="399" t="s">
        <v>1556</v>
      </c>
      <c r="E10" s="418" t="s">
        <v>17</v>
      </c>
      <c r="F10" s="418" t="s">
        <v>18</v>
      </c>
      <c r="G10" s="398" t="s">
        <v>26</v>
      </c>
      <c r="H10" s="396" t="s">
        <v>22</v>
      </c>
      <c r="I10" s="419" t="s">
        <v>18</v>
      </c>
      <c r="J10" s="20"/>
      <c r="K10" s="20"/>
      <c r="L10" s="20"/>
      <c r="M10" s="20"/>
      <c r="N10" s="20"/>
      <c r="O10" s="20"/>
      <c r="P10" s="20"/>
      <c r="Q10" s="20"/>
      <c r="R10" s="20"/>
      <c r="S10" s="20"/>
      <c r="T10" s="20"/>
      <c r="U10" s="20"/>
      <c r="V10" s="20"/>
      <c r="W10" s="20"/>
      <c r="X10" s="20"/>
      <c r="Y10" s="20"/>
      <c r="Z10" s="20"/>
      <c r="AA10" s="20"/>
      <c r="AB10" s="20"/>
      <c r="AC10" s="20"/>
    </row>
    <row r="11" spans="1:29" s="21" customFormat="1" ht="11.25" x14ac:dyDescent="0.2">
      <c r="A11" s="396" t="s">
        <v>19</v>
      </c>
      <c r="B11" s="397" t="s">
        <v>11</v>
      </c>
      <c r="C11" s="396" t="s">
        <v>20</v>
      </c>
      <c r="D11" s="399" t="s">
        <v>27</v>
      </c>
      <c r="E11" s="418" t="s">
        <v>17</v>
      </c>
      <c r="F11" s="418" t="s">
        <v>18</v>
      </c>
      <c r="G11" s="398" t="s">
        <v>28</v>
      </c>
      <c r="H11" s="396" t="s">
        <v>22</v>
      </c>
      <c r="I11" s="419" t="s">
        <v>18</v>
      </c>
      <c r="J11" s="20"/>
      <c r="K11" s="20"/>
      <c r="L11" s="20"/>
      <c r="M11" s="20"/>
      <c r="N11" s="20"/>
      <c r="O11" s="20"/>
      <c r="P11" s="20"/>
      <c r="Q11" s="20"/>
      <c r="R11" s="20"/>
      <c r="S11" s="20"/>
      <c r="T11" s="20"/>
      <c r="U11" s="20"/>
      <c r="V11" s="20"/>
      <c r="W11" s="20"/>
      <c r="X11" s="20"/>
      <c r="Y11" s="20"/>
      <c r="Z11" s="20"/>
      <c r="AA11" s="20"/>
      <c r="AB11" s="20"/>
      <c r="AC11" s="20"/>
    </row>
    <row r="12" spans="1:29" s="21" customFormat="1" ht="11.25" x14ac:dyDescent="0.2">
      <c r="A12" s="396" t="s">
        <v>19</v>
      </c>
      <c r="B12" s="397" t="s">
        <v>11</v>
      </c>
      <c r="C12" s="396" t="s">
        <v>20</v>
      </c>
      <c r="D12" s="399" t="s">
        <v>29</v>
      </c>
      <c r="E12" s="418" t="s">
        <v>17</v>
      </c>
      <c r="F12" s="418" t="s">
        <v>18</v>
      </c>
      <c r="G12" s="398" t="s">
        <v>30</v>
      </c>
      <c r="H12" s="396" t="s">
        <v>22</v>
      </c>
      <c r="I12" s="419" t="s">
        <v>18</v>
      </c>
      <c r="J12" s="20"/>
      <c r="K12" s="20"/>
      <c r="L12" s="20"/>
      <c r="M12" s="20"/>
      <c r="N12" s="20"/>
      <c r="O12" s="20"/>
      <c r="P12" s="20"/>
      <c r="Q12" s="20"/>
      <c r="R12" s="20"/>
      <c r="S12" s="20"/>
      <c r="T12" s="20"/>
      <c r="U12" s="20"/>
      <c r="V12" s="20"/>
      <c r="W12" s="20"/>
      <c r="X12" s="20"/>
      <c r="Y12" s="20"/>
      <c r="Z12" s="20"/>
      <c r="AA12" s="20"/>
      <c r="AB12" s="20"/>
      <c r="AC12" s="20"/>
    </row>
    <row r="13" spans="1:29" s="23" customFormat="1" ht="11.25" x14ac:dyDescent="0.2">
      <c r="A13" s="400" t="s">
        <v>19</v>
      </c>
      <c r="B13" s="401" t="s">
        <v>11</v>
      </c>
      <c r="C13" s="420" t="s">
        <v>842</v>
      </c>
      <c r="D13" s="402" t="s">
        <v>31</v>
      </c>
      <c r="E13" s="421" t="s">
        <v>17</v>
      </c>
      <c r="F13" s="418" t="s">
        <v>18</v>
      </c>
      <c r="G13" s="403" t="s">
        <v>32</v>
      </c>
      <c r="H13" s="400" t="s">
        <v>22</v>
      </c>
      <c r="I13" s="419" t="s">
        <v>18</v>
      </c>
      <c r="J13" s="22"/>
      <c r="K13" s="22"/>
      <c r="L13" s="22"/>
      <c r="M13" s="22"/>
      <c r="N13" s="22"/>
      <c r="O13" s="22"/>
      <c r="P13" s="22"/>
      <c r="Q13" s="22"/>
      <c r="R13" s="22"/>
      <c r="S13" s="22"/>
      <c r="T13" s="22"/>
      <c r="U13" s="22"/>
      <c r="V13" s="22"/>
      <c r="W13" s="22"/>
      <c r="X13" s="22"/>
      <c r="Y13" s="22"/>
      <c r="Z13" s="22"/>
      <c r="AA13" s="22"/>
      <c r="AB13" s="22"/>
      <c r="AC13" s="22"/>
    </row>
    <row r="14" spans="1:29" s="23" customFormat="1" ht="11.25" x14ac:dyDescent="0.2">
      <c r="A14" s="400" t="s">
        <v>19</v>
      </c>
      <c r="B14" s="401" t="s">
        <v>11</v>
      </c>
      <c r="C14" s="420" t="s">
        <v>842</v>
      </c>
      <c r="D14" s="402" t="s">
        <v>33</v>
      </c>
      <c r="E14" s="421" t="s">
        <v>17</v>
      </c>
      <c r="F14" s="418" t="s">
        <v>18</v>
      </c>
      <c r="G14" s="403" t="s">
        <v>34</v>
      </c>
      <c r="H14" s="400" t="s">
        <v>22</v>
      </c>
      <c r="I14" s="419" t="s">
        <v>17</v>
      </c>
      <c r="J14" s="22"/>
      <c r="K14" s="22"/>
      <c r="L14" s="22"/>
      <c r="M14" s="22"/>
      <c r="N14" s="22"/>
      <c r="O14" s="22"/>
      <c r="P14" s="22"/>
      <c r="Q14" s="22"/>
      <c r="R14" s="22"/>
      <c r="S14" s="22"/>
      <c r="T14" s="22"/>
      <c r="U14" s="22"/>
      <c r="V14" s="22"/>
      <c r="W14" s="22"/>
      <c r="X14" s="22"/>
      <c r="Y14" s="22"/>
      <c r="Z14" s="22"/>
      <c r="AA14" s="22"/>
      <c r="AB14" s="22"/>
      <c r="AC14" s="22"/>
    </row>
    <row r="15" spans="1:29" s="21" customFormat="1" ht="11.25" x14ac:dyDescent="0.2">
      <c r="A15" s="404" t="s">
        <v>19</v>
      </c>
      <c r="B15" s="405" t="s">
        <v>11</v>
      </c>
      <c r="C15" s="422" t="s">
        <v>35</v>
      </c>
      <c r="D15" s="405" t="s">
        <v>1685</v>
      </c>
      <c r="E15" s="423" t="s">
        <v>17</v>
      </c>
      <c r="F15" s="418" t="s">
        <v>18</v>
      </c>
      <c r="G15" s="406" t="s">
        <v>36</v>
      </c>
      <c r="H15" s="407" t="s">
        <v>22</v>
      </c>
      <c r="I15" s="419" t="s">
        <v>18</v>
      </c>
      <c r="J15" s="20"/>
      <c r="K15" s="20"/>
      <c r="L15" s="20"/>
      <c r="M15" s="20"/>
      <c r="N15" s="20"/>
      <c r="O15" s="20"/>
      <c r="P15" s="20"/>
      <c r="Q15" s="20"/>
      <c r="R15" s="20"/>
      <c r="S15" s="20"/>
      <c r="T15" s="20"/>
      <c r="U15" s="20"/>
      <c r="V15" s="20"/>
      <c r="W15" s="20"/>
      <c r="X15" s="20"/>
      <c r="Y15" s="20"/>
      <c r="Z15" s="20"/>
      <c r="AA15" s="20"/>
      <c r="AB15" s="20"/>
      <c r="AC15" s="20"/>
    </row>
    <row r="16" spans="1:29" s="21" customFormat="1" ht="11.25" x14ac:dyDescent="0.2">
      <c r="A16" s="399" t="s">
        <v>792</v>
      </c>
      <c r="B16" s="397" t="s">
        <v>793</v>
      </c>
      <c r="C16" s="399" t="s">
        <v>20</v>
      </c>
      <c r="D16" s="397" t="s">
        <v>1685</v>
      </c>
      <c r="E16" s="418" t="s">
        <v>17</v>
      </c>
      <c r="F16" s="418" t="s">
        <v>18</v>
      </c>
      <c r="G16" s="412" t="s">
        <v>794</v>
      </c>
      <c r="H16" s="399" t="s">
        <v>22</v>
      </c>
      <c r="I16" s="419" t="s">
        <v>18</v>
      </c>
      <c r="J16" s="20"/>
      <c r="K16" s="20"/>
      <c r="L16" s="20"/>
      <c r="M16" s="20"/>
      <c r="N16" s="20"/>
      <c r="O16" s="20"/>
      <c r="P16" s="20"/>
      <c r="Q16" s="20"/>
      <c r="R16" s="20"/>
      <c r="S16" s="20"/>
      <c r="T16" s="20"/>
      <c r="U16" s="20"/>
      <c r="V16" s="20"/>
      <c r="W16" s="20"/>
      <c r="X16" s="20"/>
      <c r="Y16" s="20"/>
      <c r="Z16" s="20"/>
      <c r="AA16" s="20"/>
      <c r="AB16" s="20"/>
      <c r="AC16" s="20"/>
    </row>
    <row r="17" spans="1:29" s="21" customFormat="1" ht="11.25" x14ac:dyDescent="0.2">
      <c r="A17" s="399" t="s">
        <v>792</v>
      </c>
      <c r="B17" s="397" t="s">
        <v>793</v>
      </c>
      <c r="C17" s="399" t="s">
        <v>20</v>
      </c>
      <c r="D17" s="397" t="s">
        <v>1686</v>
      </c>
      <c r="E17" s="418" t="s">
        <v>17</v>
      </c>
      <c r="F17" s="418" t="s">
        <v>18</v>
      </c>
      <c r="G17" s="412" t="s">
        <v>795</v>
      </c>
      <c r="H17" s="399" t="s">
        <v>22</v>
      </c>
      <c r="I17" s="419" t="s">
        <v>18</v>
      </c>
      <c r="J17" s="20"/>
      <c r="K17" s="20"/>
      <c r="L17" s="20"/>
      <c r="M17" s="20"/>
      <c r="N17" s="20"/>
      <c r="O17" s="20"/>
      <c r="P17" s="20"/>
      <c r="Q17" s="20"/>
      <c r="R17" s="20"/>
      <c r="S17" s="20"/>
      <c r="T17" s="20"/>
      <c r="U17" s="20"/>
      <c r="V17" s="20"/>
      <c r="W17" s="20"/>
      <c r="X17" s="20"/>
      <c r="Y17" s="20"/>
      <c r="Z17" s="20"/>
      <c r="AA17" s="20"/>
      <c r="AB17" s="20"/>
      <c r="AC17" s="20"/>
    </row>
    <row r="18" spans="1:29" s="21" customFormat="1" ht="11.25" x14ac:dyDescent="0.2">
      <c r="A18" s="399" t="s">
        <v>792</v>
      </c>
      <c r="B18" s="397" t="s">
        <v>793</v>
      </c>
      <c r="C18" s="399" t="s">
        <v>20</v>
      </c>
      <c r="D18" s="399" t="s">
        <v>27</v>
      </c>
      <c r="E18" s="418" t="s">
        <v>17</v>
      </c>
      <c r="F18" s="418" t="s">
        <v>18</v>
      </c>
      <c r="G18" s="412" t="s">
        <v>796</v>
      </c>
      <c r="H18" s="399" t="s">
        <v>22</v>
      </c>
      <c r="I18" s="419" t="s">
        <v>18</v>
      </c>
      <c r="J18" s="20"/>
      <c r="K18" s="20"/>
      <c r="L18" s="20"/>
      <c r="M18" s="20"/>
      <c r="N18" s="20"/>
      <c r="O18" s="20"/>
      <c r="P18" s="20"/>
      <c r="Q18" s="20"/>
      <c r="R18" s="20"/>
      <c r="S18" s="20"/>
      <c r="T18" s="20"/>
      <c r="U18" s="20"/>
      <c r="V18" s="20"/>
      <c r="W18" s="20"/>
      <c r="X18" s="20"/>
      <c r="Y18" s="20"/>
      <c r="Z18" s="20"/>
      <c r="AA18" s="20"/>
      <c r="AB18" s="20"/>
      <c r="AC18" s="20"/>
    </row>
    <row r="19" spans="1:29" s="21" customFormat="1" ht="11.25" x14ac:dyDescent="0.2">
      <c r="A19" s="399" t="s">
        <v>792</v>
      </c>
      <c r="B19" s="397" t="s">
        <v>793</v>
      </c>
      <c r="C19" s="399" t="s">
        <v>20</v>
      </c>
      <c r="D19" s="399" t="s">
        <v>29</v>
      </c>
      <c r="E19" s="418" t="s">
        <v>17</v>
      </c>
      <c r="F19" s="418" t="s">
        <v>18</v>
      </c>
      <c r="G19" s="412" t="s">
        <v>797</v>
      </c>
      <c r="H19" s="399" t="s">
        <v>22</v>
      </c>
      <c r="I19" s="419" t="s">
        <v>18</v>
      </c>
      <c r="J19" s="20"/>
      <c r="K19" s="20"/>
      <c r="L19" s="20"/>
      <c r="M19" s="20"/>
      <c r="N19" s="20"/>
      <c r="O19" s="20"/>
      <c r="P19" s="20"/>
      <c r="Q19" s="20"/>
      <c r="R19" s="20"/>
      <c r="S19" s="20"/>
      <c r="T19" s="20"/>
      <c r="U19" s="20"/>
      <c r="V19" s="20"/>
      <c r="W19" s="20"/>
      <c r="X19" s="20"/>
      <c r="Y19" s="20"/>
      <c r="Z19" s="20"/>
      <c r="AA19" s="20"/>
      <c r="AB19" s="20"/>
      <c r="AC19" s="20"/>
    </row>
    <row r="20" spans="1:29" s="23" customFormat="1" ht="11.25" x14ac:dyDescent="0.2">
      <c r="A20" s="402" t="s">
        <v>792</v>
      </c>
      <c r="B20" s="401" t="s">
        <v>793</v>
      </c>
      <c r="C20" s="420" t="s">
        <v>842</v>
      </c>
      <c r="D20" s="402" t="s">
        <v>798</v>
      </c>
      <c r="E20" s="421" t="s">
        <v>17</v>
      </c>
      <c r="F20" s="418" t="s">
        <v>18</v>
      </c>
      <c r="G20" s="414" t="s">
        <v>799</v>
      </c>
      <c r="H20" s="402" t="s">
        <v>22</v>
      </c>
      <c r="I20" s="419" t="s">
        <v>18</v>
      </c>
      <c r="J20" s="22"/>
      <c r="K20" s="22"/>
      <c r="L20" s="22"/>
      <c r="M20" s="22"/>
      <c r="N20" s="22"/>
      <c r="O20" s="22"/>
      <c r="P20" s="22"/>
      <c r="Q20" s="22"/>
      <c r="R20" s="22"/>
      <c r="S20" s="22"/>
      <c r="T20" s="22"/>
      <c r="U20" s="22"/>
      <c r="V20" s="22"/>
      <c r="W20" s="22"/>
      <c r="X20" s="22"/>
      <c r="Y20" s="22"/>
      <c r="Z20" s="22"/>
      <c r="AA20" s="22"/>
      <c r="AB20" s="22"/>
      <c r="AC20" s="22"/>
    </row>
    <row r="21" spans="1:29" s="23" customFormat="1" ht="11.25" x14ac:dyDescent="0.2">
      <c r="A21" s="402" t="s">
        <v>792</v>
      </c>
      <c r="B21" s="401" t="s">
        <v>793</v>
      </c>
      <c r="C21" s="420" t="s">
        <v>842</v>
      </c>
      <c r="D21" s="402" t="s">
        <v>31</v>
      </c>
      <c r="E21" s="421" t="s">
        <v>17</v>
      </c>
      <c r="F21" s="418" t="s">
        <v>18</v>
      </c>
      <c r="G21" s="414" t="s">
        <v>800</v>
      </c>
      <c r="H21" s="402" t="s">
        <v>22</v>
      </c>
      <c r="I21" s="419" t="s">
        <v>18</v>
      </c>
      <c r="J21" s="22"/>
      <c r="K21" s="22"/>
      <c r="L21" s="22"/>
      <c r="M21" s="22"/>
      <c r="N21" s="22"/>
      <c r="O21" s="22"/>
      <c r="P21" s="22"/>
      <c r="Q21" s="22"/>
      <c r="R21" s="22"/>
      <c r="S21" s="22"/>
      <c r="T21" s="22"/>
      <c r="U21" s="22"/>
      <c r="V21" s="22"/>
      <c r="W21" s="22"/>
      <c r="X21" s="22"/>
      <c r="Y21" s="22"/>
      <c r="Z21" s="22"/>
      <c r="AA21" s="22"/>
      <c r="AB21" s="22"/>
      <c r="AC21" s="22"/>
    </row>
    <row r="22" spans="1:29" s="23" customFormat="1" ht="11.25" x14ac:dyDescent="0.2">
      <c r="A22" s="402" t="s">
        <v>792</v>
      </c>
      <c r="B22" s="401" t="s">
        <v>793</v>
      </c>
      <c r="C22" s="420" t="s">
        <v>842</v>
      </c>
      <c r="D22" s="402" t="s">
        <v>56</v>
      </c>
      <c r="E22" s="421" t="s">
        <v>17</v>
      </c>
      <c r="F22" s="418" t="s">
        <v>18</v>
      </c>
      <c r="G22" s="414" t="s">
        <v>801</v>
      </c>
      <c r="H22" s="402" t="s">
        <v>22</v>
      </c>
      <c r="I22" s="419" t="s">
        <v>17</v>
      </c>
      <c r="J22" s="22"/>
      <c r="K22" s="22"/>
      <c r="L22" s="22"/>
      <c r="M22" s="22"/>
      <c r="N22" s="22"/>
      <c r="O22" s="22"/>
      <c r="P22" s="22"/>
      <c r="Q22" s="22"/>
      <c r="R22" s="22"/>
      <c r="S22" s="22"/>
      <c r="T22" s="22"/>
      <c r="U22" s="22"/>
      <c r="V22" s="22"/>
      <c r="W22" s="22"/>
      <c r="X22" s="22"/>
      <c r="Y22" s="22"/>
      <c r="Z22" s="22"/>
      <c r="AA22" s="22"/>
      <c r="AB22" s="22"/>
      <c r="AC22" s="22"/>
    </row>
    <row r="23" spans="1:29" s="21" customFormat="1" ht="11.25" x14ac:dyDescent="0.2">
      <c r="A23" s="409" t="s">
        <v>792</v>
      </c>
      <c r="B23" s="405" t="s">
        <v>793</v>
      </c>
      <c r="C23" s="408" t="s">
        <v>35</v>
      </c>
      <c r="D23" s="405" t="s">
        <v>1687</v>
      </c>
      <c r="E23" s="423" t="s">
        <v>17</v>
      </c>
      <c r="F23" s="418" t="s">
        <v>18</v>
      </c>
      <c r="G23" s="413" t="s">
        <v>802</v>
      </c>
      <c r="H23" s="408" t="s">
        <v>22</v>
      </c>
      <c r="I23" s="419" t="s">
        <v>18</v>
      </c>
      <c r="J23" s="20"/>
      <c r="K23" s="20"/>
      <c r="L23" s="20"/>
      <c r="M23" s="20"/>
      <c r="N23" s="20"/>
      <c r="O23" s="20"/>
      <c r="P23" s="20"/>
      <c r="Q23" s="20"/>
      <c r="R23" s="20"/>
      <c r="S23" s="20"/>
      <c r="T23" s="20"/>
      <c r="U23" s="20"/>
      <c r="V23" s="20"/>
      <c r="W23" s="20"/>
      <c r="X23" s="20"/>
      <c r="Y23" s="20"/>
      <c r="Z23" s="20"/>
      <c r="AA23" s="20"/>
      <c r="AB23" s="20"/>
      <c r="AC23" s="20"/>
    </row>
    <row r="24" spans="1:29" s="21" customFormat="1" ht="11.25" x14ac:dyDescent="0.2">
      <c r="A24" s="396" t="s">
        <v>19</v>
      </c>
      <c r="B24" s="397" t="s">
        <v>37</v>
      </c>
      <c r="C24" s="396" t="s">
        <v>20</v>
      </c>
      <c r="D24" s="397" t="s">
        <v>1685</v>
      </c>
      <c r="E24" s="418" t="s">
        <v>17</v>
      </c>
      <c r="F24" s="418" t="s">
        <v>18</v>
      </c>
      <c r="G24" s="398" t="s">
        <v>38</v>
      </c>
      <c r="H24" s="396" t="s">
        <v>39</v>
      </c>
      <c r="I24" s="419" t="s">
        <v>18</v>
      </c>
      <c r="J24" s="20"/>
      <c r="K24" s="20"/>
      <c r="L24" s="20"/>
      <c r="M24" s="20"/>
      <c r="N24" s="20"/>
      <c r="O24" s="20"/>
      <c r="P24" s="20"/>
      <c r="Q24" s="20"/>
      <c r="R24" s="20"/>
      <c r="S24" s="20"/>
      <c r="T24" s="20"/>
      <c r="U24" s="20"/>
      <c r="V24" s="20"/>
      <c r="W24" s="20"/>
      <c r="X24" s="20"/>
      <c r="Y24" s="20"/>
      <c r="Z24" s="20"/>
      <c r="AA24" s="20"/>
      <c r="AB24" s="20"/>
      <c r="AC24" s="20"/>
    </row>
    <row r="25" spans="1:29" s="21" customFormat="1" ht="11.25" x14ac:dyDescent="0.2">
      <c r="A25" s="396" t="s">
        <v>19</v>
      </c>
      <c r="B25" s="397" t="s">
        <v>37</v>
      </c>
      <c r="C25" s="396" t="s">
        <v>20</v>
      </c>
      <c r="D25" s="399" t="s">
        <v>40</v>
      </c>
      <c r="E25" s="418" t="s">
        <v>17</v>
      </c>
      <c r="F25" s="418" t="s">
        <v>18</v>
      </c>
      <c r="G25" s="398" t="s">
        <v>41</v>
      </c>
      <c r="H25" s="396" t="s">
        <v>39</v>
      </c>
      <c r="I25" s="419" t="s">
        <v>17</v>
      </c>
      <c r="J25" s="20"/>
      <c r="K25" s="20"/>
      <c r="L25" s="20"/>
      <c r="M25" s="20"/>
      <c r="N25" s="20"/>
      <c r="O25" s="20"/>
      <c r="P25" s="20"/>
      <c r="Q25" s="20"/>
      <c r="R25" s="20"/>
      <c r="S25" s="20"/>
      <c r="T25" s="20"/>
      <c r="U25" s="20"/>
      <c r="V25" s="20"/>
      <c r="W25" s="20"/>
      <c r="X25" s="20"/>
      <c r="Y25" s="20"/>
      <c r="Z25" s="20"/>
      <c r="AA25" s="20"/>
      <c r="AB25" s="20"/>
      <c r="AC25" s="20"/>
    </row>
    <row r="26" spans="1:29" s="21" customFormat="1" ht="11.25" x14ac:dyDescent="0.2">
      <c r="A26" s="396" t="s">
        <v>19</v>
      </c>
      <c r="B26" s="397" t="s">
        <v>37</v>
      </c>
      <c r="C26" s="396" t="s">
        <v>20</v>
      </c>
      <c r="D26" s="399" t="s">
        <v>27</v>
      </c>
      <c r="E26" s="418" t="s">
        <v>17</v>
      </c>
      <c r="F26" s="418" t="s">
        <v>18</v>
      </c>
      <c r="G26" s="398" t="s">
        <v>42</v>
      </c>
      <c r="H26" s="396" t="s">
        <v>39</v>
      </c>
      <c r="I26" s="419" t="s">
        <v>18</v>
      </c>
      <c r="J26" s="20"/>
      <c r="K26" s="20"/>
      <c r="L26" s="20"/>
      <c r="M26" s="20"/>
      <c r="N26" s="20"/>
      <c r="O26" s="20"/>
      <c r="P26" s="20"/>
      <c r="Q26" s="20"/>
      <c r="R26" s="20"/>
      <c r="S26" s="20"/>
      <c r="T26" s="20"/>
      <c r="U26" s="20"/>
      <c r="V26" s="20"/>
      <c r="W26" s="20"/>
      <c r="X26" s="20"/>
      <c r="Y26" s="20"/>
      <c r="Z26" s="20"/>
      <c r="AA26" s="20"/>
      <c r="AB26" s="20"/>
      <c r="AC26" s="20"/>
    </row>
    <row r="27" spans="1:29" s="21" customFormat="1" ht="11.25" x14ac:dyDescent="0.2">
      <c r="A27" s="396" t="s">
        <v>19</v>
      </c>
      <c r="B27" s="397" t="s">
        <v>37</v>
      </c>
      <c r="C27" s="396" t="s">
        <v>20</v>
      </c>
      <c r="D27" s="399" t="s">
        <v>29</v>
      </c>
      <c r="E27" s="418" t="s">
        <v>17</v>
      </c>
      <c r="F27" s="418" t="s">
        <v>18</v>
      </c>
      <c r="G27" s="398" t="s">
        <v>43</v>
      </c>
      <c r="H27" s="396" t="s">
        <v>39</v>
      </c>
      <c r="I27" s="419" t="s">
        <v>18</v>
      </c>
      <c r="J27" s="20"/>
      <c r="K27" s="20"/>
      <c r="L27" s="20"/>
      <c r="M27" s="20"/>
      <c r="N27" s="20"/>
      <c r="O27" s="20"/>
      <c r="P27" s="20"/>
      <c r="Q27" s="20"/>
      <c r="R27" s="20"/>
      <c r="S27" s="20"/>
      <c r="T27" s="20"/>
      <c r="U27" s="20"/>
      <c r="V27" s="20"/>
      <c r="W27" s="20"/>
      <c r="X27" s="20"/>
      <c r="Y27" s="20"/>
      <c r="Z27" s="20"/>
      <c r="AA27" s="20"/>
      <c r="AB27" s="20"/>
      <c r="AC27" s="20"/>
    </row>
    <row r="28" spans="1:29" s="23" customFormat="1" ht="11.25" x14ac:dyDescent="0.2">
      <c r="A28" s="400" t="s">
        <v>19</v>
      </c>
      <c r="B28" s="401" t="s">
        <v>37</v>
      </c>
      <c r="C28" s="420" t="s">
        <v>842</v>
      </c>
      <c r="D28" s="402" t="s">
        <v>44</v>
      </c>
      <c r="E28" s="421" t="s">
        <v>17</v>
      </c>
      <c r="F28" s="418" t="s">
        <v>18</v>
      </c>
      <c r="G28" s="403" t="s">
        <v>45</v>
      </c>
      <c r="H28" s="400" t="s">
        <v>39</v>
      </c>
      <c r="I28" s="419" t="s">
        <v>18</v>
      </c>
      <c r="J28" s="22"/>
      <c r="K28" s="22"/>
      <c r="L28" s="22"/>
      <c r="M28" s="22"/>
      <c r="N28" s="22"/>
      <c r="O28" s="22"/>
      <c r="P28" s="22"/>
      <c r="Q28" s="22"/>
      <c r="R28" s="22"/>
      <c r="S28" s="22"/>
      <c r="T28" s="22"/>
      <c r="U28" s="22"/>
      <c r="V28" s="22"/>
      <c r="W28" s="22"/>
      <c r="X28" s="22"/>
      <c r="Y28" s="22"/>
      <c r="Z28" s="22"/>
      <c r="AA28" s="22"/>
      <c r="AB28" s="22"/>
      <c r="AC28" s="22"/>
    </row>
    <row r="29" spans="1:29" s="23" customFormat="1" ht="11.25" x14ac:dyDescent="0.2">
      <c r="A29" s="400" t="s">
        <v>19</v>
      </c>
      <c r="B29" s="401" t="s">
        <v>37</v>
      </c>
      <c r="C29" s="420" t="s">
        <v>842</v>
      </c>
      <c r="D29" s="402" t="s">
        <v>33</v>
      </c>
      <c r="E29" s="421" t="s">
        <v>17</v>
      </c>
      <c r="F29" s="418" t="s">
        <v>18</v>
      </c>
      <c r="G29" s="403" t="s">
        <v>46</v>
      </c>
      <c r="H29" s="400" t="s">
        <v>22</v>
      </c>
      <c r="I29" s="419" t="s">
        <v>17</v>
      </c>
      <c r="J29" s="22"/>
      <c r="K29" s="22"/>
      <c r="L29" s="22"/>
      <c r="M29" s="22"/>
      <c r="N29" s="22"/>
      <c r="O29" s="22"/>
      <c r="P29" s="22"/>
      <c r="Q29" s="22"/>
      <c r="R29" s="22"/>
      <c r="S29" s="22"/>
      <c r="T29" s="22"/>
      <c r="U29" s="22"/>
      <c r="V29" s="22"/>
      <c r="W29" s="22"/>
      <c r="X29" s="22"/>
      <c r="Y29" s="22"/>
      <c r="Z29" s="22"/>
      <c r="AA29" s="22"/>
      <c r="AB29" s="22"/>
      <c r="AC29" s="22"/>
    </row>
    <row r="30" spans="1:29" s="21" customFormat="1" ht="11.25" x14ac:dyDescent="0.2">
      <c r="A30" s="404" t="s">
        <v>19</v>
      </c>
      <c r="B30" s="405" t="s">
        <v>37</v>
      </c>
      <c r="C30" s="422" t="s">
        <v>35</v>
      </c>
      <c r="D30" s="405" t="s">
        <v>1688</v>
      </c>
      <c r="E30" s="423" t="s">
        <v>17</v>
      </c>
      <c r="F30" s="418" t="s">
        <v>18</v>
      </c>
      <c r="G30" s="406" t="s">
        <v>47</v>
      </c>
      <c r="H30" s="407" t="s">
        <v>39</v>
      </c>
      <c r="I30" s="419" t="s">
        <v>18</v>
      </c>
      <c r="J30" s="20"/>
      <c r="K30" s="20"/>
      <c r="L30" s="20"/>
      <c r="M30" s="20"/>
      <c r="N30" s="20"/>
      <c r="O30" s="20"/>
      <c r="P30" s="20"/>
      <c r="Q30" s="20"/>
      <c r="R30" s="20"/>
      <c r="S30" s="20"/>
      <c r="T30" s="20"/>
      <c r="U30" s="20"/>
      <c r="V30" s="20"/>
      <c r="W30" s="20"/>
      <c r="X30" s="20"/>
      <c r="Y30" s="20"/>
      <c r="Z30" s="20"/>
      <c r="AA30" s="20"/>
      <c r="AB30" s="20"/>
      <c r="AC30" s="20"/>
    </row>
    <row r="31" spans="1:29" s="21" customFormat="1" ht="11.25" x14ac:dyDescent="0.2">
      <c r="A31" s="399" t="s">
        <v>792</v>
      </c>
      <c r="B31" s="397" t="s">
        <v>803</v>
      </c>
      <c r="C31" s="399" t="s">
        <v>20</v>
      </c>
      <c r="D31" s="397" t="s">
        <v>1688</v>
      </c>
      <c r="E31" s="418" t="s">
        <v>17</v>
      </c>
      <c r="F31" s="418" t="s">
        <v>18</v>
      </c>
      <c r="G31" s="412" t="s">
        <v>804</v>
      </c>
      <c r="H31" s="399" t="s">
        <v>39</v>
      </c>
      <c r="I31" s="419" t="s">
        <v>17</v>
      </c>
      <c r="J31" s="20"/>
      <c r="K31" s="20"/>
      <c r="L31" s="20"/>
      <c r="M31" s="20"/>
      <c r="N31" s="20"/>
      <c r="O31" s="20"/>
      <c r="P31" s="20"/>
      <c r="Q31" s="20"/>
      <c r="R31" s="20"/>
      <c r="S31" s="20"/>
      <c r="T31" s="20"/>
      <c r="U31" s="20"/>
      <c r="V31" s="20"/>
      <c r="W31" s="20"/>
      <c r="X31" s="20"/>
      <c r="Y31" s="20"/>
      <c r="Z31" s="20"/>
      <c r="AA31" s="20"/>
      <c r="AB31" s="20"/>
      <c r="AC31" s="20"/>
    </row>
    <row r="32" spans="1:29" s="21" customFormat="1" ht="11.25" x14ac:dyDescent="0.2">
      <c r="A32" s="399" t="s">
        <v>792</v>
      </c>
      <c r="B32" s="397" t="s">
        <v>803</v>
      </c>
      <c r="C32" s="399" t="s">
        <v>20</v>
      </c>
      <c r="D32" s="397" t="s">
        <v>1687</v>
      </c>
      <c r="E32" s="418" t="s">
        <v>17</v>
      </c>
      <c r="F32" s="418" t="s">
        <v>18</v>
      </c>
      <c r="G32" s="412" t="s">
        <v>805</v>
      </c>
      <c r="H32" s="399" t="s">
        <v>39</v>
      </c>
      <c r="I32" s="419" t="s">
        <v>17</v>
      </c>
      <c r="J32" s="20"/>
      <c r="K32" s="20"/>
      <c r="L32" s="20"/>
      <c r="M32" s="20"/>
      <c r="N32" s="20"/>
      <c r="O32" s="20"/>
      <c r="P32" s="20"/>
      <c r="Q32" s="20"/>
      <c r="R32" s="20"/>
      <c r="S32" s="20"/>
      <c r="T32" s="20"/>
      <c r="U32" s="20"/>
      <c r="V32" s="20"/>
      <c r="W32" s="20"/>
      <c r="X32" s="20"/>
      <c r="Y32" s="20"/>
      <c r="Z32" s="20"/>
      <c r="AA32" s="20"/>
      <c r="AB32" s="20"/>
      <c r="AC32" s="20"/>
    </row>
    <row r="33" spans="1:29" s="21" customFormat="1" ht="11.25" x14ac:dyDescent="0.2">
      <c r="A33" s="399" t="s">
        <v>792</v>
      </c>
      <c r="B33" s="397" t="s">
        <v>803</v>
      </c>
      <c r="C33" s="399" t="s">
        <v>20</v>
      </c>
      <c r="D33" s="399" t="s">
        <v>27</v>
      </c>
      <c r="E33" s="418" t="s">
        <v>17</v>
      </c>
      <c r="F33" s="418" t="s">
        <v>18</v>
      </c>
      <c r="G33" s="412" t="s">
        <v>806</v>
      </c>
      <c r="H33" s="399" t="s">
        <v>39</v>
      </c>
      <c r="I33" s="419" t="s">
        <v>17</v>
      </c>
      <c r="J33" s="20"/>
      <c r="K33" s="20"/>
      <c r="L33" s="20"/>
      <c r="M33" s="20"/>
      <c r="N33" s="20"/>
      <c r="O33" s="20"/>
      <c r="P33" s="20"/>
      <c r="Q33" s="20"/>
      <c r="R33" s="20"/>
      <c r="S33" s="20"/>
      <c r="T33" s="20"/>
      <c r="U33" s="20"/>
      <c r="V33" s="20"/>
      <c r="W33" s="20"/>
      <c r="X33" s="20"/>
      <c r="Y33" s="20"/>
      <c r="Z33" s="20"/>
      <c r="AA33" s="20"/>
      <c r="AB33" s="20"/>
      <c r="AC33" s="20"/>
    </row>
    <row r="34" spans="1:29" s="21" customFormat="1" ht="11.25" x14ac:dyDescent="0.2">
      <c r="A34" s="399" t="s">
        <v>792</v>
      </c>
      <c r="B34" s="397" t="s">
        <v>803</v>
      </c>
      <c r="C34" s="399" t="s">
        <v>20</v>
      </c>
      <c r="D34" s="399" t="s">
        <v>29</v>
      </c>
      <c r="E34" s="418" t="s">
        <v>17</v>
      </c>
      <c r="F34" s="418" t="s">
        <v>18</v>
      </c>
      <c r="G34" s="412" t="s">
        <v>807</v>
      </c>
      <c r="H34" s="399" t="s">
        <v>39</v>
      </c>
      <c r="I34" s="419" t="s">
        <v>17</v>
      </c>
      <c r="J34" s="20"/>
      <c r="K34" s="20"/>
      <c r="L34" s="20"/>
      <c r="M34" s="20"/>
      <c r="N34" s="20"/>
      <c r="O34" s="20"/>
      <c r="P34" s="20"/>
      <c r="Q34" s="20"/>
      <c r="R34" s="20"/>
      <c r="S34" s="20"/>
      <c r="T34" s="20"/>
      <c r="U34" s="20"/>
      <c r="V34" s="20"/>
      <c r="W34" s="20"/>
      <c r="X34" s="20"/>
      <c r="Y34" s="20"/>
      <c r="Z34" s="20"/>
      <c r="AA34" s="20"/>
      <c r="AB34" s="20"/>
      <c r="AC34" s="20"/>
    </row>
    <row r="35" spans="1:29" s="23" customFormat="1" ht="11.25" x14ac:dyDescent="0.2">
      <c r="A35" s="402" t="s">
        <v>792</v>
      </c>
      <c r="B35" s="401" t="s">
        <v>803</v>
      </c>
      <c r="C35" s="420" t="s">
        <v>842</v>
      </c>
      <c r="D35" s="402" t="s">
        <v>31</v>
      </c>
      <c r="E35" s="421" t="s">
        <v>17</v>
      </c>
      <c r="F35" s="418" t="s">
        <v>18</v>
      </c>
      <c r="G35" s="414" t="s">
        <v>808</v>
      </c>
      <c r="H35" s="402" t="s">
        <v>39</v>
      </c>
      <c r="I35" s="419" t="s">
        <v>17</v>
      </c>
      <c r="J35" s="22"/>
      <c r="K35" s="22"/>
      <c r="L35" s="22"/>
      <c r="M35" s="22"/>
      <c r="N35" s="22"/>
      <c r="O35" s="22"/>
      <c r="P35" s="22"/>
      <c r="Q35" s="22"/>
      <c r="R35" s="22"/>
      <c r="S35" s="22"/>
      <c r="T35" s="22"/>
      <c r="U35" s="22"/>
      <c r="V35" s="22"/>
      <c r="W35" s="22"/>
      <c r="X35" s="22"/>
      <c r="Y35" s="22"/>
      <c r="Z35" s="22"/>
      <c r="AA35" s="22"/>
      <c r="AB35" s="22"/>
      <c r="AC35" s="22"/>
    </row>
    <row r="36" spans="1:29" s="23" customFormat="1" ht="11.25" x14ac:dyDescent="0.2">
      <c r="A36" s="402" t="s">
        <v>792</v>
      </c>
      <c r="B36" s="401" t="s">
        <v>803</v>
      </c>
      <c r="C36" s="420" t="s">
        <v>842</v>
      </c>
      <c r="D36" s="402" t="s">
        <v>56</v>
      </c>
      <c r="E36" s="421" t="s">
        <v>17</v>
      </c>
      <c r="F36" s="418" t="s">
        <v>18</v>
      </c>
      <c r="G36" s="414" t="s">
        <v>809</v>
      </c>
      <c r="H36" s="402" t="s">
        <v>39</v>
      </c>
      <c r="I36" s="419" t="s">
        <v>17</v>
      </c>
      <c r="J36" s="22"/>
      <c r="K36" s="22"/>
      <c r="L36" s="22"/>
      <c r="M36" s="22"/>
      <c r="N36" s="22"/>
      <c r="O36" s="22"/>
      <c r="P36" s="22"/>
      <c r="Q36" s="22"/>
      <c r="R36" s="22"/>
      <c r="S36" s="22"/>
      <c r="T36" s="22"/>
      <c r="U36" s="22"/>
      <c r="V36" s="22"/>
      <c r="W36" s="22"/>
      <c r="X36" s="22"/>
      <c r="Y36" s="22"/>
      <c r="Z36" s="22"/>
      <c r="AA36" s="22"/>
      <c r="AB36" s="22"/>
      <c r="AC36" s="22"/>
    </row>
    <row r="37" spans="1:29" s="23" customFormat="1" ht="11.25" x14ac:dyDescent="0.2">
      <c r="A37" s="402" t="s">
        <v>792</v>
      </c>
      <c r="B37" s="401" t="s">
        <v>803</v>
      </c>
      <c r="C37" s="420" t="s">
        <v>842</v>
      </c>
      <c r="D37" s="402" t="s">
        <v>75</v>
      </c>
      <c r="E37" s="421" t="s">
        <v>17</v>
      </c>
      <c r="F37" s="418" t="s">
        <v>18</v>
      </c>
      <c r="G37" s="414" t="s">
        <v>810</v>
      </c>
      <c r="H37" s="402" t="s">
        <v>39</v>
      </c>
      <c r="I37" s="419" t="s">
        <v>17</v>
      </c>
      <c r="J37" s="22"/>
      <c r="K37" s="22"/>
      <c r="L37" s="22"/>
      <c r="M37" s="22"/>
      <c r="N37" s="22"/>
      <c r="O37" s="22"/>
      <c r="P37" s="22"/>
      <c r="Q37" s="22"/>
      <c r="R37" s="22"/>
      <c r="S37" s="22"/>
      <c r="T37" s="22"/>
      <c r="U37" s="22"/>
      <c r="V37" s="22"/>
      <c r="W37" s="22"/>
      <c r="X37" s="22"/>
      <c r="Y37" s="22"/>
      <c r="Z37" s="22"/>
      <c r="AA37" s="22"/>
      <c r="AB37" s="22"/>
      <c r="AC37" s="22"/>
    </row>
    <row r="38" spans="1:29" s="21" customFormat="1" ht="11.25" x14ac:dyDescent="0.2">
      <c r="A38" s="409" t="s">
        <v>792</v>
      </c>
      <c r="B38" s="405" t="s">
        <v>803</v>
      </c>
      <c r="C38" s="408" t="s">
        <v>35</v>
      </c>
      <c r="D38" s="405" t="s">
        <v>1690</v>
      </c>
      <c r="E38" s="423" t="s">
        <v>17</v>
      </c>
      <c r="F38" s="418" t="s">
        <v>18</v>
      </c>
      <c r="G38" s="413" t="s">
        <v>811</v>
      </c>
      <c r="H38" s="408" t="s">
        <v>39</v>
      </c>
      <c r="I38" s="419" t="s">
        <v>17</v>
      </c>
      <c r="J38" s="20"/>
      <c r="K38" s="20"/>
      <c r="L38" s="20"/>
      <c r="M38" s="20"/>
      <c r="N38" s="20"/>
      <c r="O38" s="20"/>
      <c r="P38" s="20"/>
      <c r="Q38" s="20"/>
      <c r="R38" s="20"/>
      <c r="S38" s="20"/>
      <c r="T38" s="20"/>
      <c r="U38" s="20"/>
      <c r="V38" s="20"/>
      <c r="W38" s="20"/>
      <c r="X38" s="20"/>
      <c r="Y38" s="20"/>
      <c r="Z38" s="20"/>
      <c r="AA38" s="20"/>
      <c r="AB38" s="20"/>
      <c r="AC38" s="20"/>
    </row>
    <row r="39" spans="1:29" s="21" customFormat="1" ht="11.25" x14ac:dyDescent="0.2">
      <c r="A39" s="409" t="s">
        <v>792</v>
      </c>
      <c r="B39" s="405" t="s">
        <v>803</v>
      </c>
      <c r="C39" s="408" t="s">
        <v>35</v>
      </c>
      <c r="D39" s="408" t="s">
        <v>1557</v>
      </c>
      <c r="E39" s="423" t="s">
        <v>17</v>
      </c>
      <c r="F39" s="418" t="s">
        <v>18</v>
      </c>
      <c r="G39" s="413" t="s">
        <v>812</v>
      </c>
      <c r="H39" s="408" t="s">
        <v>39</v>
      </c>
      <c r="I39" s="419" t="s">
        <v>17</v>
      </c>
      <c r="J39" s="20"/>
      <c r="K39" s="20"/>
      <c r="L39" s="20"/>
      <c r="M39" s="20"/>
      <c r="N39" s="20"/>
      <c r="O39" s="20"/>
      <c r="P39" s="20"/>
      <c r="Q39" s="20"/>
      <c r="R39" s="20"/>
      <c r="S39" s="20"/>
      <c r="T39" s="20"/>
      <c r="U39" s="20"/>
      <c r="V39" s="20"/>
      <c r="W39" s="20"/>
      <c r="X39" s="20"/>
      <c r="Y39" s="20"/>
      <c r="Z39" s="20"/>
      <c r="AA39" s="20"/>
      <c r="AB39" s="20"/>
      <c r="AC39" s="20"/>
    </row>
    <row r="40" spans="1:29" s="21" customFormat="1" ht="11.25" x14ac:dyDescent="0.2">
      <c r="A40" s="399" t="s">
        <v>555</v>
      </c>
      <c r="B40" s="397" t="s">
        <v>1027</v>
      </c>
      <c r="C40" s="399" t="s">
        <v>20</v>
      </c>
      <c r="D40" s="397" t="s">
        <v>1688</v>
      </c>
      <c r="E40" s="418" t="s">
        <v>17</v>
      </c>
      <c r="F40" s="418" t="s">
        <v>18</v>
      </c>
      <c r="G40" s="412" t="s">
        <v>556</v>
      </c>
      <c r="H40" s="399" t="s">
        <v>39</v>
      </c>
      <c r="I40" s="419" t="s">
        <v>18</v>
      </c>
      <c r="J40" s="20"/>
      <c r="K40" s="20"/>
      <c r="L40" s="20"/>
      <c r="M40" s="20"/>
      <c r="N40" s="20"/>
      <c r="O40" s="20"/>
      <c r="P40" s="20"/>
      <c r="Q40" s="20"/>
      <c r="R40" s="20"/>
      <c r="S40" s="20"/>
      <c r="T40" s="20"/>
      <c r="U40" s="20"/>
      <c r="V40" s="20"/>
      <c r="W40" s="20"/>
      <c r="X40" s="20"/>
      <c r="Y40" s="20"/>
      <c r="Z40" s="20"/>
      <c r="AA40" s="20"/>
      <c r="AB40" s="20"/>
      <c r="AC40" s="20"/>
    </row>
    <row r="41" spans="1:29" s="21" customFormat="1" ht="11.25" x14ac:dyDescent="0.2">
      <c r="A41" s="399" t="s">
        <v>555</v>
      </c>
      <c r="B41" s="397" t="s">
        <v>1027</v>
      </c>
      <c r="C41" s="399" t="s">
        <v>20</v>
      </c>
      <c r="D41" s="397" t="s">
        <v>1687</v>
      </c>
      <c r="E41" s="418" t="s">
        <v>17</v>
      </c>
      <c r="F41" s="418" t="s">
        <v>18</v>
      </c>
      <c r="G41" s="412" t="s">
        <v>557</v>
      </c>
      <c r="H41" s="399" t="s">
        <v>39</v>
      </c>
      <c r="I41" s="419" t="s">
        <v>18</v>
      </c>
      <c r="J41" s="20"/>
      <c r="K41" s="20"/>
      <c r="L41" s="20"/>
      <c r="M41" s="20"/>
      <c r="N41" s="20"/>
      <c r="O41" s="20"/>
      <c r="P41" s="20"/>
      <c r="Q41" s="20"/>
      <c r="R41" s="20"/>
      <c r="S41" s="20"/>
      <c r="T41" s="20"/>
      <c r="U41" s="20"/>
      <c r="V41" s="20"/>
      <c r="W41" s="20"/>
      <c r="X41" s="20"/>
      <c r="Y41" s="20"/>
      <c r="Z41" s="20"/>
      <c r="AA41" s="20"/>
      <c r="AB41" s="20"/>
      <c r="AC41" s="20"/>
    </row>
    <row r="42" spans="1:29" s="21" customFormat="1" ht="11.25" x14ac:dyDescent="0.2">
      <c r="A42" s="399" t="s">
        <v>555</v>
      </c>
      <c r="B42" s="397" t="s">
        <v>1027</v>
      </c>
      <c r="C42" s="399" t="s">
        <v>20</v>
      </c>
      <c r="D42" s="399" t="s">
        <v>27</v>
      </c>
      <c r="E42" s="418" t="s">
        <v>17</v>
      </c>
      <c r="F42" s="418" t="s">
        <v>18</v>
      </c>
      <c r="G42" s="412" t="s">
        <v>558</v>
      </c>
      <c r="H42" s="399" t="s">
        <v>39</v>
      </c>
      <c r="I42" s="419" t="s">
        <v>18</v>
      </c>
      <c r="J42" s="20"/>
      <c r="K42" s="20"/>
      <c r="L42" s="20"/>
      <c r="M42" s="20"/>
      <c r="N42" s="20"/>
      <c r="O42" s="20"/>
      <c r="P42" s="20"/>
      <c r="Q42" s="20"/>
      <c r="R42" s="20"/>
      <c r="S42" s="20"/>
      <c r="T42" s="20"/>
      <c r="U42" s="20"/>
      <c r="V42" s="20"/>
      <c r="W42" s="20"/>
      <c r="X42" s="20"/>
      <c r="Y42" s="20"/>
      <c r="Z42" s="20"/>
      <c r="AA42" s="20"/>
      <c r="AB42" s="20"/>
      <c r="AC42" s="20"/>
    </row>
    <row r="43" spans="1:29" s="21" customFormat="1" ht="11.25" x14ac:dyDescent="0.2">
      <c r="A43" s="399" t="s">
        <v>555</v>
      </c>
      <c r="B43" s="397" t="s">
        <v>1027</v>
      </c>
      <c r="C43" s="399" t="s">
        <v>20</v>
      </c>
      <c r="D43" s="399" t="s">
        <v>29</v>
      </c>
      <c r="E43" s="418" t="s">
        <v>17</v>
      </c>
      <c r="F43" s="418" t="s">
        <v>18</v>
      </c>
      <c r="G43" s="412" t="s">
        <v>559</v>
      </c>
      <c r="H43" s="399" t="s">
        <v>39</v>
      </c>
      <c r="I43" s="419" t="s">
        <v>18</v>
      </c>
      <c r="J43" s="20"/>
      <c r="K43" s="20"/>
      <c r="L43" s="20"/>
      <c r="M43" s="20"/>
      <c r="N43" s="20"/>
      <c r="O43" s="20"/>
      <c r="P43" s="20"/>
      <c r="Q43" s="20"/>
      <c r="R43" s="20"/>
      <c r="S43" s="20"/>
      <c r="T43" s="20"/>
      <c r="U43" s="20"/>
      <c r="V43" s="20"/>
      <c r="W43" s="20"/>
      <c r="X43" s="20"/>
      <c r="Y43" s="20"/>
      <c r="Z43" s="20"/>
      <c r="AA43" s="20"/>
      <c r="AB43" s="20"/>
      <c r="AC43" s="20"/>
    </row>
    <row r="44" spans="1:29" s="23" customFormat="1" ht="11.25" x14ac:dyDescent="0.2">
      <c r="A44" s="402" t="s">
        <v>555</v>
      </c>
      <c r="B44" s="401" t="s">
        <v>1027</v>
      </c>
      <c r="C44" s="420" t="s">
        <v>842</v>
      </c>
      <c r="D44" s="402" t="s">
        <v>560</v>
      </c>
      <c r="E44" s="421" t="s">
        <v>17</v>
      </c>
      <c r="F44" s="418" t="s">
        <v>18</v>
      </c>
      <c r="G44" s="414" t="s">
        <v>561</v>
      </c>
      <c r="H44" s="402" t="s">
        <v>39</v>
      </c>
      <c r="I44" s="419" t="s">
        <v>18</v>
      </c>
      <c r="J44" s="22"/>
      <c r="K44" s="22"/>
      <c r="L44" s="22"/>
      <c r="M44" s="22"/>
      <c r="N44" s="22"/>
      <c r="O44" s="22"/>
      <c r="P44" s="22"/>
      <c r="Q44" s="22"/>
      <c r="R44" s="22"/>
      <c r="S44" s="22"/>
      <c r="T44" s="22"/>
      <c r="U44" s="22"/>
      <c r="V44" s="22"/>
      <c r="W44" s="22"/>
      <c r="X44" s="22"/>
      <c r="Y44" s="22"/>
      <c r="Z44" s="22"/>
      <c r="AA44" s="22"/>
      <c r="AB44" s="22"/>
      <c r="AC44" s="22"/>
    </row>
    <row r="45" spans="1:29" s="23" customFormat="1" ht="11.25" x14ac:dyDescent="0.2">
      <c r="A45" s="402" t="s">
        <v>555</v>
      </c>
      <c r="B45" s="401" t="s">
        <v>1027</v>
      </c>
      <c r="C45" s="420" t="s">
        <v>842</v>
      </c>
      <c r="D45" s="402" t="s">
        <v>562</v>
      </c>
      <c r="E45" s="421" t="s">
        <v>17</v>
      </c>
      <c r="F45" s="418" t="s">
        <v>18</v>
      </c>
      <c r="G45" s="414" t="s">
        <v>563</v>
      </c>
      <c r="H45" s="402" t="s">
        <v>39</v>
      </c>
      <c r="I45" s="419" t="s">
        <v>18</v>
      </c>
      <c r="J45" s="22"/>
      <c r="K45" s="22"/>
      <c r="L45" s="22"/>
      <c r="M45" s="22"/>
      <c r="N45" s="22"/>
      <c r="O45" s="22"/>
      <c r="P45" s="22"/>
      <c r="Q45" s="22"/>
      <c r="R45" s="22"/>
      <c r="S45" s="22"/>
      <c r="T45" s="22"/>
      <c r="U45" s="22"/>
      <c r="V45" s="22"/>
      <c r="W45" s="22"/>
      <c r="X45" s="22"/>
      <c r="Y45" s="22"/>
      <c r="Z45" s="22"/>
      <c r="AA45" s="22"/>
      <c r="AB45" s="22"/>
      <c r="AC45" s="22"/>
    </row>
    <row r="46" spans="1:29" s="23" customFormat="1" ht="11.25" x14ac:dyDescent="0.2">
      <c r="A46" s="402" t="s">
        <v>555</v>
      </c>
      <c r="B46" s="401" t="s">
        <v>1027</v>
      </c>
      <c r="C46" s="420" t="s">
        <v>842</v>
      </c>
      <c r="D46" s="402" t="s">
        <v>564</v>
      </c>
      <c r="E46" s="421" t="s">
        <v>17</v>
      </c>
      <c r="F46" s="418" t="s">
        <v>18</v>
      </c>
      <c r="G46" s="414" t="s">
        <v>565</v>
      </c>
      <c r="H46" s="402" t="s">
        <v>39</v>
      </c>
      <c r="I46" s="419" t="s">
        <v>18</v>
      </c>
      <c r="J46" s="22"/>
      <c r="K46" s="22"/>
      <c r="L46" s="22"/>
      <c r="M46" s="22"/>
      <c r="N46" s="22"/>
      <c r="O46" s="22"/>
      <c r="P46" s="22"/>
      <c r="Q46" s="22"/>
      <c r="R46" s="22"/>
      <c r="S46" s="22"/>
      <c r="T46" s="22"/>
      <c r="U46" s="22"/>
      <c r="V46" s="22"/>
      <c r="W46" s="22"/>
      <c r="X46" s="22"/>
      <c r="Y46" s="22"/>
      <c r="Z46" s="22"/>
      <c r="AA46" s="22"/>
      <c r="AB46" s="22"/>
      <c r="AC46" s="22"/>
    </row>
    <row r="47" spans="1:29" s="23" customFormat="1" ht="11.25" x14ac:dyDescent="0.2">
      <c r="A47" s="402" t="s">
        <v>555</v>
      </c>
      <c r="B47" s="401" t="s">
        <v>1027</v>
      </c>
      <c r="C47" s="420" t="s">
        <v>842</v>
      </c>
      <c r="D47" s="402" t="s">
        <v>566</v>
      </c>
      <c r="E47" s="421" t="s">
        <v>17</v>
      </c>
      <c r="F47" s="418" t="s">
        <v>18</v>
      </c>
      <c r="G47" s="414" t="s">
        <v>567</v>
      </c>
      <c r="H47" s="402" t="s">
        <v>39</v>
      </c>
      <c r="I47" s="419" t="s">
        <v>18</v>
      </c>
      <c r="J47" s="22"/>
      <c r="K47" s="22"/>
      <c r="L47" s="22"/>
      <c r="M47" s="22"/>
      <c r="N47" s="22"/>
      <c r="O47" s="22"/>
      <c r="P47" s="22"/>
      <c r="Q47" s="22"/>
      <c r="R47" s="22"/>
      <c r="S47" s="22"/>
      <c r="T47" s="22"/>
      <c r="U47" s="22"/>
      <c r="V47" s="22"/>
      <c r="W47" s="22"/>
      <c r="X47" s="22"/>
      <c r="Y47" s="22"/>
      <c r="Z47" s="22"/>
      <c r="AA47" s="22"/>
      <c r="AB47" s="22"/>
      <c r="AC47" s="22"/>
    </row>
    <row r="48" spans="1:29" s="23" customFormat="1" ht="11.25" x14ac:dyDescent="0.2">
      <c r="A48" s="402" t="s">
        <v>555</v>
      </c>
      <c r="B48" s="401" t="s">
        <v>1027</v>
      </c>
      <c r="C48" s="420" t="s">
        <v>842</v>
      </c>
      <c r="D48" s="402" t="s">
        <v>56</v>
      </c>
      <c r="E48" s="421" t="s">
        <v>17</v>
      </c>
      <c r="F48" s="418" t="s">
        <v>18</v>
      </c>
      <c r="G48" s="414" t="s">
        <v>568</v>
      </c>
      <c r="H48" s="402" t="s">
        <v>39</v>
      </c>
      <c r="I48" s="419" t="s">
        <v>17</v>
      </c>
      <c r="J48" s="22"/>
      <c r="K48" s="22"/>
      <c r="L48" s="22"/>
      <c r="M48" s="22"/>
      <c r="N48" s="22"/>
      <c r="O48" s="22"/>
      <c r="P48" s="22"/>
      <c r="Q48" s="22"/>
      <c r="R48" s="22"/>
      <c r="S48" s="22"/>
      <c r="T48" s="22"/>
      <c r="U48" s="22"/>
      <c r="V48" s="22"/>
      <c r="W48" s="22"/>
      <c r="X48" s="22"/>
      <c r="Y48" s="22"/>
      <c r="Z48" s="22"/>
      <c r="AA48" s="22"/>
      <c r="AB48" s="22"/>
      <c r="AC48" s="22"/>
    </row>
    <row r="49" spans="1:29" s="21" customFormat="1" ht="11.25" x14ac:dyDescent="0.2">
      <c r="A49" s="409" t="s">
        <v>555</v>
      </c>
      <c r="B49" s="405" t="s">
        <v>1027</v>
      </c>
      <c r="C49" s="408" t="s">
        <v>35</v>
      </c>
      <c r="D49" s="405" t="s">
        <v>1691</v>
      </c>
      <c r="E49" s="423" t="s">
        <v>17</v>
      </c>
      <c r="F49" s="418" t="s">
        <v>18</v>
      </c>
      <c r="G49" s="413" t="s">
        <v>569</v>
      </c>
      <c r="H49" s="408" t="s">
        <v>39</v>
      </c>
      <c r="I49" s="419" t="s">
        <v>18</v>
      </c>
      <c r="J49" s="20"/>
      <c r="K49" s="20"/>
      <c r="L49" s="20"/>
      <c r="M49" s="20"/>
      <c r="N49" s="20"/>
      <c r="O49" s="20"/>
      <c r="P49" s="20"/>
      <c r="Q49" s="20"/>
      <c r="R49" s="20"/>
      <c r="S49" s="20"/>
      <c r="T49" s="20"/>
      <c r="U49" s="20"/>
      <c r="V49" s="20"/>
      <c r="W49" s="20"/>
      <c r="X49" s="20"/>
      <c r="Y49" s="20"/>
      <c r="Z49" s="20"/>
      <c r="AA49" s="20"/>
      <c r="AB49" s="20"/>
      <c r="AC49" s="20"/>
    </row>
    <row r="50" spans="1:29" s="21" customFormat="1" ht="11.25" x14ac:dyDescent="0.2">
      <c r="A50" s="409" t="s">
        <v>555</v>
      </c>
      <c r="B50" s="405" t="s">
        <v>1027</v>
      </c>
      <c r="C50" s="408" t="s">
        <v>35</v>
      </c>
      <c r="D50" s="408" t="s">
        <v>1557</v>
      </c>
      <c r="E50" s="423" t="s">
        <v>17</v>
      </c>
      <c r="F50" s="418" t="s">
        <v>18</v>
      </c>
      <c r="G50" s="413" t="s">
        <v>570</v>
      </c>
      <c r="H50" s="408" t="s">
        <v>39</v>
      </c>
      <c r="I50" s="419" t="s">
        <v>18</v>
      </c>
      <c r="J50" s="20"/>
      <c r="K50" s="20"/>
      <c r="L50" s="20"/>
      <c r="M50" s="20"/>
      <c r="N50" s="20"/>
      <c r="O50" s="20"/>
      <c r="P50" s="20"/>
      <c r="Q50" s="20"/>
      <c r="R50" s="20"/>
      <c r="S50" s="20"/>
      <c r="T50" s="20"/>
      <c r="U50" s="20"/>
      <c r="V50" s="20"/>
      <c r="W50" s="20"/>
      <c r="X50" s="20"/>
      <c r="Y50" s="20"/>
      <c r="Z50" s="20"/>
      <c r="AA50" s="20"/>
      <c r="AB50" s="20"/>
      <c r="AC50" s="20"/>
    </row>
    <row r="51" spans="1:29" s="21" customFormat="1" ht="11.25" x14ac:dyDescent="0.2">
      <c r="A51" s="396" t="s">
        <v>107</v>
      </c>
      <c r="B51" s="397" t="s">
        <v>108</v>
      </c>
      <c r="C51" s="396" t="s">
        <v>20</v>
      </c>
      <c r="D51" s="397" t="s">
        <v>1688</v>
      </c>
      <c r="E51" s="418" t="s">
        <v>17</v>
      </c>
      <c r="F51" s="418" t="s">
        <v>18</v>
      </c>
      <c r="G51" s="398" t="s">
        <v>109</v>
      </c>
      <c r="H51" s="396" t="s">
        <v>39</v>
      </c>
      <c r="I51" s="419" t="s">
        <v>17</v>
      </c>
      <c r="J51" s="20"/>
      <c r="K51" s="20"/>
      <c r="L51" s="20"/>
      <c r="M51" s="20"/>
      <c r="N51" s="20"/>
      <c r="O51" s="20"/>
      <c r="P51" s="20"/>
      <c r="Q51" s="20"/>
      <c r="R51" s="20"/>
      <c r="S51" s="20"/>
      <c r="T51" s="20"/>
      <c r="U51" s="20"/>
      <c r="V51" s="20"/>
      <c r="W51" s="20"/>
      <c r="X51" s="20"/>
      <c r="Y51" s="20"/>
      <c r="Z51" s="20"/>
      <c r="AA51" s="20"/>
      <c r="AB51" s="20"/>
      <c r="AC51" s="20"/>
    </row>
    <row r="52" spans="1:29" s="21" customFormat="1" ht="11.25" x14ac:dyDescent="0.2">
      <c r="A52" s="396" t="s">
        <v>107</v>
      </c>
      <c r="B52" s="397" t="s">
        <v>108</v>
      </c>
      <c r="C52" s="396" t="s">
        <v>20</v>
      </c>
      <c r="D52" s="397" t="s">
        <v>1685</v>
      </c>
      <c r="E52" s="418" t="s">
        <v>17</v>
      </c>
      <c r="F52" s="418" t="s">
        <v>18</v>
      </c>
      <c r="G52" s="398" t="s">
        <v>110</v>
      </c>
      <c r="H52" s="396" t="s">
        <v>39</v>
      </c>
      <c r="I52" s="419" t="s">
        <v>17</v>
      </c>
      <c r="J52" s="20"/>
      <c r="K52" s="20"/>
      <c r="L52" s="20"/>
      <c r="M52" s="20"/>
      <c r="N52" s="20"/>
      <c r="O52" s="20"/>
      <c r="P52" s="20"/>
      <c r="Q52" s="20"/>
      <c r="R52" s="20"/>
      <c r="S52" s="20"/>
      <c r="T52" s="20"/>
      <c r="U52" s="20"/>
      <c r="V52" s="20"/>
      <c r="W52" s="20"/>
      <c r="X52" s="20"/>
      <c r="Y52" s="20"/>
      <c r="Z52" s="20"/>
      <c r="AA52" s="20"/>
      <c r="AB52" s="20"/>
      <c r="AC52" s="20"/>
    </row>
    <row r="53" spans="1:29" s="23" customFormat="1" ht="11.25" x14ac:dyDescent="0.2">
      <c r="A53" s="396" t="s">
        <v>107</v>
      </c>
      <c r="B53" s="397" t="s">
        <v>108</v>
      </c>
      <c r="C53" s="396" t="s">
        <v>20</v>
      </c>
      <c r="D53" s="399" t="s">
        <v>27</v>
      </c>
      <c r="E53" s="418" t="s">
        <v>17</v>
      </c>
      <c r="F53" s="418" t="s">
        <v>18</v>
      </c>
      <c r="G53" s="398" t="s">
        <v>111</v>
      </c>
      <c r="H53" s="396" t="s">
        <v>39</v>
      </c>
      <c r="I53" s="419" t="s">
        <v>17</v>
      </c>
      <c r="J53" s="22"/>
      <c r="K53" s="22"/>
      <c r="L53" s="22"/>
      <c r="M53" s="22"/>
      <c r="N53" s="22"/>
      <c r="O53" s="22"/>
      <c r="P53" s="22"/>
      <c r="Q53" s="22"/>
      <c r="R53" s="22"/>
      <c r="S53" s="22"/>
      <c r="T53" s="22"/>
      <c r="U53" s="22"/>
      <c r="V53" s="22"/>
      <c r="W53" s="22"/>
      <c r="X53" s="22"/>
      <c r="Y53" s="22"/>
      <c r="Z53" s="22"/>
      <c r="AA53" s="22"/>
      <c r="AB53" s="22"/>
      <c r="AC53" s="22"/>
    </row>
    <row r="54" spans="1:29" s="21" customFormat="1" ht="11.25" x14ac:dyDescent="0.2">
      <c r="A54" s="396" t="s">
        <v>107</v>
      </c>
      <c r="B54" s="397" t="s">
        <v>108</v>
      </c>
      <c r="C54" s="396" t="s">
        <v>20</v>
      </c>
      <c r="D54" s="399" t="s">
        <v>29</v>
      </c>
      <c r="E54" s="418" t="s">
        <v>17</v>
      </c>
      <c r="F54" s="418" t="s">
        <v>18</v>
      </c>
      <c r="G54" s="398" t="s">
        <v>112</v>
      </c>
      <c r="H54" s="396" t="s">
        <v>39</v>
      </c>
      <c r="I54" s="419" t="s">
        <v>17</v>
      </c>
      <c r="J54" s="20"/>
      <c r="K54" s="20"/>
      <c r="L54" s="20"/>
      <c r="M54" s="20"/>
      <c r="N54" s="20"/>
      <c r="O54" s="20"/>
      <c r="P54" s="20"/>
      <c r="Q54" s="20"/>
      <c r="R54" s="20"/>
      <c r="S54" s="20"/>
      <c r="T54" s="20"/>
      <c r="U54" s="20"/>
      <c r="V54" s="20"/>
      <c r="W54" s="20"/>
      <c r="X54" s="20"/>
      <c r="Y54" s="20"/>
      <c r="Z54" s="20"/>
      <c r="AA54" s="20"/>
      <c r="AB54" s="20"/>
      <c r="AC54" s="20"/>
    </row>
    <row r="55" spans="1:29" s="23" customFormat="1" ht="11.25" x14ac:dyDescent="0.2">
      <c r="A55" s="400" t="s">
        <v>107</v>
      </c>
      <c r="B55" s="410" t="s">
        <v>108</v>
      </c>
      <c r="C55" s="420" t="s">
        <v>842</v>
      </c>
      <c r="D55" s="402" t="s">
        <v>31</v>
      </c>
      <c r="E55" s="421" t="s">
        <v>17</v>
      </c>
      <c r="F55" s="418" t="s">
        <v>18</v>
      </c>
      <c r="G55" s="403" t="s">
        <v>113</v>
      </c>
      <c r="H55" s="400" t="s">
        <v>39</v>
      </c>
      <c r="I55" s="419" t="s">
        <v>17</v>
      </c>
      <c r="J55" s="22"/>
      <c r="K55" s="22"/>
      <c r="L55" s="22"/>
      <c r="M55" s="22"/>
      <c r="N55" s="22"/>
      <c r="O55" s="22"/>
      <c r="P55" s="22"/>
      <c r="Q55" s="22"/>
      <c r="R55" s="22"/>
      <c r="S55" s="22"/>
      <c r="T55" s="22"/>
      <c r="U55" s="22"/>
      <c r="V55" s="22"/>
      <c r="W55" s="22"/>
      <c r="X55" s="22"/>
      <c r="Y55" s="22"/>
      <c r="Z55" s="22"/>
      <c r="AA55" s="22"/>
      <c r="AB55" s="22"/>
      <c r="AC55" s="22"/>
    </row>
    <row r="56" spans="1:29" s="21" customFormat="1" ht="11.25" x14ac:dyDescent="0.2">
      <c r="A56" s="400" t="s">
        <v>107</v>
      </c>
      <c r="B56" s="410" t="s">
        <v>108</v>
      </c>
      <c r="C56" s="420" t="s">
        <v>842</v>
      </c>
      <c r="D56" s="402" t="s">
        <v>56</v>
      </c>
      <c r="E56" s="421" t="s">
        <v>17</v>
      </c>
      <c r="F56" s="418" t="s">
        <v>18</v>
      </c>
      <c r="G56" s="403" t="s">
        <v>114</v>
      </c>
      <c r="H56" s="400" t="s">
        <v>39</v>
      </c>
      <c r="I56" s="419" t="s">
        <v>17</v>
      </c>
      <c r="J56" s="20"/>
      <c r="K56" s="20"/>
      <c r="L56" s="20"/>
      <c r="M56" s="20"/>
      <c r="N56" s="20"/>
      <c r="O56" s="20"/>
      <c r="P56" s="20"/>
      <c r="Q56" s="20"/>
      <c r="R56" s="20"/>
      <c r="S56" s="20"/>
      <c r="T56" s="20"/>
      <c r="U56" s="20"/>
      <c r="V56" s="20"/>
      <c r="W56" s="20"/>
      <c r="X56" s="20"/>
      <c r="Y56" s="20"/>
      <c r="Z56" s="20"/>
      <c r="AA56" s="20"/>
      <c r="AB56" s="20"/>
      <c r="AC56" s="20"/>
    </row>
    <row r="57" spans="1:29" s="21" customFormat="1" ht="11.25" x14ac:dyDescent="0.2">
      <c r="A57" s="404" t="s">
        <v>107</v>
      </c>
      <c r="B57" s="411" t="s">
        <v>108</v>
      </c>
      <c r="C57" s="424" t="s">
        <v>35</v>
      </c>
      <c r="D57" s="405" t="s">
        <v>1692</v>
      </c>
      <c r="E57" s="423" t="s">
        <v>17</v>
      </c>
      <c r="F57" s="418" t="s">
        <v>18</v>
      </c>
      <c r="G57" s="406" t="s">
        <v>115</v>
      </c>
      <c r="H57" s="407" t="s">
        <v>39</v>
      </c>
      <c r="I57" s="419" t="s">
        <v>17</v>
      </c>
      <c r="J57" s="20"/>
      <c r="K57" s="20"/>
      <c r="L57" s="20"/>
      <c r="M57" s="20"/>
      <c r="N57" s="20"/>
      <c r="O57" s="20"/>
      <c r="P57" s="20"/>
      <c r="Q57" s="20"/>
      <c r="R57" s="20"/>
      <c r="S57" s="20"/>
      <c r="T57" s="20"/>
      <c r="U57" s="20"/>
      <c r="V57" s="20"/>
      <c r="W57" s="20"/>
      <c r="X57" s="20"/>
      <c r="Y57" s="20"/>
      <c r="Z57" s="20"/>
      <c r="AA57" s="20"/>
      <c r="AB57" s="20"/>
      <c r="AC57" s="20"/>
    </row>
    <row r="58" spans="1:29" s="21" customFormat="1" ht="11.25" x14ac:dyDescent="0.2">
      <c r="A58" s="404" t="s">
        <v>107</v>
      </c>
      <c r="B58" s="411" t="s">
        <v>108</v>
      </c>
      <c r="C58" s="424" t="s">
        <v>35</v>
      </c>
      <c r="D58" s="405" t="s">
        <v>1694</v>
      </c>
      <c r="E58" s="423" t="s">
        <v>17</v>
      </c>
      <c r="F58" s="418" t="s">
        <v>18</v>
      </c>
      <c r="G58" s="406" t="s">
        <v>116</v>
      </c>
      <c r="H58" s="407" t="s">
        <v>39</v>
      </c>
      <c r="I58" s="419" t="s">
        <v>17</v>
      </c>
      <c r="J58" s="20"/>
      <c r="K58" s="20"/>
      <c r="L58" s="20"/>
      <c r="M58" s="20"/>
      <c r="N58" s="20"/>
      <c r="O58" s="20"/>
      <c r="P58" s="20"/>
      <c r="Q58" s="20"/>
      <c r="R58" s="20"/>
      <c r="S58" s="20"/>
      <c r="T58" s="20"/>
      <c r="U58" s="20"/>
      <c r="V58" s="20"/>
      <c r="W58" s="20"/>
      <c r="X58" s="20"/>
      <c r="Y58" s="20"/>
      <c r="Z58" s="20"/>
      <c r="AA58" s="20"/>
      <c r="AB58" s="20"/>
      <c r="AC58" s="20"/>
    </row>
    <row r="59" spans="1:29" s="21" customFormat="1" ht="11.25" x14ac:dyDescent="0.2">
      <c r="A59" s="396" t="s">
        <v>197</v>
      </c>
      <c r="B59" s="397" t="s">
        <v>198</v>
      </c>
      <c r="C59" s="396" t="s">
        <v>20</v>
      </c>
      <c r="D59" s="397" t="s">
        <v>1688</v>
      </c>
      <c r="E59" s="418" t="s">
        <v>17</v>
      </c>
      <c r="F59" s="418" t="s">
        <v>18</v>
      </c>
      <c r="G59" s="398" t="s">
        <v>199</v>
      </c>
      <c r="H59" s="396" t="s">
        <v>39</v>
      </c>
      <c r="I59" s="419" t="s">
        <v>17</v>
      </c>
      <c r="J59" s="20"/>
      <c r="K59" s="20"/>
      <c r="L59" s="20"/>
      <c r="M59" s="20"/>
      <c r="N59" s="20"/>
      <c r="O59" s="20"/>
      <c r="P59" s="20"/>
      <c r="Q59" s="20"/>
      <c r="R59" s="20"/>
      <c r="S59" s="20"/>
      <c r="T59" s="20"/>
      <c r="U59" s="20"/>
      <c r="V59" s="20"/>
      <c r="W59" s="20"/>
      <c r="X59" s="20"/>
      <c r="Y59" s="20"/>
      <c r="Z59" s="20"/>
      <c r="AA59" s="20"/>
      <c r="AB59" s="20"/>
      <c r="AC59" s="20"/>
    </row>
    <row r="60" spans="1:29" s="21" customFormat="1" ht="11.25" x14ac:dyDescent="0.2">
      <c r="A60" s="396" t="s">
        <v>197</v>
      </c>
      <c r="B60" s="397" t="s">
        <v>198</v>
      </c>
      <c r="C60" s="396" t="s">
        <v>20</v>
      </c>
      <c r="D60" s="397" t="s">
        <v>1685</v>
      </c>
      <c r="E60" s="418" t="s">
        <v>17</v>
      </c>
      <c r="F60" s="418" t="s">
        <v>18</v>
      </c>
      <c r="G60" s="398" t="s">
        <v>200</v>
      </c>
      <c r="H60" s="396" t="s">
        <v>39</v>
      </c>
      <c r="I60" s="419" t="s">
        <v>17</v>
      </c>
      <c r="J60" s="20"/>
      <c r="K60" s="20"/>
      <c r="L60" s="20"/>
      <c r="M60" s="20"/>
      <c r="N60" s="20"/>
      <c r="O60" s="20"/>
      <c r="P60" s="20"/>
      <c r="Q60" s="20"/>
      <c r="R60" s="20"/>
      <c r="S60" s="20"/>
      <c r="T60" s="20"/>
      <c r="U60" s="20"/>
      <c r="V60" s="20"/>
      <c r="W60" s="20"/>
      <c r="X60" s="20"/>
      <c r="Y60" s="20"/>
      <c r="Z60" s="20"/>
      <c r="AA60" s="20"/>
      <c r="AB60" s="20"/>
      <c r="AC60" s="20"/>
    </row>
    <row r="61" spans="1:29" s="21" customFormat="1" ht="11.25" x14ac:dyDescent="0.2">
      <c r="A61" s="396" t="s">
        <v>197</v>
      </c>
      <c r="B61" s="397" t="s">
        <v>198</v>
      </c>
      <c r="C61" s="396" t="s">
        <v>20</v>
      </c>
      <c r="D61" s="399" t="s">
        <v>27</v>
      </c>
      <c r="E61" s="418" t="s">
        <v>17</v>
      </c>
      <c r="F61" s="418" t="s">
        <v>18</v>
      </c>
      <c r="G61" s="398" t="s">
        <v>201</v>
      </c>
      <c r="H61" s="396" t="s">
        <v>39</v>
      </c>
      <c r="I61" s="419" t="s">
        <v>17</v>
      </c>
      <c r="J61" s="20"/>
      <c r="K61" s="20"/>
      <c r="L61" s="20"/>
      <c r="M61" s="20"/>
      <c r="N61" s="20"/>
      <c r="O61" s="20"/>
      <c r="P61" s="20"/>
      <c r="Q61" s="20"/>
      <c r="R61" s="20"/>
      <c r="S61" s="20"/>
      <c r="T61" s="20"/>
      <c r="U61" s="20"/>
      <c r="V61" s="20"/>
      <c r="W61" s="20"/>
      <c r="X61" s="20"/>
      <c r="Y61" s="20"/>
      <c r="Z61" s="20"/>
      <c r="AA61" s="20"/>
      <c r="AB61" s="20"/>
      <c r="AC61" s="20"/>
    </row>
    <row r="62" spans="1:29" s="21" customFormat="1" ht="11.25" x14ac:dyDescent="0.2">
      <c r="A62" s="396" t="s">
        <v>197</v>
      </c>
      <c r="B62" s="397" t="s">
        <v>198</v>
      </c>
      <c r="C62" s="396" t="s">
        <v>20</v>
      </c>
      <c r="D62" s="399" t="s">
        <v>29</v>
      </c>
      <c r="E62" s="418" t="s">
        <v>17</v>
      </c>
      <c r="F62" s="418" t="s">
        <v>18</v>
      </c>
      <c r="G62" s="398" t="s">
        <v>202</v>
      </c>
      <c r="H62" s="396" t="s">
        <v>39</v>
      </c>
      <c r="I62" s="419" t="s">
        <v>17</v>
      </c>
      <c r="J62" s="20"/>
      <c r="K62" s="20"/>
      <c r="L62" s="20"/>
      <c r="M62" s="20"/>
      <c r="N62" s="20"/>
      <c r="O62" s="20"/>
      <c r="P62" s="20"/>
      <c r="Q62" s="20"/>
      <c r="R62" s="20"/>
      <c r="S62" s="20"/>
      <c r="T62" s="20"/>
      <c r="U62" s="20"/>
      <c r="V62" s="20"/>
      <c r="W62" s="20"/>
      <c r="X62" s="20"/>
      <c r="Y62" s="20"/>
      <c r="Z62" s="20"/>
      <c r="AA62" s="20"/>
      <c r="AB62" s="20"/>
      <c r="AC62" s="20"/>
    </row>
    <row r="63" spans="1:29" s="23" customFormat="1" ht="11.25" x14ac:dyDescent="0.2">
      <c r="A63" s="400" t="s">
        <v>197</v>
      </c>
      <c r="B63" s="410" t="s">
        <v>198</v>
      </c>
      <c r="C63" s="420" t="s">
        <v>842</v>
      </c>
      <c r="D63" s="402" t="s">
        <v>31</v>
      </c>
      <c r="E63" s="421" t="s">
        <v>17</v>
      </c>
      <c r="F63" s="418" t="s">
        <v>18</v>
      </c>
      <c r="G63" s="403" t="s">
        <v>203</v>
      </c>
      <c r="H63" s="400" t="s">
        <v>39</v>
      </c>
      <c r="I63" s="419" t="s">
        <v>17</v>
      </c>
      <c r="J63" s="22"/>
      <c r="K63" s="22"/>
      <c r="L63" s="22"/>
      <c r="M63" s="22"/>
      <c r="N63" s="22"/>
      <c r="O63" s="22"/>
      <c r="P63" s="22"/>
      <c r="Q63" s="22"/>
      <c r="R63" s="22"/>
      <c r="S63" s="22"/>
      <c r="T63" s="22"/>
      <c r="U63" s="22"/>
      <c r="V63" s="22"/>
      <c r="W63" s="22"/>
      <c r="X63" s="22"/>
      <c r="Y63" s="22"/>
      <c r="Z63" s="22"/>
      <c r="AA63" s="22"/>
      <c r="AB63" s="22"/>
      <c r="AC63" s="22"/>
    </row>
    <row r="64" spans="1:29" s="23" customFormat="1" ht="11.25" x14ac:dyDescent="0.2">
      <c r="A64" s="400" t="s">
        <v>197</v>
      </c>
      <c r="B64" s="410" t="s">
        <v>198</v>
      </c>
      <c r="C64" s="420" t="s">
        <v>842</v>
      </c>
      <c r="D64" s="402" t="s">
        <v>75</v>
      </c>
      <c r="E64" s="421" t="s">
        <v>17</v>
      </c>
      <c r="F64" s="418" t="s">
        <v>18</v>
      </c>
      <c r="G64" s="403" t="s">
        <v>204</v>
      </c>
      <c r="H64" s="400" t="s">
        <v>39</v>
      </c>
      <c r="I64" s="419" t="s">
        <v>17</v>
      </c>
      <c r="J64" s="22"/>
      <c r="K64" s="22"/>
      <c r="L64" s="22"/>
      <c r="M64" s="22"/>
      <c r="N64" s="22"/>
      <c r="O64" s="22"/>
      <c r="P64" s="22"/>
      <c r="Q64" s="22"/>
      <c r="R64" s="22"/>
      <c r="S64" s="22"/>
      <c r="T64" s="22"/>
      <c r="U64" s="22"/>
      <c r="V64" s="22"/>
      <c r="W64" s="22"/>
      <c r="X64" s="22"/>
      <c r="Y64" s="22"/>
      <c r="Z64" s="22"/>
      <c r="AA64" s="22"/>
      <c r="AB64" s="22"/>
      <c r="AC64" s="22"/>
    </row>
    <row r="65" spans="1:29" s="23" customFormat="1" ht="11.25" x14ac:dyDescent="0.2">
      <c r="A65" s="400" t="s">
        <v>197</v>
      </c>
      <c r="B65" s="410" t="s">
        <v>198</v>
      </c>
      <c r="C65" s="420" t="s">
        <v>842</v>
      </c>
      <c r="D65" s="402" t="s">
        <v>56</v>
      </c>
      <c r="E65" s="421" t="s">
        <v>17</v>
      </c>
      <c r="F65" s="418" t="s">
        <v>18</v>
      </c>
      <c r="G65" s="403" t="s">
        <v>205</v>
      </c>
      <c r="H65" s="400" t="s">
        <v>39</v>
      </c>
      <c r="I65" s="419" t="s">
        <v>17</v>
      </c>
      <c r="J65" s="22"/>
      <c r="K65" s="22"/>
      <c r="L65" s="22"/>
      <c r="M65" s="22"/>
      <c r="N65" s="22"/>
      <c r="O65" s="22"/>
      <c r="P65" s="22"/>
      <c r="Q65" s="22"/>
      <c r="R65" s="22"/>
      <c r="S65" s="22"/>
      <c r="T65" s="22"/>
      <c r="U65" s="22"/>
      <c r="V65" s="22"/>
      <c r="W65" s="22"/>
      <c r="X65" s="22"/>
      <c r="Y65" s="22"/>
      <c r="Z65" s="22"/>
      <c r="AA65" s="22"/>
      <c r="AB65" s="22"/>
      <c r="AC65" s="22"/>
    </row>
    <row r="66" spans="1:29" s="21" customFormat="1" ht="11.25" x14ac:dyDescent="0.2">
      <c r="A66" s="404" t="s">
        <v>197</v>
      </c>
      <c r="B66" s="411" t="s">
        <v>198</v>
      </c>
      <c r="C66" s="422" t="s">
        <v>35</v>
      </c>
      <c r="D66" s="405" t="s">
        <v>1698</v>
      </c>
      <c r="E66" s="423" t="s">
        <v>17</v>
      </c>
      <c r="F66" s="418" t="s">
        <v>18</v>
      </c>
      <c r="G66" s="406" t="s">
        <v>206</v>
      </c>
      <c r="H66" s="407" t="s">
        <v>39</v>
      </c>
      <c r="I66" s="419" t="s">
        <v>17</v>
      </c>
      <c r="J66" s="20"/>
      <c r="K66" s="20"/>
      <c r="L66" s="20"/>
      <c r="M66" s="20"/>
      <c r="N66" s="20"/>
      <c r="O66" s="20"/>
      <c r="P66" s="20"/>
      <c r="Q66" s="20"/>
      <c r="R66" s="20"/>
      <c r="S66" s="20"/>
      <c r="T66" s="20"/>
      <c r="U66" s="20"/>
      <c r="V66" s="20"/>
      <c r="W66" s="20"/>
      <c r="X66" s="20"/>
      <c r="Y66" s="20"/>
      <c r="Z66" s="20"/>
      <c r="AA66" s="20"/>
      <c r="AB66" s="20"/>
      <c r="AC66" s="20"/>
    </row>
    <row r="67" spans="1:29" s="21" customFormat="1" ht="11.25" x14ac:dyDescent="0.2">
      <c r="A67" s="396" t="s">
        <v>339</v>
      </c>
      <c r="B67" s="397" t="s">
        <v>1105</v>
      </c>
      <c r="C67" s="396" t="s">
        <v>20</v>
      </c>
      <c r="D67" s="397" t="s">
        <v>1688</v>
      </c>
      <c r="E67" s="418" t="s">
        <v>17</v>
      </c>
      <c r="F67" s="418" t="s">
        <v>18</v>
      </c>
      <c r="G67" s="398" t="s">
        <v>340</v>
      </c>
      <c r="H67" s="396" t="s">
        <v>39</v>
      </c>
      <c r="I67" s="419" t="s">
        <v>17</v>
      </c>
      <c r="J67" s="20"/>
      <c r="K67" s="20"/>
      <c r="L67" s="20"/>
      <c r="M67" s="20"/>
      <c r="N67" s="20"/>
      <c r="O67" s="20"/>
      <c r="P67" s="20"/>
      <c r="Q67" s="20"/>
      <c r="R67" s="20"/>
      <c r="S67" s="20"/>
      <c r="T67" s="20"/>
      <c r="U67" s="20"/>
      <c r="V67" s="20"/>
      <c r="W67" s="20"/>
      <c r="X67" s="20"/>
      <c r="Y67" s="20"/>
      <c r="Z67" s="20"/>
      <c r="AA67" s="20"/>
      <c r="AB67" s="20"/>
      <c r="AC67" s="20"/>
    </row>
    <row r="68" spans="1:29" s="21" customFormat="1" ht="11.25" x14ac:dyDescent="0.2">
      <c r="A68" s="396" t="s">
        <v>339</v>
      </c>
      <c r="B68" s="397" t="s">
        <v>1105</v>
      </c>
      <c r="C68" s="396" t="s">
        <v>20</v>
      </c>
      <c r="D68" s="397" t="s">
        <v>1685</v>
      </c>
      <c r="E68" s="418" t="s">
        <v>17</v>
      </c>
      <c r="F68" s="418" t="s">
        <v>18</v>
      </c>
      <c r="G68" s="398" t="s">
        <v>341</v>
      </c>
      <c r="H68" s="396" t="s">
        <v>39</v>
      </c>
      <c r="I68" s="419" t="s">
        <v>17</v>
      </c>
      <c r="J68" s="20"/>
      <c r="K68" s="20"/>
      <c r="L68" s="20"/>
      <c r="M68" s="20"/>
      <c r="N68" s="20"/>
      <c r="O68" s="20"/>
      <c r="P68" s="20"/>
      <c r="Q68" s="20"/>
      <c r="R68" s="20"/>
      <c r="S68" s="20"/>
      <c r="T68" s="20"/>
      <c r="U68" s="20"/>
      <c r="V68" s="20"/>
      <c r="W68" s="20"/>
      <c r="X68" s="20"/>
      <c r="Y68" s="20"/>
      <c r="Z68" s="20"/>
      <c r="AA68" s="20"/>
      <c r="AB68" s="20"/>
      <c r="AC68" s="20"/>
    </row>
    <row r="69" spans="1:29" s="21" customFormat="1" ht="11.25" x14ac:dyDescent="0.2">
      <c r="A69" s="396" t="s">
        <v>339</v>
      </c>
      <c r="B69" s="397" t="s">
        <v>1105</v>
      </c>
      <c r="C69" s="396" t="s">
        <v>20</v>
      </c>
      <c r="D69" s="399" t="s">
        <v>27</v>
      </c>
      <c r="E69" s="418" t="s">
        <v>17</v>
      </c>
      <c r="F69" s="418" t="s">
        <v>18</v>
      </c>
      <c r="G69" s="398" t="s">
        <v>342</v>
      </c>
      <c r="H69" s="396" t="s">
        <v>39</v>
      </c>
      <c r="I69" s="419" t="s">
        <v>17</v>
      </c>
      <c r="J69" s="20"/>
      <c r="K69" s="20"/>
      <c r="L69" s="20"/>
      <c r="M69" s="20"/>
      <c r="N69" s="20"/>
      <c r="O69" s="20"/>
      <c r="P69" s="20"/>
      <c r="Q69" s="20"/>
      <c r="R69" s="20"/>
      <c r="S69" s="20"/>
      <c r="T69" s="20"/>
      <c r="U69" s="20"/>
      <c r="V69" s="20"/>
      <c r="W69" s="20"/>
      <c r="X69" s="20"/>
      <c r="Y69" s="20"/>
      <c r="Z69" s="20"/>
      <c r="AA69" s="20"/>
      <c r="AB69" s="20"/>
      <c r="AC69" s="20"/>
    </row>
    <row r="70" spans="1:29" s="21" customFormat="1" ht="11.25" x14ac:dyDescent="0.2">
      <c r="A70" s="396" t="s">
        <v>339</v>
      </c>
      <c r="B70" s="397" t="s">
        <v>1105</v>
      </c>
      <c r="C70" s="396" t="s">
        <v>20</v>
      </c>
      <c r="D70" s="399" t="s">
        <v>29</v>
      </c>
      <c r="E70" s="418" t="s">
        <v>17</v>
      </c>
      <c r="F70" s="418" t="s">
        <v>18</v>
      </c>
      <c r="G70" s="398" t="s">
        <v>343</v>
      </c>
      <c r="H70" s="396" t="s">
        <v>39</v>
      </c>
      <c r="I70" s="419" t="s">
        <v>17</v>
      </c>
      <c r="J70" s="20"/>
      <c r="K70" s="20"/>
      <c r="L70" s="20"/>
      <c r="M70" s="20"/>
      <c r="N70" s="20"/>
      <c r="O70" s="20"/>
      <c r="P70" s="20"/>
      <c r="Q70" s="20"/>
      <c r="R70" s="20"/>
      <c r="S70" s="20"/>
      <c r="T70" s="20"/>
      <c r="U70" s="20"/>
      <c r="V70" s="20"/>
      <c r="W70" s="20"/>
      <c r="X70" s="20"/>
      <c r="Y70" s="20"/>
      <c r="Z70" s="20"/>
      <c r="AA70" s="20"/>
      <c r="AB70" s="20"/>
      <c r="AC70" s="20"/>
    </row>
    <row r="71" spans="1:29" s="23" customFormat="1" ht="11.25" x14ac:dyDescent="0.2">
      <c r="A71" s="400" t="s">
        <v>339</v>
      </c>
      <c r="B71" s="401" t="s">
        <v>1105</v>
      </c>
      <c r="C71" s="420" t="s">
        <v>842</v>
      </c>
      <c r="D71" s="402" t="s">
        <v>31</v>
      </c>
      <c r="E71" s="421" t="s">
        <v>17</v>
      </c>
      <c r="F71" s="418" t="s">
        <v>18</v>
      </c>
      <c r="G71" s="403" t="s">
        <v>344</v>
      </c>
      <c r="H71" s="400" t="s">
        <v>39</v>
      </c>
      <c r="I71" s="419" t="s">
        <v>17</v>
      </c>
      <c r="J71" s="22"/>
      <c r="K71" s="22"/>
      <c r="L71" s="22"/>
      <c r="M71" s="22"/>
      <c r="N71" s="22"/>
      <c r="O71" s="22"/>
      <c r="P71" s="22"/>
      <c r="Q71" s="22"/>
      <c r="R71" s="22"/>
      <c r="S71" s="22"/>
      <c r="T71" s="22"/>
      <c r="U71" s="22"/>
      <c r="V71" s="22"/>
      <c r="W71" s="22"/>
      <c r="X71" s="22"/>
      <c r="Y71" s="22"/>
      <c r="Z71" s="22"/>
      <c r="AA71" s="22"/>
      <c r="AB71" s="22"/>
      <c r="AC71" s="22"/>
    </row>
    <row r="72" spans="1:29" s="23" customFormat="1" ht="11.25" x14ac:dyDescent="0.2">
      <c r="A72" s="400" t="s">
        <v>339</v>
      </c>
      <c r="B72" s="401" t="s">
        <v>1105</v>
      </c>
      <c r="C72" s="420" t="s">
        <v>842</v>
      </c>
      <c r="D72" s="402" t="s">
        <v>75</v>
      </c>
      <c r="E72" s="421" t="s">
        <v>17</v>
      </c>
      <c r="F72" s="418" t="s">
        <v>18</v>
      </c>
      <c r="G72" s="403" t="s">
        <v>345</v>
      </c>
      <c r="H72" s="400" t="s">
        <v>39</v>
      </c>
      <c r="I72" s="419" t="s">
        <v>17</v>
      </c>
      <c r="J72" s="22"/>
      <c r="K72" s="22"/>
      <c r="L72" s="22"/>
      <c r="M72" s="22"/>
      <c r="N72" s="22"/>
      <c r="O72" s="22"/>
      <c r="P72" s="22"/>
      <c r="Q72" s="22"/>
      <c r="R72" s="22"/>
      <c r="S72" s="22"/>
      <c r="T72" s="22"/>
      <c r="U72" s="22"/>
      <c r="V72" s="22"/>
      <c r="W72" s="22"/>
      <c r="X72" s="22"/>
      <c r="Y72" s="22"/>
      <c r="Z72" s="22"/>
      <c r="AA72" s="22"/>
      <c r="AB72" s="22"/>
      <c r="AC72" s="22"/>
    </row>
    <row r="73" spans="1:29" s="23" customFormat="1" ht="11.25" x14ac:dyDescent="0.2">
      <c r="A73" s="400" t="s">
        <v>339</v>
      </c>
      <c r="B73" s="401" t="s">
        <v>1105</v>
      </c>
      <c r="C73" s="420" t="s">
        <v>842</v>
      </c>
      <c r="D73" s="402" t="s">
        <v>56</v>
      </c>
      <c r="E73" s="421" t="s">
        <v>17</v>
      </c>
      <c r="F73" s="418" t="s">
        <v>18</v>
      </c>
      <c r="G73" s="403" t="s">
        <v>346</v>
      </c>
      <c r="H73" s="400" t="s">
        <v>39</v>
      </c>
      <c r="I73" s="419" t="s">
        <v>17</v>
      </c>
      <c r="J73" s="22"/>
      <c r="K73" s="22"/>
      <c r="L73" s="22"/>
      <c r="M73" s="22"/>
      <c r="N73" s="22"/>
      <c r="O73" s="22"/>
      <c r="P73" s="22"/>
      <c r="Q73" s="22"/>
      <c r="R73" s="22"/>
      <c r="S73" s="22"/>
      <c r="T73" s="22"/>
      <c r="U73" s="22"/>
      <c r="V73" s="22"/>
      <c r="W73" s="22"/>
      <c r="X73" s="22"/>
      <c r="Y73" s="22"/>
      <c r="Z73" s="22"/>
      <c r="AA73" s="22"/>
      <c r="AB73" s="22"/>
      <c r="AC73" s="22"/>
    </row>
    <row r="74" spans="1:29" s="21" customFormat="1" ht="11.25" x14ac:dyDescent="0.2">
      <c r="A74" s="404" t="s">
        <v>339</v>
      </c>
      <c r="B74" s="405" t="s">
        <v>1105</v>
      </c>
      <c r="C74" s="422" t="s">
        <v>35</v>
      </c>
      <c r="D74" s="405" t="s">
        <v>1699</v>
      </c>
      <c r="E74" s="423" t="s">
        <v>17</v>
      </c>
      <c r="F74" s="418" t="s">
        <v>18</v>
      </c>
      <c r="G74" s="406" t="s">
        <v>347</v>
      </c>
      <c r="H74" s="407" t="s">
        <v>39</v>
      </c>
      <c r="I74" s="419" t="s">
        <v>17</v>
      </c>
      <c r="J74" s="20"/>
      <c r="K74" s="20"/>
      <c r="L74" s="20"/>
      <c r="M74" s="20"/>
      <c r="N74" s="20"/>
      <c r="O74" s="20"/>
      <c r="P74" s="20"/>
      <c r="Q74" s="20"/>
      <c r="R74" s="20"/>
      <c r="S74" s="20"/>
      <c r="T74" s="20"/>
      <c r="U74" s="20"/>
      <c r="V74" s="20"/>
      <c r="W74" s="20"/>
      <c r="X74" s="20"/>
      <c r="Y74" s="20"/>
      <c r="Z74" s="20"/>
      <c r="AA74" s="20"/>
      <c r="AB74" s="20"/>
      <c r="AC74" s="20"/>
    </row>
    <row r="75" spans="1:29" s="21" customFormat="1" ht="11.25" x14ac:dyDescent="0.2">
      <c r="A75" s="399" t="s">
        <v>604</v>
      </c>
      <c r="B75" s="397" t="s">
        <v>1106</v>
      </c>
      <c r="C75" s="399" t="s">
        <v>20</v>
      </c>
      <c r="D75" s="397" t="s">
        <v>1688</v>
      </c>
      <c r="E75" s="418" t="s">
        <v>17</v>
      </c>
      <c r="F75" s="418" t="s">
        <v>18</v>
      </c>
      <c r="G75" s="412" t="s">
        <v>605</v>
      </c>
      <c r="H75" s="399" t="s">
        <v>39</v>
      </c>
      <c r="I75" s="419" t="s">
        <v>17</v>
      </c>
      <c r="J75" s="20"/>
      <c r="K75" s="20"/>
      <c r="L75" s="20"/>
      <c r="M75" s="20"/>
      <c r="N75" s="20"/>
      <c r="O75" s="20"/>
      <c r="P75" s="20"/>
      <c r="Q75" s="20"/>
      <c r="R75" s="20"/>
      <c r="S75" s="20"/>
      <c r="T75" s="20"/>
      <c r="U75" s="20"/>
      <c r="V75" s="20"/>
      <c r="W75" s="20"/>
      <c r="X75" s="20"/>
      <c r="Y75" s="20"/>
      <c r="Z75" s="20"/>
      <c r="AA75" s="20"/>
      <c r="AB75" s="20"/>
      <c r="AC75" s="20"/>
    </row>
    <row r="76" spans="1:29" s="21" customFormat="1" ht="11.25" x14ac:dyDescent="0.2">
      <c r="A76" s="399" t="s">
        <v>604</v>
      </c>
      <c r="B76" s="397" t="s">
        <v>1106</v>
      </c>
      <c r="C76" s="399" t="s">
        <v>20</v>
      </c>
      <c r="D76" s="397" t="s">
        <v>1685</v>
      </c>
      <c r="E76" s="418" t="s">
        <v>17</v>
      </c>
      <c r="F76" s="418" t="s">
        <v>18</v>
      </c>
      <c r="G76" s="412" t="s">
        <v>606</v>
      </c>
      <c r="H76" s="399" t="s">
        <v>39</v>
      </c>
      <c r="I76" s="419" t="s">
        <v>17</v>
      </c>
      <c r="J76" s="20"/>
      <c r="K76" s="20"/>
      <c r="L76" s="20"/>
      <c r="M76" s="20"/>
      <c r="N76" s="20"/>
      <c r="O76" s="20"/>
      <c r="P76" s="20"/>
      <c r="Q76" s="20"/>
      <c r="R76" s="20"/>
      <c r="S76" s="20"/>
      <c r="T76" s="20"/>
      <c r="U76" s="20"/>
      <c r="V76" s="20"/>
      <c r="W76" s="20"/>
      <c r="X76" s="20"/>
      <c r="Y76" s="20"/>
      <c r="Z76" s="20"/>
      <c r="AA76" s="20"/>
      <c r="AB76" s="20"/>
      <c r="AC76" s="20"/>
    </row>
    <row r="77" spans="1:29" s="21" customFormat="1" ht="11.25" x14ac:dyDescent="0.2">
      <c r="A77" s="399" t="s">
        <v>604</v>
      </c>
      <c r="B77" s="397" t="s">
        <v>1106</v>
      </c>
      <c r="C77" s="399" t="s">
        <v>20</v>
      </c>
      <c r="D77" s="397" t="s">
        <v>1687</v>
      </c>
      <c r="E77" s="418" t="s">
        <v>17</v>
      </c>
      <c r="F77" s="418" t="s">
        <v>18</v>
      </c>
      <c r="G77" s="412" t="s">
        <v>607</v>
      </c>
      <c r="H77" s="399" t="s">
        <v>39</v>
      </c>
      <c r="I77" s="419" t="s">
        <v>17</v>
      </c>
      <c r="J77" s="20"/>
      <c r="K77" s="20"/>
      <c r="L77" s="20"/>
      <c r="M77" s="20"/>
      <c r="N77" s="20"/>
      <c r="O77" s="20"/>
      <c r="P77" s="20"/>
      <c r="Q77" s="20"/>
      <c r="R77" s="20"/>
      <c r="S77" s="20"/>
      <c r="T77" s="20"/>
      <c r="U77" s="20"/>
      <c r="V77" s="20"/>
      <c r="W77" s="20"/>
      <c r="X77" s="20"/>
      <c r="Y77" s="20"/>
      <c r="Z77" s="20"/>
      <c r="AA77" s="20"/>
      <c r="AB77" s="20"/>
      <c r="AC77" s="20"/>
    </row>
    <row r="78" spans="1:29" s="21" customFormat="1" ht="11.25" x14ac:dyDescent="0.2">
      <c r="A78" s="399" t="s">
        <v>604</v>
      </c>
      <c r="B78" s="397" t="s">
        <v>1106</v>
      </c>
      <c r="C78" s="399" t="s">
        <v>20</v>
      </c>
      <c r="D78" s="399" t="s">
        <v>608</v>
      </c>
      <c r="E78" s="418" t="s">
        <v>17</v>
      </c>
      <c r="F78" s="418" t="s">
        <v>18</v>
      </c>
      <c r="G78" s="412" t="s">
        <v>609</v>
      </c>
      <c r="H78" s="399" t="s">
        <v>39</v>
      </c>
      <c r="I78" s="419" t="s">
        <v>18</v>
      </c>
      <c r="J78" s="20"/>
      <c r="K78" s="20"/>
      <c r="L78" s="20"/>
      <c r="M78" s="20"/>
      <c r="N78" s="20"/>
      <c r="O78" s="20"/>
      <c r="P78" s="20"/>
      <c r="Q78" s="20"/>
      <c r="R78" s="20"/>
      <c r="S78" s="20"/>
      <c r="T78" s="20"/>
      <c r="U78" s="20"/>
      <c r="V78" s="20"/>
      <c r="W78" s="20"/>
      <c r="X78" s="20"/>
      <c r="Y78" s="20"/>
      <c r="Z78" s="20"/>
      <c r="AA78" s="20"/>
      <c r="AB78" s="20"/>
      <c r="AC78" s="20"/>
    </row>
    <row r="79" spans="1:29" s="21" customFormat="1" ht="11.25" x14ac:dyDescent="0.2">
      <c r="A79" s="399" t="s">
        <v>604</v>
      </c>
      <c r="B79" s="397" t="s">
        <v>1106</v>
      </c>
      <c r="C79" s="399" t="s">
        <v>20</v>
      </c>
      <c r="D79" s="399" t="s">
        <v>243</v>
      </c>
      <c r="E79" s="418" t="s">
        <v>17</v>
      </c>
      <c r="F79" s="418" t="s">
        <v>18</v>
      </c>
      <c r="G79" s="412" t="s">
        <v>610</v>
      </c>
      <c r="H79" s="399" t="s">
        <v>39</v>
      </c>
      <c r="I79" s="419" t="s">
        <v>18</v>
      </c>
      <c r="J79" s="20"/>
      <c r="K79" s="20"/>
      <c r="L79" s="20"/>
      <c r="M79" s="20"/>
      <c r="N79" s="20"/>
      <c r="O79" s="20"/>
      <c r="P79" s="20"/>
      <c r="Q79" s="20"/>
      <c r="R79" s="20"/>
      <c r="S79" s="20"/>
      <c r="T79" s="20"/>
      <c r="U79" s="20"/>
      <c r="V79" s="20"/>
      <c r="W79" s="20"/>
      <c r="X79" s="20"/>
      <c r="Y79" s="20"/>
      <c r="Z79" s="20"/>
      <c r="AA79" s="20"/>
      <c r="AB79" s="20"/>
      <c r="AC79" s="20"/>
    </row>
    <row r="80" spans="1:29" s="23" customFormat="1" ht="11.25" x14ac:dyDescent="0.2">
      <c r="A80" s="402" t="s">
        <v>604</v>
      </c>
      <c r="B80" s="401" t="s">
        <v>1106</v>
      </c>
      <c r="C80" s="420" t="s">
        <v>842</v>
      </c>
      <c r="D80" s="402" t="s">
        <v>75</v>
      </c>
      <c r="E80" s="421" t="s">
        <v>17</v>
      </c>
      <c r="F80" s="418" t="s">
        <v>18</v>
      </c>
      <c r="G80" s="414" t="s">
        <v>611</v>
      </c>
      <c r="H80" s="402" t="s">
        <v>39</v>
      </c>
      <c r="I80" s="419" t="s">
        <v>17</v>
      </c>
      <c r="J80" s="22"/>
      <c r="K80" s="22"/>
      <c r="L80" s="22"/>
      <c r="M80" s="22"/>
      <c r="N80" s="22"/>
      <c r="O80" s="22"/>
      <c r="P80" s="22"/>
      <c r="Q80" s="22"/>
      <c r="R80" s="22"/>
      <c r="S80" s="22"/>
      <c r="T80" s="22"/>
      <c r="U80" s="22"/>
      <c r="V80" s="22"/>
      <c r="W80" s="22"/>
      <c r="X80" s="22"/>
      <c r="Y80" s="22"/>
      <c r="Z80" s="22"/>
      <c r="AA80" s="22"/>
      <c r="AB80" s="22"/>
      <c r="AC80" s="22"/>
    </row>
    <row r="81" spans="1:29" s="23" customFormat="1" ht="11.25" x14ac:dyDescent="0.2">
      <c r="A81" s="402" t="s">
        <v>604</v>
      </c>
      <c r="B81" s="401" t="s">
        <v>1106</v>
      </c>
      <c r="C81" s="420" t="s">
        <v>842</v>
      </c>
      <c r="D81" s="402" t="s">
        <v>31</v>
      </c>
      <c r="E81" s="421" t="s">
        <v>17</v>
      </c>
      <c r="F81" s="418" t="s">
        <v>18</v>
      </c>
      <c r="G81" s="414" t="s">
        <v>612</v>
      </c>
      <c r="H81" s="402" t="s">
        <v>39</v>
      </c>
      <c r="I81" s="419" t="s">
        <v>17</v>
      </c>
      <c r="J81" s="22"/>
      <c r="K81" s="22"/>
      <c r="L81" s="22"/>
      <c r="M81" s="22"/>
      <c r="N81" s="22"/>
      <c r="O81" s="22"/>
      <c r="P81" s="22"/>
      <c r="Q81" s="22"/>
      <c r="R81" s="22"/>
      <c r="S81" s="22"/>
      <c r="T81" s="22"/>
      <c r="U81" s="22"/>
      <c r="V81" s="22"/>
      <c r="W81" s="22"/>
      <c r="X81" s="22"/>
      <c r="Y81" s="22"/>
      <c r="Z81" s="22"/>
      <c r="AA81" s="22"/>
      <c r="AB81" s="22"/>
      <c r="AC81" s="22"/>
    </row>
    <row r="82" spans="1:29" s="23" customFormat="1" ht="11.25" x14ac:dyDescent="0.2">
      <c r="A82" s="402" t="s">
        <v>604</v>
      </c>
      <c r="B82" s="401" t="s">
        <v>1106</v>
      </c>
      <c r="C82" s="420" t="s">
        <v>842</v>
      </c>
      <c r="D82" s="402" t="s">
        <v>56</v>
      </c>
      <c r="E82" s="421" t="s">
        <v>17</v>
      </c>
      <c r="F82" s="418" t="s">
        <v>18</v>
      </c>
      <c r="G82" s="414" t="s">
        <v>613</v>
      </c>
      <c r="H82" s="402" t="s">
        <v>39</v>
      </c>
      <c r="I82" s="419" t="s">
        <v>17</v>
      </c>
      <c r="J82" s="22"/>
      <c r="K82" s="22"/>
      <c r="L82" s="22"/>
      <c r="M82" s="22"/>
      <c r="N82" s="22"/>
      <c r="O82" s="22"/>
      <c r="P82" s="22"/>
      <c r="Q82" s="22"/>
      <c r="R82" s="22"/>
      <c r="S82" s="22"/>
      <c r="T82" s="22"/>
      <c r="U82" s="22"/>
      <c r="V82" s="22"/>
      <c r="W82" s="22"/>
      <c r="X82" s="22"/>
      <c r="Y82" s="22"/>
      <c r="Z82" s="22"/>
      <c r="AA82" s="22"/>
      <c r="AB82" s="22"/>
      <c r="AC82" s="22"/>
    </row>
    <row r="83" spans="1:29" s="21" customFormat="1" ht="11.25" x14ac:dyDescent="0.2">
      <c r="A83" s="409" t="s">
        <v>604</v>
      </c>
      <c r="B83" s="405" t="s">
        <v>1106</v>
      </c>
      <c r="C83" s="408" t="s">
        <v>35</v>
      </c>
      <c r="D83" s="405" t="s">
        <v>1700</v>
      </c>
      <c r="E83" s="423" t="s">
        <v>17</v>
      </c>
      <c r="F83" s="418" t="s">
        <v>18</v>
      </c>
      <c r="G83" s="413" t="s">
        <v>614</v>
      </c>
      <c r="H83" s="408" t="s">
        <v>39</v>
      </c>
      <c r="I83" s="419" t="s">
        <v>18</v>
      </c>
      <c r="J83" s="20"/>
      <c r="K83" s="20"/>
      <c r="L83" s="20"/>
      <c r="M83" s="20"/>
      <c r="N83" s="20"/>
      <c r="O83" s="20"/>
      <c r="P83" s="20"/>
      <c r="Q83" s="20"/>
      <c r="R83" s="20"/>
      <c r="S83" s="20"/>
      <c r="T83" s="20"/>
      <c r="U83" s="20"/>
      <c r="V83" s="20"/>
      <c r="W83" s="20"/>
      <c r="X83" s="20"/>
      <c r="Y83" s="20"/>
      <c r="Z83" s="20"/>
      <c r="AA83" s="20"/>
      <c r="AB83" s="20"/>
      <c r="AC83" s="20"/>
    </row>
    <row r="84" spans="1:29" s="21" customFormat="1" ht="11.25" x14ac:dyDescent="0.2">
      <c r="A84" s="396" t="s">
        <v>107</v>
      </c>
      <c r="B84" s="397" t="s">
        <v>117</v>
      </c>
      <c r="C84" s="396" t="s">
        <v>20</v>
      </c>
      <c r="D84" s="397" t="s">
        <v>1692</v>
      </c>
      <c r="E84" s="418" t="s">
        <v>17</v>
      </c>
      <c r="F84" s="418" t="s">
        <v>18</v>
      </c>
      <c r="G84" s="398" t="s">
        <v>118</v>
      </c>
      <c r="H84" s="396" t="s">
        <v>39</v>
      </c>
      <c r="I84" s="419" t="s">
        <v>17</v>
      </c>
      <c r="J84" s="20"/>
      <c r="K84" s="20"/>
      <c r="L84" s="20"/>
      <c r="M84" s="20"/>
      <c r="N84" s="20"/>
      <c r="O84" s="20"/>
      <c r="P84" s="20"/>
      <c r="Q84" s="20"/>
      <c r="R84" s="20"/>
      <c r="S84" s="20"/>
      <c r="T84" s="20"/>
      <c r="U84" s="20"/>
      <c r="V84" s="20"/>
      <c r="W84" s="20"/>
      <c r="X84" s="20"/>
      <c r="Y84" s="20"/>
      <c r="Z84" s="20"/>
      <c r="AA84" s="20"/>
      <c r="AB84" s="20"/>
      <c r="AC84" s="20"/>
    </row>
    <row r="85" spans="1:29" s="21" customFormat="1" ht="11.25" x14ac:dyDescent="0.2">
      <c r="A85" s="396" t="s">
        <v>107</v>
      </c>
      <c r="B85" s="397" t="s">
        <v>117</v>
      </c>
      <c r="C85" s="396" t="s">
        <v>20</v>
      </c>
      <c r="D85" s="397" t="s">
        <v>1694</v>
      </c>
      <c r="E85" s="418" t="s">
        <v>17</v>
      </c>
      <c r="F85" s="418" t="s">
        <v>18</v>
      </c>
      <c r="G85" s="398" t="s">
        <v>119</v>
      </c>
      <c r="H85" s="396" t="s">
        <v>39</v>
      </c>
      <c r="I85" s="419" t="s">
        <v>17</v>
      </c>
      <c r="J85" s="20"/>
      <c r="K85" s="20"/>
      <c r="L85" s="20"/>
      <c r="M85" s="20"/>
      <c r="N85" s="20"/>
      <c r="O85" s="20"/>
      <c r="P85" s="20"/>
      <c r="Q85" s="20"/>
      <c r="R85" s="20"/>
      <c r="S85" s="20"/>
      <c r="T85" s="20"/>
      <c r="U85" s="20"/>
      <c r="V85" s="20"/>
      <c r="W85" s="20"/>
      <c r="X85" s="20"/>
      <c r="Y85" s="20"/>
      <c r="Z85" s="20"/>
      <c r="AA85" s="20"/>
      <c r="AB85" s="20"/>
      <c r="AC85" s="20"/>
    </row>
    <row r="86" spans="1:29" s="21" customFormat="1" ht="11.25" x14ac:dyDescent="0.2">
      <c r="A86" s="396" t="s">
        <v>107</v>
      </c>
      <c r="B86" s="397" t="s">
        <v>117</v>
      </c>
      <c r="C86" s="396" t="s">
        <v>20</v>
      </c>
      <c r="D86" s="397" t="s">
        <v>1690</v>
      </c>
      <c r="E86" s="418" t="s">
        <v>17</v>
      </c>
      <c r="F86" s="418" t="s">
        <v>18</v>
      </c>
      <c r="G86" s="398" t="s">
        <v>120</v>
      </c>
      <c r="H86" s="396" t="s">
        <v>39</v>
      </c>
      <c r="I86" s="419" t="s">
        <v>17</v>
      </c>
      <c r="J86" s="20"/>
      <c r="K86" s="20"/>
      <c r="L86" s="20"/>
      <c r="M86" s="20"/>
      <c r="N86" s="20"/>
      <c r="O86" s="20"/>
      <c r="P86" s="20"/>
      <c r="Q86" s="20"/>
      <c r="R86" s="20"/>
      <c r="S86" s="20"/>
      <c r="T86" s="20"/>
      <c r="U86" s="20"/>
      <c r="V86" s="20"/>
      <c r="W86" s="20"/>
      <c r="X86" s="20"/>
      <c r="Y86" s="20"/>
      <c r="Z86" s="20"/>
      <c r="AA86" s="20"/>
      <c r="AB86" s="20"/>
      <c r="AC86" s="20"/>
    </row>
    <row r="87" spans="1:29" s="21" customFormat="1" ht="11.25" x14ac:dyDescent="0.2">
      <c r="A87" s="396" t="s">
        <v>107</v>
      </c>
      <c r="B87" s="397" t="s">
        <v>117</v>
      </c>
      <c r="C87" s="396" t="s">
        <v>20</v>
      </c>
      <c r="D87" s="397" t="s">
        <v>1685</v>
      </c>
      <c r="E87" s="418" t="s">
        <v>17</v>
      </c>
      <c r="F87" s="418" t="s">
        <v>18</v>
      </c>
      <c r="G87" s="398" t="s">
        <v>121</v>
      </c>
      <c r="H87" s="396" t="s">
        <v>39</v>
      </c>
      <c r="I87" s="419" t="s">
        <v>18</v>
      </c>
      <c r="J87" s="20"/>
      <c r="K87" s="20"/>
      <c r="L87" s="20"/>
      <c r="M87" s="20"/>
      <c r="N87" s="20"/>
      <c r="O87" s="20"/>
      <c r="P87" s="20"/>
      <c r="Q87" s="20"/>
      <c r="R87" s="20"/>
      <c r="S87" s="20"/>
      <c r="T87" s="20"/>
      <c r="U87" s="20"/>
      <c r="V87" s="20"/>
      <c r="W87" s="20"/>
      <c r="X87" s="20"/>
      <c r="Y87" s="20"/>
      <c r="Z87" s="20"/>
      <c r="AA87" s="20"/>
      <c r="AB87" s="20"/>
      <c r="AC87" s="20"/>
    </row>
    <row r="88" spans="1:29" s="21" customFormat="1" ht="11.25" x14ac:dyDescent="0.2">
      <c r="A88" s="396" t="s">
        <v>107</v>
      </c>
      <c r="B88" s="397" t="s">
        <v>117</v>
      </c>
      <c r="C88" s="396" t="s">
        <v>20</v>
      </c>
      <c r="D88" s="397" t="s">
        <v>1687</v>
      </c>
      <c r="E88" s="418" t="s">
        <v>17</v>
      </c>
      <c r="F88" s="418" t="s">
        <v>18</v>
      </c>
      <c r="G88" s="398" t="s">
        <v>122</v>
      </c>
      <c r="H88" s="396" t="s">
        <v>39</v>
      </c>
      <c r="I88" s="419" t="s">
        <v>18</v>
      </c>
      <c r="J88" s="20"/>
      <c r="K88" s="20"/>
      <c r="L88" s="20"/>
      <c r="M88" s="20"/>
      <c r="N88" s="20"/>
      <c r="O88" s="20"/>
      <c r="P88" s="20"/>
      <c r="Q88" s="20"/>
      <c r="R88" s="20"/>
      <c r="S88" s="20"/>
      <c r="T88" s="20"/>
      <c r="U88" s="20"/>
      <c r="V88" s="20"/>
      <c r="W88" s="20"/>
      <c r="X88" s="20"/>
      <c r="Y88" s="20"/>
      <c r="Z88" s="20"/>
      <c r="AA88" s="20"/>
      <c r="AB88" s="20"/>
      <c r="AC88" s="20"/>
    </row>
    <row r="89" spans="1:29" s="23" customFormat="1" ht="11.25" x14ac:dyDescent="0.2">
      <c r="A89" s="400" t="s">
        <v>107</v>
      </c>
      <c r="B89" s="401" t="s">
        <v>117</v>
      </c>
      <c r="C89" s="420" t="s">
        <v>842</v>
      </c>
      <c r="D89" s="402" t="s">
        <v>123</v>
      </c>
      <c r="E89" s="421" t="s">
        <v>17</v>
      </c>
      <c r="F89" s="418" t="s">
        <v>18</v>
      </c>
      <c r="G89" s="403" t="s">
        <v>124</v>
      </c>
      <c r="H89" s="400" t="s">
        <v>39</v>
      </c>
      <c r="I89" s="419" t="s">
        <v>18</v>
      </c>
      <c r="J89" s="22"/>
      <c r="K89" s="22"/>
      <c r="L89" s="22"/>
      <c r="M89" s="22"/>
      <c r="N89" s="22"/>
      <c r="O89" s="22"/>
      <c r="P89" s="22"/>
      <c r="Q89" s="22"/>
      <c r="R89" s="22"/>
      <c r="S89" s="22"/>
      <c r="T89" s="22"/>
      <c r="U89" s="22"/>
      <c r="V89" s="22"/>
      <c r="W89" s="22"/>
      <c r="X89" s="22"/>
      <c r="Y89" s="22"/>
      <c r="Z89" s="22"/>
      <c r="AA89" s="22"/>
      <c r="AB89" s="22"/>
      <c r="AC89" s="22"/>
    </row>
    <row r="90" spans="1:29" s="23" customFormat="1" ht="11.25" x14ac:dyDescent="0.2">
      <c r="A90" s="400" t="s">
        <v>107</v>
      </c>
      <c r="B90" s="401" t="s">
        <v>117</v>
      </c>
      <c r="C90" s="420" t="s">
        <v>842</v>
      </c>
      <c r="D90" s="402" t="s">
        <v>125</v>
      </c>
      <c r="E90" s="421" t="s">
        <v>17</v>
      </c>
      <c r="F90" s="418" t="s">
        <v>18</v>
      </c>
      <c r="G90" s="403" t="s">
        <v>126</v>
      </c>
      <c r="H90" s="400" t="s">
        <v>39</v>
      </c>
      <c r="I90" s="419" t="s">
        <v>18</v>
      </c>
      <c r="J90" s="22"/>
      <c r="K90" s="22"/>
      <c r="L90" s="22"/>
      <c r="M90" s="22"/>
      <c r="N90" s="22"/>
      <c r="O90" s="22"/>
      <c r="P90" s="22"/>
      <c r="Q90" s="22"/>
      <c r="R90" s="22"/>
      <c r="S90" s="22"/>
      <c r="T90" s="22"/>
      <c r="U90" s="22"/>
      <c r="V90" s="22"/>
      <c r="W90" s="22"/>
      <c r="X90" s="22"/>
      <c r="Y90" s="22"/>
      <c r="Z90" s="22"/>
      <c r="AA90" s="22"/>
      <c r="AB90" s="22"/>
      <c r="AC90" s="22"/>
    </row>
    <row r="91" spans="1:29" s="23" customFormat="1" ht="11.25" x14ac:dyDescent="0.2">
      <c r="A91" s="400" t="s">
        <v>107</v>
      </c>
      <c r="B91" s="401" t="s">
        <v>117</v>
      </c>
      <c r="C91" s="420" t="s">
        <v>842</v>
      </c>
      <c r="D91" s="402" t="s">
        <v>127</v>
      </c>
      <c r="E91" s="421" t="s">
        <v>17</v>
      </c>
      <c r="F91" s="418" t="s">
        <v>18</v>
      </c>
      <c r="G91" s="403" t="s">
        <v>128</v>
      </c>
      <c r="H91" s="400" t="s">
        <v>39</v>
      </c>
      <c r="I91" s="419" t="s">
        <v>18</v>
      </c>
      <c r="J91" s="22"/>
      <c r="K91" s="22"/>
      <c r="L91" s="22"/>
      <c r="M91" s="22"/>
      <c r="N91" s="22"/>
      <c r="O91" s="22"/>
      <c r="P91" s="22"/>
      <c r="Q91" s="22"/>
      <c r="R91" s="22"/>
      <c r="S91" s="22"/>
      <c r="T91" s="22"/>
      <c r="U91" s="22"/>
      <c r="V91" s="22"/>
      <c r="W91" s="22"/>
      <c r="X91" s="22"/>
      <c r="Y91" s="22"/>
      <c r="Z91" s="22"/>
      <c r="AA91" s="22"/>
      <c r="AB91" s="22"/>
      <c r="AC91" s="22"/>
    </row>
    <row r="92" spans="1:29" s="23" customFormat="1" ht="11.25" x14ac:dyDescent="0.2">
      <c r="A92" s="400" t="s">
        <v>107</v>
      </c>
      <c r="B92" s="401" t="s">
        <v>117</v>
      </c>
      <c r="C92" s="420" t="s">
        <v>842</v>
      </c>
      <c r="D92" s="402" t="s">
        <v>129</v>
      </c>
      <c r="E92" s="421" t="s">
        <v>17</v>
      </c>
      <c r="F92" s="418" t="s">
        <v>18</v>
      </c>
      <c r="G92" s="403" t="s">
        <v>130</v>
      </c>
      <c r="H92" s="400" t="s">
        <v>39</v>
      </c>
      <c r="I92" s="419" t="s">
        <v>18</v>
      </c>
      <c r="J92" s="22"/>
      <c r="K92" s="22"/>
      <c r="L92" s="22"/>
      <c r="M92" s="22"/>
      <c r="N92" s="22"/>
      <c r="O92" s="22"/>
      <c r="P92" s="22"/>
      <c r="Q92" s="22"/>
      <c r="R92" s="22"/>
      <c r="S92" s="22"/>
      <c r="T92" s="22"/>
      <c r="U92" s="22"/>
      <c r="V92" s="22"/>
      <c r="W92" s="22"/>
      <c r="X92" s="22"/>
      <c r="Y92" s="22"/>
      <c r="Z92" s="22"/>
      <c r="AA92" s="22"/>
      <c r="AB92" s="22"/>
      <c r="AC92" s="22"/>
    </row>
    <row r="93" spans="1:29" s="23" customFormat="1" ht="11.25" x14ac:dyDescent="0.2">
      <c r="A93" s="400" t="s">
        <v>107</v>
      </c>
      <c r="B93" s="401" t="s">
        <v>117</v>
      </c>
      <c r="C93" s="420" t="s">
        <v>842</v>
      </c>
      <c r="D93" s="402" t="s">
        <v>131</v>
      </c>
      <c r="E93" s="421" t="s">
        <v>17</v>
      </c>
      <c r="F93" s="418" t="s">
        <v>18</v>
      </c>
      <c r="G93" s="403" t="s">
        <v>132</v>
      </c>
      <c r="H93" s="400" t="s">
        <v>39</v>
      </c>
      <c r="I93" s="419" t="s">
        <v>18</v>
      </c>
      <c r="J93" s="22"/>
      <c r="K93" s="22"/>
      <c r="L93" s="22"/>
      <c r="M93" s="22"/>
      <c r="N93" s="22"/>
      <c r="O93" s="22"/>
      <c r="P93" s="22"/>
      <c r="Q93" s="22"/>
      <c r="R93" s="22"/>
      <c r="S93" s="22"/>
      <c r="T93" s="22"/>
      <c r="U93" s="22"/>
      <c r="V93" s="22"/>
      <c r="W93" s="22"/>
      <c r="X93" s="22"/>
      <c r="Y93" s="22"/>
      <c r="Z93" s="22"/>
      <c r="AA93" s="22"/>
      <c r="AB93" s="22"/>
      <c r="AC93" s="22"/>
    </row>
    <row r="94" spans="1:29" s="23" customFormat="1" ht="11.25" x14ac:dyDescent="0.2">
      <c r="A94" s="400" t="s">
        <v>107</v>
      </c>
      <c r="B94" s="401" t="s">
        <v>117</v>
      </c>
      <c r="C94" s="420" t="s">
        <v>842</v>
      </c>
      <c r="D94" s="402" t="s">
        <v>133</v>
      </c>
      <c r="E94" s="421" t="s">
        <v>17</v>
      </c>
      <c r="F94" s="418" t="s">
        <v>18</v>
      </c>
      <c r="G94" s="403" t="s">
        <v>134</v>
      </c>
      <c r="H94" s="400" t="s">
        <v>39</v>
      </c>
      <c r="I94" s="419" t="s">
        <v>18</v>
      </c>
      <c r="J94" s="22"/>
      <c r="K94" s="22"/>
      <c r="L94" s="22"/>
      <c r="M94" s="22"/>
      <c r="N94" s="22"/>
      <c r="O94" s="22"/>
      <c r="P94" s="22"/>
      <c r="Q94" s="22"/>
      <c r="R94" s="22"/>
      <c r="S94" s="22"/>
      <c r="T94" s="22"/>
      <c r="U94" s="22"/>
      <c r="V94" s="22"/>
      <c r="W94" s="22"/>
      <c r="X94" s="22"/>
      <c r="Y94" s="22"/>
      <c r="Z94" s="22"/>
      <c r="AA94" s="22"/>
      <c r="AB94" s="22"/>
      <c r="AC94" s="22"/>
    </row>
    <row r="95" spans="1:29" s="23" customFormat="1" ht="11.25" x14ac:dyDescent="0.2">
      <c r="A95" s="400" t="s">
        <v>107</v>
      </c>
      <c r="B95" s="401" t="s">
        <v>117</v>
      </c>
      <c r="C95" s="420" t="s">
        <v>842</v>
      </c>
      <c r="D95" s="402" t="s">
        <v>135</v>
      </c>
      <c r="E95" s="421" t="s">
        <v>17</v>
      </c>
      <c r="F95" s="418" t="s">
        <v>18</v>
      </c>
      <c r="G95" s="403" t="s">
        <v>136</v>
      </c>
      <c r="H95" s="400" t="s">
        <v>39</v>
      </c>
      <c r="I95" s="419" t="s">
        <v>18</v>
      </c>
      <c r="J95" s="22"/>
      <c r="K95" s="22"/>
      <c r="L95" s="22"/>
      <c r="M95" s="22"/>
      <c r="N95" s="22"/>
      <c r="O95" s="22"/>
      <c r="P95" s="22"/>
      <c r="Q95" s="22"/>
      <c r="R95" s="22"/>
      <c r="S95" s="22"/>
      <c r="T95" s="22"/>
      <c r="U95" s="22"/>
      <c r="V95" s="22"/>
      <c r="W95" s="22"/>
      <c r="X95" s="22"/>
      <c r="Y95" s="22"/>
      <c r="Z95" s="22"/>
      <c r="AA95" s="22"/>
      <c r="AB95" s="22"/>
      <c r="AC95" s="22"/>
    </row>
    <row r="96" spans="1:29" s="23" customFormat="1" ht="11.25" x14ac:dyDescent="0.2">
      <c r="A96" s="400" t="s">
        <v>107</v>
      </c>
      <c r="B96" s="401" t="s">
        <v>117</v>
      </c>
      <c r="C96" s="420" t="s">
        <v>842</v>
      </c>
      <c r="D96" s="402" t="s">
        <v>137</v>
      </c>
      <c r="E96" s="421" t="s">
        <v>17</v>
      </c>
      <c r="F96" s="418" t="s">
        <v>18</v>
      </c>
      <c r="G96" s="403" t="s">
        <v>138</v>
      </c>
      <c r="H96" s="400" t="s">
        <v>39</v>
      </c>
      <c r="I96" s="419" t="s">
        <v>18</v>
      </c>
      <c r="J96" s="22"/>
      <c r="K96" s="22"/>
      <c r="L96" s="22"/>
      <c r="M96" s="22"/>
      <c r="N96" s="22"/>
      <c r="O96" s="22"/>
      <c r="P96" s="22"/>
      <c r="Q96" s="22"/>
      <c r="R96" s="22"/>
      <c r="S96" s="22"/>
      <c r="T96" s="22"/>
      <c r="U96" s="22"/>
      <c r="V96" s="22"/>
      <c r="W96" s="22"/>
      <c r="X96" s="22"/>
      <c r="Y96" s="22"/>
      <c r="Z96" s="22"/>
      <c r="AA96" s="22"/>
      <c r="AB96" s="22"/>
      <c r="AC96" s="22"/>
    </row>
    <row r="97" spans="1:29" s="23" customFormat="1" ht="11.25" x14ac:dyDescent="0.2">
      <c r="A97" s="400" t="s">
        <v>107</v>
      </c>
      <c r="B97" s="401" t="s">
        <v>117</v>
      </c>
      <c r="C97" s="420" t="s">
        <v>842</v>
      </c>
      <c r="D97" s="425" t="s">
        <v>139</v>
      </c>
      <c r="E97" s="421" t="s">
        <v>17</v>
      </c>
      <c r="F97" s="418" t="s">
        <v>18</v>
      </c>
      <c r="G97" s="403" t="s">
        <v>140</v>
      </c>
      <c r="H97" s="400" t="s">
        <v>39</v>
      </c>
      <c r="I97" s="419" t="s">
        <v>17</v>
      </c>
      <c r="J97" s="22"/>
      <c r="K97" s="22"/>
      <c r="L97" s="22"/>
      <c r="M97" s="22"/>
      <c r="N97" s="22"/>
      <c r="O97" s="22"/>
      <c r="P97" s="22"/>
      <c r="Q97" s="22"/>
      <c r="R97" s="22"/>
      <c r="S97" s="22"/>
      <c r="T97" s="22"/>
      <c r="U97" s="22"/>
      <c r="V97" s="22"/>
      <c r="W97" s="22"/>
      <c r="X97" s="22"/>
      <c r="Y97" s="22"/>
      <c r="Z97" s="22"/>
      <c r="AA97" s="22"/>
      <c r="AB97" s="22"/>
      <c r="AC97" s="22"/>
    </row>
    <row r="98" spans="1:29" s="23" customFormat="1" ht="11.25" x14ac:dyDescent="0.2">
      <c r="A98" s="400" t="s">
        <v>107</v>
      </c>
      <c r="B98" s="401" t="s">
        <v>117</v>
      </c>
      <c r="C98" s="420" t="s">
        <v>842</v>
      </c>
      <c r="D98" s="402" t="s">
        <v>141</v>
      </c>
      <c r="E98" s="421" t="s">
        <v>17</v>
      </c>
      <c r="F98" s="418" t="s">
        <v>18</v>
      </c>
      <c r="G98" s="403" t="s">
        <v>142</v>
      </c>
      <c r="H98" s="400" t="s">
        <v>39</v>
      </c>
      <c r="I98" s="419" t="s">
        <v>17</v>
      </c>
      <c r="J98" s="22"/>
      <c r="K98" s="22"/>
      <c r="L98" s="22"/>
      <c r="M98" s="22"/>
      <c r="N98" s="22"/>
      <c r="O98" s="22"/>
      <c r="P98" s="22"/>
      <c r="Q98" s="22"/>
      <c r="R98" s="22"/>
      <c r="S98" s="22"/>
      <c r="T98" s="22"/>
      <c r="U98" s="22"/>
      <c r="V98" s="22"/>
      <c r="W98" s="22"/>
      <c r="X98" s="22"/>
      <c r="Y98" s="22"/>
      <c r="Z98" s="22"/>
      <c r="AA98" s="22"/>
      <c r="AB98" s="22"/>
      <c r="AC98" s="22"/>
    </row>
    <row r="99" spans="1:29" s="23" customFormat="1" ht="11.25" x14ac:dyDescent="0.2">
      <c r="A99" s="400" t="s">
        <v>107</v>
      </c>
      <c r="B99" s="401" t="s">
        <v>117</v>
      </c>
      <c r="C99" s="420" t="s">
        <v>842</v>
      </c>
      <c r="D99" s="402" t="s">
        <v>143</v>
      </c>
      <c r="E99" s="421" t="s">
        <v>17</v>
      </c>
      <c r="F99" s="418" t="s">
        <v>18</v>
      </c>
      <c r="G99" s="403" t="s">
        <v>144</v>
      </c>
      <c r="H99" s="400" t="s">
        <v>39</v>
      </c>
      <c r="I99" s="419" t="s">
        <v>17</v>
      </c>
      <c r="J99" s="22"/>
      <c r="K99" s="22"/>
      <c r="L99" s="22"/>
      <c r="M99" s="22"/>
      <c r="N99" s="22"/>
      <c r="O99" s="22"/>
      <c r="P99" s="22"/>
      <c r="Q99" s="22"/>
      <c r="R99" s="22"/>
      <c r="S99" s="22"/>
      <c r="T99" s="22"/>
      <c r="U99" s="22"/>
      <c r="V99" s="22"/>
      <c r="W99" s="22"/>
      <c r="X99" s="22"/>
      <c r="Y99" s="22"/>
      <c r="Z99" s="22"/>
      <c r="AA99" s="22"/>
      <c r="AB99" s="22"/>
      <c r="AC99" s="22"/>
    </row>
    <row r="100" spans="1:29" s="21" customFormat="1" ht="11.25" x14ac:dyDescent="0.2">
      <c r="A100" s="404" t="s">
        <v>107</v>
      </c>
      <c r="B100" s="405" t="s">
        <v>117</v>
      </c>
      <c r="C100" s="424" t="s">
        <v>35</v>
      </c>
      <c r="D100" s="405" t="s">
        <v>1693</v>
      </c>
      <c r="E100" s="423" t="s">
        <v>17</v>
      </c>
      <c r="F100" s="418" t="s">
        <v>18</v>
      </c>
      <c r="G100" s="406" t="s">
        <v>145</v>
      </c>
      <c r="H100" s="407" t="s">
        <v>39</v>
      </c>
      <c r="I100" s="419" t="s">
        <v>18</v>
      </c>
      <c r="J100" s="20"/>
      <c r="K100" s="20"/>
      <c r="L100" s="20"/>
      <c r="M100" s="20"/>
      <c r="N100" s="20"/>
      <c r="O100" s="20"/>
      <c r="P100" s="20"/>
      <c r="Q100" s="20"/>
      <c r="R100" s="20"/>
      <c r="S100" s="20"/>
      <c r="T100" s="20"/>
      <c r="U100" s="20"/>
      <c r="V100" s="20"/>
      <c r="W100" s="20"/>
      <c r="X100" s="20"/>
      <c r="Y100" s="20"/>
      <c r="Z100" s="20"/>
      <c r="AA100" s="20"/>
      <c r="AB100" s="20"/>
      <c r="AC100" s="20"/>
    </row>
    <row r="101" spans="1:29" s="21" customFormat="1" ht="11.25" x14ac:dyDescent="0.2">
      <c r="A101" s="404" t="s">
        <v>107</v>
      </c>
      <c r="B101" s="405" t="s">
        <v>117</v>
      </c>
      <c r="C101" s="424" t="s">
        <v>35</v>
      </c>
      <c r="D101" s="405" t="s">
        <v>1695</v>
      </c>
      <c r="E101" s="423" t="s">
        <v>17</v>
      </c>
      <c r="F101" s="418" t="s">
        <v>18</v>
      </c>
      <c r="G101" s="406" t="s">
        <v>146</v>
      </c>
      <c r="H101" s="407" t="s">
        <v>39</v>
      </c>
      <c r="I101" s="419" t="s">
        <v>18</v>
      </c>
      <c r="J101" s="20"/>
      <c r="K101" s="20"/>
      <c r="L101" s="20"/>
      <c r="M101" s="20"/>
      <c r="N101" s="20"/>
      <c r="O101" s="20"/>
      <c r="P101" s="20"/>
      <c r="Q101" s="20"/>
      <c r="R101" s="20"/>
      <c r="S101" s="20"/>
      <c r="T101" s="20"/>
      <c r="U101" s="20"/>
      <c r="V101" s="20"/>
      <c r="W101" s="20"/>
      <c r="X101" s="20"/>
      <c r="Y101" s="20"/>
      <c r="Z101" s="20"/>
      <c r="AA101" s="20"/>
      <c r="AB101" s="20"/>
      <c r="AC101" s="20"/>
    </row>
    <row r="102" spans="1:29" s="21" customFormat="1" ht="11.25" x14ac:dyDescent="0.2">
      <c r="A102" s="396" t="s">
        <v>107</v>
      </c>
      <c r="B102" s="397" t="s">
        <v>147</v>
      </c>
      <c r="C102" s="396" t="s">
        <v>20</v>
      </c>
      <c r="D102" s="397" t="s">
        <v>1692</v>
      </c>
      <c r="E102" s="418" t="s">
        <v>17</v>
      </c>
      <c r="F102" s="418" t="s">
        <v>18</v>
      </c>
      <c r="G102" s="398" t="s">
        <v>148</v>
      </c>
      <c r="H102" s="396" t="s">
        <v>39</v>
      </c>
      <c r="I102" s="419" t="s">
        <v>17</v>
      </c>
      <c r="J102" s="20"/>
      <c r="K102" s="20"/>
      <c r="L102" s="20"/>
      <c r="M102" s="20"/>
      <c r="N102" s="20"/>
      <c r="O102" s="20"/>
      <c r="P102" s="20"/>
      <c r="Q102" s="20"/>
      <c r="R102" s="20"/>
      <c r="S102" s="20"/>
      <c r="T102" s="20"/>
      <c r="U102" s="20"/>
      <c r="V102" s="20"/>
      <c r="W102" s="20"/>
      <c r="X102" s="20"/>
      <c r="Y102" s="20"/>
      <c r="Z102" s="20"/>
      <c r="AA102" s="20"/>
      <c r="AB102" s="20"/>
      <c r="AC102" s="20"/>
    </row>
    <row r="103" spans="1:29" s="21" customFormat="1" ht="11.25" x14ac:dyDescent="0.2">
      <c r="A103" s="396" t="s">
        <v>107</v>
      </c>
      <c r="B103" s="397" t="s">
        <v>147</v>
      </c>
      <c r="C103" s="396" t="s">
        <v>20</v>
      </c>
      <c r="D103" s="397" t="s">
        <v>1685</v>
      </c>
      <c r="E103" s="418" t="s">
        <v>17</v>
      </c>
      <c r="F103" s="418" t="s">
        <v>18</v>
      </c>
      <c r="G103" s="398" t="s">
        <v>149</v>
      </c>
      <c r="H103" s="396" t="s">
        <v>39</v>
      </c>
      <c r="I103" s="419" t="s">
        <v>18</v>
      </c>
      <c r="J103" s="20"/>
      <c r="K103" s="20"/>
      <c r="L103" s="20"/>
      <c r="M103" s="20"/>
      <c r="N103" s="20"/>
      <c r="O103" s="20"/>
      <c r="P103" s="20"/>
      <c r="Q103" s="20"/>
      <c r="R103" s="20"/>
      <c r="S103" s="20"/>
      <c r="T103" s="20"/>
      <c r="U103" s="20"/>
      <c r="V103" s="20"/>
      <c r="W103" s="20"/>
      <c r="X103" s="20"/>
      <c r="Y103" s="20"/>
      <c r="Z103" s="20"/>
      <c r="AA103" s="20"/>
      <c r="AB103" s="20"/>
      <c r="AC103" s="20"/>
    </row>
    <row r="104" spans="1:29" s="21" customFormat="1" ht="11.25" x14ac:dyDescent="0.2">
      <c r="A104" s="396" t="s">
        <v>107</v>
      </c>
      <c r="B104" s="397" t="s">
        <v>147</v>
      </c>
      <c r="C104" s="396" t="s">
        <v>20</v>
      </c>
      <c r="D104" s="397" t="s">
        <v>1693</v>
      </c>
      <c r="E104" s="418" t="s">
        <v>17</v>
      </c>
      <c r="F104" s="418" t="s">
        <v>18</v>
      </c>
      <c r="G104" s="398" t="s">
        <v>150</v>
      </c>
      <c r="H104" s="396" t="s">
        <v>39</v>
      </c>
      <c r="I104" s="419" t="s">
        <v>18</v>
      </c>
      <c r="J104" s="20"/>
      <c r="K104" s="20"/>
      <c r="L104" s="20"/>
      <c r="M104" s="20"/>
      <c r="N104" s="20"/>
      <c r="O104" s="20"/>
      <c r="P104" s="20"/>
      <c r="Q104" s="20"/>
      <c r="R104" s="20"/>
      <c r="S104" s="20"/>
      <c r="T104" s="20"/>
      <c r="U104" s="20"/>
      <c r="V104" s="20"/>
      <c r="W104" s="20"/>
      <c r="X104" s="20"/>
      <c r="Y104" s="20"/>
      <c r="Z104" s="20"/>
      <c r="AA104" s="20"/>
      <c r="AB104" s="20"/>
      <c r="AC104" s="20"/>
    </row>
    <row r="105" spans="1:29" s="21" customFormat="1" ht="11.25" x14ac:dyDescent="0.2">
      <c r="A105" s="396" t="s">
        <v>107</v>
      </c>
      <c r="B105" s="397" t="s">
        <v>147</v>
      </c>
      <c r="C105" s="396" t="s">
        <v>20</v>
      </c>
      <c r="D105" s="399" t="s">
        <v>29</v>
      </c>
      <c r="E105" s="418" t="s">
        <v>17</v>
      </c>
      <c r="F105" s="418" t="s">
        <v>18</v>
      </c>
      <c r="G105" s="398" t="s">
        <v>151</v>
      </c>
      <c r="H105" s="396" t="s">
        <v>39</v>
      </c>
      <c r="I105" s="419" t="s">
        <v>18</v>
      </c>
      <c r="J105" s="20"/>
      <c r="K105" s="20"/>
      <c r="L105" s="20"/>
      <c r="M105" s="20"/>
      <c r="N105" s="20"/>
      <c r="O105" s="20"/>
      <c r="P105" s="20"/>
      <c r="Q105" s="20"/>
      <c r="R105" s="20"/>
      <c r="S105" s="20"/>
      <c r="T105" s="20"/>
      <c r="U105" s="20"/>
      <c r="V105" s="20"/>
      <c r="W105" s="20"/>
      <c r="X105" s="20"/>
      <c r="Y105" s="20"/>
      <c r="Z105" s="20"/>
      <c r="AA105" s="20"/>
      <c r="AB105" s="20"/>
      <c r="AC105" s="20"/>
    </row>
    <row r="106" spans="1:29" s="23" customFormat="1" ht="11.25" x14ac:dyDescent="0.2">
      <c r="A106" s="400" t="s">
        <v>107</v>
      </c>
      <c r="B106" s="401" t="s">
        <v>147</v>
      </c>
      <c r="C106" s="420" t="s">
        <v>842</v>
      </c>
      <c r="D106" s="402" t="s">
        <v>31</v>
      </c>
      <c r="E106" s="421" t="s">
        <v>17</v>
      </c>
      <c r="F106" s="418" t="s">
        <v>18</v>
      </c>
      <c r="G106" s="403" t="s">
        <v>152</v>
      </c>
      <c r="H106" s="400" t="s">
        <v>39</v>
      </c>
      <c r="I106" s="419" t="s">
        <v>18</v>
      </c>
      <c r="J106" s="22"/>
      <c r="K106" s="22"/>
      <c r="L106" s="22"/>
      <c r="M106" s="22"/>
      <c r="N106" s="22"/>
      <c r="O106" s="22"/>
      <c r="P106" s="22"/>
      <c r="Q106" s="22"/>
      <c r="R106" s="22"/>
      <c r="S106" s="22"/>
      <c r="T106" s="22"/>
      <c r="U106" s="22"/>
      <c r="V106" s="22"/>
      <c r="W106" s="22"/>
      <c r="X106" s="22"/>
      <c r="Y106" s="22"/>
      <c r="Z106" s="22"/>
      <c r="AA106" s="22"/>
      <c r="AB106" s="22"/>
      <c r="AC106" s="22"/>
    </row>
    <row r="107" spans="1:29" s="23" customFormat="1" ht="11.25" x14ac:dyDescent="0.2">
      <c r="A107" s="400" t="s">
        <v>107</v>
      </c>
      <c r="B107" s="401" t="s">
        <v>147</v>
      </c>
      <c r="C107" s="420" t="s">
        <v>842</v>
      </c>
      <c r="D107" s="402" t="s">
        <v>153</v>
      </c>
      <c r="E107" s="421" t="s">
        <v>17</v>
      </c>
      <c r="F107" s="418" t="s">
        <v>18</v>
      </c>
      <c r="G107" s="403" t="s">
        <v>154</v>
      </c>
      <c r="H107" s="400" t="s">
        <v>39</v>
      </c>
      <c r="I107" s="419" t="s">
        <v>18</v>
      </c>
      <c r="J107" s="22"/>
      <c r="K107" s="22"/>
      <c r="L107" s="22"/>
      <c r="M107" s="22"/>
      <c r="N107" s="22"/>
      <c r="O107" s="22"/>
      <c r="P107" s="22"/>
      <c r="Q107" s="22"/>
      <c r="R107" s="22"/>
      <c r="S107" s="22"/>
      <c r="T107" s="22"/>
      <c r="U107" s="22"/>
      <c r="V107" s="22"/>
      <c r="W107" s="22"/>
      <c r="X107" s="22"/>
      <c r="Y107" s="22"/>
      <c r="Z107" s="22"/>
      <c r="AA107" s="22"/>
      <c r="AB107" s="22"/>
      <c r="AC107" s="22"/>
    </row>
    <row r="108" spans="1:29" s="23" customFormat="1" ht="11.25" x14ac:dyDescent="0.2">
      <c r="A108" s="400" t="s">
        <v>107</v>
      </c>
      <c r="B108" s="401" t="s">
        <v>147</v>
      </c>
      <c r="C108" s="420" t="s">
        <v>842</v>
      </c>
      <c r="D108" s="402" t="s">
        <v>1756</v>
      </c>
      <c r="E108" s="421" t="s">
        <v>17</v>
      </c>
      <c r="F108" s="418" t="s">
        <v>18</v>
      </c>
      <c r="G108" s="403" t="s">
        <v>155</v>
      </c>
      <c r="H108" s="400" t="s">
        <v>39</v>
      </c>
      <c r="I108" s="419" t="s">
        <v>18</v>
      </c>
      <c r="J108" s="22"/>
      <c r="K108" s="22"/>
      <c r="L108" s="22"/>
      <c r="M108" s="22"/>
      <c r="N108" s="22"/>
      <c r="O108" s="22"/>
      <c r="P108" s="22"/>
      <c r="Q108" s="22"/>
      <c r="R108" s="22"/>
      <c r="S108" s="22"/>
      <c r="T108" s="22"/>
      <c r="U108" s="22"/>
      <c r="V108" s="22"/>
      <c r="W108" s="22"/>
      <c r="X108" s="22"/>
      <c r="Y108" s="22"/>
      <c r="Z108" s="22"/>
      <c r="AA108" s="22"/>
      <c r="AB108" s="22"/>
      <c r="AC108" s="22"/>
    </row>
    <row r="109" spans="1:29" s="23" customFormat="1" ht="11.25" x14ac:dyDescent="0.2">
      <c r="A109" s="400" t="s">
        <v>107</v>
      </c>
      <c r="B109" s="401" t="s">
        <v>147</v>
      </c>
      <c r="C109" s="420" t="s">
        <v>842</v>
      </c>
      <c r="D109" s="402" t="s">
        <v>127</v>
      </c>
      <c r="E109" s="421" t="s">
        <v>17</v>
      </c>
      <c r="F109" s="418" t="s">
        <v>18</v>
      </c>
      <c r="G109" s="403" t="s">
        <v>156</v>
      </c>
      <c r="H109" s="400" t="s">
        <v>39</v>
      </c>
      <c r="I109" s="419" t="s">
        <v>18</v>
      </c>
      <c r="J109" s="22"/>
      <c r="K109" s="22"/>
      <c r="L109" s="22"/>
      <c r="M109" s="22"/>
      <c r="N109" s="22"/>
      <c r="O109" s="22"/>
      <c r="P109" s="22"/>
      <c r="Q109" s="22"/>
      <c r="R109" s="22"/>
      <c r="S109" s="22"/>
      <c r="T109" s="22"/>
      <c r="U109" s="22"/>
      <c r="V109" s="22"/>
      <c r="W109" s="22"/>
      <c r="X109" s="22"/>
      <c r="Y109" s="22"/>
      <c r="Z109" s="22"/>
      <c r="AA109" s="22"/>
      <c r="AB109" s="22"/>
      <c r="AC109" s="22"/>
    </row>
    <row r="110" spans="1:29" s="21" customFormat="1" ht="11.25" x14ac:dyDescent="0.2">
      <c r="A110" s="404" t="s">
        <v>107</v>
      </c>
      <c r="B110" s="405" t="s">
        <v>147</v>
      </c>
      <c r="C110" s="426" t="s">
        <v>35</v>
      </c>
      <c r="D110" s="405" t="s">
        <v>1696</v>
      </c>
      <c r="E110" s="423" t="s">
        <v>17</v>
      </c>
      <c r="F110" s="418" t="s">
        <v>18</v>
      </c>
      <c r="G110" s="406" t="s">
        <v>157</v>
      </c>
      <c r="H110" s="407" t="s">
        <v>39</v>
      </c>
      <c r="I110" s="419" t="s">
        <v>18</v>
      </c>
      <c r="J110" s="20"/>
      <c r="K110" s="20"/>
      <c r="L110" s="20"/>
      <c r="M110" s="20"/>
      <c r="N110" s="20"/>
      <c r="O110" s="20"/>
      <c r="P110" s="20"/>
      <c r="Q110" s="20"/>
      <c r="R110" s="20"/>
      <c r="S110" s="20"/>
      <c r="T110" s="20"/>
      <c r="U110" s="20"/>
      <c r="V110" s="20"/>
      <c r="W110" s="20"/>
      <c r="X110" s="20"/>
      <c r="Y110" s="20"/>
      <c r="Z110" s="20"/>
      <c r="AA110" s="20"/>
      <c r="AB110" s="20"/>
      <c r="AC110" s="20"/>
    </row>
    <row r="111" spans="1:29" s="21" customFormat="1" ht="11.25" x14ac:dyDescent="0.2">
      <c r="A111" s="404" t="s">
        <v>107</v>
      </c>
      <c r="B111" s="405" t="s">
        <v>147</v>
      </c>
      <c r="C111" s="426" t="s">
        <v>35</v>
      </c>
      <c r="D111" s="408" t="s">
        <v>1557</v>
      </c>
      <c r="E111" s="423" t="s">
        <v>17</v>
      </c>
      <c r="F111" s="418" t="s">
        <v>18</v>
      </c>
      <c r="G111" s="406" t="s">
        <v>158</v>
      </c>
      <c r="H111" s="407" t="s">
        <v>39</v>
      </c>
      <c r="I111" s="419" t="s">
        <v>18</v>
      </c>
      <c r="J111" s="20"/>
      <c r="K111" s="20"/>
      <c r="L111" s="20"/>
      <c r="M111" s="20"/>
      <c r="N111" s="20"/>
      <c r="O111" s="20"/>
      <c r="P111" s="20"/>
      <c r="Q111" s="20"/>
      <c r="R111" s="20"/>
      <c r="S111" s="20"/>
      <c r="T111" s="20"/>
      <c r="U111" s="20"/>
      <c r="V111" s="20"/>
      <c r="W111" s="20"/>
      <c r="X111" s="20"/>
      <c r="Y111" s="20"/>
      <c r="Z111" s="20"/>
      <c r="AA111" s="20"/>
      <c r="AB111" s="20"/>
      <c r="AC111" s="20"/>
    </row>
    <row r="112" spans="1:29" s="21" customFormat="1" ht="11.25" x14ac:dyDescent="0.2">
      <c r="A112" s="396" t="s">
        <v>107</v>
      </c>
      <c r="B112" s="397" t="s">
        <v>159</v>
      </c>
      <c r="C112" s="396" t="s">
        <v>20</v>
      </c>
      <c r="D112" s="397" t="s">
        <v>1692</v>
      </c>
      <c r="E112" s="418" t="s">
        <v>17</v>
      </c>
      <c r="F112" s="418" t="s">
        <v>18</v>
      </c>
      <c r="G112" s="398" t="s">
        <v>160</v>
      </c>
      <c r="H112" s="396" t="s">
        <v>39</v>
      </c>
      <c r="I112" s="419" t="s">
        <v>17</v>
      </c>
      <c r="J112" s="20"/>
      <c r="K112" s="20"/>
      <c r="L112" s="20"/>
      <c r="M112" s="20"/>
      <c r="N112" s="20"/>
      <c r="O112" s="20"/>
      <c r="P112" s="20"/>
      <c r="Q112" s="20"/>
      <c r="R112" s="20"/>
      <c r="S112" s="20"/>
      <c r="T112" s="20"/>
      <c r="U112" s="20"/>
      <c r="V112" s="20"/>
      <c r="W112" s="20"/>
      <c r="X112" s="20"/>
      <c r="Y112" s="20"/>
      <c r="Z112" s="20"/>
      <c r="AA112" s="20"/>
      <c r="AB112" s="20"/>
      <c r="AC112" s="20"/>
    </row>
    <row r="113" spans="1:29" s="21" customFormat="1" ht="11.25" x14ac:dyDescent="0.2">
      <c r="A113" s="396" t="s">
        <v>107</v>
      </c>
      <c r="B113" s="397" t="s">
        <v>159</v>
      </c>
      <c r="C113" s="396" t="s">
        <v>20</v>
      </c>
      <c r="D113" s="397" t="s">
        <v>1696</v>
      </c>
      <c r="E113" s="418" t="s">
        <v>17</v>
      </c>
      <c r="F113" s="418" t="s">
        <v>18</v>
      </c>
      <c r="G113" s="398" t="s">
        <v>161</v>
      </c>
      <c r="H113" s="396" t="s">
        <v>39</v>
      </c>
      <c r="I113" s="419" t="s">
        <v>18</v>
      </c>
      <c r="J113" s="20"/>
      <c r="K113" s="20"/>
      <c r="L113" s="20"/>
      <c r="M113" s="20"/>
      <c r="N113" s="20"/>
      <c r="O113" s="20"/>
      <c r="P113" s="20"/>
      <c r="Q113" s="20"/>
      <c r="R113" s="20"/>
      <c r="S113" s="20"/>
      <c r="T113" s="20"/>
      <c r="U113" s="20"/>
      <c r="V113" s="20"/>
      <c r="W113" s="20"/>
      <c r="X113" s="20"/>
      <c r="Y113" s="20"/>
      <c r="Z113" s="20"/>
      <c r="AA113" s="20"/>
      <c r="AB113" s="20"/>
      <c r="AC113" s="20"/>
    </row>
    <row r="114" spans="1:29" s="21" customFormat="1" ht="11.25" x14ac:dyDescent="0.2">
      <c r="A114" s="396" t="s">
        <v>107</v>
      </c>
      <c r="B114" s="397" t="s">
        <v>159</v>
      </c>
      <c r="C114" s="396" t="s">
        <v>20</v>
      </c>
      <c r="D114" s="397" t="s">
        <v>1693</v>
      </c>
      <c r="E114" s="418" t="s">
        <v>17</v>
      </c>
      <c r="F114" s="418" t="s">
        <v>18</v>
      </c>
      <c r="G114" s="398" t="s">
        <v>162</v>
      </c>
      <c r="H114" s="396" t="s">
        <v>39</v>
      </c>
      <c r="I114" s="419" t="s">
        <v>18</v>
      </c>
      <c r="J114" s="20"/>
      <c r="K114" s="20"/>
      <c r="L114" s="20"/>
      <c r="M114" s="20"/>
      <c r="N114" s="20"/>
      <c r="O114" s="20"/>
      <c r="P114" s="20"/>
      <c r="Q114" s="20"/>
      <c r="R114" s="20"/>
      <c r="S114" s="20"/>
      <c r="T114" s="20"/>
      <c r="U114" s="20"/>
      <c r="V114" s="20"/>
      <c r="W114" s="20"/>
      <c r="X114" s="20"/>
      <c r="Y114" s="20"/>
      <c r="Z114" s="20"/>
      <c r="AA114" s="20"/>
      <c r="AB114" s="20"/>
      <c r="AC114" s="20"/>
    </row>
    <row r="115" spans="1:29" s="21" customFormat="1" ht="11.25" x14ac:dyDescent="0.2">
      <c r="A115" s="396" t="s">
        <v>107</v>
      </c>
      <c r="B115" s="397" t="s">
        <v>159</v>
      </c>
      <c r="C115" s="396" t="s">
        <v>20</v>
      </c>
      <c r="D115" s="399" t="s">
        <v>27</v>
      </c>
      <c r="E115" s="418" t="s">
        <v>17</v>
      </c>
      <c r="F115" s="418" t="s">
        <v>18</v>
      </c>
      <c r="G115" s="398" t="s">
        <v>163</v>
      </c>
      <c r="H115" s="396" t="s">
        <v>39</v>
      </c>
      <c r="I115" s="419" t="s">
        <v>17</v>
      </c>
      <c r="J115" s="20"/>
      <c r="K115" s="20"/>
      <c r="L115" s="20"/>
      <c r="M115" s="20"/>
      <c r="N115" s="20"/>
      <c r="O115" s="20"/>
      <c r="P115" s="20"/>
      <c r="Q115" s="20"/>
      <c r="R115" s="20"/>
      <c r="S115" s="20"/>
      <c r="T115" s="20"/>
      <c r="U115" s="20"/>
      <c r="V115" s="20"/>
      <c r="W115" s="20"/>
      <c r="X115" s="20"/>
      <c r="Y115" s="20"/>
      <c r="Z115" s="20"/>
      <c r="AA115" s="20"/>
      <c r="AB115" s="20"/>
      <c r="AC115" s="20"/>
    </row>
    <row r="116" spans="1:29" s="21" customFormat="1" ht="11.25" x14ac:dyDescent="0.2">
      <c r="A116" s="396" t="s">
        <v>107</v>
      </c>
      <c r="B116" s="397" t="s">
        <v>159</v>
      </c>
      <c r="C116" s="396" t="s">
        <v>20</v>
      </c>
      <c r="D116" s="399" t="s">
        <v>29</v>
      </c>
      <c r="E116" s="418" t="s">
        <v>17</v>
      </c>
      <c r="F116" s="418" t="s">
        <v>18</v>
      </c>
      <c r="G116" s="398" t="s">
        <v>164</v>
      </c>
      <c r="H116" s="396" t="s">
        <v>39</v>
      </c>
      <c r="I116" s="419" t="s">
        <v>18</v>
      </c>
      <c r="J116" s="20"/>
      <c r="K116" s="20"/>
      <c r="L116" s="20"/>
      <c r="M116" s="20"/>
      <c r="N116" s="20"/>
      <c r="O116" s="20"/>
      <c r="P116" s="20"/>
      <c r="Q116" s="20"/>
      <c r="R116" s="20"/>
      <c r="S116" s="20"/>
      <c r="T116" s="20"/>
      <c r="U116" s="20"/>
      <c r="V116" s="20"/>
      <c r="W116" s="20"/>
      <c r="X116" s="20"/>
      <c r="Y116" s="20"/>
      <c r="Z116" s="20"/>
      <c r="AA116" s="20"/>
      <c r="AB116" s="20"/>
      <c r="AC116" s="20"/>
    </row>
    <row r="117" spans="1:29" s="23" customFormat="1" ht="11.25" x14ac:dyDescent="0.2">
      <c r="A117" s="400" t="s">
        <v>107</v>
      </c>
      <c r="B117" s="401" t="s">
        <v>159</v>
      </c>
      <c r="C117" s="420" t="s">
        <v>842</v>
      </c>
      <c r="D117" s="402" t="s">
        <v>165</v>
      </c>
      <c r="E117" s="421" t="s">
        <v>17</v>
      </c>
      <c r="F117" s="418" t="s">
        <v>18</v>
      </c>
      <c r="G117" s="403" t="s">
        <v>166</v>
      </c>
      <c r="H117" s="400" t="s">
        <v>39</v>
      </c>
      <c r="I117" s="419" t="s">
        <v>18</v>
      </c>
      <c r="J117" s="22"/>
      <c r="K117" s="22"/>
      <c r="L117" s="22"/>
      <c r="M117" s="22"/>
      <c r="N117" s="22"/>
      <c r="O117" s="22"/>
      <c r="P117" s="22"/>
      <c r="Q117" s="22"/>
      <c r="R117" s="22"/>
      <c r="S117" s="22"/>
      <c r="T117" s="22"/>
      <c r="U117" s="22"/>
      <c r="V117" s="22"/>
      <c r="W117" s="22"/>
      <c r="X117" s="22"/>
      <c r="Y117" s="22"/>
      <c r="Z117" s="22"/>
      <c r="AA117" s="22"/>
      <c r="AB117" s="22"/>
      <c r="AC117" s="22"/>
    </row>
    <row r="118" spans="1:29" s="23" customFormat="1" ht="11.25" x14ac:dyDescent="0.2">
      <c r="A118" s="400" t="s">
        <v>107</v>
      </c>
      <c r="B118" s="401" t="s">
        <v>159</v>
      </c>
      <c r="C118" s="420" t="s">
        <v>842</v>
      </c>
      <c r="D118" s="402" t="s">
        <v>31</v>
      </c>
      <c r="E118" s="421" t="s">
        <v>17</v>
      </c>
      <c r="F118" s="418" t="s">
        <v>18</v>
      </c>
      <c r="G118" s="403" t="s">
        <v>167</v>
      </c>
      <c r="H118" s="400" t="s">
        <v>39</v>
      </c>
      <c r="I118" s="419" t="s">
        <v>17</v>
      </c>
      <c r="J118" s="22"/>
      <c r="K118" s="22"/>
      <c r="L118" s="22"/>
      <c r="M118" s="22"/>
      <c r="N118" s="22"/>
      <c r="O118" s="22"/>
      <c r="P118" s="22"/>
      <c r="Q118" s="22"/>
      <c r="R118" s="22"/>
      <c r="S118" s="22"/>
      <c r="T118" s="22"/>
      <c r="U118" s="22"/>
      <c r="V118" s="22"/>
      <c r="W118" s="22"/>
      <c r="X118" s="22"/>
      <c r="Y118" s="22"/>
      <c r="Z118" s="22"/>
      <c r="AA118" s="22"/>
      <c r="AB118" s="22"/>
      <c r="AC118" s="22"/>
    </row>
    <row r="119" spans="1:29" s="21" customFormat="1" ht="11.25" x14ac:dyDescent="0.2">
      <c r="A119" s="404" t="s">
        <v>107</v>
      </c>
      <c r="B119" s="405" t="s">
        <v>159</v>
      </c>
      <c r="C119" s="426" t="s">
        <v>35</v>
      </c>
      <c r="D119" s="405" t="s">
        <v>1697</v>
      </c>
      <c r="E119" s="423" t="s">
        <v>17</v>
      </c>
      <c r="F119" s="418" t="s">
        <v>18</v>
      </c>
      <c r="G119" s="406" t="s">
        <v>168</v>
      </c>
      <c r="H119" s="407" t="s">
        <v>39</v>
      </c>
      <c r="I119" s="419" t="s">
        <v>18</v>
      </c>
      <c r="J119" s="20"/>
      <c r="K119" s="20"/>
      <c r="L119" s="20"/>
      <c r="M119" s="20"/>
      <c r="N119" s="20"/>
      <c r="O119" s="20"/>
      <c r="P119" s="20"/>
      <c r="Q119" s="20"/>
      <c r="R119" s="20"/>
      <c r="S119" s="20"/>
      <c r="T119" s="20"/>
      <c r="U119" s="20"/>
      <c r="V119" s="20"/>
      <c r="W119" s="20"/>
      <c r="X119" s="20"/>
      <c r="Y119" s="20"/>
      <c r="Z119" s="20"/>
      <c r="AA119" s="20"/>
      <c r="AB119" s="20"/>
      <c r="AC119" s="20"/>
    </row>
    <row r="120" spans="1:29" s="21" customFormat="1" ht="11.25" x14ac:dyDescent="0.2">
      <c r="A120" s="404" t="s">
        <v>107</v>
      </c>
      <c r="B120" s="405" t="s">
        <v>159</v>
      </c>
      <c r="C120" s="424" t="s">
        <v>35</v>
      </c>
      <c r="D120" s="408" t="s">
        <v>1557</v>
      </c>
      <c r="E120" s="423" t="s">
        <v>17</v>
      </c>
      <c r="F120" s="418" t="s">
        <v>18</v>
      </c>
      <c r="G120" s="406" t="s">
        <v>169</v>
      </c>
      <c r="H120" s="407" t="s">
        <v>39</v>
      </c>
      <c r="I120" s="419" t="s">
        <v>18</v>
      </c>
      <c r="J120" s="20"/>
      <c r="K120" s="20"/>
      <c r="L120" s="20"/>
      <c r="M120" s="20"/>
      <c r="N120" s="20"/>
      <c r="O120" s="20"/>
      <c r="P120" s="20"/>
      <c r="Q120" s="20"/>
      <c r="R120" s="20"/>
      <c r="S120" s="20"/>
      <c r="T120" s="20"/>
      <c r="U120" s="20"/>
      <c r="V120" s="20"/>
      <c r="W120" s="20"/>
      <c r="X120" s="20"/>
      <c r="Y120" s="20"/>
      <c r="Z120" s="20"/>
      <c r="AA120" s="20"/>
      <c r="AB120" s="20"/>
      <c r="AC120" s="20"/>
    </row>
    <row r="121" spans="1:29" s="21" customFormat="1" ht="11.25" x14ac:dyDescent="0.2">
      <c r="A121" s="396" t="s">
        <v>197</v>
      </c>
      <c r="B121" s="397" t="s">
        <v>207</v>
      </c>
      <c r="C121" s="396" t="s">
        <v>20</v>
      </c>
      <c r="D121" s="397" t="s">
        <v>1698</v>
      </c>
      <c r="E121" s="418" t="s">
        <v>17</v>
      </c>
      <c r="F121" s="418" t="s">
        <v>18</v>
      </c>
      <c r="G121" s="398" t="s">
        <v>208</v>
      </c>
      <c r="H121" s="396" t="s">
        <v>39</v>
      </c>
      <c r="I121" s="419" t="s">
        <v>17</v>
      </c>
      <c r="J121" s="20"/>
      <c r="K121" s="20"/>
      <c r="L121" s="20"/>
      <c r="M121" s="20"/>
      <c r="N121" s="20"/>
      <c r="O121" s="20"/>
      <c r="P121" s="20"/>
      <c r="Q121" s="20"/>
      <c r="R121" s="20"/>
      <c r="S121" s="20"/>
      <c r="T121" s="20"/>
      <c r="U121" s="20"/>
      <c r="V121" s="20"/>
      <c r="W121" s="20"/>
      <c r="X121" s="20"/>
      <c r="Y121" s="20"/>
      <c r="Z121" s="20"/>
      <c r="AA121" s="20"/>
      <c r="AB121" s="20"/>
      <c r="AC121" s="20"/>
    </row>
    <row r="122" spans="1:29" s="21" customFormat="1" ht="11.25" x14ac:dyDescent="0.2">
      <c r="A122" s="396" t="s">
        <v>197</v>
      </c>
      <c r="B122" s="397" t="s">
        <v>207</v>
      </c>
      <c r="C122" s="396" t="s">
        <v>20</v>
      </c>
      <c r="D122" s="397" t="s">
        <v>1697</v>
      </c>
      <c r="E122" s="418" t="s">
        <v>17</v>
      </c>
      <c r="F122" s="418" t="s">
        <v>18</v>
      </c>
      <c r="G122" s="398" t="s">
        <v>209</v>
      </c>
      <c r="H122" s="396" t="s">
        <v>39</v>
      </c>
      <c r="I122" s="419" t="s">
        <v>18</v>
      </c>
      <c r="J122" s="20"/>
      <c r="K122" s="20"/>
      <c r="L122" s="20"/>
      <c r="M122" s="20"/>
      <c r="N122" s="20"/>
      <c r="O122" s="20"/>
      <c r="P122" s="20"/>
      <c r="Q122" s="20"/>
      <c r="R122" s="20"/>
      <c r="S122" s="20"/>
      <c r="T122" s="20"/>
      <c r="U122" s="20"/>
      <c r="V122" s="20"/>
      <c r="W122" s="20"/>
      <c r="X122" s="20"/>
      <c r="Y122" s="20"/>
      <c r="Z122" s="20"/>
      <c r="AA122" s="20"/>
      <c r="AB122" s="20"/>
      <c r="AC122" s="20"/>
    </row>
    <row r="123" spans="1:29" s="21" customFormat="1" ht="11.25" x14ac:dyDescent="0.2">
      <c r="A123" s="396" t="s">
        <v>197</v>
      </c>
      <c r="B123" s="397" t="s">
        <v>207</v>
      </c>
      <c r="C123" s="396" t="s">
        <v>20</v>
      </c>
      <c r="D123" s="399" t="s">
        <v>27</v>
      </c>
      <c r="E123" s="418" t="s">
        <v>17</v>
      </c>
      <c r="F123" s="418" t="s">
        <v>18</v>
      </c>
      <c r="G123" s="398" t="s">
        <v>210</v>
      </c>
      <c r="H123" s="396" t="s">
        <v>39</v>
      </c>
      <c r="I123" s="419" t="s">
        <v>18</v>
      </c>
      <c r="J123" s="20"/>
      <c r="K123" s="20"/>
      <c r="L123" s="20"/>
      <c r="M123" s="20"/>
      <c r="N123" s="20"/>
      <c r="O123" s="20"/>
      <c r="P123" s="20"/>
      <c r="Q123" s="20"/>
      <c r="R123" s="20"/>
      <c r="S123" s="20"/>
      <c r="T123" s="20"/>
      <c r="U123" s="20"/>
      <c r="V123" s="20"/>
      <c r="W123" s="20"/>
      <c r="X123" s="20"/>
      <c r="Y123" s="20"/>
      <c r="Z123" s="20"/>
      <c r="AA123" s="20"/>
      <c r="AB123" s="20"/>
      <c r="AC123" s="20"/>
    </row>
    <row r="124" spans="1:29" s="21" customFormat="1" ht="11.25" x14ac:dyDescent="0.2">
      <c r="A124" s="396" t="s">
        <v>197</v>
      </c>
      <c r="B124" s="397" t="s">
        <v>207</v>
      </c>
      <c r="C124" s="396" t="s">
        <v>20</v>
      </c>
      <c r="D124" s="399" t="s">
        <v>29</v>
      </c>
      <c r="E124" s="418" t="s">
        <v>17</v>
      </c>
      <c r="F124" s="418" t="s">
        <v>18</v>
      </c>
      <c r="G124" s="398" t="s">
        <v>211</v>
      </c>
      <c r="H124" s="396" t="s">
        <v>39</v>
      </c>
      <c r="I124" s="419" t="s">
        <v>18</v>
      </c>
      <c r="J124" s="20"/>
      <c r="K124" s="20"/>
      <c r="L124" s="20"/>
      <c r="M124" s="20"/>
      <c r="N124" s="20"/>
      <c r="O124" s="20"/>
      <c r="P124" s="20"/>
      <c r="Q124" s="20"/>
      <c r="R124" s="20"/>
      <c r="S124" s="20"/>
      <c r="T124" s="20"/>
      <c r="U124" s="20"/>
      <c r="V124" s="20"/>
      <c r="W124" s="20"/>
      <c r="X124" s="20"/>
      <c r="Y124" s="20"/>
      <c r="Z124" s="20"/>
      <c r="AA124" s="20"/>
      <c r="AB124" s="20"/>
      <c r="AC124" s="20"/>
    </row>
    <row r="125" spans="1:29" s="23" customFormat="1" ht="11.25" x14ac:dyDescent="0.2">
      <c r="A125" s="400" t="s">
        <v>197</v>
      </c>
      <c r="B125" s="401" t="s">
        <v>207</v>
      </c>
      <c r="C125" s="420" t="s">
        <v>842</v>
      </c>
      <c r="D125" s="402" t="s">
        <v>212</v>
      </c>
      <c r="E125" s="421" t="s">
        <v>17</v>
      </c>
      <c r="F125" s="418" t="s">
        <v>18</v>
      </c>
      <c r="G125" s="403" t="s">
        <v>213</v>
      </c>
      <c r="H125" s="400" t="s">
        <v>39</v>
      </c>
      <c r="I125" s="419" t="s">
        <v>18</v>
      </c>
      <c r="J125" s="22"/>
      <c r="K125" s="22"/>
      <c r="L125" s="22"/>
      <c r="M125" s="22"/>
      <c r="N125" s="22"/>
      <c r="O125" s="22"/>
      <c r="P125" s="22"/>
      <c r="Q125" s="22"/>
      <c r="R125" s="22"/>
      <c r="S125" s="22"/>
      <c r="T125" s="22"/>
      <c r="U125" s="22"/>
      <c r="V125" s="22"/>
      <c r="W125" s="22"/>
      <c r="X125" s="22"/>
      <c r="Y125" s="22"/>
      <c r="Z125" s="22"/>
      <c r="AA125" s="22"/>
      <c r="AB125" s="22"/>
      <c r="AC125" s="22"/>
    </row>
    <row r="126" spans="1:29" s="23" customFormat="1" ht="11.25" x14ac:dyDescent="0.2">
      <c r="A126" s="400" t="s">
        <v>197</v>
      </c>
      <c r="B126" s="401" t="s">
        <v>207</v>
      </c>
      <c r="C126" s="420" t="s">
        <v>842</v>
      </c>
      <c r="D126" s="402" t="s">
        <v>214</v>
      </c>
      <c r="E126" s="421" t="s">
        <v>17</v>
      </c>
      <c r="F126" s="418" t="s">
        <v>18</v>
      </c>
      <c r="G126" s="403" t="s">
        <v>215</v>
      </c>
      <c r="H126" s="400" t="s">
        <v>39</v>
      </c>
      <c r="I126" s="419" t="s">
        <v>18</v>
      </c>
      <c r="J126" s="22"/>
      <c r="K126" s="22"/>
      <c r="L126" s="22"/>
      <c r="M126" s="22"/>
      <c r="N126" s="22"/>
      <c r="O126" s="22"/>
      <c r="P126" s="22"/>
      <c r="Q126" s="22"/>
      <c r="R126" s="22"/>
      <c r="S126" s="22"/>
      <c r="T126" s="22"/>
      <c r="U126" s="22"/>
      <c r="V126" s="22"/>
      <c r="W126" s="22"/>
      <c r="X126" s="22"/>
      <c r="Y126" s="22"/>
      <c r="Z126" s="22"/>
      <c r="AA126" s="22"/>
      <c r="AB126" s="22"/>
      <c r="AC126" s="22"/>
    </row>
    <row r="127" spans="1:29" s="23" customFormat="1" ht="11.25" x14ac:dyDescent="0.2">
      <c r="A127" s="400" t="s">
        <v>197</v>
      </c>
      <c r="B127" s="401" t="s">
        <v>207</v>
      </c>
      <c r="C127" s="420" t="s">
        <v>842</v>
      </c>
      <c r="D127" s="402" t="s">
        <v>44</v>
      </c>
      <c r="E127" s="421" t="s">
        <v>17</v>
      </c>
      <c r="F127" s="418" t="s">
        <v>18</v>
      </c>
      <c r="G127" s="403" t="s">
        <v>216</v>
      </c>
      <c r="H127" s="400" t="s">
        <v>39</v>
      </c>
      <c r="I127" s="419" t="s">
        <v>18</v>
      </c>
      <c r="J127" s="22"/>
      <c r="K127" s="22"/>
      <c r="L127" s="22"/>
      <c r="M127" s="22"/>
      <c r="N127" s="22"/>
      <c r="O127" s="22"/>
      <c r="P127" s="22"/>
      <c r="Q127" s="22"/>
      <c r="R127" s="22"/>
      <c r="S127" s="22"/>
      <c r="T127" s="22"/>
      <c r="U127" s="22"/>
      <c r="V127" s="22"/>
      <c r="W127" s="22"/>
      <c r="X127" s="22"/>
      <c r="Y127" s="22"/>
      <c r="Z127" s="22"/>
      <c r="AA127" s="22"/>
      <c r="AB127" s="22"/>
      <c r="AC127" s="22"/>
    </row>
    <row r="128" spans="1:29" s="21" customFormat="1" ht="11.25" x14ac:dyDescent="0.2">
      <c r="A128" s="404" t="s">
        <v>197</v>
      </c>
      <c r="B128" s="405" t="s">
        <v>207</v>
      </c>
      <c r="C128" s="422" t="s">
        <v>35</v>
      </c>
      <c r="D128" s="405" t="s">
        <v>1701</v>
      </c>
      <c r="E128" s="423" t="s">
        <v>17</v>
      </c>
      <c r="F128" s="418" t="s">
        <v>18</v>
      </c>
      <c r="G128" s="406" t="s">
        <v>217</v>
      </c>
      <c r="H128" s="407" t="s">
        <v>39</v>
      </c>
      <c r="I128" s="419" t="s">
        <v>18</v>
      </c>
      <c r="J128" s="20"/>
      <c r="K128" s="20"/>
      <c r="L128" s="20"/>
      <c r="M128" s="20"/>
      <c r="N128" s="20"/>
      <c r="O128" s="20"/>
      <c r="P128" s="20"/>
      <c r="Q128" s="20"/>
      <c r="R128" s="20"/>
      <c r="S128" s="20"/>
      <c r="T128" s="20"/>
      <c r="U128" s="20"/>
      <c r="V128" s="20"/>
      <c r="W128" s="20"/>
      <c r="X128" s="20"/>
      <c r="Y128" s="20"/>
      <c r="Z128" s="20"/>
      <c r="AA128" s="20"/>
      <c r="AB128" s="20"/>
      <c r="AC128" s="20"/>
    </row>
    <row r="129" spans="1:29" s="21" customFormat="1" ht="11.25" x14ac:dyDescent="0.2">
      <c r="A129" s="404" t="s">
        <v>197</v>
      </c>
      <c r="B129" s="405" t="s">
        <v>207</v>
      </c>
      <c r="C129" s="422" t="s">
        <v>35</v>
      </c>
      <c r="D129" s="405" t="s">
        <v>1702</v>
      </c>
      <c r="E129" s="423" t="s">
        <v>17</v>
      </c>
      <c r="F129" s="418" t="s">
        <v>18</v>
      </c>
      <c r="G129" s="406" t="s">
        <v>218</v>
      </c>
      <c r="H129" s="407" t="s">
        <v>39</v>
      </c>
      <c r="I129" s="419" t="s">
        <v>18</v>
      </c>
      <c r="J129" s="20"/>
      <c r="K129" s="20"/>
      <c r="L129" s="20"/>
      <c r="M129" s="20"/>
      <c r="N129" s="20"/>
      <c r="O129" s="20"/>
      <c r="P129" s="20"/>
      <c r="Q129" s="20"/>
      <c r="R129" s="20"/>
      <c r="S129" s="20"/>
      <c r="T129" s="20"/>
      <c r="U129" s="20"/>
      <c r="V129" s="20"/>
      <c r="W129" s="20"/>
      <c r="X129" s="20"/>
      <c r="Y129" s="20"/>
      <c r="Z129" s="20"/>
      <c r="AA129" s="20"/>
      <c r="AB129" s="20"/>
      <c r="AC129" s="20"/>
    </row>
    <row r="130" spans="1:29" s="21" customFormat="1" ht="11.25" x14ac:dyDescent="0.2">
      <c r="A130" s="404" t="s">
        <v>197</v>
      </c>
      <c r="B130" s="405" t="s">
        <v>207</v>
      </c>
      <c r="C130" s="422" t="s">
        <v>35</v>
      </c>
      <c r="D130" s="405" t="s">
        <v>1703</v>
      </c>
      <c r="E130" s="423" t="s">
        <v>17</v>
      </c>
      <c r="F130" s="418" t="s">
        <v>18</v>
      </c>
      <c r="G130" s="406" t="s">
        <v>219</v>
      </c>
      <c r="H130" s="407" t="s">
        <v>39</v>
      </c>
      <c r="I130" s="419" t="s">
        <v>18</v>
      </c>
      <c r="J130" s="20"/>
      <c r="K130" s="20"/>
      <c r="L130" s="20"/>
      <c r="M130" s="20"/>
      <c r="N130" s="20"/>
      <c r="O130" s="20"/>
      <c r="P130" s="20"/>
      <c r="Q130" s="20"/>
      <c r="R130" s="20"/>
      <c r="S130" s="20"/>
      <c r="T130" s="20"/>
      <c r="U130" s="20"/>
      <c r="V130" s="20"/>
      <c r="W130" s="20"/>
      <c r="X130" s="20"/>
      <c r="Y130" s="20"/>
      <c r="Z130" s="20"/>
      <c r="AA130" s="20"/>
      <c r="AB130" s="20"/>
      <c r="AC130" s="20"/>
    </row>
    <row r="131" spans="1:29" s="21" customFormat="1" ht="11.25" x14ac:dyDescent="0.2">
      <c r="A131" s="396" t="s">
        <v>197</v>
      </c>
      <c r="B131" s="397" t="s">
        <v>220</v>
      </c>
      <c r="C131" s="396" t="s">
        <v>20</v>
      </c>
      <c r="D131" s="397" t="s">
        <v>1698</v>
      </c>
      <c r="E131" s="418" t="s">
        <v>17</v>
      </c>
      <c r="F131" s="418" t="s">
        <v>18</v>
      </c>
      <c r="G131" s="398" t="s">
        <v>221</v>
      </c>
      <c r="H131" s="396" t="s">
        <v>39</v>
      </c>
      <c r="I131" s="419" t="s">
        <v>17</v>
      </c>
      <c r="J131" s="20"/>
      <c r="K131" s="20"/>
      <c r="L131" s="20"/>
      <c r="M131" s="20"/>
      <c r="N131" s="20"/>
      <c r="O131" s="20"/>
      <c r="P131" s="20"/>
      <c r="Q131" s="20"/>
      <c r="R131" s="20"/>
      <c r="S131" s="20"/>
      <c r="T131" s="20"/>
      <c r="U131" s="20"/>
      <c r="V131" s="20"/>
      <c r="W131" s="20"/>
      <c r="X131" s="20"/>
      <c r="Y131" s="20"/>
      <c r="Z131" s="20"/>
      <c r="AA131" s="20"/>
      <c r="AB131" s="20"/>
      <c r="AC131" s="20"/>
    </row>
    <row r="132" spans="1:29" s="21" customFormat="1" ht="11.25" x14ac:dyDescent="0.2">
      <c r="A132" s="396" t="s">
        <v>197</v>
      </c>
      <c r="B132" s="397" t="s">
        <v>220</v>
      </c>
      <c r="C132" s="396" t="s">
        <v>20</v>
      </c>
      <c r="D132" s="397" t="s">
        <v>1701</v>
      </c>
      <c r="E132" s="418" t="s">
        <v>17</v>
      </c>
      <c r="F132" s="418" t="s">
        <v>18</v>
      </c>
      <c r="G132" s="398" t="s">
        <v>222</v>
      </c>
      <c r="H132" s="396" t="s">
        <v>39</v>
      </c>
      <c r="I132" s="419" t="s">
        <v>18</v>
      </c>
      <c r="J132" s="20"/>
      <c r="K132" s="20"/>
      <c r="L132" s="20"/>
      <c r="M132" s="20"/>
      <c r="N132" s="20"/>
      <c r="O132" s="20"/>
      <c r="P132" s="20"/>
      <c r="Q132" s="20"/>
      <c r="R132" s="20"/>
      <c r="S132" s="20"/>
      <c r="T132" s="20"/>
      <c r="U132" s="20"/>
      <c r="V132" s="20"/>
      <c r="W132" s="20"/>
      <c r="X132" s="20"/>
      <c r="Y132" s="20"/>
      <c r="Z132" s="20"/>
      <c r="AA132" s="20"/>
      <c r="AB132" s="20"/>
      <c r="AC132" s="20"/>
    </row>
    <row r="133" spans="1:29" s="21" customFormat="1" ht="11.25" x14ac:dyDescent="0.2">
      <c r="A133" s="396" t="s">
        <v>197</v>
      </c>
      <c r="B133" s="397" t="s">
        <v>220</v>
      </c>
      <c r="C133" s="396" t="s">
        <v>20</v>
      </c>
      <c r="D133" s="397" t="s">
        <v>1702</v>
      </c>
      <c r="E133" s="418" t="s">
        <v>17</v>
      </c>
      <c r="F133" s="418" t="s">
        <v>18</v>
      </c>
      <c r="G133" s="398" t="s">
        <v>223</v>
      </c>
      <c r="H133" s="396" t="s">
        <v>39</v>
      </c>
      <c r="I133" s="419" t="s">
        <v>17</v>
      </c>
      <c r="J133" s="20"/>
      <c r="K133" s="20"/>
      <c r="L133" s="20"/>
      <c r="M133" s="20"/>
      <c r="N133" s="20"/>
      <c r="O133" s="20"/>
      <c r="P133" s="20"/>
      <c r="Q133" s="20"/>
      <c r="R133" s="20"/>
      <c r="S133" s="20"/>
      <c r="T133" s="20"/>
      <c r="U133" s="20"/>
      <c r="V133" s="20"/>
      <c r="W133" s="20"/>
      <c r="X133" s="20"/>
      <c r="Y133" s="20"/>
      <c r="Z133" s="20"/>
      <c r="AA133" s="20"/>
      <c r="AB133" s="20"/>
      <c r="AC133" s="20"/>
    </row>
    <row r="134" spans="1:29" s="21" customFormat="1" ht="11.25" x14ac:dyDescent="0.2">
      <c r="A134" s="396" t="s">
        <v>197</v>
      </c>
      <c r="B134" s="397" t="s">
        <v>220</v>
      </c>
      <c r="C134" s="396" t="s">
        <v>20</v>
      </c>
      <c r="D134" s="397" t="s">
        <v>1703</v>
      </c>
      <c r="E134" s="418" t="s">
        <v>17</v>
      </c>
      <c r="F134" s="418" t="s">
        <v>18</v>
      </c>
      <c r="G134" s="398" t="s">
        <v>224</v>
      </c>
      <c r="H134" s="396" t="s">
        <v>39</v>
      </c>
      <c r="I134" s="419" t="s">
        <v>18</v>
      </c>
      <c r="J134" s="20"/>
      <c r="K134" s="20"/>
      <c r="L134" s="20"/>
      <c r="M134" s="20"/>
      <c r="N134" s="20"/>
      <c r="O134" s="20"/>
      <c r="P134" s="20"/>
      <c r="Q134" s="20"/>
      <c r="R134" s="20"/>
      <c r="S134" s="20"/>
      <c r="T134" s="20"/>
      <c r="U134" s="20"/>
      <c r="V134" s="20"/>
      <c r="W134" s="20"/>
      <c r="X134" s="20"/>
      <c r="Y134" s="20"/>
      <c r="Z134" s="20"/>
      <c r="AA134" s="20"/>
      <c r="AB134" s="20"/>
      <c r="AC134" s="20"/>
    </row>
    <row r="135" spans="1:29" s="21" customFormat="1" ht="11.25" x14ac:dyDescent="0.2">
      <c r="A135" s="396" t="s">
        <v>197</v>
      </c>
      <c r="B135" s="397" t="s">
        <v>220</v>
      </c>
      <c r="C135" s="396" t="s">
        <v>20</v>
      </c>
      <c r="D135" s="397" t="s">
        <v>1696</v>
      </c>
      <c r="E135" s="418" t="s">
        <v>17</v>
      </c>
      <c r="F135" s="418" t="s">
        <v>18</v>
      </c>
      <c r="G135" s="398" t="s">
        <v>225</v>
      </c>
      <c r="H135" s="396" t="s">
        <v>39</v>
      </c>
      <c r="I135" s="419" t="s">
        <v>18</v>
      </c>
      <c r="J135" s="20"/>
      <c r="K135" s="20"/>
      <c r="L135" s="20"/>
      <c r="M135" s="20"/>
      <c r="N135" s="20"/>
      <c r="O135" s="20"/>
      <c r="P135" s="20"/>
      <c r="Q135" s="20"/>
      <c r="R135" s="20"/>
      <c r="S135" s="20"/>
      <c r="T135" s="20"/>
      <c r="U135" s="20"/>
      <c r="V135" s="20"/>
      <c r="W135" s="20"/>
      <c r="X135" s="20"/>
      <c r="Y135" s="20"/>
      <c r="Z135" s="20"/>
      <c r="AA135" s="20"/>
      <c r="AB135" s="20"/>
      <c r="AC135" s="20"/>
    </row>
    <row r="136" spans="1:29" s="21" customFormat="1" ht="11.25" x14ac:dyDescent="0.2">
      <c r="A136" s="396" t="s">
        <v>197</v>
      </c>
      <c r="B136" s="397" t="s">
        <v>220</v>
      </c>
      <c r="C136" s="396" t="s">
        <v>20</v>
      </c>
      <c r="D136" s="399" t="s">
        <v>27</v>
      </c>
      <c r="E136" s="418" t="s">
        <v>17</v>
      </c>
      <c r="F136" s="418" t="s">
        <v>18</v>
      </c>
      <c r="G136" s="398" t="s">
        <v>226</v>
      </c>
      <c r="H136" s="396" t="s">
        <v>39</v>
      </c>
      <c r="I136" s="419" t="s">
        <v>17</v>
      </c>
      <c r="J136" s="20"/>
      <c r="K136" s="20"/>
      <c r="L136" s="20"/>
      <c r="M136" s="20"/>
      <c r="N136" s="20"/>
      <c r="O136" s="20"/>
      <c r="P136" s="20"/>
      <c r="Q136" s="20"/>
      <c r="R136" s="20"/>
      <c r="S136" s="20"/>
      <c r="T136" s="20"/>
      <c r="U136" s="20"/>
      <c r="V136" s="20"/>
      <c r="W136" s="20"/>
      <c r="X136" s="20"/>
      <c r="Y136" s="20"/>
      <c r="Z136" s="20"/>
      <c r="AA136" s="20"/>
      <c r="AB136" s="20"/>
      <c r="AC136" s="20"/>
    </row>
    <row r="137" spans="1:29" s="21" customFormat="1" ht="11.25" x14ac:dyDescent="0.2">
      <c r="A137" s="396" t="s">
        <v>197</v>
      </c>
      <c r="B137" s="397" t="s">
        <v>220</v>
      </c>
      <c r="C137" s="396" t="s">
        <v>20</v>
      </c>
      <c r="D137" s="399" t="s">
        <v>29</v>
      </c>
      <c r="E137" s="418" t="s">
        <v>17</v>
      </c>
      <c r="F137" s="418" t="s">
        <v>18</v>
      </c>
      <c r="G137" s="398" t="s">
        <v>227</v>
      </c>
      <c r="H137" s="396" t="s">
        <v>39</v>
      </c>
      <c r="I137" s="419" t="s">
        <v>18</v>
      </c>
      <c r="J137" s="20"/>
      <c r="K137" s="20"/>
      <c r="L137" s="20"/>
      <c r="M137" s="20"/>
      <c r="N137" s="20"/>
      <c r="O137" s="20"/>
      <c r="P137" s="20"/>
      <c r="Q137" s="20"/>
      <c r="R137" s="20"/>
      <c r="S137" s="20"/>
      <c r="T137" s="20"/>
      <c r="U137" s="20"/>
      <c r="V137" s="20"/>
      <c r="W137" s="20"/>
      <c r="X137" s="20"/>
      <c r="Y137" s="20"/>
      <c r="Z137" s="20"/>
      <c r="AA137" s="20"/>
      <c r="AB137" s="20"/>
      <c r="AC137" s="20"/>
    </row>
    <row r="138" spans="1:29" s="23" customFormat="1" ht="11.25" x14ac:dyDescent="0.2">
      <c r="A138" s="400" t="s">
        <v>197</v>
      </c>
      <c r="B138" s="401" t="s">
        <v>220</v>
      </c>
      <c r="C138" s="420" t="s">
        <v>842</v>
      </c>
      <c r="D138" s="402" t="s">
        <v>228</v>
      </c>
      <c r="E138" s="421" t="s">
        <v>17</v>
      </c>
      <c r="F138" s="418" t="s">
        <v>18</v>
      </c>
      <c r="G138" s="403" t="s">
        <v>229</v>
      </c>
      <c r="H138" s="400" t="s">
        <v>39</v>
      </c>
      <c r="I138" s="419" t="s">
        <v>18</v>
      </c>
      <c r="J138" s="22"/>
      <c r="K138" s="22"/>
      <c r="L138" s="22"/>
      <c r="M138" s="22"/>
      <c r="N138" s="22"/>
      <c r="O138" s="22"/>
      <c r="P138" s="22"/>
      <c r="Q138" s="22"/>
      <c r="R138" s="22"/>
      <c r="S138" s="22"/>
      <c r="T138" s="22"/>
      <c r="U138" s="22"/>
      <c r="V138" s="22"/>
      <c r="W138" s="22"/>
      <c r="X138" s="22"/>
      <c r="Y138" s="22"/>
      <c r="Z138" s="22"/>
      <c r="AA138" s="22"/>
      <c r="AB138" s="22"/>
      <c r="AC138" s="22"/>
    </row>
    <row r="139" spans="1:29" s="23" customFormat="1" ht="11.25" x14ac:dyDescent="0.2">
      <c r="A139" s="400" t="s">
        <v>197</v>
      </c>
      <c r="B139" s="401" t="s">
        <v>220</v>
      </c>
      <c r="C139" s="420" t="s">
        <v>842</v>
      </c>
      <c r="D139" s="402" t="s">
        <v>230</v>
      </c>
      <c r="E139" s="421" t="s">
        <v>17</v>
      </c>
      <c r="F139" s="418" t="s">
        <v>18</v>
      </c>
      <c r="G139" s="403" t="s">
        <v>231</v>
      </c>
      <c r="H139" s="400" t="s">
        <v>39</v>
      </c>
      <c r="I139" s="419" t="s">
        <v>18</v>
      </c>
      <c r="J139" s="22"/>
      <c r="K139" s="22"/>
      <c r="L139" s="22"/>
      <c r="M139" s="22"/>
      <c r="N139" s="22"/>
      <c r="O139" s="22"/>
      <c r="P139" s="22"/>
      <c r="Q139" s="22"/>
      <c r="R139" s="22"/>
      <c r="S139" s="22"/>
      <c r="T139" s="22"/>
      <c r="U139" s="22"/>
      <c r="V139" s="22"/>
      <c r="W139" s="22"/>
      <c r="X139" s="22"/>
      <c r="Y139" s="22"/>
      <c r="Z139" s="22"/>
      <c r="AA139" s="22"/>
      <c r="AB139" s="22"/>
      <c r="AC139" s="22"/>
    </row>
    <row r="140" spans="1:29" s="23" customFormat="1" ht="11.25" x14ac:dyDescent="0.2">
      <c r="A140" s="400" t="s">
        <v>197</v>
      </c>
      <c r="B140" s="401" t="s">
        <v>220</v>
      </c>
      <c r="C140" s="420" t="s">
        <v>842</v>
      </c>
      <c r="D140" s="402" t="s">
        <v>232</v>
      </c>
      <c r="E140" s="421" t="s">
        <v>17</v>
      </c>
      <c r="F140" s="418" t="s">
        <v>18</v>
      </c>
      <c r="G140" s="403" t="s">
        <v>233</v>
      </c>
      <c r="H140" s="400" t="s">
        <v>39</v>
      </c>
      <c r="I140" s="419" t="s">
        <v>18</v>
      </c>
      <c r="J140" s="22"/>
      <c r="K140" s="22"/>
      <c r="L140" s="22"/>
      <c r="M140" s="22"/>
      <c r="N140" s="22"/>
      <c r="O140" s="22"/>
      <c r="P140" s="22"/>
      <c r="Q140" s="22"/>
      <c r="R140" s="22"/>
      <c r="S140" s="22"/>
      <c r="T140" s="22"/>
      <c r="U140" s="22"/>
      <c r="V140" s="22"/>
      <c r="W140" s="22"/>
      <c r="X140" s="22"/>
      <c r="Y140" s="22"/>
      <c r="Z140" s="22"/>
      <c r="AA140" s="22"/>
      <c r="AB140" s="22"/>
      <c r="AC140" s="22"/>
    </row>
    <row r="141" spans="1:29" s="21" customFormat="1" ht="11.25" x14ac:dyDescent="0.2">
      <c r="A141" s="404" t="s">
        <v>197</v>
      </c>
      <c r="B141" s="405" t="s">
        <v>220</v>
      </c>
      <c r="C141" s="426" t="s">
        <v>35</v>
      </c>
      <c r="D141" s="405" t="s">
        <v>1704</v>
      </c>
      <c r="E141" s="423" t="s">
        <v>17</v>
      </c>
      <c r="F141" s="418" t="s">
        <v>18</v>
      </c>
      <c r="G141" s="406" t="s">
        <v>234</v>
      </c>
      <c r="H141" s="407" t="s">
        <v>39</v>
      </c>
      <c r="I141" s="419" t="s">
        <v>18</v>
      </c>
      <c r="J141" s="20"/>
      <c r="K141" s="20"/>
      <c r="L141" s="20"/>
      <c r="M141" s="20"/>
      <c r="N141" s="20"/>
      <c r="O141" s="20"/>
      <c r="P141" s="20"/>
      <c r="Q141" s="20"/>
      <c r="R141" s="20"/>
      <c r="S141" s="20"/>
      <c r="T141" s="20"/>
      <c r="U141" s="20"/>
      <c r="V141" s="20"/>
      <c r="W141" s="20"/>
      <c r="X141" s="20"/>
      <c r="Y141" s="20"/>
      <c r="Z141" s="20"/>
      <c r="AA141" s="20"/>
      <c r="AB141" s="20"/>
      <c r="AC141" s="20"/>
    </row>
    <row r="142" spans="1:29" s="21" customFormat="1" ht="11.25" x14ac:dyDescent="0.2">
      <c r="A142" s="404" t="s">
        <v>197</v>
      </c>
      <c r="B142" s="405" t="s">
        <v>220</v>
      </c>
      <c r="C142" s="424" t="s">
        <v>35</v>
      </c>
      <c r="D142" s="408" t="s">
        <v>1557</v>
      </c>
      <c r="E142" s="423" t="s">
        <v>17</v>
      </c>
      <c r="F142" s="418" t="s">
        <v>18</v>
      </c>
      <c r="G142" s="406" t="s">
        <v>235</v>
      </c>
      <c r="H142" s="407" t="s">
        <v>39</v>
      </c>
      <c r="I142" s="419" t="s">
        <v>18</v>
      </c>
      <c r="J142" s="20"/>
      <c r="K142" s="20"/>
      <c r="L142" s="20"/>
      <c r="M142" s="20"/>
      <c r="N142" s="20"/>
      <c r="O142" s="20"/>
      <c r="P142" s="20"/>
      <c r="Q142" s="20"/>
      <c r="R142" s="20"/>
      <c r="S142" s="20"/>
      <c r="T142" s="20"/>
      <c r="U142" s="20"/>
      <c r="V142" s="20"/>
      <c r="W142" s="20"/>
      <c r="X142" s="20"/>
      <c r="Y142" s="20"/>
      <c r="Z142" s="20"/>
      <c r="AA142" s="20"/>
      <c r="AB142" s="20"/>
      <c r="AC142" s="20"/>
    </row>
    <row r="143" spans="1:29" s="21" customFormat="1" ht="11.25" x14ac:dyDescent="0.2">
      <c r="A143" s="396" t="s">
        <v>197</v>
      </c>
      <c r="B143" s="397" t="s">
        <v>1103</v>
      </c>
      <c r="C143" s="396" t="s">
        <v>20</v>
      </c>
      <c r="D143" s="397" t="s">
        <v>1698</v>
      </c>
      <c r="E143" s="418" t="s">
        <v>17</v>
      </c>
      <c r="F143" s="418" t="s">
        <v>18</v>
      </c>
      <c r="G143" s="398" t="s">
        <v>236</v>
      </c>
      <c r="H143" s="396" t="s">
        <v>39</v>
      </c>
      <c r="I143" s="419" t="s">
        <v>17</v>
      </c>
      <c r="J143" s="20"/>
      <c r="K143" s="20"/>
      <c r="L143" s="20"/>
      <c r="M143" s="20"/>
      <c r="N143" s="20"/>
      <c r="O143" s="20"/>
      <c r="P143" s="20"/>
      <c r="Q143" s="20"/>
      <c r="R143" s="20"/>
      <c r="S143" s="20"/>
      <c r="T143" s="20"/>
      <c r="U143" s="20"/>
      <c r="V143" s="20"/>
      <c r="W143" s="20"/>
      <c r="X143" s="20"/>
      <c r="Y143" s="20"/>
      <c r="Z143" s="20"/>
      <c r="AA143" s="20"/>
      <c r="AB143" s="20"/>
      <c r="AC143" s="20"/>
    </row>
    <row r="144" spans="1:29" s="21" customFormat="1" ht="11.25" x14ac:dyDescent="0.2">
      <c r="A144" s="396" t="s">
        <v>197</v>
      </c>
      <c r="B144" s="397" t="s">
        <v>1103</v>
      </c>
      <c r="C144" s="396" t="s">
        <v>20</v>
      </c>
      <c r="D144" s="397" t="s">
        <v>1701</v>
      </c>
      <c r="E144" s="418" t="s">
        <v>17</v>
      </c>
      <c r="F144" s="418" t="s">
        <v>18</v>
      </c>
      <c r="G144" s="398" t="s">
        <v>237</v>
      </c>
      <c r="H144" s="396" t="s">
        <v>39</v>
      </c>
      <c r="I144" s="419" t="s">
        <v>18</v>
      </c>
      <c r="J144" s="20"/>
      <c r="K144" s="20"/>
      <c r="L144" s="20"/>
      <c r="M144" s="20"/>
      <c r="N144" s="20"/>
      <c r="O144" s="20"/>
      <c r="P144" s="20"/>
      <c r="Q144" s="20"/>
      <c r="R144" s="20"/>
      <c r="S144" s="20"/>
      <c r="T144" s="20"/>
      <c r="U144" s="20"/>
      <c r="V144" s="20"/>
      <c r="W144" s="20"/>
      <c r="X144" s="20"/>
      <c r="Y144" s="20"/>
      <c r="Z144" s="20"/>
      <c r="AA144" s="20"/>
      <c r="AB144" s="20"/>
      <c r="AC144" s="20"/>
    </row>
    <row r="145" spans="1:29" s="21" customFormat="1" ht="11.25" x14ac:dyDescent="0.2">
      <c r="A145" s="396" t="s">
        <v>197</v>
      </c>
      <c r="B145" s="397" t="s">
        <v>1103</v>
      </c>
      <c r="C145" s="396" t="s">
        <v>20</v>
      </c>
      <c r="D145" s="397" t="s">
        <v>1702</v>
      </c>
      <c r="E145" s="418" t="s">
        <v>17</v>
      </c>
      <c r="F145" s="418" t="s">
        <v>18</v>
      </c>
      <c r="G145" s="398" t="s">
        <v>238</v>
      </c>
      <c r="H145" s="396" t="s">
        <v>39</v>
      </c>
      <c r="I145" s="419" t="s">
        <v>18</v>
      </c>
      <c r="J145" s="20"/>
      <c r="K145" s="20"/>
      <c r="L145" s="20"/>
      <c r="M145" s="20"/>
      <c r="N145" s="20"/>
      <c r="O145" s="20"/>
      <c r="P145" s="20"/>
      <c r="Q145" s="20"/>
      <c r="R145" s="20"/>
      <c r="S145" s="20"/>
      <c r="T145" s="20"/>
      <c r="U145" s="20"/>
      <c r="V145" s="20"/>
      <c r="W145" s="20"/>
      <c r="X145" s="20"/>
      <c r="Y145" s="20"/>
      <c r="Z145" s="20"/>
      <c r="AA145" s="20"/>
      <c r="AB145" s="20"/>
      <c r="AC145" s="20"/>
    </row>
    <row r="146" spans="1:29" s="21" customFormat="1" ht="11.25" x14ac:dyDescent="0.2">
      <c r="A146" s="396" t="s">
        <v>197</v>
      </c>
      <c r="B146" s="397" t="s">
        <v>1103</v>
      </c>
      <c r="C146" s="396" t="s">
        <v>20</v>
      </c>
      <c r="D146" s="397" t="s">
        <v>1705</v>
      </c>
      <c r="E146" s="418" t="s">
        <v>17</v>
      </c>
      <c r="F146" s="418" t="s">
        <v>18</v>
      </c>
      <c r="G146" s="398" t="s">
        <v>239</v>
      </c>
      <c r="H146" s="396" t="s">
        <v>39</v>
      </c>
      <c r="I146" s="419" t="s">
        <v>18</v>
      </c>
      <c r="J146" s="20"/>
      <c r="K146" s="20"/>
      <c r="L146" s="20"/>
      <c r="M146" s="20"/>
      <c r="N146" s="20"/>
      <c r="O146" s="20"/>
      <c r="P146" s="20"/>
      <c r="Q146" s="20"/>
      <c r="R146" s="20"/>
      <c r="S146" s="20"/>
      <c r="T146" s="20"/>
      <c r="U146" s="20"/>
      <c r="V146" s="20"/>
      <c r="W146" s="20"/>
      <c r="X146" s="20"/>
      <c r="Y146" s="20"/>
      <c r="Z146" s="20"/>
      <c r="AA146" s="20"/>
      <c r="AB146" s="20"/>
      <c r="AC146" s="20"/>
    </row>
    <row r="147" spans="1:29" s="21" customFormat="1" ht="11.25" x14ac:dyDescent="0.2">
      <c r="A147" s="396" t="s">
        <v>197</v>
      </c>
      <c r="B147" s="397" t="s">
        <v>1103</v>
      </c>
      <c r="C147" s="396" t="s">
        <v>20</v>
      </c>
      <c r="D147" s="397" t="s">
        <v>1707</v>
      </c>
      <c r="E147" s="418" t="s">
        <v>17</v>
      </c>
      <c r="F147" s="418" t="s">
        <v>18</v>
      </c>
      <c r="G147" s="398" t="s">
        <v>240</v>
      </c>
      <c r="H147" s="396" t="s">
        <v>39</v>
      </c>
      <c r="I147" s="419" t="s">
        <v>17</v>
      </c>
      <c r="J147" s="20"/>
      <c r="K147" s="20"/>
      <c r="L147" s="20"/>
      <c r="M147" s="20"/>
      <c r="N147" s="20"/>
      <c r="O147" s="20"/>
      <c r="P147" s="20"/>
      <c r="Q147" s="20"/>
      <c r="R147" s="20"/>
      <c r="S147" s="20"/>
      <c r="T147" s="20"/>
      <c r="U147" s="20"/>
      <c r="V147" s="20"/>
      <c r="W147" s="20"/>
      <c r="X147" s="20"/>
      <c r="Y147" s="20"/>
      <c r="Z147" s="20"/>
      <c r="AA147" s="20"/>
      <c r="AB147" s="20"/>
      <c r="AC147" s="20"/>
    </row>
    <row r="148" spans="1:29" s="21" customFormat="1" ht="11.25" x14ac:dyDescent="0.2">
      <c r="A148" s="396" t="s">
        <v>197</v>
      </c>
      <c r="B148" s="397" t="s">
        <v>1103</v>
      </c>
      <c r="C148" s="396" t="s">
        <v>20</v>
      </c>
      <c r="D148" s="397" t="s">
        <v>1709</v>
      </c>
      <c r="E148" s="418" t="s">
        <v>17</v>
      </c>
      <c r="F148" s="418" t="s">
        <v>18</v>
      </c>
      <c r="G148" s="398" t="s">
        <v>241</v>
      </c>
      <c r="H148" s="396" t="s">
        <v>39</v>
      </c>
      <c r="I148" s="419" t="s">
        <v>17</v>
      </c>
      <c r="J148" s="20"/>
      <c r="K148" s="20"/>
      <c r="L148" s="20"/>
      <c r="M148" s="20"/>
      <c r="N148" s="20"/>
      <c r="O148" s="20"/>
      <c r="P148" s="20"/>
      <c r="Q148" s="20"/>
      <c r="R148" s="20"/>
      <c r="S148" s="20"/>
      <c r="T148" s="20"/>
      <c r="U148" s="20"/>
      <c r="V148" s="20"/>
      <c r="W148" s="20"/>
      <c r="X148" s="20"/>
      <c r="Y148" s="20"/>
      <c r="Z148" s="20"/>
      <c r="AA148" s="20"/>
      <c r="AB148" s="20"/>
      <c r="AC148" s="20"/>
    </row>
    <row r="149" spans="1:29" s="21" customFormat="1" ht="11.25" x14ac:dyDescent="0.2">
      <c r="A149" s="396" t="s">
        <v>197</v>
      </c>
      <c r="B149" s="397" t="s">
        <v>1103</v>
      </c>
      <c r="C149" s="396" t="s">
        <v>20</v>
      </c>
      <c r="D149" s="399" t="s">
        <v>27</v>
      </c>
      <c r="E149" s="418" t="s">
        <v>17</v>
      </c>
      <c r="F149" s="418" t="s">
        <v>18</v>
      </c>
      <c r="G149" s="398" t="s">
        <v>242</v>
      </c>
      <c r="H149" s="396" t="s">
        <v>39</v>
      </c>
      <c r="I149" s="419" t="s">
        <v>18</v>
      </c>
      <c r="J149" s="20"/>
      <c r="K149" s="20"/>
      <c r="L149" s="20"/>
      <c r="M149" s="20"/>
      <c r="N149" s="20"/>
      <c r="O149" s="20"/>
      <c r="P149" s="20"/>
      <c r="Q149" s="20"/>
      <c r="R149" s="20"/>
      <c r="S149" s="20"/>
      <c r="T149" s="20"/>
      <c r="U149" s="20"/>
      <c r="V149" s="20"/>
      <c r="W149" s="20"/>
      <c r="X149" s="20"/>
      <c r="Y149" s="20"/>
      <c r="Z149" s="20"/>
      <c r="AA149" s="20"/>
      <c r="AB149" s="20"/>
      <c r="AC149" s="20"/>
    </row>
    <row r="150" spans="1:29" s="21" customFormat="1" ht="11.25" x14ac:dyDescent="0.2">
      <c r="A150" s="396" t="s">
        <v>197</v>
      </c>
      <c r="B150" s="397" t="s">
        <v>1103</v>
      </c>
      <c r="C150" s="396" t="s">
        <v>20</v>
      </c>
      <c r="D150" s="399" t="s">
        <v>243</v>
      </c>
      <c r="E150" s="418" t="s">
        <v>17</v>
      </c>
      <c r="F150" s="418" t="s">
        <v>18</v>
      </c>
      <c r="G150" s="398" t="s">
        <v>244</v>
      </c>
      <c r="H150" s="396" t="s">
        <v>39</v>
      </c>
      <c r="I150" s="419" t="s">
        <v>18</v>
      </c>
      <c r="J150" s="20"/>
      <c r="K150" s="20"/>
      <c r="L150" s="20"/>
      <c r="M150" s="20"/>
      <c r="N150" s="20"/>
      <c r="O150" s="20"/>
      <c r="P150" s="20"/>
      <c r="Q150" s="20"/>
      <c r="R150" s="20"/>
      <c r="S150" s="20"/>
      <c r="T150" s="20"/>
      <c r="U150" s="20"/>
      <c r="V150" s="20"/>
      <c r="W150" s="20"/>
      <c r="X150" s="20"/>
      <c r="Y150" s="20"/>
      <c r="Z150" s="20"/>
      <c r="AA150" s="20"/>
      <c r="AB150" s="20"/>
      <c r="AC150" s="20"/>
    </row>
    <row r="151" spans="1:29" s="23" customFormat="1" ht="11.25" x14ac:dyDescent="0.2">
      <c r="A151" s="400" t="s">
        <v>197</v>
      </c>
      <c r="B151" s="401" t="s">
        <v>1103</v>
      </c>
      <c r="C151" s="420" t="s">
        <v>842</v>
      </c>
      <c r="D151" s="402" t="s">
        <v>31</v>
      </c>
      <c r="E151" s="421" t="s">
        <v>17</v>
      </c>
      <c r="F151" s="418" t="s">
        <v>18</v>
      </c>
      <c r="G151" s="403" t="s">
        <v>245</v>
      </c>
      <c r="H151" s="400" t="s">
        <v>39</v>
      </c>
      <c r="I151" s="419" t="s">
        <v>18</v>
      </c>
      <c r="J151" s="22"/>
      <c r="K151" s="22"/>
      <c r="L151" s="22"/>
      <c r="M151" s="22"/>
      <c r="N151" s="22"/>
      <c r="O151" s="22"/>
      <c r="P151" s="22"/>
      <c r="Q151" s="22"/>
      <c r="R151" s="22"/>
      <c r="S151" s="22"/>
      <c r="T151" s="22"/>
      <c r="U151" s="22"/>
      <c r="V151" s="22"/>
      <c r="W151" s="22"/>
      <c r="X151" s="22"/>
      <c r="Y151" s="22"/>
      <c r="Z151" s="22"/>
      <c r="AA151" s="22"/>
      <c r="AB151" s="22"/>
      <c r="AC151" s="22"/>
    </row>
    <row r="152" spans="1:29" s="23" customFormat="1" ht="11.25" x14ac:dyDescent="0.2">
      <c r="A152" s="400" t="s">
        <v>197</v>
      </c>
      <c r="B152" s="401" t="s">
        <v>1103</v>
      </c>
      <c r="C152" s="420" t="s">
        <v>842</v>
      </c>
      <c r="D152" s="402" t="s">
        <v>246</v>
      </c>
      <c r="E152" s="421" t="s">
        <v>17</v>
      </c>
      <c r="F152" s="418" t="s">
        <v>18</v>
      </c>
      <c r="G152" s="403" t="s">
        <v>247</v>
      </c>
      <c r="H152" s="400" t="s">
        <v>39</v>
      </c>
      <c r="I152" s="419" t="s">
        <v>18</v>
      </c>
      <c r="J152" s="22"/>
      <c r="K152" s="22"/>
      <c r="L152" s="22"/>
      <c r="M152" s="22"/>
      <c r="N152" s="22"/>
      <c r="O152" s="22"/>
      <c r="P152" s="22"/>
      <c r="Q152" s="22"/>
      <c r="R152" s="22"/>
      <c r="S152" s="22"/>
      <c r="T152" s="22"/>
      <c r="U152" s="22"/>
      <c r="V152" s="22"/>
      <c r="W152" s="22"/>
      <c r="X152" s="22"/>
      <c r="Y152" s="22"/>
      <c r="Z152" s="22"/>
      <c r="AA152" s="22"/>
      <c r="AB152" s="22"/>
      <c r="AC152" s="22"/>
    </row>
    <row r="153" spans="1:29" s="23" customFormat="1" ht="11.25" x14ac:dyDescent="0.2">
      <c r="A153" s="400" t="s">
        <v>197</v>
      </c>
      <c r="B153" s="401" t="s">
        <v>1103</v>
      </c>
      <c r="C153" s="420" t="s">
        <v>842</v>
      </c>
      <c r="D153" s="402" t="s">
        <v>248</v>
      </c>
      <c r="E153" s="421" t="s">
        <v>17</v>
      </c>
      <c r="F153" s="418" t="s">
        <v>18</v>
      </c>
      <c r="G153" s="403" t="s">
        <v>249</v>
      </c>
      <c r="H153" s="400" t="s">
        <v>39</v>
      </c>
      <c r="I153" s="419" t="s">
        <v>18</v>
      </c>
      <c r="J153" s="22"/>
      <c r="K153" s="22"/>
      <c r="L153" s="22"/>
      <c r="M153" s="22"/>
      <c r="N153" s="22"/>
      <c r="O153" s="22"/>
      <c r="P153" s="22"/>
      <c r="Q153" s="22"/>
      <c r="R153" s="22"/>
      <c r="S153" s="22"/>
      <c r="T153" s="22"/>
      <c r="U153" s="22"/>
      <c r="V153" s="22"/>
      <c r="W153" s="22"/>
      <c r="X153" s="22"/>
      <c r="Y153" s="22"/>
      <c r="Z153" s="22"/>
      <c r="AA153" s="22"/>
      <c r="AB153" s="22"/>
      <c r="AC153" s="22"/>
    </row>
    <row r="154" spans="1:29" s="23" customFormat="1" ht="11.25" x14ac:dyDescent="0.2">
      <c r="A154" s="400" t="s">
        <v>197</v>
      </c>
      <c r="B154" s="401" t="s">
        <v>1103</v>
      </c>
      <c r="C154" s="420" t="s">
        <v>842</v>
      </c>
      <c r="D154" s="402" t="s">
        <v>1755</v>
      </c>
      <c r="E154" s="421" t="s">
        <v>17</v>
      </c>
      <c r="F154" s="418" t="s">
        <v>18</v>
      </c>
      <c r="G154" s="403" t="s">
        <v>250</v>
      </c>
      <c r="H154" s="400" t="s">
        <v>39</v>
      </c>
      <c r="I154" s="419" t="s">
        <v>18</v>
      </c>
      <c r="J154" s="22"/>
      <c r="K154" s="22"/>
      <c r="L154" s="22"/>
      <c r="M154" s="22"/>
      <c r="N154" s="22"/>
      <c r="O154" s="22"/>
      <c r="P154" s="22"/>
      <c r="Q154" s="22"/>
      <c r="R154" s="22"/>
      <c r="S154" s="22"/>
      <c r="T154" s="22"/>
      <c r="U154" s="22"/>
      <c r="V154" s="22"/>
      <c r="W154" s="22"/>
      <c r="X154" s="22"/>
      <c r="Y154" s="22"/>
      <c r="Z154" s="22"/>
      <c r="AA154" s="22"/>
      <c r="AB154" s="22"/>
      <c r="AC154" s="22"/>
    </row>
    <row r="155" spans="1:29" s="23" customFormat="1" ht="11.25" x14ac:dyDescent="0.2">
      <c r="A155" s="400" t="s">
        <v>197</v>
      </c>
      <c r="B155" s="401" t="s">
        <v>1103</v>
      </c>
      <c r="C155" s="420" t="s">
        <v>842</v>
      </c>
      <c r="D155" s="402" t="s">
        <v>251</v>
      </c>
      <c r="E155" s="421" t="s">
        <v>17</v>
      </c>
      <c r="F155" s="418" t="s">
        <v>18</v>
      </c>
      <c r="G155" s="403" t="s">
        <v>252</v>
      </c>
      <c r="H155" s="400" t="s">
        <v>39</v>
      </c>
      <c r="I155" s="419" t="s">
        <v>18</v>
      </c>
      <c r="J155" s="22"/>
      <c r="K155" s="22"/>
      <c r="L155" s="22"/>
      <c r="M155" s="22"/>
      <c r="N155" s="22"/>
      <c r="O155" s="22"/>
      <c r="P155" s="22"/>
      <c r="Q155" s="22"/>
      <c r="R155" s="22"/>
      <c r="S155" s="22"/>
      <c r="T155" s="22"/>
      <c r="U155" s="22"/>
      <c r="V155" s="22"/>
      <c r="W155" s="22"/>
      <c r="X155" s="22"/>
      <c r="Y155" s="22"/>
      <c r="Z155" s="22"/>
      <c r="AA155" s="22"/>
      <c r="AB155" s="22"/>
      <c r="AC155" s="22"/>
    </row>
    <row r="156" spans="1:29" s="21" customFormat="1" ht="11.25" x14ac:dyDescent="0.2">
      <c r="A156" s="404" t="s">
        <v>197</v>
      </c>
      <c r="B156" s="405" t="s">
        <v>1103</v>
      </c>
      <c r="C156" s="422" t="s">
        <v>35</v>
      </c>
      <c r="D156" s="405" t="s">
        <v>1710</v>
      </c>
      <c r="E156" s="423" t="s">
        <v>17</v>
      </c>
      <c r="F156" s="418" t="s">
        <v>18</v>
      </c>
      <c r="G156" s="406" t="s">
        <v>253</v>
      </c>
      <c r="H156" s="407" t="s">
        <v>39</v>
      </c>
      <c r="I156" s="419" t="s">
        <v>18</v>
      </c>
      <c r="J156" s="20"/>
      <c r="K156" s="20"/>
      <c r="L156" s="20"/>
      <c r="M156" s="20"/>
      <c r="N156" s="20"/>
      <c r="O156" s="20"/>
      <c r="P156" s="20"/>
      <c r="Q156" s="20"/>
      <c r="R156" s="20"/>
      <c r="S156" s="20"/>
      <c r="T156" s="20"/>
      <c r="U156" s="20"/>
      <c r="V156" s="20"/>
      <c r="W156" s="20"/>
      <c r="X156" s="20"/>
      <c r="Y156" s="20"/>
      <c r="Z156" s="20"/>
      <c r="AA156" s="20"/>
      <c r="AB156" s="20"/>
      <c r="AC156" s="20"/>
    </row>
    <row r="157" spans="1:29" s="21" customFormat="1" ht="11.25" x14ac:dyDescent="0.2">
      <c r="A157" s="404" t="s">
        <v>197</v>
      </c>
      <c r="B157" s="405" t="s">
        <v>1103</v>
      </c>
      <c r="C157" s="426" t="s">
        <v>35</v>
      </c>
      <c r="D157" s="405" t="s">
        <v>1711</v>
      </c>
      <c r="E157" s="423" t="s">
        <v>17</v>
      </c>
      <c r="F157" s="418" t="s">
        <v>18</v>
      </c>
      <c r="G157" s="406" t="s">
        <v>254</v>
      </c>
      <c r="H157" s="407" t="s">
        <v>39</v>
      </c>
      <c r="I157" s="419" t="s">
        <v>18</v>
      </c>
      <c r="J157" s="20"/>
      <c r="K157" s="20"/>
      <c r="L157" s="20"/>
      <c r="M157" s="20"/>
      <c r="N157" s="20"/>
      <c r="O157" s="20"/>
      <c r="P157" s="20"/>
      <c r="Q157" s="20"/>
      <c r="R157" s="20"/>
      <c r="S157" s="20"/>
      <c r="T157" s="20"/>
      <c r="U157" s="20"/>
      <c r="V157" s="20"/>
      <c r="W157" s="20"/>
      <c r="X157" s="20"/>
      <c r="Y157" s="20"/>
      <c r="Z157" s="20"/>
      <c r="AA157" s="20"/>
      <c r="AB157" s="20"/>
      <c r="AC157" s="20"/>
    </row>
    <row r="158" spans="1:29" s="21" customFormat="1" ht="11.25" x14ac:dyDescent="0.2">
      <c r="A158" s="404" t="s">
        <v>197</v>
      </c>
      <c r="B158" s="405" t="s">
        <v>1103</v>
      </c>
      <c r="C158" s="426" t="s">
        <v>35</v>
      </c>
      <c r="D158" s="408" t="s">
        <v>1557</v>
      </c>
      <c r="E158" s="423" t="s">
        <v>17</v>
      </c>
      <c r="F158" s="418" t="s">
        <v>18</v>
      </c>
      <c r="G158" s="406" t="s">
        <v>255</v>
      </c>
      <c r="H158" s="407" t="s">
        <v>39</v>
      </c>
      <c r="I158" s="419" t="s">
        <v>18</v>
      </c>
      <c r="J158" s="20"/>
      <c r="K158" s="20"/>
      <c r="L158" s="20"/>
      <c r="M158" s="20"/>
      <c r="N158" s="20"/>
      <c r="O158" s="20"/>
      <c r="P158" s="20"/>
      <c r="Q158" s="20"/>
      <c r="R158" s="20"/>
      <c r="S158" s="20"/>
      <c r="T158" s="20"/>
      <c r="U158" s="20"/>
      <c r="V158" s="20"/>
      <c r="W158" s="20"/>
      <c r="X158" s="20"/>
      <c r="Y158" s="20"/>
      <c r="Z158" s="20"/>
      <c r="AA158" s="20"/>
      <c r="AB158" s="20"/>
      <c r="AC158" s="20"/>
    </row>
    <row r="159" spans="1:29" s="21" customFormat="1" ht="11.25" x14ac:dyDescent="0.2">
      <c r="A159" s="396" t="s">
        <v>484</v>
      </c>
      <c r="B159" s="397" t="s">
        <v>849</v>
      </c>
      <c r="C159" s="399" t="s">
        <v>20</v>
      </c>
      <c r="D159" s="397" t="s">
        <v>1688</v>
      </c>
      <c r="E159" s="418" t="s">
        <v>17</v>
      </c>
      <c r="F159" s="418" t="s">
        <v>18</v>
      </c>
      <c r="G159" s="412" t="s">
        <v>485</v>
      </c>
      <c r="H159" s="399" t="s">
        <v>39</v>
      </c>
      <c r="I159" s="419" t="s">
        <v>17</v>
      </c>
      <c r="J159" s="20"/>
      <c r="K159" s="20"/>
      <c r="L159" s="20"/>
      <c r="M159" s="20"/>
      <c r="N159" s="20"/>
      <c r="O159" s="20"/>
      <c r="P159" s="20"/>
      <c r="Q159" s="20"/>
      <c r="R159" s="20"/>
      <c r="S159" s="20"/>
      <c r="T159" s="20"/>
      <c r="U159" s="20"/>
      <c r="V159" s="20"/>
      <c r="W159" s="20"/>
      <c r="X159" s="20"/>
      <c r="Y159" s="20"/>
      <c r="Z159" s="20"/>
      <c r="AA159" s="20"/>
      <c r="AB159" s="20"/>
      <c r="AC159" s="20"/>
    </row>
    <row r="160" spans="1:29" s="21" customFormat="1" ht="11.25" x14ac:dyDescent="0.2">
      <c r="A160" s="396" t="s">
        <v>484</v>
      </c>
      <c r="B160" s="397" t="s">
        <v>849</v>
      </c>
      <c r="C160" s="399" t="s">
        <v>20</v>
      </c>
      <c r="D160" s="397" t="s">
        <v>1710</v>
      </c>
      <c r="E160" s="418" t="s">
        <v>17</v>
      </c>
      <c r="F160" s="418" t="s">
        <v>18</v>
      </c>
      <c r="G160" s="412" t="s">
        <v>486</v>
      </c>
      <c r="H160" s="399" t="s">
        <v>39</v>
      </c>
      <c r="I160" s="419" t="s">
        <v>18</v>
      </c>
      <c r="J160" s="20"/>
      <c r="K160" s="20"/>
      <c r="L160" s="20"/>
      <c r="M160" s="20"/>
      <c r="N160" s="20"/>
      <c r="O160" s="20"/>
      <c r="P160" s="20"/>
      <c r="Q160" s="20"/>
      <c r="R160" s="20"/>
      <c r="S160" s="20"/>
      <c r="T160" s="20"/>
      <c r="U160" s="20"/>
      <c r="V160" s="20"/>
      <c r="W160" s="20"/>
      <c r="X160" s="20"/>
      <c r="Y160" s="20"/>
      <c r="Z160" s="20"/>
      <c r="AA160" s="20"/>
      <c r="AB160" s="20"/>
      <c r="AC160" s="20"/>
    </row>
    <row r="161" spans="1:29" s="21" customFormat="1" ht="11.25" x14ac:dyDescent="0.2">
      <c r="A161" s="396" t="s">
        <v>484</v>
      </c>
      <c r="B161" s="397" t="s">
        <v>849</v>
      </c>
      <c r="C161" s="399" t="s">
        <v>20</v>
      </c>
      <c r="D161" s="399" t="s">
        <v>27</v>
      </c>
      <c r="E161" s="418" t="s">
        <v>17</v>
      </c>
      <c r="F161" s="418" t="s">
        <v>18</v>
      </c>
      <c r="G161" s="412" t="s">
        <v>487</v>
      </c>
      <c r="H161" s="399" t="s">
        <v>39</v>
      </c>
      <c r="I161" s="419" t="s">
        <v>18</v>
      </c>
      <c r="J161" s="20"/>
      <c r="K161" s="20"/>
      <c r="L161" s="20"/>
      <c r="M161" s="20"/>
      <c r="N161" s="20"/>
      <c r="O161" s="20"/>
      <c r="P161" s="20"/>
      <c r="Q161" s="20"/>
      <c r="R161" s="20"/>
      <c r="S161" s="20"/>
      <c r="T161" s="20"/>
      <c r="U161" s="20"/>
      <c r="V161" s="20"/>
      <c r="W161" s="20"/>
      <c r="X161" s="20"/>
      <c r="Y161" s="20"/>
      <c r="Z161" s="20"/>
      <c r="AA161" s="20"/>
      <c r="AB161" s="20"/>
      <c r="AC161" s="20"/>
    </row>
    <row r="162" spans="1:29" s="21" customFormat="1" ht="11.25" x14ac:dyDescent="0.2">
      <c r="A162" s="396" t="s">
        <v>484</v>
      </c>
      <c r="B162" s="397" t="s">
        <v>849</v>
      </c>
      <c r="C162" s="399" t="s">
        <v>20</v>
      </c>
      <c r="D162" s="399" t="s">
        <v>29</v>
      </c>
      <c r="E162" s="418" t="s">
        <v>17</v>
      </c>
      <c r="F162" s="418" t="s">
        <v>18</v>
      </c>
      <c r="G162" s="412" t="s">
        <v>488</v>
      </c>
      <c r="H162" s="399" t="s">
        <v>39</v>
      </c>
      <c r="I162" s="419" t="s">
        <v>18</v>
      </c>
      <c r="J162" s="20"/>
      <c r="K162" s="20"/>
      <c r="L162" s="20"/>
      <c r="M162" s="20"/>
      <c r="N162" s="20"/>
      <c r="O162" s="20"/>
      <c r="P162" s="20"/>
      <c r="Q162" s="20"/>
      <c r="R162" s="20"/>
      <c r="S162" s="20"/>
      <c r="T162" s="20"/>
      <c r="U162" s="20"/>
      <c r="V162" s="20"/>
      <c r="W162" s="20"/>
      <c r="X162" s="20"/>
      <c r="Y162" s="20"/>
      <c r="Z162" s="20"/>
      <c r="AA162" s="20"/>
      <c r="AB162" s="20"/>
      <c r="AC162" s="20"/>
    </row>
    <row r="163" spans="1:29" s="23" customFormat="1" ht="11.25" x14ac:dyDescent="0.2">
      <c r="A163" s="400" t="s">
        <v>484</v>
      </c>
      <c r="B163" s="401" t="s">
        <v>849</v>
      </c>
      <c r="C163" s="420" t="s">
        <v>842</v>
      </c>
      <c r="D163" s="402" t="s">
        <v>489</v>
      </c>
      <c r="E163" s="421" t="s">
        <v>17</v>
      </c>
      <c r="F163" s="418" t="s">
        <v>18</v>
      </c>
      <c r="G163" s="414" t="s">
        <v>490</v>
      </c>
      <c r="H163" s="402" t="s">
        <v>39</v>
      </c>
      <c r="I163" s="419" t="s">
        <v>18</v>
      </c>
      <c r="J163" s="22"/>
      <c r="K163" s="22"/>
      <c r="L163" s="22"/>
      <c r="M163" s="22"/>
      <c r="N163" s="22"/>
      <c r="O163" s="22"/>
      <c r="P163" s="22"/>
      <c r="Q163" s="22"/>
      <c r="R163" s="22"/>
      <c r="S163" s="22"/>
      <c r="T163" s="22"/>
      <c r="U163" s="22"/>
      <c r="V163" s="22"/>
      <c r="W163" s="22"/>
      <c r="X163" s="22"/>
      <c r="Y163" s="22"/>
      <c r="Z163" s="22"/>
      <c r="AA163" s="22"/>
      <c r="AB163" s="22"/>
      <c r="AC163" s="22"/>
    </row>
    <row r="164" spans="1:29" s="23" customFormat="1" ht="11.25" x14ac:dyDescent="0.2">
      <c r="A164" s="400" t="s">
        <v>484</v>
      </c>
      <c r="B164" s="401" t="s">
        <v>849</v>
      </c>
      <c r="C164" s="420" t="s">
        <v>842</v>
      </c>
      <c r="D164" s="402" t="s">
        <v>491</v>
      </c>
      <c r="E164" s="421" t="s">
        <v>17</v>
      </c>
      <c r="F164" s="418" t="s">
        <v>18</v>
      </c>
      <c r="G164" s="414" t="s">
        <v>492</v>
      </c>
      <c r="H164" s="402" t="s">
        <v>39</v>
      </c>
      <c r="I164" s="419" t="s">
        <v>18</v>
      </c>
      <c r="J164" s="22"/>
      <c r="K164" s="22"/>
      <c r="L164" s="22"/>
      <c r="M164" s="22"/>
      <c r="N164" s="22"/>
      <c r="O164" s="22"/>
      <c r="P164" s="22"/>
      <c r="Q164" s="22"/>
      <c r="R164" s="22"/>
      <c r="S164" s="22"/>
      <c r="T164" s="22"/>
      <c r="U164" s="22"/>
      <c r="V164" s="22"/>
      <c r="W164" s="22"/>
      <c r="X164" s="22"/>
      <c r="Y164" s="22"/>
      <c r="Z164" s="22"/>
      <c r="AA164" s="22"/>
      <c r="AB164" s="22"/>
      <c r="AC164" s="22"/>
    </row>
    <row r="165" spans="1:29" s="23" customFormat="1" ht="11.25" x14ac:dyDescent="0.2">
      <c r="A165" s="400" t="s">
        <v>484</v>
      </c>
      <c r="B165" s="401" t="s">
        <v>849</v>
      </c>
      <c r="C165" s="420" t="s">
        <v>842</v>
      </c>
      <c r="D165" s="402" t="s">
        <v>493</v>
      </c>
      <c r="E165" s="421" t="s">
        <v>17</v>
      </c>
      <c r="F165" s="418" t="s">
        <v>18</v>
      </c>
      <c r="G165" s="414" t="s">
        <v>494</v>
      </c>
      <c r="H165" s="402" t="s">
        <v>39</v>
      </c>
      <c r="I165" s="419" t="s">
        <v>18</v>
      </c>
      <c r="J165" s="22"/>
      <c r="K165" s="22"/>
      <c r="L165" s="22"/>
      <c r="M165" s="22"/>
      <c r="N165" s="22"/>
      <c r="O165" s="22"/>
      <c r="P165" s="22"/>
      <c r="Q165" s="22"/>
      <c r="R165" s="22"/>
      <c r="S165" s="22"/>
      <c r="T165" s="22"/>
      <c r="U165" s="22"/>
      <c r="V165" s="22"/>
      <c r="W165" s="22"/>
      <c r="X165" s="22"/>
      <c r="Y165" s="22"/>
      <c r="Z165" s="22"/>
      <c r="AA165" s="22"/>
      <c r="AB165" s="22"/>
      <c r="AC165" s="22"/>
    </row>
    <row r="166" spans="1:29" s="23" customFormat="1" ht="11.25" x14ac:dyDescent="0.2">
      <c r="A166" s="400" t="s">
        <v>484</v>
      </c>
      <c r="B166" s="401" t="s">
        <v>849</v>
      </c>
      <c r="C166" s="420" t="s">
        <v>842</v>
      </c>
      <c r="D166" s="402" t="s">
        <v>31</v>
      </c>
      <c r="E166" s="421" t="s">
        <v>17</v>
      </c>
      <c r="F166" s="418" t="s">
        <v>18</v>
      </c>
      <c r="G166" s="414" t="s">
        <v>495</v>
      </c>
      <c r="H166" s="402" t="s">
        <v>39</v>
      </c>
      <c r="I166" s="419" t="s">
        <v>17</v>
      </c>
      <c r="J166" s="22"/>
      <c r="K166" s="22"/>
      <c r="L166" s="22"/>
      <c r="M166" s="22"/>
      <c r="N166" s="22"/>
      <c r="O166" s="22"/>
      <c r="P166" s="22"/>
      <c r="Q166" s="22"/>
      <c r="R166" s="22"/>
      <c r="S166" s="22"/>
      <c r="T166" s="22"/>
      <c r="U166" s="22"/>
      <c r="V166" s="22"/>
      <c r="W166" s="22"/>
      <c r="X166" s="22"/>
      <c r="Y166" s="22"/>
      <c r="Z166" s="22"/>
      <c r="AA166" s="22"/>
      <c r="AB166" s="22"/>
      <c r="AC166" s="22"/>
    </row>
    <row r="167" spans="1:29" s="23" customFormat="1" ht="11.25" x14ac:dyDescent="0.2">
      <c r="A167" s="400" t="s">
        <v>484</v>
      </c>
      <c r="B167" s="401" t="s">
        <v>849</v>
      </c>
      <c r="C167" s="420" t="s">
        <v>842</v>
      </c>
      <c r="D167" s="402" t="s">
        <v>56</v>
      </c>
      <c r="E167" s="421" t="s">
        <v>17</v>
      </c>
      <c r="F167" s="418" t="s">
        <v>18</v>
      </c>
      <c r="G167" s="414" t="s">
        <v>496</v>
      </c>
      <c r="H167" s="402" t="s">
        <v>39</v>
      </c>
      <c r="I167" s="419" t="s">
        <v>17</v>
      </c>
      <c r="J167" s="22"/>
      <c r="K167" s="22"/>
      <c r="L167" s="22"/>
      <c r="M167" s="22"/>
      <c r="N167" s="22"/>
      <c r="O167" s="22"/>
      <c r="P167" s="22"/>
      <c r="Q167" s="22"/>
      <c r="R167" s="22"/>
      <c r="S167" s="22"/>
      <c r="T167" s="22"/>
      <c r="U167" s="22"/>
      <c r="V167" s="22"/>
      <c r="W167" s="22"/>
      <c r="X167" s="22"/>
      <c r="Y167" s="22"/>
      <c r="Z167" s="22"/>
      <c r="AA167" s="22"/>
      <c r="AB167" s="22"/>
      <c r="AC167" s="22"/>
    </row>
    <row r="168" spans="1:29" s="21" customFormat="1" ht="11.25" x14ac:dyDescent="0.2">
      <c r="A168" s="404" t="s">
        <v>484</v>
      </c>
      <c r="B168" s="405" t="s">
        <v>849</v>
      </c>
      <c r="C168" s="408" t="s">
        <v>35</v>
      </c>
      <c r="D168" s="405" t="s">
        <v>1712</v>
      </c>
      <c r="E168" s="423" t="s">
        <v>17</v>
      </c>
      <c r="F168" s="418" t="s">
        <v>18</v>
      </c>
      <c r="G168" s="413" t="s">
        <v>497</v>
      </c>
      <c r="H168" s="408" t="s">
        <v>39</v>
      </c>
      <c r="I168" s="419" t="s">
        <v>18</v>
      </c>
      <c r="J168" s="20"/>
      <c r="K168" s="20"/>
      <c r="L168" s="20"/>
      <c r="M168" s="20"/>
      <c r="N168" s="20"/>
      <c r="O168" s="20"/>
      <c r="P168" s="20"/>
      <c r="Q168" s="20"/>
      <c r="R168" s="20"/>
      <c r="S168" s="20"/>
      <c r="T168" s="20"/>
      <c r="U168" s="20"/>
      <c r="V168" s="20"/>
      <c r="W168" s="20"/>
      <c r="X168" s="20"/>
      <c r="Y168" s="20"/>
      <c r="Z168" s="20"/>
      <c r="AA168" s="20"/>
      <c r="AB168" s="20"/>
      <c r="AC168" s="20"/>
    </row>
    <row r="169" spans="1:29" s="21" customFormat="1" ht="11.25" x14ac:dyDescent="0.2">
      <c r="A169" s="396" t="s">
        <v>197</v>
      </c>
      <c r="B169" s="397" t="s">
        <v>1104</v>
      </c>
      <c r="C169" s="396" t="s">
        <v>20</v>
      </c>
      <c r="D169" s="397" t="s">
        <v>1698</v>
      </c>
      <c r="E169" s="418" t="s">
        <v>17</v>
      </c>
      <c r="F169" s="418" t="s">
        <v>18</v>
      </c>
      <c r="G169" s="398" t="s">
        <v>256</v>
      </c>
      <c r="H169" s="396" t="s">
        <v>39</v>
      </c>
      <c r="I169" s="419" t="s">
        <v>17</v>
      </c>
      <c r="J169" s="20"/>
      <c r="K169" s="20"/>
      <c r="L169" s="20"/>
      <c r="M169" s="20"/>
      <c r="N169" s="20"/>
      <c r="O169" s="20"/>
      <c r="P169" s="20"/>
      <c r="Q169" s="20"/>
      <c r="R169" s="20"/>
      <c r="S169" s="20"/>
      <c r="T169" s="20"/>
      <c r="U169" s="20"/>
      <c r="V169" s="20"/>
      <c r="W169" s="20"/>
      <c r="X169" s="20"/>
      <c r="Y169" s="20"/>
      <c r="Z169" s="20"/>
      <c r="AA169" s="20"/>
      <c r="AB169" s="20"/>
      <c r="AC169" s="20"/>
    </row>
    <row r="170" spans="1:29" s="21" customFormat="1" ht="11.25" x14ac:dyDescent="0.2">
      <c r="A170" s="396" t="s">
        <v>197</v>
      </c>
      <c r="B170" s="397" t="s">
        <v>1104</v>
      </c>
      <c r="C170" s="396" t="s">
        <v>20</v>
      </c>
      <c r="D170" s="397" t="s">
        <v>1714</v>
      </c>
      <c r="E170" s="418" t="s">
        <v>17</v>
      </c>
      <c r="F170" s="418" t="s">
        <v>18</v>
      </c>
      <c r="G170" s="398" t="s">
        <v>257</v>
      </c>
      <c r="H170" s="396" t="s">
        <v>39</v>
      </c>
      <c r="I170" s="419" t="s">
        <v>18</v>
      </c>
      <c r="J170" s="20"/>
      <c r="K170" s="20"/>
      <c r="L170" s="20"/>
      <c r="M170" s="20"/>
      <c r="N170" s="20"/>
      <c r="O170" s="20"/>
      <c r="P170" s="20"/>
      <c r="Q170" s="20"/>
      <c r="R170" s="20"/>
      <c r="S170" s="20"/>
      <c r="T170" s="20"/>
      <c r="U170" s="20"/>
      <c r="V170" s="20"/>
      <c r="W170" s="20"/>
      <c r="X170" s="20"/>
      <c r="Y170" s="20"/>
      <c r="Z170" s="20"/>
      <c r="AA170" s="20"/>
      <c r="AB170" s="20"/>
      <c r="AC170" s="20"/>
    </row>
    <row r="171" spans="1:29" s="21" customFormat="1" ht="11.25" x14ac:dyDescent="0.2">
      <c r="A171" s="396" t="s">
        <v>197</v>
      </c>
      <c r="B171" s="397" t="s">
        <v>1104</v>
      </c>
      <c r="C171" s="396" t="s">
        <v>20</v>
      </c>
      <c r="D171" s="397" t="s">
        <v>1702</v>
      </c>
      <c r="E171" s="418" t="s">
        <v>17</v>
      </c>
      <c r="F171" s="418" t="s">
        <v>18</v>
      </c>
      <c r="G171" s="398" t="s">
        <v>258</v>
      </c>
      <c r="H171" s="396" t="s">
        <v>39</v>
      </c>
      <c r="I171" s="419" t="s">
        <v>18</v>
      </c>
      <c r="J171" s="20"/>
      <c r="K171" s="20"/>
      <c r="L171" s="20"/>
      <c r="M171" s="20"/>
      <c r="N171" s="20"/>
      <c r="O171" s="20"/>
      <c r="P171" s="20"/>
      <c r="Q171" s="20"/>
      <c r="R171" s="20"/>
      <c r="S171" s="20"/>
      <c r="T171" s="20"/>
      <c r="U171" s="20"/>
      <c r="V171" s="20"/>
      <c r="W171" s="20"/>
      <c r="X171" s="20"/>
      <c r="Y171" s="20"/>
      <c r="Z171" s="20"/>
      <c r="AA171" s="20"/>
      <c r="AB171" s="20"/>
      <c r="AC171" s="20"/>
    </row>
    <row r="172" spans="1:29" s="21" customFormat="1" ht="11.25" x14ac:dyDescent="0.2">
      <c r="A172" s="396" t="s">
        <v>197</v>
      </c>
      <c r="B172" s="397" t="s">
        <v>1104</v>
      </c>
      <c r="C172" s="396" t="s">
        <v>20</v>
      </c>
      <c r="D172" s="397" t="s">
        <v>1710</v>
      </c>
      <c r="E172" s="418" t="s">
        <v>17</v>
      </c>
      <c r="F172" s="418" t="s">
        <v>18</v>
      </c>
      <c r="G172" s="398" t="s">
        <v>259</v>
      </c>
      <c r="H172" s="396" t="s">
        <v>39</v>
      </c>
      <c r="I172" s="419" t="s">
        <v>18</v>
      </c>
      <c r="J172" s="20"/>
      <c r="K172" s="20"/>
      <c r="L172" s="20"/>
      <c r="M172" s="20"/>
      <c r="N172" s="20"/>
      <c r="O172" s="20"/>
      <c r="P172" s="20"/>
      <c r="Q172" s="20"/>
      <c r="R172" s="20"/>
      <c r="S172" s="20"/>
      <c r="T172" s="20"/>
      <c r="U172" s="20"/>
      <c r="V172" s="20"/>
      <c r="W172" s="20"/>
      <c r="X172" s="20"/>
      <c r="Y172" s="20"/>
      <c r="Z172" s="20"/>
      <c r="AA172" s="20"/>
      <c r="AB172" s="20"/>
      <c r="AC172" s="20"/>
    </row>
    <row r="173" spans="1:29" s="21" customFormat="1" ht="11.25" x14ac:dyDescent="0.2">
      <c r="A173" s="396" t="s">
        <v>197</v>
      </c>
      <c r="B173" s="397" t="s">
        <v>1104</v>
      </c>
      <c r="C173" s="396" t="s">
        <v>20</v>
      </c>
      <c r="D173" s="397" t="s">
        <v>1705</v>
      </c>
      <c r="E173" s="418" t="s">
        <v>17</v>
      </c>
      <c r="F173" s="418" t="s">
        <v>18</v>
      </c>
      <c r="G173" s="398" t="s">
        <v>260</v>
      </c>
      <c r="H173" s="396" t="s">
        <v>39</v>
      </c>
      <c r="I173" s="419" t="s">
        <v>18</v>
      </c>
      <c r="J173" s="20"/>
      <c r="K173" s="20"/>
      <c r="L173" s="20"/>
      <c r="M173" s="20"/>
      <c r="N173" s="20"/>
      <c r="O173" s="20"/>
      <c r="P173" s="20"/>
      <c r="Q173" s="20"/>
      <c r="R173" s="20"/>
      <c r="S173" s="20"/>
      <c r="T173" s="20"/>
      <c r="U173" s="20"/>
      <c r="V173" s="20"/>
      <c r="W173" s="20"/>
      <c r="X173" s="20"/>
      <c r="Y173" s="20"/>
      <c r="Z173" s="20"/>
      <c r="AA173" s="20"/>
      <c r="AB173" s="20"/>
      <c r="AC173" s="20"/>
    </row>
    <row r="174" spans="1:29" s="21" customFormat="1" ht="11.25" x14ac:dyDescent="0.2">
      <c r="A174" s="396" t="s">
        <v>197</v>
      </c>
      <c r="B174" s="397" t="s">
        <v>1104</v>
      </c>
      <c r="C174" s="396" t="s">
        <v>20</v>
      </c>
      <c r="D174" s="397" t="s">
        <v>1696</v>
      </c>
      <c r="E174" s="418" t="s">
        <v>17</v>
      </c>
      <c r="F174" s="418" t="s">
        <v>18</v>
      </c>
      <c r="G174" s="398" t="s">
        <v>261</v>
      </c>
      <c r="H174" s="396" t="s">
        <v>39</v>
      </c>
      <c r="I174" s="419" t="s">
        <v>18</v>
      </c>
      <c r="J174" s="20"/>
      <c r="K174" s="20"/>
      <c r="L174" s="20"/>
      <c r="M174" s="20"/>
      <c r="N174" s="20"/>
      <c r="O174" s="20"/>
      <c r="P174" s="20"/>
      <c r="Q174" s="20"/>
      <c r="R174" s="20"/>
      <c r="S174" s="20"/>
      <c r="T174" s="20"/>
      <c r="U174" s="20"/>
      <c r="V174" s="20"/>
      <c r="W174" s="20"/>
      <c r="X174" s="20"/>
      <c r="Y174" s="20"/>
      <c r="Z174" s="20"/>
      <c r="AA174" s="20"/>
      <c r="AB174" s="20"/>
      <c r="AC174" s="20"/>
    </row>
    <row r="175" spans="1:29" s="21" customFormat="1" ht="11.25" x14ac:dyDescent="0.2">
      <c r="A175" s="396" t="s">
        <v>197</v>
      </c>
      <c r="B175" s="397" t="s">
        <v>1104</v>
      </c>
      <c r="C175" s="396" t="s">
        <v>20</v>
      </c>
      <c r="D175" s="397" t="s">
        <v>1707</v>
      </c>
      <c r="E175" s="418" t="s">
        <v>17</v>
      </c>
      <c r="F175" s="418" t="s">
        <v>18</v>
      </c>
      <c r="G175" s="398" t="s">
        <v>262</v>
      </c>
      <c r="H175" s="396" t="s">
        <v>39</v>
      </c>
      <c r="I175" s="419" t="s">
        <v>17</v>
      </c>
      <c r="J175" s="20"/>
      <c r="K175" s="20"/>
      <c r="L175" s="20"/>
      <c r="M175" s="20"/>
      <c r="N175" s="20"/>
      <c r="O175" s="20"/>
      <c r="P175" s="20"/>
      <c r="Q175" s="20"/>
      <c r="R175" s="20"/>
      <c r="S175" s="20"/>
      <c r="T175" s="20"/>
      <c r="U175" s="20"/>
      <c r="V175" s="20"/>
      <c r="W175" s="20"/>
      <c r="X175" s="20"/>
      <c r="Y175" s="20"/>
      <c r="Z175" s="20"/>
      <c r="AA175" s="20"/>
      <c r="AB175" s="20"/>
      <c r="AC175" s="20"/>
    </row>
    <row r="176" spans="1:29" s="21" customFormat="1" ht="11.25" x14ac:dyDescent="0.2">
      <c r="A176" s="396" t="s">
        <v>197</v>
      </c>
      <c r="B176" s="397" t="s">
        <v>1104</v>
      </c>
      <c r="C176" s="396" t="s">
        <v>20</v>
      </c>
      <c r="D176" s="397" t="s">
        <v>1711</v>
      </c>
      <c r="E176" s="418" t="s">
        <v>17</v>
      </c>
      <c r="F176" s="418" t="s">
        <v>18</v>
      </c>
      <c r="G176" s="398" t="s">
        <v>263</v>
      </c>
      <c r="H176" s="396" t="s">
        <v>39</v>
      </c>
      <c r="I176" s="419" t="s">
        <v>17</v>
      </c>
      <c r="J176" s="20"/>
      <c r="K176" s="20"/>
      <c r="L176" s="20"/>
      <c r="M176" s="20"/>
      <c r="N176" s="20"/>
      <c r="O176" s="20"/>
      <c r="P176" s="20"/>
      <c r="Q176" s="20"/>
      <c r="R176" s="20"/>
      <c r="S176" s="20"/>
      <c r="T176" s="20"/>
      <c r="U176" s="20"/>
      <c r="V176" s="20"/>
      <c r="W176" s="20"/>
      <c r="X176" s="20"/>
      <c r="Y176" s="20"/>
      <c r="Z176" s="20"/>
      <c r="AA176" s="20"/>
      <c r="AB176" s="20"/>
      <c r="AC176" s="20"/>
    </row>
    <row r="177" spans="1:29" s="21" customFormat="1" ht="11.25" x14ac:dyDescent="0.2">
      <c r="A177" s="396" t="s">
        <v>197</v>
      </c>
      <c r="B177" s="397" t="s">
        <v>1104</v>
      </c>
      <c r="C177" s="396" t="s">
        <v>20</v>
      </c>
      <c r="D177" s="399" t="s">
        <v>27</v>
      </c>
      <c r="E177" s="418" t="s">
        <v>17</v>
      </c>
      <c r="F177" s="418" t="s">
        <v>18</v>
      </c>
      <c r="G177" s="398" t="s">
        <v>264</v>
      </c>
      <c r="H177" s="396" t="s">
        <v>39</v>
      </c>
      <c r="I177" s="419" t="s">
        <v>18</v>
      </c>
      <c r="J177" s="20"/>
      <c r="K177" s="20"/>
      <c r="L177" s="20"/>
      <c r="M177" s="20"/>
      <c r="N177" s="20"/>
      <c r="O177" s="20"/>
      <c r="P177" s="20"/>
      <c r="Q177" s="20"/>
      <c r="R177" s="20"/>
      <c r="S177" s="20"/>
      <c r="T177" s="20"/>
      <c r="U177" s="20"/>
      <c r="V177" s="20"/>
      <c r="W177" s="20"/>
      <c r="X177" s="20"/>
      <c r="Y177" s="20"/>
      <c r="Z177" s="20"/>
      <c r="AA177" s="20"/>
      <c r="AB177" s="20"/>
      <c r="AC177" s="20"/>
    </row>
    <row r="178" spans="1:29" s="21" customFormat="1" ht="11.25" x14ac:dyDescent="0.2">
      <c r="A178" s="396" t="s">
        <v>197</v>
      </c>
      <c r="B178" s="397" t="s">
        <v>1104</v>
      </c>
      <c r="C178" s="396" t="s">
        <v>20</v>
      </c>
      <c r="D178" s="399" t="s">
        <v>29</v>
      </c>
      <c r="E178" s="418" t="s">
        <v>17</v>
      </c>
      <c r="F178" s="418" t="s">
        <v>18</v>
      </c>
      <c r="G178" s="398" t="s">
        <v>265</v>
      </c>
      <c r="H178" s="396" t="s">
        <v>39</v>
      </c>
      <c r="I178" s="419" t="s">
        <v>18</v>
      </c>
      <c r="J178" s="20"/>
      <c r="K178" s="20"/>
      <c r="L178" s="20"/>
      <c r="M178" s="20"/>
      <c r="N178" s="20"/>
      <c r="O178" s="20"/>
      <c r="P178" s="20"/>
      <c r="Q178" s="20"/>
      <c r="R178" s="20"/>
      <c r="S178" s="20"/>
      <c r="T178" s="20"/>
      <c r="U178" s="20"/>
      <c r="V178" s="20"/>
      <c r="W178" s="20"/>
      <c r="X178" s="20"/>
      <c r="Y178" s="20"/>
      <c r="Z178" s="20"/>
      <c r="AA178" s="20"/>
      <c r="AB178" s="20"/>
      <c r="AC178" s="20"/>
    </row>
    <row r="179" spans="1:29" s="23" customFormat="1" ht="11.25" x14ac:dyDescent="0.2">
      <c r="A179" s="400" t="s">
        <v>197</v>
      </c>
      <c r="B179" s="401" t="s">
        <v>1104</v>
      </c>
      <c r="C179" s="420" t="s">
        <v>842</v>
      </c>
      <c r="D179" s="402" t="s">
        <v>44</v>
      </c>
      <c r="E179" s="421" t="s">
        <v>17</v>
      </c>
      <c r="F179" s="418" t="s">
        <v>18</v>
      </c>
      <c r="G179" s="403" t="s">
        <v>266</v>
      </c>
      <c r="H179" s="400" t="s">
        <v>39</v>
      </c>
      <c r="I179" s="419" t="s">
        <v>18</v>
      </c>
      <c r="J179" s="22"/>
      <c r="K179" s="22"/>
      <c r="L179" s="22"/>
      <c r="M179" s="22"/>
      <c r="N179" s="22"/>
      <c r="O179" s="22"/>
      <c r="P179" s="22"/>
      <c r="Q179" s="22"/>
      <c r="R179" s="22"/>
      <c r="S179" s="22"/>
      <c r="T179" s="22"/>
      <c r="U179" s="22"/>
      <c r="V179" s="22"/>
      <c r="W179" s="22"/>
      <c r="X179" s="22"/>
      <c r="Y179" s="22"/>
      <c r="Z179" s="22"/>
      <c r="AA179" s="22"/>
      <c r="AB179" s="22"/>
      <c r="AC179" s="22"/>
    </row>
    <row r="180" spans="1:29" s="23" customFormat="1" ht="11.25" x14ac:dyDescent="0.2">
      <c r="A180" s="400" t="s">
        <v>197</v>
      </c>
      <c r="B180" s="401" t="s">
        <v>1104</v>
      </c>
      <c r="C180" s="420" t="s">
        <v>842</v>
      </c>
      <c r="D180" s="402" t="s">
        <v>267</v>
      </c>
      <c r="E180" s="421" t="s">
        <v>17</v>
      </c>
      <c r="F180" s="418" t="s">
        <v>18</v>
      </c>
      <c r="G180" s="403" t="s">
        <v>268</v>
      </c>
      <c r="H180" s="400" t="s">
        <v>39</v>
      </c>
      <c r="I180" s="419" t="s">
        <v>18</v>
      </c>
      <c r="J180" s="22"/>
      <c r="K180" s="22"/>
      <c r="L180" s="22"/>
      <c r="M180" s="22"/>
      <c r="N180" s="22"/>
      <c r="O180" s="22"/>
      <c r="P180" s="22"/>
      <c r="Q180" s="22"/>
      <c r="R180" s="22"/>
      <c r="S180" s="22"/>
      <c r="T180" s="22"/>
      <c r="U180" s="22"/>
      <c r="V180" s="22"/>
      <c r="W180" s="22"/>
      <c r="X180" s="22"/>
      <c r="Y180" s="22"/>
      <c r="Z180" s="22"/>
      <c r="AA180" s="22"/>
      <c r="AB180" s="22"/>
      <c r="AC180" s="22"/>
    </row>
    <row r="181" spans="1:29" s="23" customFormat="1" ht="11.25" x14ac:dyDescent="0.2">
      <c r="A181" s="400" t="s">
        <v>197</v>
      </c>
      <c r="B181" s="401" t="s">
        <v>1104</v>
      </c>
      <c r="C181" s="420" t="s">
        <v>842</v>
      </c>
      <c r="D181" s="402" t="s">
        <v>269</v>
      </c>
      <c r="E181" s="421" t="s">
        <v>17</v>
      </c>
      <c r="F181" s="418" t="s">
        <v>18</v>
      </c>
      <c r="G181" s="403" t="s">
        <v>270</v>
      </c>
      <c r="H181" s="400" t="s">
        <v>39</v>
      </c>
      <c r="I181" s="419" t="s">
        <v>18</v>
      </c>
      <c r="J181" s="22"/>
      <c r="K181" s="22"/>
      <c r="L181" s="22"/>
      <c r="M181" s="22"/>
      <c r="N181" s="22"/>
      <c r="O181" s="22"/>
      <c r="P181" s="22"/>
      <c r="Q181" s="22"/>
      <c r="R181" s="22"/>
      <c r="S181" s="22"/>
      <c r="T181" s="22"/>
      <c r="U181" s="22"/>
      <c r="V181" s="22"/>
      <c r="W181" s="22"/>
      <c r="X181" s="22"/>
      <c r="Y181" s="22"/>
      <c r="Z181" s="22"/>
      <c r="AA181" s="22"/>
      <c r="AB181" s="22"/>
      <c r="AC181" s="22"/>
    </row>
    <row r="182" spans="1:29" s="23" customFormat="1" ht="11.25" x14ac:dyDescent="0.2">
      <c r="A182" s="400" t="s">
        <v>197</v>
      </c>
      <c r="B182" s="401" t="s">
        <v>1104</v>
      </c>
      <c r="C182" s="420" t="s">
        <v>842</v>
      </c>
      <c r="D182" s="402" t="s">
        <v>271</v>
      </c>
      <c r="E182" s="421" t="s">
        <v>17</v>
      </c>
      <c r="F182" s="418" t="s">
        <v>18</v>
      </c>
      <c r="G182" s="403" t="s">
        <v>272</v>
      </c>
      <c r="H182" s="400" t="s">
        <v>39</v>
      </c>
      <c r="I182" s="419" t="s">
        <v>18</v>
      </c>
      <c r="J182" s="22"/>
      <c r="K182" s="22"/>
      <c r="L182" s="22"/>
      <c r="M182" s="22"/>
      <c r="N182" s="22"/>
      <c r="O182" s="22"/>
      <c r="P182" s="22"/>
      <c r="Q182" s="22"/>
      <c r="R182" s="22"/>
      <c r="S182" s="22"/>
      <c r="T182" s="22"/>
      <c r="U182" s="22"/>
      <c r="V182" s="22"/>
      <c r="W182" s="22"/>
      <c r="X182" s="22"/>
      <c r="Y182" s="22"/>
      <c r="Z182" s="22"/>
      <c r="AA182" s="22"/>
      <c r="AB182" s="22"/>
      <c r="AC182" s="22"/>
    </row>
    <row r="183" spans="1:29" s="23" customFormat="1" ht="11.25" x14ac:dyDescent="0.2">
      <c r="A183" s="400" t="s">
        <v>197</v>
      </c>
      <c r="B183" s="401" t="s">
        <v>1104</v>
      </c>
      <c r="C183" s="420" t="s">
        <v>842</v>
      </c>
      <c r="D183" s="402" t="s">
        <v>178</v>
      </c>
      <c r="E183" s="421" t="s">
        <v>17</v>
      </c>
      <c r="F183" s="418" t="s">
        <v>18</v>
      </c>
      <c r="G183" s="403" t="s">
        <v>273</v>
      </c>
      <c r="H183" s="400" t="s">
        <v>39</v>
      </c>
      <c r="I183" s="419" t="s">
        <v>17</v>
      </c>
      <c r="J183" s="22"/>
      <c r="K183" s="22"/>
      <c r="L183" s="22"/>
      <c r="M183" s="22"/>
      <c r="N183" s="22"/>
      <c r="O183" s="22"/>
      <c r="P183" s="22"/>
      <c r="Q183" s="22"/>
      <c r="R183" s="22"/>
      <c r="S183" s="22"/>
      <c r="T183" s="22"/>
      <c r="U183" s="22"/>
      <c r="V183" s="22"/>
      <c r="W183" s="22"/>
      <c r="X183" s="22"/>
      <c r="Y183" s="22"/>
      <c r="Z183" s="22"/>
      <c r="AA183" s="22"/>
      <c r="AB183" s="22"/>
      <c r="AC183" s="22"/>
    </row>
    <row r="184" spans="1:29" s="23" customFormat="1" ht="11.25" x14ac:dyDescent="0.2">
      <c r="A184" s="400" t="s">
        <v>197</v>
      </c>
      <c r="B184" s="401" t="s">
        <v>1104</v>
      </c>
      <c r="C184" s="420" t="s">
        <v>842</v>
      </c>
      <c r="D184" s="402" t="s">
        <v>274</v>
      </c>
      <c r="E184" s="421" t="s">
        <v>17</v>
      </c>
      <c r="F184" s="418" t="s">
        <v>18</v>
      </c>
      <c r="G184" s="403" t="s">
        <v>275</v>
      </c>
      <c r="H184" s="400" t="s">
        <v>39</v>
      </c>
      <c r="I184" s="419" t="s">
        <v>18</v>
      </c>
      <c r="J184" s="22"/>
      <c r="K184" s="22"/>
      <c r="L184" s="22"/>
      <c r="M184" s="22"/>
      <c r="N184" s="22"/>
      <c r="O184" s="22"/>
      <c r="P184" s="22"/>
      <c r="Q184" s="22"/>
      <c r="R184" s="22"/>
      <c r="S184" s="22"/>
      <c r="T184" s="22"/>
      <c r="U184" s="22"/>
      <c r="V184" s="22"/>
      <c r="W184" s="22"/>
      <c r="X184" s="22"/>
      <c r="Y184" s="22"/>
      <c r="Z184" s="22"/>
      <c r="AA184" s="22"/>
      <c r="AB184" s="22"/>
      <c r="AC184" s="22"/>
    </row>
    <row r="185" spans="1:29" s="21" customFormat="1" ht="11.25" x14ac:dyDescent="0.2">
      <c r="A185" s="404" t="s">
        <v>197</v>
      </c>
      <c r="B185" s="405" t="s">
        <v>1104</v>
      </c>
      <c r="C185" s="426" t="s">
        <v>35</v>
      </c>
      <c r="D185" s="405" t="s">
        <v>1713</v>
      </c>
      <c r="E185" s="423" t="s">
        <v>17</v>
      </c>
      <c r="F185" s="418" t="s">
        <v>18</v>
      </c>
      <c r="G185" s="406" t="s">
        <v>276</v>
      </c>
      <c r="H185" s="407" t="s">
        <v>39</v>
      </c>
      <c r="I185" s="419" t="s">
        <v>18</v>
      </c>
      <c r="J185" s="20"/>
      <c r="K185" s="20"/>
      <c r="L185" s="20"/>
      <c r="M185" s="20"/>
      <c r="N185" s="20"/>
      <c r="O185" s="20"/>
      <c r="P185" s="20"/>
      <c r="Q185" s="20"/>
      <c r="R185" s="20"/>
      <c r="S185" s="20"/>
      <c r="T185" s="20"/>
      <c r="U185" s="20"/>
      <c r="V185" s="20"/>
      <c r="W185" s="20"/>
      <c r="X185" s="20"/>
      <c r="Y185" s="20"/>
      <c r="Z185" s="20"/>
      <c r="AA185" s="20"/>
      <c r="AB185" s="20"/>
      <c r="AC185" s="20"/>
    </row>
    <row r="186" spans="1:29" s="21" customFormat="1" ht="11.25" x14ac:dyDescent="0.2">
      <c r="A186" s="404" t="s">
        <v>197</v>
      </c>
      <c r="B186" s="405" t="s">
        <v>1104</v>
      </c>
      <c r="C186" s="426" t="s">
        <v>35</v>
      </c>
      <c r="D186" s="408" t="s">
        <v>1557</v>
      </c>
      <c r="E186" s="423" t="s">
        <v>17</v>
      </c>
      <c r="F186" s="418" t="s">
        <v>18</v>
      </c>
      <c r="G186" s="406" t="s">
        <v>277</v>
      </c>
      <c r="H186" s="407" t="s">
        <v>39</v>
      </c>
      <c r="I186" s="419" t="s">
        <v>18</v>
      </c>
      <c r="J186" s="20"/>
      <c r="K186" s="20"/>
      <c r="L186" s="20"/>
      <c r="M186" s="20"/>
      <c r="N186" s="20"/>
      <c r="O186" s="20"/>
      <c r="P186" s="20"/>
      <c r="Q186" s="20"/>
      <c r="R186" s="20"/>
      <c r="S186" s="20"/>
      <c r="T186" s="20"/>
      <c r="U186" s="20"/>
      <c r="V186" s="20"/>
      <c r="W186" s="20"/>
      <c r="X186" s="20"/>
      <c r="Y186" s="20"/>
      <c r="Z186" s="20"/>
      <c r="AA186" s="20"/>
      <c r="AB186" s="20"/>
      <c r="AC186" s="20"/>
    </row>
    <row r="187" spans="1:29" s="21" customFormat="1" ht="11.25" x14ac:dyDescent="0.2">
      <c r="A187" s="396" t="s">
        <v>197</v>
      </c>
      <c r="B187" s="397" t="s">
        <v>278</v>
      </c>
      <c r="C187" s="396" t="s">
        <v>20</v>
      </c>
      <c r="D187" s="397" t="s">
        <v>1698</v>
      </c>
      <c r="E187" s="418" t="s">
        <v>17</v>
      </c>
      <c r="F187" s="418" t="s">
        <v>18</v>
      </c>
      <c r="G187" s="398" t="s">
        <v>279</v>
      </c>
      <c r="H187" s="396" t="s">
        <v>39</v>
      </c>
      <c r="I187" s="419" t="s">
        <v>17</v>
      </c>
      <c r="J187" s="20"/>
      <c r="K187" s="20"/>
      <c r="L187" s="20"/>
      <c r="M187" s="20"/>
      <c r="N187" s="20"/>
      <c r="O187" s="20"/>
      <c r="P187" s="20"/>
      <c r="Q187" s="20"/>
      <c r="R187" s="20"/>
      <c r="S187" s="20"/>
      <c r="T187" s="20"/>
      <c r="U187" s="20"/>
      <c r="V187" s="20"/>
      <c r="W187" s="20"/>
      <c r="X187" s="20"/>
      <c r="Y187" s="20"/>
      <c r="Z187" s="20"/>
      <c r="AA187" s="20"/>
      <c r="AB187" s="20"/>
      <c r="AC187" s="20"/>
    </row>
    <row r="188" spans="1:29" s="21" customFormat="1" ht="11.25" x14ac:dyDescent="0.2">
      <c r="A188" s="396" t="s">
        <v>197</v>
      </c>
      <c r="B188" s="397" t="s">
        <v>278</v>
      </c>
      <c r="C188" s="396" t="s">
        <v>20</v>
      </c>
      <c r="D188" s="397" t="s">
        <v>1701</v>
      </c>
      <c r="E188" s="418" t="s">
        <v>17</v>
      </c>
      <c r="F188" s="418" t="s">
        <v>18</v>
      </c>
      <c r="G188" s="398" t="s">
        <v>280</v>
      </c>
      <c r="H188" s="396" t="s">
        <v>39</v>
      </c>
      <c r="I188" s="419" t="s">
        <v>18</v>
      </c>
      <c r="J188" s="20"/>
      <c r="K188" s="20"/>
      <c r="L188" s="20"/>
      <c r="M188" s="20"/>
      <c r="N188" s="20"/>
      <c r="O188" s="20"/>
      <c r="P188" s="20"/>
      <c r="Q188" s="20"/>
      <c r="R188" s="20"/>
      <c r="S188" s="20"/>
      <c r="T188" s="20"/>
      <c r="U188" s="20"/>
      <c r="V188" s="20"/>
      <c r="W188" s="20"/>
      <c r="X188" s="20"/>
      <c r="Y188" s="20"/>
      <c r="Z188" s="20"/>
      <c r="AA188" s="20"/>
      <c r="AB188" s="20"/>
      <c r="AC188" s="20"/>
    </row>
    <row r="189" spans="1:29" s="21" customFormat="1" ht="11.25" x14ac:dyDescent="0.2">
      <c r="A189" s="396" t="s">
        <v>197</v>
      </c>
      <c r="B189" s="397" t="s">
        <v>278</v>
      </c>
      <c r="C189" s="396" t="s">
        <v>20</v>
      </c>
      <c r="D189" s="397" t="s">
        <v>1702</v>
      </c>
      <c r="E189" s="418" t="s">
        <v>17</v>
      </c>
      <c r="F189" s="418" t="s">
        <v>18</v>
      </c>
      <c r="G189" s="398" t="s">
        <v>281</v>
      </c>
      <c r="H189" s="396" t="s">
        <v>39</v>
      </c>
      <c r="I189" s="419" t="s">
        <v>18</v>
      </c>
      <c r="J189" s="20"/>
      <c r="K189" s="20"/>
      <c r="L189" s="20"/>
      <c r="M189" s="20"/>
      <c r="N189" s="20"/>
      <c r="O189" s="20"/>
      <c r="P189" s="20"/>
      <c r="Q189" s="20"/>
      <c r="R189" s="20"/>
      <c r="S189" s="20"/>
      <c r="T189" s="20"/>
      <c r="U189" s="20"/>
      <c r="V189" s="20"/>
      <c r="W189" s="20"/>
      <c r="X189" s="20"/>
      <c r="Y189" s="20"/>
      <c r="Z189" s="20"/>
      <c r="AA189" s="20"/>
      <c r="AB189" s="20"/>
      <c r="AC189" s="20"/>
    </row>
    <row r="190" spans="1:29" s="21" customFormat="1" ht="11.25" x14ac:dyDescent="0.2">
      <c r="A190" s="396" t="s">
        <v>197</v>
      </c>
      <c r="B190" s="397" t="s">
        <v>278</v>
      </c>
      <c r="C190" s="396" t="s">
        <v>20</v>
      </c>
      <c r="D190" s="397" t="s">
        <v>1704</v>
      </c>
      <c r="E190" s="418" t="s">
        <v>17</v>
      </c>
      <c r="F190" s="418" t="s">
        <v>18</v>
      </c>
      <c r="G190" s="398" t="s">
        <v>282</v>
      </c>
      <c r="H190" s="396" t="s">
        <v>39</v>
      </c>
      <c r="I190" s="419" t="s">
        <v>18</v>
      </c>
      <c r="J190" s="20"/>
      <c r="K190" s="20"/>
      <c r="L190" s="20"/>
      <c r="M190" s="20"/>
      <c r="N190" s="20"/>
      <c r="O190" s="20"/>
      <c r="P190" s="20"/>
      <c r="Q190" s="20"/>
      <c r="R190" s="20"/>
      <c r="S190" s="20"/>
      <c r="T190" s="20"/>
      <c r="U190" s="20"/>
      <c r="V190" s="20"/>
      <c r="W190" s="20"/>
      <c r="X190" s="20"/>
      <c r="Y190" s="20"/>
      <c r="Z190" s="20"/>
      <c r="AA190" s="20"/>
      <c r="AB190" s="20"/>
      <c r="AC190" s="20"/>
    </row>
    <row r="191" spans="1:29" s="21" customFormat="1" ht="11.25" x14ac:dyDescent="0.2">
      <c r="A191" s="396" t="s">
        <v>197</v>
      </c>
      <c r="B191" s="397" t="s">
        <v>278</v>
      </c>
      <c r="C191" s="396" t="s">
        <v>20</v>
      </c>
      <c r="D191" s="397" t="s">
        <v>1710</v>
      </c>
      <c r="E191" s="418" t="s">
        <v>17</v>
      </c>
      <c r="F191" s="418" t="s">
        <v>18</v>
      </c>
      <c r="G191" s="398" t="s">
        <v>283</v>
      </c>
      <c r="H191" s="396" t="s">
        <v>39</v>
      </c>
      <c r="I191" s="419" t="s">
        <v>18</v>
      </c>
      <c r="J191" s="20"/>
      <c r="K191" s="20"/>
      <c r="L191" s="20"/>
      <c r="M191" s="20"/>
      <c r="N191" s="20"/>
      <c r="O191" s="20"/>
      <c r="P191" s="20"/>
      <c r="Q191" s="20"/>
      <c r="R191" s="20"/>
      <c r="S191" s="20"/>
      <c r="T191" s="20"/>
      <c r="U191" s="20"/>
      <c r="V191" s="20"/>
      <c r="W191" s="20"/>
      <c r="X191" s="20"/>
      <c r="Y191" s="20"/>
      <c r="Z191" s="20"/>
      <c r="AA191" s="20"/>
      <c r="AB191" s="20"/>
      <c r="AC191" s="20"/>
    </row>
    <row r="192" spans="1:29" s="21" customFormat="1" ht="11.25" x14ac:dyDescent="0.2">
      <c r="A192" s="396" t="s">
        <v>197</v>
      </c>
      <c r="B192" s="397" t="s">
        <v>278</v>
      </c>
      <c r="C192" s="396" t="s">
        <v>20</v>
      </c>
      <c r="D192" s="397" t="s">
        <v>1706</v>
      </c>
      <c r="E192" s="418" t="s">
        <v>17</v>
      </c>
      <c r="F192" s="418" t="s">
        <v>18</v>
      </c>
      <c r="G192" s="398" t="s">
        <v>284</v>
      </c>
      <c r="H192" s="396" t="s">
        <v>39</v>
      </c>
      <c r="I192" s="419" t="s">
        <v>18</v>
      </c>
      <c r="J192" s="20"/>
      <c r="K192" s="20"/>
      <c r="L192" s="20"/>
      <c r="M192" s="20"/>
      <c r="N192" s="20"/>
      <c r="O192" s="20"/>
      <c r="P192" s="20"/>
      <c r="Q192" s="20"/>
      <c r="R192" s="20"/>
      <c r="S192" s="20"/>
      <c r="T192" s="20"/>
      <c r="U192" s="20"/>
      <c r="V192" s="20"/>
      <c r="W192" s="20"/>
      <c r="X192" s="20"/>
      <c r="Y192" s="20"/>
      <c r="Z192" s="20"/>
      <c r="AA192" s="20"/>
      <c r="AB192" s="20"/>
      <c r="AC192" s="20"/>
    </row>
    <row r="193" spans="1:29" s="21" customFormat="1" ht="11.25" x14ac:dyDescent="0.2">
      <c r="A193" s="396" t="s">
        <v>197</v>
      </c>
      <c r="B193" s="397" t="s">
        <v>278</v>
      </c>
      <c r="C193" s="396" t="s">
        <v>20</v>
      </c>
      <c r="D193" s="397" t="s">
        <v>1713</v>
      </c>
      <c r="E193" s="418" t="s">
        <v>17</v>
      </c>
      <c r="F193" s="418" t="s">
        <v>18</v>
      </c>
      <c r="G193" s="398" t="s">
        <v>285</v>
      </c>
      <c r="H193" s="396" t="s">
        <v>39</v>
      </c>
      <c r="I193" s="419" t="s">
        <v>18</v>
      </c>
      <c r="J193" s="20"/>
      <c r="K193" s="20"/>
      <c r="L193" s="20"/>
      <c r="M193" s="20"/>
      <c r="N193" s="20"/>
      <c r="O193" s="20"/>
      <c r="P193" s="20"/>
      <c r="Q193" s="20"/>
      <c r="R193" s="20"/>
      <c r="S193" s="20"/>
      <c r="T193" s="20"/>
      <c r="U193" s="20"/>
      <c r="V193" s="20"/>
      <c r="W193" s="20"/>
      <c r="X193" s="20"/>
      <c r="Y193" s="20"/>
      <c r="Z193" s="20"/>
      <c r="AA193" s="20"/>
      <c r="AB193" s="20"/>
      <c r="AC193" s="20"/>
    </row>
    <row r="194" spans="1:29" s="21" customFormat="1" ht="11.25" x14ac:dyDescent="0.2">
      <c r="A194" s="396" t="s">
        <v>197</v>
      </c>
      <c r="B194" s="397" t="s">
        <v>278</v>
      </c>
      <c r="C194" s="396" t="s">
        <v>20</v>
      </c>
      <c r="D194" s="397" t="s">
        <v>1696</v>
      </c>
      <c r="E194" s="418" t="s">
        <v>17</v>
      </c>
      <c r="F194" s="418" t="s">
        <v>18</v>
      </c>
      <c r="G194" s="398" t="s">
        <v>286</v>
      </c>
      <c r="H194" s="396" t="s">
        <v>39</v>
      </c>
      <c r="I194" s="419" t="s">
        <v>18</v>
      </c>
      <c r="J194" s="20"/>
      <c r="K194" s="20"/>
      <c r="L194" s="20"/>
      <c r="M194" s="20"/>
      <c r="N194" s="20"/>
      <c r="O194" s="20"/>
      <c r="P194" s="20"/>
      <c r="Q194" s="20"/>
      <c r="R194" s="20"/>
      <c r="S194" s="20"/>
      <c r="T194" s="20"/>
      <c r="U194" s="20"/>
      <c r="V194" s="20"/>
      <c r="W194" s="20"/>
      <c r="X194" s="20"/>
      <c r="Y194" s="20"/>
      <c r="Z194" s="20"/>
      <c r="AA194" s="20"/>
      <c r="AB194" s="20"/>
      <c r="AC194" s="20"/>
    </row>
    <row r="195" spans="1:29" s="21" customFormat="1" ht="11.25" x14ac:dyDescent="0.2">
      <c r="A195" s="396" t="s">
        <v>197</v>
      </c>
      <c r="B195" s="397" t="s">
        <v>278</v>
      </c>
      <c r="C195" s="396" t="s">
        <v>20</v>
      </c>
      <c r="D195" s="397" t="s">
        <v>1707</v>
      </c>
      <c r="E195" s="418" t="s">
        <v>17</v>
      </c>
      <c r="F195" s="418" t="s">
        <v>18</v>
      </c>
      <c r="G195" s="398" t="s">
        <v>287</v>
      </c>
      <c r="H195" s="396" t="s">
        <v>39</v>
      </c>
      <c r="I195" s="419" t="s">
        <v>17</v>
      </c>
      <c r="J195" s="20"/>
      <c r="K195" s="20"/>
      <c r="L195" s="20"/>
      <c r="M195" s="20"/>
      <c r="N195" s="20"/>
      <c r="O195" s="20"/>
      <c r="P195" s="20"/>
      <c r="Q195" s="20"/>
      <c r="R195" s="20"/>
      <c r="S195" s="20"/>
      <c r="T195" s="20"/>
      <c r="U195" s="20"/>
      <c r="V195" s="20"/>
      <c r="W195" s="20"/>
      <c r="X195" s="20"/>
      <c r="Y195" s="20"/>
      <c r="Z195" s="20"/>
      <c r="AA195" s="20"/>
      <c r="AB195" s="20"/>
      <c r="AC195" s="20"/>
    </row>
    <row r="196" spans="1:29" s="21" customFormat="1" ht="11.25" x14ac:dyDescent="0.2">
      <c r="A196" s="396" t="s">
        <v>197</v>
      </c>
      <c r="B196" s="397" t="s">
        <v>278</v>
      </c>
      <c r="C196" s="396" t="s">
        <v>20</v>
      </c>
      <c r="D196" s="397" t="s">
        <v>1715</v>
      </c>
      <c r="E196" s="418" t="s">
        <v>17</v>
      </c>
      <c r="F196" s="418" t="s">
        <v>18</v>
      </c>
      <c r="G196" s="398" t="s">
        <v>288</v>
      </c>
      <c r="H196" s="396" t="s">
        <v>39</v>
      </c>
      <c r="I196" s="419" t="s">
        <v>17</v>
      </c>
      <c r="J196" s="20"/>
      <c r="K196" s="20"/>
      <c r="L196" s="20"/>
      <c r="M196" s="20"/>
      <c r="N196" s="20"/>
      <c r="O196" s="20"/>
      <c r="P196" s="20"/>
      <c r="Q196" s="20"/>
      <c r="R196" s="20"/>
      <c r="S196" s="20"/>
      <c r="T196" s="20"/>
      <c r="U196" s="20"/>
      <c r="V196" s="20"/>
      <c r="W196" s="20"/>
      <c r="X196" s="20"/>
      <c r="Y196" s="20"/>
      <c r="Z196" s="20"/>
      <c r="AA196" s="20"/>
      <c r="AB196" s="20"/>
      <c r="AC196" s="20"/>
    </row>
    <row r="197" spans="1:29" s="21" customFormat="1" ht="11.25" x14ac:dyDescent="0.2">
      <c r="A197" s="396" t="s">
        <v>197</v>
      </c>
      <c r="B197" s="397" t="s">
        <v>278</v>
      </c>
      <c r="C197" s="396" t="s">
        <v>20</v>
      </c>
      <c r="D197" s="397" t="s">
        <v>1711</v>
      </c>
      <c r="E197" s="418" t="s">
        <v>17</v>
      </c>
      <c r="F197" s="418" t="s">
        <v>18</v>
      </c>
      <c r="G197" s="398" t="s">
        <v>289</v>
      </c>
      <c r="H197" s="396" t="s">
        <v>39</v>
      </c>
      <c r="I197" s="419" t="s">
        <v>17</v>
      </c>
      <c r="J197" s="20"/>
      <c r="K197" s="20"/>
      <c r="L197" s="20"/>
      <c r="M197" s="20"/>
      <c r="N197" s="20"/>
      <c r="O197" s="20"/>
      <c r="P197" s="20"/>
      <c r="Q197" s="20"/>
      <c r="R197" s="20"/>
      <c r="S197" s="20"/>
      <c r="T197" s="20"/>
      <c r="U197" s="20"/>
      <c r="V197" s="20"/>
      <c r="W197" s="20"/>
      <c r="X197" s="20"/>
      <c r="Y197" s="20"/>
      <c r="Z197" s="20"/>
      <c r="AA197" s="20"/>
      <c r="AB197" s="20"/>
      <c r="AC197" s="20"/>
    </row>
    <row r="198" spans="1:29" s="21" customFormat="1" ht="11.25" x14ac:dyDescent="0.2">
      <c r="A198" s="396" t="s">
        <v>197</v>
      </c>
      <c r="B198" s="397" t="s">
        <v>278</v>
      </c>
      <c r="C198" s="396" t="s">
        <v>20</v>
      </c>
      <c r="D198" s="399" t="s">
        <v>27</v>
      </c>
      <c r="E198" s="418" t="s">
        <v>17</v>
      </c>
      <c r="F198" s="418" t="s">
        <v>18</v>
      </c>
      <c r="G198" s="398" t="s">
        <v>290</v>
      </c>
      <c r="H198" s="396" t="s">
        <v>39</v>
      </c>
      <c r="I198" s="419" t="s">
        <v>18</v>
      </c>
      <c r="J198" s="20"/>
      <c r="K198" s="20"/>
      <c r="L198" s="20"/>
      <c r="M198" s="20"/>
      <c r="N198" s="20"/>
      <c r="O198" s="20"/>
      <c r="P198" s="20"/>
      <c r="Q198" s="20"/>
      <c r="R198" s="20"/>
      <c r="S198" s="20"/>
      <c r="T198" s="20"/>
      <c r="U198" s="20"/>
      <c r="V198" s="20"/>
      <c r="W198" s="20"/>
      <c r="X198" s="20"/>
      <c r="Y198" s="20"/>
      <c r="Z198" s="20"/>
      <c r="AA198" s="20"/>
      <c r="AB198" s="20"/>
      <c r="AC198" s="20"/>
    </row>
    <row r="199" spans="1:29" s="21" customFormat="1" ht="11.25" x14ac:dyDescent="0.2">
      <c r="A199" s="396" t="s">
        <v>197</v>
      </c>
      <c r="B199" s="397" t="s">
        <v>278</v>
      </c>
      <c r="C199" s="396" t="s">
        <v>20</v>
      </c>
      <c r="D199" s="399" t="s">
        <v>29</v>
      </c>
      <c r="E199" s="418" t="s">
        <v>17</v>
      </c>
      <c r="F199" s="418" t="s">
        <v>18</v>
      </c>
      <c r="G199" s="398" t="s">
        <v>291</v>
      </c>
      <c r="H199" s="396" t="s">
        <v>39</v>
      </c>
      <c r="I199" s="419" t="s">
        <v>18</v>
      </c>
      <c r="J199" s="20"/>
      <c r="K199" s="20"/>
      <c r="L199" s="20"/>
      <c r="M199" s="20"/>
      <c r="N199" s="20"/>
      <c r="O199" s="20"/>
      <c r="P199" s="20"/>
      <c r="Q199" s="20"/>
      <c r="R199" s="20"/>
      <c r="S199" s="20"/>
      <c r="T199" s="20"/>
      <c r="U199" s="20"/>
      <c r="V199" s="20"/>
      <c r="W199" s="20"/>
      <c r="X199" s="20"/>
      <c r="Y199" s="20"/>
      <c r="Z199" s="20"/>
      <c r="AA199" s="20"/>
      <c r="AB199" s="20"/>
      <c r="AC199" s="20"/>
    </row>
    <row r="200" spans="1:29" s="23" customFormat="1" ht="11.25" x14ac:dyDescent="0.2">
      <c r="A200" s="400" t="s">
        <v>197</v>
      </c>
      <c r="B200" s="401" t="s">
        <v>278</v>
      </c>
      <c r="C200" s="420" t="s">
        <v>842</v>
      </c>
      <c r="D200" s="402" t="s">
        <v>292</v>
      </c>
      <c r="E200" s="421" t="s">
        <v>17</v>
      </c>
      <c r="F200" s="418" t="s">
        <v>18</v>
      </c>
      <c r="G200" s="403" t="s">
        <v>293</v>
      </c>
      <c r="H200" s="400" t="s">
        <v>39</v>
      </c>
      <c r="I200" s="419" t="s">
        <v>18</v>
      </c>
      <c r="J200" s="22"/>
      <c r="K200" s="22"/>
      <c r="L200" s="22"/>
      <c r="M200" s="22"/>
      <c r="N200" s="22"/>
      <c r="O200" s="22"/>
      <c r="P200" s="22"/>
      <c r="Q200" s="22"/>
      <c r="R200" s="22"/>
      <c r="S200" s="22"/>
      <c r="T200" s="22"/>
      <c r="U200" s="22"/>
      <c r="V200" s="22"/>
      <c r="W200" s="22"/>
      <c r="X200" s="22"/>
      <c r="Y200" s="22"/>
      <c r="Z200" s="22"/>
      <c r="AA200" s="22"/>
      <c r="AB200" s="22"/>
      <c r="AC200" s="22"/>
    </row>
    <row r="201" spans="1:29" s="23" customFormat="1" ht="11.25" x14ac:dyDescent="0.2">
      <c r="A201" s="400" t="s">
        <v>197</v>
      </c>
      <c r="B201" s="401" t="s">
        <v>278</v>
      </c>
      <c r="C201" s="420" t="s">
        <v>842</v>
      </c>
      <c r="D201" s="402" t="s">
        <v>294</v>
      </c>
      <c r="E201" s="421" t="s">
        <v>17</v>
      </c>
      <c r="F201" s="418" t="s">
        <v>18</v>
      </c>
      <c r="G201" s="403" t="s">
        <v>295</v>
      </c>
      <c r="H201" s="400" t="s">
        <v>39</v>
      </c>
      <c r="I201" s="419" t="s">
        <v>18</v>
      </c>
      <c r="J201" s="22"/>
      <c r="K201" s="22"/>
      <c r="L201" s="22"/>
      <c r="M201" s="22"/>
      <c r="N201" s="22"/>
      <c r="O201" s="22"/>
      <c r="P201" s="22"/>
      <c r="Q201" s="22"/>
      <c r="R201" s="22"/>
      <c r="S201" s="22"/>
      <c r="T201" s="22"/>
      <c r="U201" s="22"/>
      <c r="V201" s="22"/>
      <c r="W201" s="22"/>
      <c r="X201" s="22"/>
      <c r="Y201" s="22"/>
      <c r="Z201" s="22"/>
      <c r="AA201" s="22"/>
      <c r="AB201" s="22"/>
      <c r="AC201" s="22"/>
    </row>
    <row r="202" spans="1:29" s="23" customFormat="1" ht="11.25" x14ac:dyDescent="0.2">
      <c r="A202" s="400" t="s">
        <v>197</v>
      </c>
      <c r="B202" s="401" t="s">
        <v>278</v>
      </c>
      <c r="C202" s="420" t="s">
        <v>842</v>
      </c>
      <c r="D202" s="402" t="s">
        <v>296</v>
      </c>
      <c r="E202" s="421" t="s">
        <v>17</v>
      </c>
      <c r="F202" s="418" t="s">
        <v>18</v>
      </c>
      <c r="G202" s="403" t="s">
        <v>297</v>
      </c>
      <c r="H202" s="400" t="s">
        <v>39</v>
      </c>
      <c r="I202" s="419" t="s">
        <v>18</v>
      </c>
      <c r="J202" s="22"/>
      <c r="K202" s="22"/>
      <c r="L202" s="22"/>
      <c r="M202" s="22"/>
      <c r="N202" s="22"/>
      <c r="O202" s="22"/>
      <c r="P202" s="22"/>
      <c r="Q202" s="22"/>
      <c r="R202" s="22"/>
      <c r="S202" s="22"/>
      <c r="T202" s="22"/>
      <c r="U202" s="22"/>
      <c r="V202" s="22"/>
      <c r="W202" s="22"/>
      <c r="X202" s="22"/>
      <c r="Y202" s="22"/>
      <c r="Z202" s="22"/>
      <c r="AA202" s="22"/>
      <c r="AB202" s="22"/>
      <c r="AC202" s="22"/>
    </row>
    <row r="203" spans="1:29" s="23" customFormat="1" ht="11.25" x14ac:dyDescent="0.2">
      <c r="A203" s="400" t="s">
        <v>197</v>
      </c>
      <c r="B203" s="401" t="s">
        <v>278</v>
      </c>
      <c r="C203" s="420" t="s">
        <v>842</v>
      </c>
      <c r="D203" s="402" t="s">
        <v>298</v>
      </c>
      <c r="E203" s="421" t="s">
        <v>17</v>
      </c>
      <c r="F203" s="418" t="s">
        <v>18</v>
      </c>
      <c r="G203" s="403" t="s">
        <v>299</v>
      </c>
      <c r="H203" s="400" t="s">
        <v>39</v>
      </c>
      <c r="I203" s="419" t="s">
        <v>17</v>
      </c>
      <c r="J203" s="22"/>
      <c r="K203" s="22"/>
      <c r="L203" s="22"/>
      <c r="M203" s="22"/>
      <c r="N203" s="22"/>
      <c r="O203" s="22"/>
      <c r="P203" s="22"/>
      <c r="Q203" s="22"/>
      <c r="R203" s="22"/>
      <c r="S203" s="22"/>
      <c r="T203" s="22"/>
      <c r="U203" s="22"/>
      <c r="V203" s="22"/>
      <c r="W203" s="22"/>
      <c r="X203" s="22"/>
      <c r="Y203" s="22"/>
      <c r="Z203" s="22"/>
      <c r="AA203" s="22"/>
      <c r="AB203" s="22"/>
      <c r="AC203" s="22"/>
    </row>
    <row r="204" spans="1:29" s="23" customFormat="1" ht="11.25" x14ac:dyDescent="0.2">
      <c r="A204" s="400" t="s">
        <v>197</v>
      </c>
      <c r="B204" s="401" t="s">
        <v>278</v>
      </c>
      <c r="C204" s="420" t="s">
        <v>842</v>
      </c>
      <c r="D204" s="402" t="s">
        <v>300</v>
      </c>
      <c r="E204" s="421" t="s">
        <v>17</v>
      </c>
      <c r="F204" s="418" t="s">
        <v>18</v>
      </c>
      <c r="G204" s="403" t="s">
        <v>301</v>
      </c>
      <c r="H204" s="400" t="s">
        <v>39</v>
      </c>
      <c r="I204" s="419" t="s">
        <v>17</v>
      </c>
      <c r="J204" s="22"/>
      <c r="K204" s="22"/>
      <c r="L204" s="22"/>
      <c r="M204" s="22"/>
      <c r="N204" s="22"/>
      <c r="O204" s="22"/>
      <c r="P204" s="22"/>
      <c r="Q204" s="22"/>
      <c r="R204" s="22"/>
      <c r="S204" s="22"/>
      <c r="T204" s="22"/>
      <c r="U204" s="22"/>
      <c r="V204" s="22"/>
      <c r="W204" s="22"/>
      <c r="X204" s="22"/>
      <c r="Y204" s="22"/>
      <c r="Z204" s="22"/>
      <c r="AA204" s="22"/>
      <c r="AB204" s="22"/>
      <c r="AC204" s="22"/>
    </row>
    <row r="205" spans="1:29" s="23" customFormat="1" ht="11.25" x14ac:dyDescent="0.2">
      <c r="A205" s="400" t="s">
        <v>197</v>
      </c>
      <c r="B205" s="401" t="s">
        <v>278</v>
      </c>
      <c r="C205" s="420" t="s">
        <v>842</v>
      </c>
      <c r="D205" s="402" t="s">
        <v>232</v>
      </c>
      <c r="E205" s="421" t="s">
        <v>17</v>
      </c>
      <c r="F205" s="418" t="s">
        <v>18</v>
      </c>
      <c r="G205" s="403" t="s">
        <v>302</v>
      </c>
      <c r="H205" s="400" t="s">
        <v>39</v>
      </c>
      <c r="I205" s="419" t="s">
        <v>18</v>
      </c>
      <c r="J205" s="22"/>
      <c r="K205" s="22"/>
      <c r="L205" s="22"/>
      <c r="M205" s="22"/>
      <c r="N205" s="22"/>
      <c r="O205" s="22"/>
      <c r="P205" s="22"/>
      <c r="Q205" s="22"/>
      <c r="R205" s="22"/>
      <c r="S205" s="22"/>
      <c r="T205" s="22"/>
      <c r="U205" s="22"/>
      <c r="V205" s="22"/>
      <c r="W205" s="22"/>
      <c r="X205" s="22"/>
      <c r="Y205" s="22"/>
      <c r="Z205" s="22"/>
      <c r="AA205" s="22"/>
      <c r="AB205" s="22"/>
      <c r="AC205" s="22"/>
    </row>
    <row r="206" spans="1:29" s="23" customFormat="1" ht="11.25" x14ac:dyDescent="0.2">
      <c r="A206" s="400" t="s">
        <v>197</v>
      </c>
      <c r="B206" s="401" t="s">
        <v>278</v>
      </c>
      <c r="C206" s="420" t="s">
        <v>842</v>
      </c>
      <c r="D206" s="402" t="s">
        <v>303</v>
      </c>
      <c r="E206" s="421" t="s">
        <v>17</v>
      </c>
      <c r="F206" s="418" t="s">
        <v>18</v>
      </c>
      <c r="G206" s="403" t="s">
        <v>304</v>
      </c>
      <c r="H206" s="400" t="s">
        <v>39</v>
      </c>
      <c r="I206" s="419" t="s">
        <v>18</v>
      </c>
      <c r="J206" s="22"/>
      <c r="K206" s="22"/>
      <c r="L206" s="22"/>
      <c r="M206" s="22"/>
      <c r="N206" s="22"/>
      <c r="O206" s="22"/>
      <c r="P206" s="22"/>
      <c r="Q206" s="22"/>
      <c r="R206" s="22"/>
      <c r="S206" s="22"/>
      <c r="T206" s="22"/>
      <c r="U206" s="22"/>
      <c r="V206" s="22"/>
      <c r="W206" s="22"/>
      <c r="X206" s="22"/>
      <c r="Y206" s="22"/>
      <c r="Z206" s="22"/>
      <c r="AA206" s="22"/>
      <c r="AB206" s="22"/>
      <c r="AC206" s="22"/>
    </row>
    <row r="207" spans="1:29" s="23" customFormat="1" ht="11.25" x14ac:dyDescent="0.2">
      <c r="A207" s="400" t="s">
        <v>197</v>
      </c>
      <c r="B207" s="401" t="s">
        <v>278</v>
      </c>
      <c r="C207" s="420" t="s">
        <v>842</v>
      </c>
      <c r="D207" s="402" t="s">
        <v>305</v>
      </c>
      <c r="E207" s="421" t="s">
        <v>17</v>
      </c>
      <c r="F207" s="418" t="s">
        <v>18</v>
      </c>
      <c r="G207" s="403" t="s">
        <v>306</v>
      </c>
      <c r="H207" s="400" t="s">
        <v>39</v>
      </c>
      <c r="I207" s="419" t="s">
        <v>18</v>
      </c>
      <c r="J207" s="22"/>
      <c r="K207" s="22"/>
      <c r="L207" s="22"/>
      <c r="M207" s="22"/>
      <c r="N207" s="22"/>
      <c r="O207" s="22"/>
      <c r="P207" s="22"/>
      <c r="Q207" s="22"/>
      <c r="R207" s="22"/>
      <c r="S207" s="22"/>
      <c r="T207" s="22"/>
      <c r="U207" s="22"/>
      <c r="V207" s="22"/>
      <c r="W207" s="22"/>
      <c r="X207" s="22"/>
      <c r="Y207" s="22"/>
      <c r="Z207" s="22"/>
      <c r="AA207" s="22"/>
      <c r="AB207" s="22"/>
      <c r="AC207" s="22"/>
    </row>
    <row r="208" spans="1:29" s="21" customFormat="1" ht="11.25" x14ac:dyDescent="0.2">
      <c r="A208" s="404" t="s">
        <v>197</v>
      </c>
      <c r="B208" s="405" t="s">
        <v>278</v>
      </c>
      <c r="C208" s="426" t="s">
        <v>35</v>
      </c>
      <c r="D208" s="405" t="s">
        <v>1716</v>
      </c>
      <c r="E208" s="423" t="s">
        <v>17</v>
      </c>
      <c r="F208" s="418" t="s">
        <v>18</v>
      </c>
      <c r="G208" s="406" t="s">
        <v>308</v>
      </c>
      <c r="H208" s="407" t="s">
        <v>39</v>
      </c>
      <c r="I208" s="419" t="s">
        <v>18</v>
      </c>
      <c r="J208" s="20"/>
      <c r="K208" s="20"/>
      <c r="L208" s="20"/>
      <c r="M208" s="20"/>
      <c r="N208" s="20"/>
      <c r="O208" s="20"/>
      <c r="P208" s="20"/>
      <c r="Q208" s="20"/>
      <c r="R208" s="20"/>
      <c r="S208" s="20"/>
      <c r="T208" s="20"/>
      <c r="U208" s="20"/>
      <c r="V208" s="20"/>
      <c r="W208" s="20"/>
      <c r="X208" s="20"/>
      <c r="Y208" s="20"/>
      <c r="Z208" s="20"/>
      <c r="AA208" s="20"/>
      <c r="AB208" s="20"/>
      <c r="AC208" s="20"/>
    </row>
    <row r="209" spans="1:29" s="21" customFormat="1" ht="11.25" x14ac:dyDescent="0.2">
      <c r="A209" s="404" t="s">
        <v>197</v>
      </c>
      <c r="B209" s="405" t="s">
        <v>278</v>
      </c>
      <c r="C209" s="426" t="s">
        <v>35</v>
      </c>
      <c r="D209" s="405" t="s">
        <v>1717</v>
      </c>
      <c r="E209" s="423" t="s">
        <v>17</v>
      </c>
      <c r="F209" s="418" t="s">
        <v>18</v>
      </c>
      <c r="G209" s="406" t="s">
        <v>309</v>
      </c>
      <c r="H209" s="407" t="s">
        <v>39</v>
      </c>
      <c r="I209" s="419" t="s">
        <v>18</v>
      </c>
      <c r="J209" s="20"/>
      <c r="K209" s="20"/>
      <c r="L209" s="20"/>
      <c r="M209" s="20"/>
      <c r="N209" s="20"/>
      <c r="O209" s="20"/>
      <c r="P209" s="20"/>
      <c r="Q209" s="20"/>
      <c r="R209" s="20"/>
      <c r="S209" s="20"/>
      <c r="T209" s="20"/>
      <c r="U209" s="20"/>
      <c r="V209" s="20"/>
      <c r="W209" s="20"/>
      <c r="X209" s="20"/>
      <c r="Y209" s="20"/>
      <c r="Z209" s="20"/>
      <c r="AA209" s="20"/>
      <c r="AB209" s="20"/>
      <c r="AC209" s="20"/>
    </row>
    <row r="210" spans="1:29" s="21" customFormat="1" ht="11.25" x14ac:dyDescent="0.2">
      <c r="A210" s="404" t="s">
        <v>197</v>
      </c>
      <c r="B210" s="405" t="s">
        <v>278</v>
      </c>
      <c r="C210" s="426" t="s">
        <v>35</v>
      </c>
      <c r="D210" s="405" t="s">
        <v>1718</v>
      </c>
      <c r="E210" s="423" t="s">
        <v>17</v>
      </c>
      <c r="F210" s="418" t="s">
        <v>18</v>
      </c>
      <c r="G210" s="406" t="s">
        <v>310</v>
      </c>
      <c r="H210" s="407" t="s">
        <v>39</v>
      </c>
      <c r="I210" s="419" t="s">
        <v>18</v>
      </c>
      <c r="J210" s="20"/>
      <c r="K210" s="20"/>
      <c r="L210" s="20"/>
      <c r="M210" s="20"/>
      <c r="N210" s="20"/>
      <c r="O210" s="20"/>
      <c r="P210" s="20"/>
      <c r="Q210" s="20"/>
      <c r="R210" s="20"/>
      <c r="S210" s="20"/>
      <c r="T210" s="20"/>
      <c r="U210" s="20"/>
      <c r="V210" s="20"/>
      <c r="W210" s="20"/>
      <c r="X210" s="20"/>
      <c r="Y210" s="20"/>
      <c r="Z210" s="20"/>
      <c r="AA210" s="20"/>
      <c r="AB210" s="20"/>
      <c r="AC210" s="20"/>
    </row>
    <row r="211" spans="1:29" s="21" customFormat="1" ht="11.25" x14ac:dyDescent="0.2">
      <c r="A211" s="404" t="s">
        <v>197</v>
      </c>
      <c r="B211" s="405" t="s">
        <v>278</v>
      </c>
      <c r="C211" s="426" t="s">
        <v>35</v>
      </c>
      <c r="D211" s="405" t="s">
        <v>1719</v>
      </c>
      <c r="E211" s="423" t="s">
        <v>17</v>
      </c>
      <c r="F211" s="418" t="s">
        <v>18</v>
      </c>
      <c r="G211" s="406" t="s">
        <v>311</v>
      </c>
      <c r="H211" s="407" t="s">
        <v>39</v>
      </c>
      <c r="I211" s="419" t="s">
        <v>17</v>
      </c>
      <c r="J211" s="20"/>
      <c r="K211" s="20"/>
      <c r="L211" s="20"/>
      <c r="M211" s="20"/>
      <c r="N211" s="20"/>
      <c r="O211" s="20"/>
      <c r="P211" s="20"/>
      <c r="Q211" s="20"/>
      <c r="R211" s="20"/>
      <c r="S211" s="20"/>
      <c r="T211" s="20"/>
      <c r="U211" s="20"/>
      <c r="V211" s="20"/>
      <c r="W211" s="20"/>
      <c r="X211" s="20"/>
      <c r="Y211" s="20"/>
      <c r="Z211" s="20"/>
      <c r="AA211" s="20"/>
      <c r="AB211" s="20"/>
      <c r="AC211" s="20"/>
    </row>
    <row r="212" spans="1:29" s="21" customFormat="1" ht="11.25" x14ac:dyDescent="0.2">
      <c r="A212" s="404" t="s">
        <v>197</v>
      </c>
      <c r="B212" s="405" t="s">
        <v>278</v>
      </c>
      <c r="C212" s="426" t="s">
        <v>35</v>
      </c>
      <c r="D212" s="405" t="s">
        <v>1689</v>
      </c>
      <c r="E212" s="423" t="s">
        <v>17</v>
      </c>
      <c r="F212" s="418" t="s">
        <v>18</v>
      </c>
      <c r="G212" s="406" t="s">
        <v>312</v>
      </c>
      <c r="H212" s="407" t="s">
        <v>39</v>
      </c>
      <c r="I212" s="419" t="s">
        <v>17</v>
      </c>
      <c r="J212" s="20"/>
      <c r="K212" s="20"/>
      <c r="L212" s="20"/>
      <c r="M212" s="20"/>
      <c r="N212" s="20"/>
      <c r="O212" s="20"/>
      <c r="P212" s="20"/>
      <c r="Q212" s="20"/>
      <c r="R212" s="20"/>
      <c r="S212" s="20"/>
      <c r="T212" s="20"/>
      <c r="U212" s="20"/>
      <c r="V212" s="20"/>
      <c r="W212" s="20"/>
      <c r="X212" s="20"/>
      <c r="Y212" s="20"/>
      <c r="Z212" s="20"/>
      <c r="AA212" s="20"/>
      <c r="AB212" s="20"/>
      <c r="AC212" s="20"/>
    </row>
    <row r="213" spans="1:29" s="21" customFormat="1" ht="11.25" x14ac:dyDescent="0.2">
      <c r="A213" s="404" t="s">
        <v>197</v>
      </c>
      <c r="B213" s="405" t="s">
        <v>278</v>
      </c>
      <c r="C213" s="426" t="s">
        <v>35</v>
      </c>
      <c r="D213" s="408" t="s">
        <v>1557</v>
      </c>
      <c r="E213" s="423" t="s">
        <v>17</v>
      </c>
      <c r="F213" s="418" t="s">
        <v>18</v>
      </c>
      <c r="G213" s="406" t="s">
        <v>313</v>
      </c>
      <c r="H213" s="407" t="s">
        <v>39</v>
      </c>
      <c r="I213" s="419" t="s">
        <v>18</v>
      </c>
      <c r="J213" s="20"/>
      <c r="K213" s="20"/>
      <c r="L213" s="20"/>
      <c r="M213" s="20"/>
      <c r="N213" s="20"/>
      <c r="O213" s="20"/>
      <c r="P213" s="20"/>
      <c r="Q213" s="20"/>
      <c r="R213" s="20"/>
      <c r="S213" s="20"/>
      <c r="T213" s="20"/>
      <c r="U213" s="20"/>
      <c r="V213" s="20"/>
      <c r="W213" s="20"/>
      <c r="X213" s="20"/>
      <c r="Y213" s="20"/>
      <c r="Z213" s="20"/>
      <c r="AA213" s="20"/>
      <c r="AB213" s="20"/>
      <c r="AC213" s="20"/>
    </row>
    <row r="214" spans="1:29" s="21" customFormat="1" ht="11.25" x14ac:dyDescent="0.2">
      <c r="A214" s="396" t="s">
        <v>339</v>
      </c>
      <c r="B214" s="397" t="s">
        <v>348</v>
      </c>
      <c r="C214" s="396" t="s">
        <v>20</v>
      </c>
      <c r="D214" s="397" t="s">
        <v>1699</v>
      </c>
      <c r="E214" s="418" t="s">
        <v>17</v>
      </c>
      <c r="F214" s="418" t="s">
        <v>18</v>
      </c>
      <c r="G214" s="398" t="s">
        <v>349</v>
      </c>
      <c r="H214" s="396" t="s">
        <v>39</v>
      </c>
      <c r="I214" s="419" t="s">
        <v>17</v>
      </c>
      <c r="J214" s="20"/>
      <c r="K214" s="20"/>
      <c r="L214" s="20"/>
      <c r="M214" s="20"/>
      <c r="N214" s="20"/>
      <c r="O214" s="20"/>
      <c r="P214" s="20"/>
      <c r="Q214" s="20"/>
      <c r="R214" s="20"/>
      <c r="S214" s="20"/>
      <c r="T214" s="20"/>
      <c r="U214" s="20"/>
      <c r="V214" s="20"/>
      <c r="W214" s="20"/>
      <c r="X214" s="20"/>
      <c r="Y214" s="20"/>
      <c r="Z214" s="20"/>
      <c r="AA214" s="20"/>
      <c r="AB214" s="20"/>
      <c r="AC214" s="20"/>
    </row>
    <row r="215" spans="1:29" s="21" customFormat="1" ht="11.25" x14ac:dyDescent="0.2">
      <c r="A215" s="396" t="s">
        <v>339</v>
      </c>
      <c r="B215" s="397" t="s">
        <v>348</v>
      </c>
      <c r="C215" s="396" t="s">
        <v>20</v>
      </c>
      <c r="D215" s="397" t="s">
        <v>1712</v>
      </c>
      <c r="E215" s="418" t="s">
        <v>17</v>
      </c>
      <c r="F215" s="418" t="s">
        <v>18</v>
      </c>
      <c r="G215" s="398" t="s">
        <v>350</v>
      </c>
      <c r="H215" s="396" t="s">
        <v>39</v>
      </c>
      <c r="I215" s="419" t="s">
        <v>18</v>
      </c>
      <c r="J215" s="20"/>
      <c r="K215" s="20"/>
      <c r="L215" s="20"/>
      <c r="M215" s="20"/>
      <c r="N215" s="20"/>
      <c r="O215" s="20"/>
      <c r="P215" s="20"/>
      <c r="Q215" s="20"/>
      <c r="R215" s="20"/>
      <c r="S215" s="20"/>
      <c r="T215" s="20"/>
      <c r="U215" s="20"/>
      <c r="V215" s="20"/>
      <c r="W215" s="20"/>
      <c r="X215" s="20"/>
      <c r="Y215" s="20"/>
      <c r="Z215" s="20"/>
      <c r="AA215" s="20"/>
      <c r="AB215" s="20"/>
      <c r="AC215" s="20"/>
    </row>
    <row r="216" spans="1:29" s="21" customFormat="1" ht="11.25" x14ac:dyDescent="0.2">
      <c r="A216" s="396" t="s">
        <v>339</v>
      </c>
      <c r="B216" s="397" t="s">
        <v>348</v>
      </c>
      <c r="C216" s="396" t="s">
        <v>20</v>
      </c>
      <c r="D216" s="397" t="s">
        <v>1697</v>
      </c>
      <c r="E216" s="418" t="s">
        <v>17</v>
      </c>
      <c r="F216" s="418" t="s">
        <v>18</v>
      </c>
      <c r="G216" s="398" t="s">
        <v>351</v>
      </c>
      <c r="H216" s="396" t="s">
        <v>39</v>
      </c>
      <c r="I216" s="419" t="s">
        <v>18</v>
      </c>
      <c r="J216" s="20"/>
      <c r="K216" s="20"/>
      <c r="L216" s="20"/>
      <c r="M216" s="20"/>
      <c r="N216" s="20"/>
      <c r="O216" s="20"/>
      <c r="P216" s="20"/>
      <c r="Q216" s="20"/>
      <c r="R216" s="20"/>
      <c r="S216" s="20"/>
      <c r="T216" s="20"/>
      <c r="U216" s="20"/>
      <c r="V216" s="20"/>
      <c r="W216" s="20"/>
      <c r="X216" s="20"/>
      <c r="Y216" s="20"/>
      <c r="Z216" s="20"/>
      <c r="AA216" s="20"/>
      <c r="AB216" s="20"/>
      <c r="AC216" s="20"/>
    </row>
    <row r="217" spans="1:29" s="21" customFormat="1" ht="11.25" x14ac:dyDescent="0.2">
      <c r="A217" s="396" t="s">
        <v>339</v>
      </c>
      <c r="B217" s="397" t="s">
        <v>348</v>
      </c>
      <c r="C217" s="396" t="s">
        <v>20</v>
      </c>
      <c r="D217" s="397" t="s">
        <v>1717</v>
      </c>
      <c r="E217" s="418" t="s">
        <v>17</v>
      </c>
      <c r="F217" s="418" t="s">
        <v>18</v>
      </c>
      <c r="G217" s="398" t="s">
        <v>352</v>
      </c>
      <c r="H217" s="396" t="s">
        <v>39</v>
      </c>
      <c r="I217" s="419" t="s">
        <v>18</v>
      </c>
      <c r="J217" s="20"/>
      <c r="K217" s="20"/>
      <c r="L217" s="20"/>
      <c r="M217" s="20"/>
      <c r="N217" s="20"/>
      <c r="O217" s="20"/>
      <c r="P217" s="20"/>
      <c r="Q217" s="20"/>
      <c r="R217" s="20"/>
      <c r="S217" s="20"/>
      <c r="T217" s="20"/>
      <c r="U217" s="20"/>
      <c r="V217" s="20"/>
      <c r="W217" s="20"/>
      <c r="X217" s="20"/>
      <c r="Y217" s="20"/>
      <c r="Z217" s="20"/>
      <c r="AA217" s="20"/>
      <c r="AB217" s="20"/>
      <c r="AC217" s="20"/>
    </row>
    <row r="218" spans="1:29" s="21" customFormat="1" ht="11.25" x14ac:dyDescent="0.2">
      <c r="A218" s="396" t="s">
        <v>339</v>
      </c>
      <c r="B218" s="397" t="s">
        <v>348</v>
      </c>
      <c r="C218" s="396" t="s">
        <v>20</v>
      </c>
      <c r="D218" s="397" t="s">
        <v>1707</v>
      </c>
      <c r="E218" s="418" t="s">
        <v>17</v>
      </c>
      <c r="F218" s="418" t="s">
        <v>18</v>
      </c>
      <c r="G218" s="398" t="s">
        <v>353</v>
      </c>
      <c r="H218" s="396" t="s">
        <v>39</v>
      </c>
      <c r="I218" s="419" t="s">
        <v>18</v>
      </c>
      <c r="J218" s="20"/>
      <c r="K218" s="20"/>
      <c r="L218" s="20"/>
      <c r="M218" s="20"/>
      <c r="N218" s="20"/>
      <c r="O218" s="20"/>
      <c r="P218" s="20"/>
      <c r="Q218" s="20"/>
      <c r="R218" s="20"/>
      <c r="S218" s="20"/>
      <c r="T218" s="20"/>
      <c r="U218" s="20"/>
      <c r="V218" s="20"/>
      <c r="W218" s="20"/>
      <c r="X218" s="20"/>
      <c r="Y218" s="20"/>
      <c r="Z218" s="20"/>
      <c r="AA218" s="20"/>
      <c r="AB218" s="20"/>
      <c r="AC218" s="20"/>
    </row>
    <row r="219" spans="1:29" s="21" customFormat="1" ht="11.25" x14ac:dyDescent="0.2">
      <c r="A219" s="396" t="s">
        <v>339</v>
      </c>
      <c r="B219" s="397" t="s">
        <v>348</v>
      </c>
      <c r="C219" s="396" t="s">
        <v>20</v>
      </c>
      <c r="D219" s="399" t="s">
        <v>27</v>
      </c>
      <c r="E219" s="418" t="s">
        <v>17</v>
      </c>
      <c r="F219" s="418" t="s">
        <v>18</v>
      </c>
      <c r="G219" s="398" t="s">
        <v>354</v>
      </c>
      <c r="H219" s="396" t="s">
        <v>39</v>
      </c>
      <c r="I219" s="419" t="s">
        <v>18</v>
      </c>
      <c r="J219" s="20"/>
      <c r="K219" s="20"/>
      <c r="L219" s="20"/>
      <c r="M219" s="20"/>
      <c r="N219" s="20"/>
      <c r="O219" s="20"/>
      <c r="P219" s="20"/>
      <c r="Q219" s="20"/>
      <c r="R219" s="20"/>
      <c r="S219" s="20"/>
      <c r="T219" s="20"/>
      <c r="U219" s="20"/>
      <c r="V219" s="20"/>
      <c r="W219" s="20"/>
      <c r="X219" s="20"/>
      <c r="Y219" s="20"/>
      <c r="Z219" s="20"/>
      <c r="AA219" s="20"/>
      <c r="AB219" s="20"/>
      <c r="AC219" s="20"/>
    </row>
    <row r="220" spans="1:29" s="21" customFormat="1" ht="11.25" x14ac:dyDescent="0.2">
      <c r="A220" s="396" t="s">
        <v>339</v>
      </c>
      <c r="B220" s="397" t="s">
        <v>348</v>
      </c>
      <c r="C220" s="396" t="s">
        <v>20</v>
      </c>
      <c r="D220" s="399" t="s">
        <v>29</v>
      </c>
      <c r="E220" s="418" t="s">
        <v>17</v>
      </c>
      <c r="F220" s="418" t="s">
        <v>18</v>
      </c>
      <c r="G220" s="398" t="s">
        <v>355</v>
      </c>
      <c r="H220" s="396" t="s">
        <v>39</v>
      </c>
      <c r="I220" s="419" t="s">
        <v>18</v>
      </c>
      <c r="J220" s="20"/>
      <c r="K220" s="20"/>
      <c r="L220" s="20"/>
      <c r="M220" s="20"/>
      <c r="N220" s="20"/>
      <c r="O220" s="20"/>
      <c r="P220" s="20"/>
      <c r="Q220" s="20"/>
      <c r="R220" s="20"/>
      <c r="S220" s="20"/>
      <c r="T220" s="20"/>
      <c r="U220" s="20"/>
      <c r="V220" s="20"/>
      <c r="W220" s="20"/>
      <c r="X220" s="20"/>
      <c r="Y220" s="20"/>
      <c r="Z220" s="20"/>
      <c r="AA220" s="20"/>
      <c r="AB220" s="20"/>
      <c r="AC220" s="20"/>
    </row>
    <row r="221" spans="1:29" s="23" customFormat="1" ht="11.25" x14ac:dyDescent="0.2">
      <c r="A221" s="400" t="s">
        <v>339</v>
      </c>
      <c r="B221" s="401" t="s">
        <v>348</v>
      </c>
      <c r="C221" s="420" t="s">
        <v>842</v>
      </c>
      <c r="D221" s="402" t="s">
        <v>31</v>
      </c>
      <c r="E221" s="421" t="s">
        <v>17</v>
      </c>
      <c r="F221" s="418" t="s">
        <v>18</v>
      </c>
      <c r="G221" s="403" t="s">
        <v>356</v>
      </c>
      <c r="H221" s="400" t="s">
        <v>39</v>
      </c>
      <c r="I221" s="419" t="s">
        <v>18</v>
      </c>
      <c r="J221" s="22"/>
      <c r="K221" s="22"/>
      <c r="L221" s="22"/>
      <c r="M221" s="22"/>
      <c r="N221" s="22"/>
      <c r="O221" s="22"/>
      <c r="P221" s="22"/>
      <c r="Q221" s="22"/>
      <c r="R221" s="22"/>
      <c r="S221" s="22"/>
      <c r="T221" s="22"/>
      <c r="U221" s="22"/>
      <c r="V221" s="22"/>
      <c r="W221" s="22"/>
      <c r="X221" s="22"/>
      <c r="Y221" s="22"/>
      <c r="Z221" s="22"/>
      <c r="AA221" s="22"/>
      <c r="AB221" s="22"/>
      <c r="AC221" s="22"/>
    </row>
    <row r="222" spans="1:29" s="23" customFormat="1" ht="11.25" x14ac:dyDescent="0.2">
      <c r="A222" s="400" t="s">
        <v>339</v>
      </c>
      <c r="B222" s="401" t="s">
        <v>348</v>
      </c>
      <c r="C222" s="420" t="s">
        <v>842</v>
      </c>
      <c r="D222" s="402" t="s">
        <v>267</v>
      </c>
      <c r="E222" s="421" t="s">
        <v>17</v>
      </c>
      <c r="F222" s="418" t="s">
        <v>18</v>
      </c>
      <c r="G222" s="403" t="s">
        <v>357</v>
      </c>
      <c r="H222" s="400" t="s">
        <v>39</v>
      </c>
      <c r="I222" s="419" t="s">
        <v>18</v>
      </c>
      <c r="J222" s="22"/>
      <c r="K222" s="22"/>
      <c r="L222" s="22"/>
      <c r="M222" s="22"/>
      <c r="N222" s="22"/>
      <c r="O222" s="22"/>
      <c r="P222" s="22"/>
      <c r="Q222" s="22"/>
      <c r="R222" s="22"/>
      <c r="S222" s="22"/>
      <c r="T222" s="22"/>
      <c r="U222" s="22"/>
      <c r="V222" s="22"/>
      <c r="W222" s="22"/>
      <c r="X222" s="22"/>
      <c r="Y222" s="22"/>
      <c r="Z222" s="22"/>
      <c r="AA222" s="22"/>
      <c r="AB222" s="22"/>
      <c r="AC222" s="22"/>
    </row>
    <row r="223" spans="1:29" s="23" customFormat="1" ht="11.25" x14ac:dyDescent="0.2">
      <c r="A223" s="400" t="s">
        <v>339</v>
      </c>
      <c r="B223" s="401" t="s">
        <v>348</v>
      </c>
      <c r="C223" s="420" t="s">
        <v>842</v>
      </c>
      <c r="D223" s="402" t="s">
        <v>358</v>
      </c>
      <c r="E223" s="421" t="s">
        <v>17</v>
      </c>
      <c r="F223" s="418" t="s">
        <v>18</v>
      </c>
      <c r="G223" s="403" t="s">
        <v>359</v>
      </c>
      <c r="H223" s="400" t="s">
        <v>39</v>
      </c>
      <c r="I223" s="419" t="s">
        <v>18</v>
      </c>
      <c r="J223" s="22"/>
      <c r="K223" s="22"/>
      <c r="L223" s="22"/>
      <c r="M223" s="22"/>
      <c r="N223" s="22"/>
      <c r="O223" s="22"/>
      <c r="P223" s="22"/>
      <c r="Q223" s="22"/>
      <c r="R223" s="22"/>
      <c r="S223" s="22"/>
      <c r="T223" s="22"/>
      <c r="U223" s="22"/>
      <c r="V223" s="22"/>
      <c r="W223" s="22"/>
      <c r="X223" s="22"/>
      <c r="Y223" s="22"/>
      <c r="Z223" s="22"/>
      <c r="AA223" s="22"/>
      <c r="AB223" s="22"/>
      <c r="AC223" s="22"/>
    </row>
    <row r="224" spans="1:29" s="23" customFormat="1" ht="11.25" x14ac:dyDescent="0.2">
      <c r="A224" s="400" t="s">
        <v>339</v>
      </c>
      <c r="B224" s="401" t="s">
        <v>348</v>
      </c>
      <c r="C224" s="420" t="s">
        <v>842</v>
      </c>
      <c r="D224" s="402" t="s">
        <v>360</v>
      </c>
      <c r="E224" s="421" t="s">
        <v>17</v>
      </c>
      <c r="F224" s="418" t="s">
        <v>18</v>
      </c>
      <c r="G224" s="403" t="s">
        <v>361</v>
      </c>
      <c r="H224" s="400" t="s">
        <v>39</v>
      </c>
      <c r="I224" s="419" t="s">
        <v>18</v>
      </c>
      <c r="J224" s="22"/>
      <c r="K224" s="22"/>
      <c r="L224" s="22"/>
      <c r="M224" s="22"/>
      <c r="N224" s="22"/>
      <c r="O224" s="22"/>
      <c r="P224" s="22"/>
      <c r="Q224" s="22"/>
      <c r="R224" s="22"/>
      <c r="S224" s="22"/>
      <c r="T224" s="22"/>
      <c r="U224" s="22"/>
      <c r="V224" s="22"/>
      <c r="W224" s="22"/>
      <c r="X224" s="22"/>
      <c r="Y224" s="22"/>
      <c r="Z224" s="22"/>
      <c r="AA224" s="22"/>
      <c r="AB224" s="22"/>
      <c r="AC224" s="22"/>
    </row>
    <row r="225" spans="1:29" s="23" customFormat="1" ht="11.25" x14ac:dyDescent="0.2">
      <c r="A225" s="400" t="s">
        <v>339</v>
      </c>
      <c r="B225" s="401" t="s">
        <v>348</v>
      </c>
      <c r="C225" s="420" t="s">
        <v>842</v>
      </c>
      <c r="D225" s="402" t="s">
        <v>362</v>
      </c>
      <c r="E225" s="421" t="s">
        <v>17</v>
      </c>
      <c r="F225" s="418" t="s">
        <v>18</v>
      </c>
      <c r="G225" s="403" t="s">
        <v>363</v>
      </c>
      <c r="H225" s="400" t="s">
        <v>39</v>
      </c>
      <c r="I225" s="419" t="s">
        <v>18</v>
      </c>
      <c r="J225" s="22"/>
      <c r="K225" s="22"/>
      <c r="L225" s="22"/>
      <c r="M225" s="22"/>
      <c r="N225" s="22"/>
      <c r="O225" s="22"/>
      <c r="P225" s="22"/>
      <c r="Q225" s="22"/>
      <c r="R225" s="22"/>
      <c r="S225" s="22"/>
      <c r="T225" s="22"/>
      <c r="U225" s="22"/>
      <c r="V225" s="22"/>
      <c r="W225" s="22"/>
      <c r="X225" s="22"/>
      <c r="Y225" s="22"/>
      <c r="Z225" s="22"/>
      <c r="AA225" s="22"/>
      <c r="AB225" s="22"/>
      <c r="AC225" s="22"/>
    </row>
    <row r="226" spans="1:29" s="23" customFormat="1" ht="11.25" x14ac:dyDescent="0.2">
      <c r="A226" s="400" t="s">
        <v>339</v>
      </c>
      <c r="B226" s="401" t="s">
        <v>348</v>
      </c>
      <c r="C226" s="420" t="s">
        <v>842</v>
      </c>
      <c r="D226" s="402" t="s">
        <v>364</v>
      </c>
      <c r="E226" s="421" t="s">
        <v>17</v>
      </c>
      <c r="F226" s="418" t="s">
        <v>18</v>
      </c>
      <c r="G226" s="403" t="s">
        <v>365</v>
      </c>
      <c r="H226" s="400" t="s">
        <v>39</v>
      </c>
      <c r="I226" s="419" t="s">
        <v>18</v>
      </c>
      <c r="J226" s="22"/>
      <c r="K226" s="22"/>
      <c r="L226" s="22"/>
      <c r="M226" s="22"/>
      <c r="N226" s="22"/>
      <c r="O226" s="22"/>
      <c r="P226" s="22"/>
      <c r="Q226" s="22"/>
      <c r="R226" s="22"/>
      <c r="S226" s="22"/>
      <c r="T226" s="22"/>
      <c r="U226" s="22"/>
      <c r="V226" s="22"/>
      <c r="W226" s="22"/>
      <c r="X226" s="22"/>
      <c r="Y226" s="22"/>
      <c r="Z226" s="22"/>
      <c r="AA226" s="22"/>
      <c r="AB226" s="22"/>
      <c r="AC226" s="22"/>
    </row>
    <row r="227" spans="1:29" s="23" customFormat="1" ht="11.25" x14ac:dyDescent="0.2">
      <c r="A227" s="400" t="s">
        <v>339</v>
      </c>
      <c r="B227" s="401" t="s">
        <v>348</v>
      </c>
      <c r="C227" s="420" t="s">
        <v>842</v>
      </c>
      <c r="D227" s="402" t="s">
        <v>366</v>
      </c>
      <c r="E227" s="421" t="s">
        <v>17</v>
      </c>
      <c r="F227" s="418" t="s">
        <v>18</v>
      </c>
      <c r="G227" s="403" t="s">
        <v>367</v>
      </c>
      <c r="H227" s="400" t="s">
        <v>39</v>
      </c>
      <c r="I227" s="419" t="s">
        <v>18</v>
      </c>
      <c r="J227" s="22"/>
      <c r="K227" s="22"/>
      <c r="L227" s="22"/>
      <c r="M227" s="22"/>
      <c r="N227" s="22"/>
      <c r="O227" s="22"/>
      <c r="P227" s="22"/>
      <c r="Q227" s="22"/>
      <c r="R227" s="22"/>
      <c r="S227" s="22"/>
      <c r="T227" s="22"/>
      <c r="U227" s="22"/>
      <c r="V227" s="22"/>
      <c r="W227" s="22"/>
      <c r="X227" s="22"/>
      <c r="Y227" s="22"/>
      <c r="Z227" s="22"/>
      <c r="AA227" s="22"/>
      <c r="AB227" s="22"/>
      <c r="AC227" s="22"/>
    </row>
    <row r="228" spans="1:29" s="23" customFormat="1" ht="11.25" x14ac:dyDescent="0.2">
      <c r="A228" s="400" t="s">
        <v>339</v>
      </c>
      <c r="B228" s="401" t="s">
        <v>348</v>
      </c>
      <c r="C228" s="420" t="s">
        <v>842</v>
      </c>
      <c r="D228" s="402" t="s">
        <v>368</v>
      </c>
      <c r="E228" s="421" t="s">
        <v>17</v>
      </c>
      <c r="F228" s="418" t="s">
        <v>18</v>
      </c>
      <c r="G228" s="403" t="s">
        <v>369</v>
      </c>
      <c r="H228" s="400" t="s">
        <v>39</v>
      </c>
      <c r="I228" s="419" t="s">
        <v>18</v>
      </c>
      <c r="J228" s="22"/>
      <c r="K228" s="22"/>
      <c r="L228" s="22"/>
      <c r="M228" s="22"/>
      <c r="N228" s="22"/>
      <c r="O228" s="22"/>
      <c r="P228" s="22"/>
      <c r="Q228" s="22"/>
      <c r="R228" s="22"/>
      <c r="S228" s="22"/>
      <c r="T228" s="22"/>
      <c r="U228" s="22"/>
      <c r="V228" s="22"/>
      <c r="W228" s="22"/>
      <c r="X228" s="22"/>
      <c r="Y228" s="22"/>
      <c r="Z228" s="22"/>
      <c r="AA228" s="22"/>
      <c r="AB228" s="22"/>
      <c r="AC228" s="22"/>
    </row>
    <row r="229" spans="1:29" s="23" customFormat="1" ht="11.25" x14ac:dyDescent="0.2">
      <c r="A229" s="400" t="s">
        <v>339</v>
      </c>
      <c r="B229" s="401" t="s">
        <v>348</v>
      </c>
      <c r="C229" s="420" t="s">
        <v>842</v>
      </c>
      <c r="D229" s="402" t="s">
        <v>370</v>
      </c>
      <c r="E229" s="421" t="s">
        <v>17</v>
      </c>
      <c r="F229" s="418" t="s">
        <v>18</v>
      </c>
      <c r="G229" s="403" t="s">
        <v>371</v>
      </c>
      <c r="H229" s="400" t="s">
        <v>39</v>
      </c>
      <c r="I229" s="419" t="s">
        <v>18</v>
      </c>
      <c r="J229" s="22"/>
      <c r="K229" s="22"/>
      <c r="L229" s="22"/>
      <c r="M229" s="22"/>
      <c r="N229" s="22"/>
      <c r="O229" s="22"/>
      <c r="P229" s="22"/>
      <c r="Q229" s="22"/>
      <c r="R229" s="22"/>
      <c r="S229" s="22"/>
      <c r="T229" s="22"/>
      <c r="U229" s="22"/>
      <c r="V229" s="22"/>
      <c r="W229" s="22"/>
      <c r="X229" s="22"/>
      <c r="Y229" s="22"/>
      <c r="Z229" s="22"/>
      <c r="AA229" s="22"/>
      <c r="AB229" s="22"/>
      <c r="AC229" s="22"/>
    </row>
    <row r="230" spans="1:29" s="23" customFormat="1" ht="11.25" x14ac:dyDescent="0.2">
      <c r="A230" s="400" t="s">
        <v>339</v>
      </c>
      <c r="B230" s="401" t="s">
        <v>348</v>
      </c>
      <c r="C230" s="420" t="s">
        <v>842</v>
      </c>
      <c r="D230" s="402" t="s">
        <v>178</v>
      </c>
      <c r="E230" s="421" t="s">
        <v>17</v>
      </c>
      <c r="F230" s="418" t="s">
        <v>18</v>
      </c>
      <c r="G230" s="403" t="s">
        <v>372</v>
      </c>
      <c r="H230" s="400" t="s">
        <v>39</v>
      </c>
      <c r="I230" s="419" t="s">
        <v>17</v>
      </c>
      <c r="J230" s="22"/>
      <c r="K230" s="22"/>
      <c r="L230" s="22"/>
      <c r="M230" s="22"/>
      <c r="N230" s="22"/>
      <c r="O230" s="22"/>
      <c r="P230" s="22"/>
      <c r="Q230" s="22"/>
      <c r="R230" s="22"/>
      <c r="S230" s="22"/>
      <c r="T230" s="22"/>
      <c r="U230" s="22"/>
      <c r="V230" s="22"/>
      <c r="W230" s="22"/>
      <c r="X230" s="22"/>
      <c r="Y230" s="22"/>
      <c r="Z230" s="22"/>
      <c r="AA230" s="22"/>
      <c r="AB230" s="22"/>
      <c r="AC230" s="22"/>
    </row>
    <row r="231" spans="1:29" s="21" customFormat="1" ht="11.25" x14ac:dyDescent="0.2">
      <c r="A231" s="404" t="s">
        <v>339</v>
      </c>
      <c r="B231" s="405" t="s">
        <v>348</v>
      </c>
      <c r="C231" s="424" t="s">
        <v>35</v>
      </c>
      <c r="D231" s="405" t="s">
        <v>1720</v>
      </c>
      <c r="E231" s="423" t="s">
        <v>17</v>
      </c>
      <c r="F231" s="418" t="s">
        <v>18</v>
      </c>
      <c r="G231" s="406" t="s">
        <v>373</v>
      </c>
      <c r="H231" s="407" t="s">
        <v>39</v>
      </c>
      <c r="I231" s="419" t="s">
        <v>18</v>
      </c>
      <c r="J231" s="20"/>
      <c r="K231" s="20"/>
      <c r="L231" s="20"/>
      <c r="M231" s="20"/>
      <c r="N231" s="20"/>
      <c r="O231" s="20"/>
      <c r="P231" s="20"/>
      <c r="Q231" s="20"/>
      <c r="R231" s="20"/>
      <c r="S231" s="20"/>
      <c r="T231" s="20"/>
      <c r="U231" s="20"/>
      <c r="V231" s="20"/>
      <c r="W231" s="20"/>
      <c r="X231" s="20"/>
      <c r="Y231" s="20"/>
      <c r="Z231" s="20"/>
      <c r="AA231" s="20"/>
      <c r="AB231" s="20"/>
      <c r="AC231" s="20"/>
    </row>
    <row r="232" spans="1:29" s="21" customFormat="1" ht="11.25" x14ac:dyDescent="0.2">
      <c r="A232" s="404" t="s">
        <v>339</v>
      </c>
      <c r="B232" s="405" t="s">
        <v>348</v>
      </c>
      <c r="C232" s="424" t="s">
        <v>35</v>
      </c>
      <c r="D232" s="408" t="s">
        <v>374</v>
      </c>
      <c r="E232" s="423" t="s">
        <v>17</v>
      </c>
      <c r="F232" s="418" t="s">
        <v>18</v>
      </c>
      <c r="G232" s="406" t="s">
        <v>375</v>
      </c>
      <c r="H232" s="407" t="s">
        <v>39</v>
      </c>
      <c r="I232" s="419" t="s">
        <v>18</v>
      </c>
      <c r="J232" s="20"/>
      <c r="K232" s="20"/>
      <c r="L232" s="20"/>
      <c r="M232" s="20"/>
      <c r="N232" s="20"/>
      <c r="O232" s="20"/>
      <c r="P232" s="20"/>
      <c r="Q232" s="20"/>
      <c r="R232" s="20"/>
      <c r="S232" s="20"/>
      <c r="T232" s="20"/>
      <c r="U232" s="20"/>
      <c r="V232" s="20"/>
      <c r="W232" s="20"/>
      <c r="X232" s="20"/>
      <c r="Y232" s="20"/>
      <c r="Z232" s="20"/>
      <c r="AA232" s="20"/>
      <c r="AB232" s="20"/>
      <c r="AC232" s="20"/>
    </row>
    <row r="233" spans="1:29" s="21" customFormat="1" ht="11.25" x14ac:dyDescent="0.2">
      <c r="A233" s="404" t="s">
        <v>339</v>
      </c>
      <c r="B233" s="405" t="s">
        <v>348</v>
      </c>
      <c r="C233" s="424" t="s">
        <v>35</v>
      </c>
      <c r="D233" s="408" t="s">
        <v>1557</v>
      </c>
      <c r="E233" s="423" t="s">
        <v>17</v>
      </c>
      <c r="F233" s="418" t="s">
        <v>18</v>
      </c>
      <c r="G233" s="406" t="s">
        <v>376</v>
      </c>
      <c r="H233" s="407" t="s">
        <v>39</v>
      </c>
      <c r="I233" s="419" t="s">
        <v>18</v>
      </c>
      <c r="J233" s="20"/>
      <c r="K233" s="20"/>
      <c r="L233" s="20"/>
      <c r="M233" s="20"/>
      <c r="N233" s="20"/>
      <c r="O233" s="20"/>
      <c r="P233" s="20"/>
      <c r="Q233" s="20"/>
      <c r="R233" s="20"/>
      <c r="S233" s="20"/>
      <c r="T233" s="20"/>
      <c r="U233" s="20"/>
      <c r="V233" s="20"/>
      <c r="W233" s="20"/>
      <c r="X233" s="20"/>
      <c r="Y233" s="20"/>
      <c r="Z233" s="20"/>
      <c r="AA233" s="20"/>
      <c r="AB233" s="20"/>
      <c r="AC233" s="20"/>
    </row>
    <row r="234" spans="1:29" s="21" customFormat="1" ht="11.25" x14ac:dyDescent="0.2">
      <c r="A234" s="399" t="s">
        <v>705</v>
      </c>
      <c r="B234" s="397" t="s">
        <v>1678</v>
      </c>
      <c r="C234" s="399" t="s">
        <v>20</v>
      </c>
      <c r="D234" s="397" t="s">
        <v>1688</v>
      </c>
      <c r="E234" s="418" t="s">
        <v>17</v>
      </c>
      <c r="F234" s="418" t="s">
        <v>18</v>
      </c>
      <c r="G234" s="412" t="s">
        <v>706</v>
      </c>
      <c r="H234" s="399" t="s">
        <v>39</v>
      </c>
      <c r="I234" s="419" t="s">
        <v>18</v>
      </c>
      <c r="J234" s="20"/>
      <c r="K234" s="20"/>
      <c r="L234" s="20"/>
      <c r="M234" s="20"/>
      <c r="N234" s="20"/>
      <c r="O234" s="20"/>
      <c r="P234" s="20"/>
      <c r="Q234" s="20"/>
      <c r="R234" s="20"/>
      <c r="S234" s="20"/>
      <c r="T234" s="20"/>
      <c r="U234" s="20"/>
      <c r="V234" s="20"/>
      <c r="W234" s="20"/>
      <c r="X234" s="20"/>
      <c r="Y234" s="20"/>
      <c r="Z234" s="20"/>
      <c r="AA234" s="20"/>
      <c r="AB234" s="20"/>
      <c r="AC234" s="20"/>
    </row>
    <row r="235" spans="1:29" s="21" customFormat="1" ht="11.25" x14ac:dyDescent="0.2">
      <c r="A235" s="399" t="s">
        <v>705</v>
      </c>
      <c r="B235" s="397" t="s">
        <v>1678</v>
      </c>
      <c r="C235" s="399" t="s">
        <v>20</v>
      </c>
      <c r="D235" s="397" t="s">
        <v>1693</v>
      </c>
      <c r="E235" s="418" t="s">
        <v>17</v>
      </c>
      <c r="F235" s="418" t="s">
        <v>18</v>
      </c>
      <c r="G235" s="412" t="s">
        <v>707</v>
      </c>
      <c r="H235" s="399" t="s">
        <v>39</v>
      </c>
      <c r="I235" s="419" t="s">
        <v>18</v>
      </c>
      <c r="J235" s="20"/>
      <c r="K235" s="20"/>
      <c r="L235" s="20"/>
      <c r="M235" s="20"/>
      <c r="N235" s="20"/>
      <c r="O235" s="20"/>
      <c r="P235" s="20"/>
      <c r="Q235" s="20"/>
      <c r="R235" s="20"/>
      <c r="S235" s="20"/>
      <c r="T235" s="20"/>
      <c r="U235" s="20"/>
      <c r="V235" s="20"/>
      <c r="W235" s="20"/>
      <c r="X235" s="20"/>
      <c r="Y235" s="20"/>
      <c r="Z235" s="20"/>
      <c r="AA235" s="20"/>
      <c r="AB235" s="20"/>
      <c r="AC235" s="20"/>
    </row>
    <row r="236" spans="1:29" s="21" customFormat="1" ht="11.25" x14ac:dyDescent="0.2">
      <c r="A236" s="399" t="s">
        <v>705</v>
      </c>
      <c r="B236" s="397" t="s">
        <v>1678</v>
      </c>
      <c r="C236" s="399" t="s">
        <v>20</v>
      </c>
      <c r="D236" s="397" t="s">
        <v>1707</v>
      </c>
      <c r="E236" s="418" t="s">
        <v>17</v>
      </c>
      <c r="F236" s="418" t="s">
        <v>18</v>
      </c>
      <c r="G236" s="412" t="s">
        <v>708</v>
      </c>
      <c r="H236" s="399" t="s">
        <v>39</v>
      </c>
      <c r="I236" s="419" t="s">
        <v>18</v>
      </c>
      <c r="J236" s="20"/>
      <c r="K236" s="20"/>
      <c r="L236" s="20"/>
      <c r="M236" s="20"/>
      <c r="N236" s="20"/>
      <c r="O236" s="20"/>
      <c r="P236" s="20"/>
      <c r="Q236" s="20"/>
      <c r="R236" s="20"/>
      <c r="S236" s="20"/>
      <c r="T236" s="20"/>
      <c r="U236" s="20"/>
      <c r="V236" s="20"/>
      <c r="W236" s="20"/>
      <c r="X236" s="20"/>
      <c r="Y236" s="20"/>
      <c r="Z236" s="20"/>
      <c r="AA236" s="20"/>
      <c r="AB236" s="20"/>
      <c r="AC236" s="20"/>
    </row>
    <row r="237" spans="1:29" s="21" customFormat="1" ht="11.25" x14ac:dyDescent="0.2">
      <c r="A237" s="399" t="s">
        <v>705</v>
      </c>
      <c r="B237" s="397" t="s">
        <v>1678</v>
      </c>
      <c r="C237" s="399" t="s">
        <v>20</v>
      </c>
      <c r="D237" s="397" t="s">
        <v>1710</v>
      </c>
      <c r="E237" s="418" t="s">
        <v>17</v>
      </c>
      <c r="F237" s="418" t="s">
        <v>18</v>
      </c>
      <c r="G237" s="412" t="s">
        <v>709</v>
      </c>
      <c r="H237" s="399" t="s">
        <v>39</v>
      </c>
      <c r="I237" s="419" t="s">
        <v>18</v>
      </c>
      <c r="J237" s="20"/>
      <c r="K237" s="20"/>
      <c r="L237" s="20"/>
      <c r="M237" s="20"/>
      <c r="N237" s="20"/>
      <c r="O237" s="20"/>
      <c r="P237" s="20"/>
      <c r="Q237" s="20"/>
      <c r="R237" s="20"/>
      <c r="S237" s="20"/>
      <c r="T237" s="20"/>
      <c r="U237" s="20"/>
      <c r="V237" s="20"/>
      <c r="W237" s="20"/>
      <c r="X237" s="20"/>
      <c r="Y237" s="20"/>
      <c r="Z237" s="20"/>
      <c r="AA237" s="20"/>
      <c r="AB237" s="20"/>
      <c r="AC237" s="20"/>
    </row>
    <row r="238" spans="1:29" s="21" customFormat="1" ht="11.25" x14ac:dyDescent="0.2">
      <c r="A238" s="399" t="s">
        <v>705</v>
      </c>
      <c r="B238" s="397" t="s">
        <v>1678</v>
      </c>
      <c r="C238" s="399" t="s">
        <v>20</v>
      </c>
      <c r="D238" s="397" t="s">
        <v>1717</v>
      </c>
      <c r="E238" s="418" t="s">
        <v>17</v>
      </c>
      <c r="F238" s="418" t="s">
        <v>18</v>
      </c>
      <c r="G238" s="412" t="s">
        <v>710</v>
      </c>
      <c r="H238" s="399" t="s">
        <v>39</v>
      </c>
      <c r="I238" s="419" t="s">
        <v>18</v>
      </c>
      <c r="J238" s="20"/>
      <c r="K238" s="20"/>
      <c r="L238" s="20"/>
      <c r="M238" s="20"/>
      <c r="N238" s="20"/>
      <c r="O238" s="20"/>
      <c r="P238" s="20"/>
      <c r="Q238" s="20"/>
      <c r="R238" s="20"/>
      <c r="S238" s="20"/>
      <c r="T238" s="20"/>
      <c r="U238" s="20"/>
      <c r="V238" s="20"/>
      <c r="W238" s="20"/>
      <c r="X238" s="20"/>
      <c r="Y238" s="20"/>
      <c r="Z238" s="20"/>
      <c r="AA238" s="20"/>
      <c r="AB238" s="20"/>
      <c r="AC238" s="20"/>
    </row>
    <row r="239" spans="1:29" s="21" customFormat="1" ht="11.25" x14ac:dyDescent="0.2">
      <c r="A239" s="399" t="s">
        <v>705</v>
      </c>
      <c r="B239" s="397" t="s">
        <v>1678</v>
      </c>
      <c r="C239" s="399" t="s">
        <v>20</v>
      </c>
      <c r="D239" s="397" t="s">
        <v>1709</v>
      </c>
      <c r="E239" s="418" t="s">
        <v>17</v>
      </c>
      <c r="F239" s="418" t="s">
        <v>18</v>
      </c>
      <c r="G239" s="412" t="s">
        <v>711</v>
      </c>
      <c r="H239" s="399" t="s">
        <v>39</v>
      </c>
      <c r="I239" s="419" t="s">
        <v>18</v>
      </c>
      <c r="J239" s="20"/>
      <c r="K239" s="20"/>
      <c r="L239" s="20"/>
      <c r="M239" s="20"/>
      <c r="N239" s="20"/>
      <c r="O239" s="20"/>
      <c r="P239" s="20"/>
      <c r="Q239" s="20"/>
      <c r="R239" s="20"/>
      <c r="S239" s="20"/>
      <c r="T239" s="20"/>
      <c r="U239" s="20"/>
      <c r="V239" s="20"/>
      <c r="W239" s="20"/>
      <c r="X239" s="20"/>
      <c r="Y239" s="20"/>
      <c r="Z239" s="20"/>
      <c r="AA239" s="20"/>
      <c r="AB239" s="20"/>
      <c r="AC239" s="20"/>
    </row>
    <row r="240" spans="1:29" s="21" customFormat="1" ht="11.25" x14ac:dyDescent="0.2">
      <c r="A240" s="399" t="s">
        <v>705</v>
      </c>
      <c r="B240" s="397" t="s">
        <v>1678</v>
      </c>
      <c r="C240" s="399" t="s">
        <v>20</v>
      </c>
      <c r="D240" s="397" t="s">
        <v>1687</v>
      </c>
      <c r="E240" s="418" t="s">
        <v>17</v>
      </c>
      <c r="F240" s="418" t="s">
        <v>18</v>
      </c>
      <c r="G240" s="412" t="s">
        <v>712</v>
      </c>
      <c r="H240" s="399" t="s">
        <v>39</v>
      </c>
      <c r="I240" s="419" t="s">
        <v>17</v>
      </c>
      <c r="J240" s="20"/>
      <c r="K240" s="20"/>
      <c r="L240" s="20"/>
      <c r="M240" s="20"/>
      <c r="N240" s="20"/>
      <c r="O240" s="20"/>
      <c r="P240" s="20"/>
      <c r="Q240" s="20"/>
      <c r="R240" s="20"/>
      <c r="S240" s="20"/>
      <c r="T240" s="20"/>
      <c r="U240" s="20"/>
      <c r="V240" s="20"/>
      <c r="W240" s="20"/>
      <c r="X240" s="20"/>
      <c r="Y240" s="20"/>
      <c r="Z240" s="20"/>
      <c r="AA240" s="20"/>
      <c r="AB240" s="20"/>
      <c r="AC240" s="20"/>
    </row>
    <row r="241" spans="1:29" s="21" customFormat="1" ht="11.25" x14ac:dyDescent="0.2">
      <c r="A241" s="399" t="s">
        <v>705</v>
      </c>
      <c r="B241" s="397" t="s">
        <v>1678</v>
      </c>
      <c r="C241" s="399" t="s">
        <v>20</v>
      </c>
      <c r="D241" s="399" t="s">
        <v>608</v>
      </c>
      <c r="E241" s="418" t="s">
        <v>17</v>
      </c>
      <c r="F241" s="418" t="s">
        <v>18</v>
      </c>
      <c r="G241" s="412" t="s">
        <v>713</v>
      </c>
      <c r="H241" s="399" t="s">
        <v>39</v>
      </c>
      <c r="I241" s="419" t="s">
        <v>18</v>
      </c>
      <c r="J241" s="20"/>
      <c r="K241" s="20"/>
      <c r="L241" s="20"/>
      <c r="M241" s="20"/>
      <c r="N241" s="20"/>
      <c r="O241" s="20"/>
      <c r="P241" s="20"/>
      <c r="Q241" s="20"/>
      <c r="R241" s="20"/>
      <c r="S241" s="20"/>
      <c r="T241" s="20"/>
      <c r="U241" s="20"/>
      <c r="V241" s="20"/>
      <c r="W241" s="20"/>
      <c r="X241" s="20"/>
      <c r="Y241" s="20"/>
      <c r="Z241" s="20"/>
      <c r="AA241" s="20"/>
      <c r="AB241" s="20"/>
      <c r="AC241" s="20"/>
    </row>
    <row r="242" spans="1:29" s="21" customFormat="1" ht="11.25" x14ac:dyDescent="0.2">
      <c r="A242" s="399" t="s">
        <v>705</v>
      </c>
      <c r="B242" s="397" t="s">
        <v>1678</v>
      </c>
      <c r="C242" s="399" t="s">
        <v>20</v>
      </c>
      <c r="D242" s="399" t="s">
        <v>29</v>
      </c>
      <c r="E242" s="418" t="s">
        <v>17</v>
      </c>
      <c r="F242" s="418" t="s">
        <v>18</v>
      </c>
      <c r="G242" s="412" t="s">
        <v>714</v>
      </c>
      <c r="H242" s="399" t="s">
        <v>39</v>
      </c>
      <c r="I242" s="419" t="s">
        <v>18</v>
      </c>
      <c r="J242" s="20"/>
      <c r="K242" s="20"/>
      <c r="L242" s="20"/>
      <c r="M242" s="20"/>
      <c r="N242" s="20"/>
      <c r="O242" s="20"/>
      <c r="P242" s="20"/>
      <c r="Q242" s="20"/>
      <c r="R242" s="20"/>
      <c r="S242" s="20"/>
      <c r="T242" s="20"/>
      <c r="U242" s="20"/>
      <c r="V242" s="20"/>
      <c r="W242" s="20"/>
      <c r="X242" s="20"/>
      <c r="Y242" s="20"/>
      <c r="Z242" s="20"/>
      <c r="AA242" s="20"/>
      <c r="AB242" s="20"/>
      <c r="AC242" s="20"/>
    </row>
    <row r="243" spans="1:29" s="417" customFormat="1" ht="11.25" x14ac:dyDescent="0.2">
      <c r="A243" s="415" t="s">
        <v>705</v>
      </c>
      <c r="B243" s="401" t="s">
        <v>1678</v>
      </c>
      <c r="C243" s="420" t="s">
        <v>842</v>
      </c>
      <c r="D243" s="415" t="s">
        <v>715</v>
      </c>
      <c r="E243" s="421" t="s">
        <v>17</v>
      </c>
      <c r="F243" s="418" t="s">
        <v>18</v>
      </c>
      <c r="G243" s="416" t="s">
        <v>716</v>
      </c>
      <c r="H243" s="415" t="s">
        <v>39</v>
      </c>
      <c r="I243" s="419" t="s">
        <v>18</v>
      </c>
      <c r="J243" s="20"/>
      <c r="K243" s="20"/>
      <c r="L243" s="20"/>
      <c r="M243" s="20"/>
      <c r="N243" s="20"/>
      <c r="O243" s="20"/>
      <c r="P243" s="20"/>
      <c r="Q243" s="20"/>
      <c r="R243" s="20"/>
      <c r="S243" s="20"/>
      <c r="T243" s="20"/>
      <c r="U243" s="20"/>
      <c r="V243" s="20"/>
      <c r="W243" s="20"/>
      <c r="X243" s="20"/>
      <c r="Y243" s="20"/>
      <c r="Z243" s="20"/>
      <c r="AA243" s="20"/>
      <c r="AB243" s="20"/>
      <c r="AC243" s="20"/>
    </row>
    <row r="244" spans="1:29" s="417" customFormat="1" ht="11.25" x14ac:dyDescent="0.2">
      <c r="A244" s="415" t="s">
        <v>705</v>
      </c>
      <c r="B244" s="401" t="s">
        <v>1678</v>
      </c>
      <c r="C244" s="420" t="s">
        <v>842</v>
      </c>
      <c r="D244" s="415" t="s">
        <v>31</v>
      </c>
      <c r="E244" s="421" t="s">
        <v>17</v>
      </c>
      <c r="F244" s="418" t="s">
        <v>18</v>
      </c>
      <c r="G244" s="416" t="s">
        <v>717</v>
      </c>
      <c r="H244" s="415" t="s">
        <v>39</v>
      </c>
      <c r="I244" s="419" t="s">
        <v>18</v>
      </c>
      <c r="J244" s="20"/>
      <c r="K244" s="20"/>
      <c r="L244" s="20"/>
      <c r="M244" s="20"/>
      <c r="N244" s="20"/>
      <c r="O244" s="20"/>
      <c r="P244" s="20"/>
      <c r="Q244" s="20"/>
      <c r="R244" s="20"/>
      <c r="S244" s="20"/>
      <c r="T244" s="20"/>
      <c r="U244" s="20"/>
      <c r="V244" s="20"/>
      <c r="W244" s="20"/>
      <c r="X244" s="20"/>
      <c r="Y244" s="20"/>
      <c r="Z244" s="20"/>
      <c r="AA244" s="20"/>
      <c r="AB244" s="20"/>
      <c r="AC244" s="20"/>
    </row>
    <row r="245" spans="1:29" s="417" customFormat="1" ht="11.25" x14ac:dyDescent="0.2">
      <c r="A245" s="415" t="s">
        <v>705</v>
      </c>
      <c r="B245" s="401" t="s">
        <v>1678</v>
      </c>
      <c r="C245" s="420" t="s">
        <v>842</v>
      </c>
      <c r="D245" s="415" t="s">
        <v>718</v>
      </c>
      <c r="E245" s="421" t="s">
        <v>17</v>
      </c>
      <c r="F245" s="418" t="s">
        <v>18</v>
      </c>
      <c r="G245" s="416" t="s">
        <v>719</v>
      </c>
      <c r="H245" s="415" t="s">
        <v>39</v>
      </c>
      <c r="I245" s="419" t="s">
        <v>18</v>
      </c>
      <c r="J245" s="20"/>
      <c r="K245" s="20"/>
      <c r="L245" s="20"/>
      <c r="M245" s="20"/>
      <c r="N245" s="20"/>
      <c r="O245" s="20"/>
      <c r="P245" s="20"/>
      <c r="Q245" s="20"/>
      <c r="R245" s="20"/>
      <c r="S245" s="20"/>
      <c r="T245" s="20"/>
      <c r="U245" s="20"/>
      <c r="V245" s="20"/>
      <c r="W245" s="20"/>
      <c r="X245" s="20"/>
      <c r="Y245" s="20"/>
      <c r="Z245" s="20"/>
      <c r="AA245" s="20"/>
      <c r="AB245" s="20"/>
      <c r="AC245" s="20"/>
    </row>
    <row r="246" spans="1:29" s="417" customFormat="1" ht="11.25" x14ac:dyDescent="0.2">
      <c r="A246" s="415" t="s">
        <v>705</v>
      </c>
      <c r="B246" s="401" t="s">
        <v>1678</v>
      </c>
      <c r="C246" s="420" t="s">
        <v>842</v>
      </c>
      <c r="D246" s="415" t="s">
        <v>56</v>
      </c>
      <c r="E246" s="421" t="s">
        <v>17</v>
      </c>
      <c r="F246" s="418" t="s">
        <v>18</v>
      </c>
      <c r="G246" s="416" t="s">
        <v>720</v>
      </c>
      <c r="H246" s="415" t="s">
        <v>39</v>
      </c>
      <c r="I246" s="419" t="s">
        <v>17</v>
      </c>
      <c r="J246" s="20"/>
      <c r="K246" s="20"/>
      <c r="L246" s="20"/>
      <c r="M246" s="20"/>
      <c r="N246" s="20"/>
      <c r="O246" s="20"/>
      <c r="P246" s="20"/>
      <c r="Q246" s="20"/>
      <c r="R246" s="20"/>
      <c r="S246" s="20"/>
      <c r="T246" s="20"/>
      <c r="U246" s="20"/>
      <c r="V246" s="20"/>
      <c r="W246" s="20"/>
      <c r="X246" s="20"/>
      <c r="Y246" s="20"/>
      <c r="Z246" s="20"/>
      <c r="AA246" s="20"/>
      <c r="AB246" s="20"/>
      <c r="AC246" s="20"/>
    </row>
    <row r="247" spans="1:29" s="21" customFormat="1" ht="11.25" x14ac:dyDescent="0.2">
      <c r="A247" s="409" t="s">
        <v>705</v>
      </c>
      <c r="B247" s="405" t="s">
        <v>1678</v>
      </c>
      <c r="C247" s="408" t="s">
        <v>35</v>
      </c>
      <c r="D247" s="405" t="s">
        <v>1721</v>
      </c>
      <c r="E247" s="423" t="s">
        <v>17</v>
      </c>
      <c r="F247" s="418" t="s">
        <v>18</v>
      </c>
      <c r="G247" s="413" t="s">
        <v>721</v>
      </c>
      <c r="H247" s="408" t="s">
        <v>39</v>
      </c>
      <c r="I247" s="419" t="s">
        <v>18</v>
      </c>
      <c r="J247" s="20"/>
      <c r="K247" s="20"/>
      <c r="L247" s="20"/>
      <c r="M247" s="20"/>
      <c r="N247" s="20"/>
      <c r="O247" s="20"/>
      <c r="P247" s="20"/>
      <c r="Q247" s="20"/>
      <c r="R247" s="20"/>
      <c r="S247" s="20"/>
      <c r="T247" s="20"/>
      <c r="U247" s="20"/>
      <c r="V247" s="20"/>
      <c r="W247" s="20"/>
      <c r="X247" s="20"/>
      <c r="Y247" s="20"/>
      <c r="Z247" s="20"/>
      <c r="AA247" s="20"/>
      <c r="AB247" s="20"/>
      <c r="AC247" s="20"/>
    </row>
    <row r="248" spans="1:29" s="21" customFormat="1" ht="11.25" x14ac:dyDescent="0.2">
      <c r="A248" s="409" t="s">
        <v>705</v>
      </c>
      <c r="B248" s="405" t="s">
        <v>1678</v>
      </c>
      <c r="C248" s="408" t="s">
        <v>35</v>
      </c>
      <c r="D248" s="405" t="s">
        <v>1722</v>
      </c>
      <c r="E248" s="423" t="s">
        <v>17</v>
      </c>
      <c r="F248" s="418" t="s">
        <v>18</v>
      </c>
      <c r="G248" s="413" t="s">
        <v>722</v>
      </c>
      <c r="H248" s="408" t="s">
        <v>39</v>
      </c>
      <c r="I248" s="419" t="s">
        <v>18</v>
      </c>
      <c r="J248" s="20"/>
      <c r="K248" s="20"/>
      <c r="L248" s="20"/>
      <c r="M248" s="20"/>
      <c r="N248" s="20"/>
      <c r="O248" s="20"/>
      <c r="P248" s="20"/>
      <c r="Q248" s="20"/>
      <c r="R248" s="20"/>
      <c r="S248" s="20"/>
      <c r="T248" s="20"/>
      <c r="U248" s="20"/>
      <c r="V248" s="20"/>
      <c r="W248" s="20"/>
      <c r="X248" s="20"/>
      <c r="Y248" s="20"/>
      <c r="Z248" s="20"/>
      <c r="AA248" s="20"/>
      <c r="AB248" s="20"/>
      <c r="AC248" s="20"/>
    </row>
    <row r="249" spans="1:29" s="21" customFormat="1" ht="11.25" x14ac:dyDescent="0.2">
      <c r="A249" s="409" t="s">
        <v>705</v>
      </c>
      <c r="B249" s="405" t="s">
        <v>1678</v>
      </c>
      <c r="C249" s="408" t="s">
        <v>35</v>
      </c>
      <c r="D249" s="405" t="s">
        <v>1686</v>
      </c>
      <c r="E249" s="423" t="s">
        <v>17</v>
      </c>
      <c r="F249" s="418" t="s">
        <v>18</v>
      </c>
      <c r="G249" s="413" t="s">
        <v>723</v>
      </c>
      <c r="H249" s="408" t="s">
        <v>39</v>
      </c>
      <c r="I249" s="419" t="s">
        <v>18</v>
      </c>
      <c r="J249" s="20"/>
      <c r="K249" s="20"/>
      <c r="L249" s="20"/>
      <c r="M249" s="20"/>
      <c r="N249" s="20"/>
      <c r="O249" s="20"/>
      <c r="P249" s="20"/>
      <c r="Q249" s="20"/>
      <c r="R249" s="20"/>
      <c r="S249" s="20"/>
      <c r="T249" s="20"/>
      <c r="U249" s="20"/>
      <c r="V249" s="20"/>
      <c r="W249" s="20"/>
      <c r="X249" s="20"/>
      <c r="Y249" s="20"/>
      <c r="Z249" s="20"/>
      <c r="AA249" s="20"/>
      <c r="AB249" s="20"/>
      <c r="AC249" s="20"/>
    </row>
    <row r="250" spans="1:29" s="21" customFormat="1" ht="11.25" x14ac:dyDescent="0.2">
      <c r="A250" s="409" t="s">
        <v>705</v>
      </c>
      <c r="B250" s="405" t="s">
        <v>1678</v>
      </c>
      <c r="C250" s="408" t="s">
        <v>35</v>
      </c>
      <c r="D250" s="405" t="s">
        <v>1723</v>
      </c>
      <c r="E250" s="423" t="s">
        <v>17</v>
      </c>
      <c r="F250" s="418" t="s">
        <v>18</v>
      </c>
      <c r="G250" s="413" t="s">
        <v>724</v>
      </c>
      <c r="H250" s="408" t="s">
        <v>39</v>
      </c>
      <c r="I250" s="419" t="s">
        <v>18</v>
      </c>
      <c r="J250" s="20"/>
      <c r="K250" s="20"/>
      <c r="L250" s="20"/>
      <c r="M250" s="20"/>
      <c r="N250" s="20"/>
      <c r="O250" s="20"/>
      <c r="P250" s="20"/>
      <c r="Q250" s="20"/>
      <c r="R250" s="20"/>
      <c r="S250" s="20"/>
      <c r="T250" s="20"/>
      <c r="U250" s="20"/>
      <c r="V250" s="20"/>
      <c r="W250" s="20"/>
      <c r="X250" s="20"/>
      <c r="Y250" s="20"/>
      <c r="Z250" s="20"/>
      <c r="AA250" s="20"/>
      <c r="AB250" s="20"/>
      <c r="AC250" s="20"/>
    </row>
    <row r="251" spans="1:29" s="21" customFormat="1" ht="11.25" x14ac:dyDescent="0.2">
      <c r="A251" s="409" t="s">
        <v>705</v>
      </c>
      <c r="B251" s="405" t="s">
        <v>1678</v>
      </c>
      <c r="C251" s="408" t="s">
        <v>35</v>
      </c>
      <c r="D251" s="405" t="s">
        <v>1724</v>
      </c>
      <c r="E251" s="423" t="s">
        <v>17</v>
      </c>
      <c r="F251" s="418" t="s">
        <v>18</v>
      </c>
      <c r="G251" s="413" t="s">
        <v>725</v>
      </c>
      <c r="H251" s="408" t="s">
        <v>39</v>
      </c>
      <c r="I251" s="419" t="s">
        <v>18</v>
      </c>
      <c r="J251" s="20"/>
      <c r="K251" s="20"/>
      <c r="L251" s="20"/>
      <c r="M251" s="20"/>
      <c r="N251" s="20"/>
      <c r="O251" s="20"/>
      <c r="P251" s="20"/>
      <c r="Q251" s="20"/>
      <c r="R251" s="20"/>
      <c r="S251" s="20"/>
      <c r="T251" s="20"/>
      <c r="U251" s="20"/>
      <c r="V251" s="20"/>
      <c r="W251" s="20"/>
      <c r="X251" s="20"/>
      <c r="Y251" s="20"/>
      <c r="Z251" s="20"/>
      <c r="AA251" s="20"/>
      <c r="AB251" s="20"/>
      <c r="AC251" s="20"/>
    </row>
    <row r="252" spans="1:29" s="21" customFormat="1" ht="11.25" x14ac:dyDescent="0.2">
      <c r="A252" s="409" t="s">
        <v>705</v>
      </c>
      <c r="B252" s="405" t="s">
        <v>1678</v>
      </c>
      <c r="C252" s="408" t="s">
        <v>35</v>
      </c>
      <c r="D252" s="405" t="s">
        <v>1725</v>
      </c>
      <c r="E252" s="423" t="s">
        <v>17</v>
      </c>
      <c r="F252" s="418" t="s">
        <v>18</v>
      </c>
      <c r="G252" s="413" t="s">
        <v>726</v>
      </c>
      <c r="H252" s="408" t="s">
        <v>39</v>
      </c>
      <c r="I252" s="419" t="s">
        <v>18</v>
      </c>
      <c r="J252" s="20"/>
      <c r="K252" s="20"/>
      <c r="L252" s="20"/>
      <c r="M252" s="20"/>
      <c r="N252" s="20"/>
      <c r="O252" s="20"/>
      <c r="P252" s="20"/>
      <c r="Q252" s="20"/>
      <c r="R252" s="20"/>
      <c r="S252" s="20"/>
      <c r="T252" s="20"/>
      <c r="U252" s="20"/>
      <c r="V252" s="20"/>
      <c r="W252" s="20"/>
      <c r="X252" s="20"/>
      <c r="Y252" s="20"/>
      <c r="Z252" s="20"/>
      <c r="AA252" s="20"/>
      <c r="AB252" s="20"/>
      <c r="AC252" s="20"/>
    </row>
    <row r="253" spans="1:29" s="21" customFormat="1" ht="11.25" x14ac:dyDescent="0.2">
      <c r="A253" s="409" t="s">
        <v>705</v>
      </c>
      <c r="B253" s="405" t="s">
        <v>1678</v>
      </c>
      <c r="C253" s="408" t="s">
        <v>35</v>
      </c>
      <c r="D253" s="408" t="s">
        <v>1557</v>
      </c>
      <c r="E253" s="423" t="s">
        <v>17</v>
      </c>
      <c r="F253" s="418" t="s">
        <v>18</v>
      </c>
      <c r="G253" s="413" t="s">
        <v>727</v>
      </c>
      <c r="H253" s="408" t="s">
        <v>39</v>
      </c>
      <c r="I253" s="419" t="s">
        <v>17</v>
      </c>
      <c r="J253" s="20"/>
      <c r="K253" s="20"/>
      <c r="L253" s="20"/>
      <c r="M253" s="20"/>
      <c r="N253" s="20"/>
      <c r="O253" s="20"/>
      <c r="P253" s="20"/>
      <c r="Q253" s="20"/>
      <c r="R253" s="20"/>
      <c r="S253" s="20"/>
      <c r="T253" s="20"/>
      <c r="U253" s="20"/>
      <c r="V253" s="20"/>
      <c r="W253" s="20"/>
      <c r="X253" s="20"/>
      <c r="Y253" s="20"/>
      <c r="Z253" s="20"/>
      <c r="AA253" s="20"/>
      <c r="AB253" s="20"/>
      <c r="AC253" s="20"/>
    </row>
    <row r="254" spans="1:29" s="21" customFormat="1" ht="11.25" x14ac:dyDescent="0.2">
      <c r="A254" s="399" t="s">
        <v>604</v>
      </c>
      <c r="B254" s="397" t="s">
        <v>615</v>
      </c>
      <c r="C254" s="399" t="s">
        <v>20</v>
      </c>
      <c r="D254" s="397" t="s">
        <v>1700</v>
      </c>
      <c r="E254" s="418" t="s">
        <v>17</v>
      </c>
      <c r="F254" s="418" t="s">
        <v>18</v>
      </c>
      <c r="G254" s="412" t="s">
        <v>616</v>
      </c>
      <c r="H254" s="399" t="s">
        <v>39</v>
      </c>
      <c r="I254" s="419" t="s">
        <v>18</v>
      </c>
      <c r="J254" s="20"/>
      <c r="K254" s="20"/>
      <c r="L254" s="20"/>
      <c r="M254" s="20"/>
      <c r="N254" s="20"/>
      <c r="O254" s="20"/>
      <c r="P254" s="20"/>
      <c r="Q254" s="20"/>
      <c r="R254" s="20"/>
      <c r="S254" s="20"/>
      <c r="T254" s="20"/>
      <c r="U254" s="20"/>
      <c r="V254" s="20"/>
      <c r="W254" s="20"/>
      <c r="X254" s="20"/>
      <c r="Y254" s="20"/>
      <c r="Z254" s="20"/>
      <c r="AA254" s="20"/>
      <c r="AB254" s="20"/>
      <c r="AC254" s="20"/>
    </row>
    <row r="255" spans="1:29" s="21" customFormat="1" ht="11.25" x14ac:dyDescent="0.2">
      <c r="A255" s="399" t="s">
        <v>604</v>
      </c>
      <c r="B255" s="397" t="s">
        <v>615</v>
      </c>
      <c r="C255" s="399" t="s">
        <v>20</v>
      </c>
      <c r="D255" s="397" t="s">
        <v>1699</v>
      </c>
      <c r="E255" s="418" t="s">
        <v>17</v>
      </c>
      <c r="F255" s="418" t="s">
        <v>18</v>
      </c>
      <c r="G255" s="412" t="s">
        <v>617</v>
      </c>
      <c r="H255" s="399" t="s">
        <v>39</v>
      </c>
      <c r="I255" s="419" t="s">
        <v>18</v>
      </c>
      <c r="J255" s="20"/>
      <c r="K255" s="20"/>
      <c r="L255" s="20"/>
      <c r="M255" s="20"/>
      <c r="N255" s="20"/>
      <c r="O255" s="20"/>
      <c r="P255" s="20"/>
      <c r="Q255" s="20"/>
      <c r="R255" s="20"/>
      <c r="S255" s="20"/>
      <c r="T255" s="20"/>
      <c r="U255" s="20"/>
      <c r="V255" s="20"/>
      <c r="W255" s="20"/>
      <c r="X255" s="20"/>
      <c r="Y255" s="20"/>
      <c r="Z255" s="20"/>
      <c r="AA255" s="20"/>
      <c r="AB255" s="20"/>
      <c r="AC255" s="20"/>
    </row>
    <row r="256" spans="1:29" s="21" customFormat="1" ht="11.25" x14ac:dyDescent="0.2">
      <c r="A256" s="399" t="s">
        <v>604</v>
      </c>
      <c r="B256" s="397" t="s">
        <v>615</v>
      </c>
      <c r="C256" s="399" t="s">
        <v>20</v>
      </c>
      <c r="D256" s="397" t="s">
        <v>1698</v>
      </c>
      <c r="E256" s="418" t="s">
        <v>17</v>
      </c>
      <c r="F256" s="418" t="s">
        <v>18</v>
      </c>
      <c r="G256" s="412" t="s">
        <v>618</v>
      </c>
      <c r="H256" s="399" t="s">
        <v>39</v>
      </c>
      <c r="I256" s="419" t="s">
        <v>18</v>
      </c>
      <c r="J256" s="20"/>
      <c r="K256" s="20"/>
      <c r="L256" s="20"/>
      <c r="M256" s="20"/>
      <c r="N256" s="20"/>
      <c r="O256" s="20"/>
      <c r="P256" s="20"/>
      <c r="Q256" s="20"/>
      <c r="R256" s="20"/>
      <c r="S256" s="20"/>
      <c r="T256" s="20"/>
      <c r="U256" s="20"/>
      <c r="V256" s="20"/>
      <c r="W256" s="20"/>
      <c r="X256" s="20"/>
      <c r="Y256" s="20"/>
      <c r="Z256" s="20"/>
      <c r="AA256" s="20"/>
      <c r="AB256" s="20"/>
      <c r="AC256" s="20"/>
    </row>
    <row r="257" spans="1:29" s="21" customFormat="1" ht="11.25" x14ac:dyDescent="0.2">
      <c r="A257" s="399" t="s">
        <v>604</v>
      </c>
      <c r="B257" s="397" t="s">
        <v>615</v>
      </c>
      <c r="C257" s="399" t="s">
        <v>20</v>
      </c>
      <c r="D257" s="397" t="s">
        <v>1726</v>
      </c>
      <c r="E257" s="418" t="s">
        <v>17</v>
      </c>
      <c r="F257" s="418" t="s">
        <v>18</v>
      </c>
      <c r="G257" s="412" t="s">
        <v>619</v>
      </c>
      <c r="H257" s="399" t="s">
        <v>39</v>
      </c>
      <c r="I257" s="419" t="s">
        <v>18</v>
      </c>
      <c r="J257" s="20"/>
      <c r="K257" s="20"/>
      <c r="L257" s="20"/>
      <c r="M257" s="20"/>
      <c r="N257" s="20"/>
      <c r="O257" s="20"/>
      <c r="P257" s="20"/>
      <c r="Q257" s="20"/>
      <c r="R257" s="20"/>
      <c r="S257" s="20"/>
      <c r="T257" s="20"/>
      <c r="U257" s="20"/>
      <c r="V257" s="20"/>
      <c r="W257" s="20"/>
      <c r="X257" s="20"/>
      <c r="Y257" s="20"/>
      <c r="Z257" s="20"/>
      <c r="AA257" s="20"/>
      <c r="AB257" s="20"/>
      <c r="AC257" s="20"/>
    </row>
    <row r="258" spans="1:29" s="21" customFormat="1" ht="11.25" x14ac:dyDescent="0.2">
      <c r="A258" s="399" t="s">
        <v>604</v>
      </c>
      <c r="B258" s="397" t="s">
        <v>615</v>
      </c>
      <c r="C258" s="399" t="s">
        <v>20</v>
      </c>
      <c r="D258" s="397" t="s">
        <v>1712</v>
      </c>
      <c r="E258" s="418" t="s">
        <v>17</v>
      </c>
      <c r="F258" s="418" t="s">
        <v>18</v>
      </c>
      <c r="G258" s="412" t="s">
        <v>620</v>
      </c>
      <c r="H258" s="399" t="s">
        <v>39</v>
      </c>
      <c r="I258" s="419" t="s">
        <v>17</v>
      </c>
      <c r="J258" s="20"/>
      <c r="K258" s="20"/>
      <c r="L258" s="20"/>
      <c r="M258" s="20"/>
      <c r="N258" s="20"/>
      <c r="O258" s="20"/>
      <c r="P258" s="20"/>
      <c r="Q258" s="20"/>
      <c r="R258" s="20"/>
      <c r="S258" s="20"/>
      <c r="T258" s="20"/>
      <c r="U258" s="20"/>
      <c r="V258" s="20"/>
      <c r="W258" s="20"/>
      <c r="X258" s="20"/>
      <c r="Y258" s="20"/>
      <c r="Z258" s="20"/>
      <c r="AA258" s="20"/>
      <c r="AB258" s="20"/>
      <c r="AC258" s="20"/>
    </row>
    <row r="259" spans="1:29" s="21" customFormat="1" ht="11.25" x14ac:dyDescent="0.2">
      <c r="A259" s="399" t="s">
        <v>604</v>
      </c>
      <c r="B259" s="397" t="s">
        <v>615</v>
      </c>
      <c r="C259" s="399" t="s">
        <v>20</v>
      </c>
      <c r="D259" s="397" t="s">
        <v>1697</v>
      </c>
      <c r="E259" s="418" t="s">
        <v>17</v>
      </c>
      <c r="F259" s="418" t="s">
        <v>18</v>
      </c>
      <c r="G259" s="412" t="s">
        <v>622</v>
      </c>
      <c r="H259" s="399" t="s">
        <v>39</v>
      </c>
      <c r="I259" s="419" t="s">
        <v>18</v>
      </c>
      <c r="J259" s="20"/>
      <c r="K259" s="20"/>
      <c r="L259" s="20"/>
      <c r="M259" s="20"/>
      <c r="N259" s="20"/>
      <c r="O259" s="20"/>
      <c r="P259" s="20"/>
      <c r="Q259" s="20"/>
      <c r="R259" s="20"/>
      <c r="S259" s="20"/>
      <c r="T259" s="20"/>
      <c r="U259" s="20"/>
      <c r="V259" s="20"/>
      <c r="W259" s="20"/>
      <c r="X259" s="20"/>
      <c r="Y259" s="20"/>
      <c r="Z259" s="20"/>
      <c r="AA259" s="20"/>
      <c r="AB259" s="20"/>
      <c r="AC259" s="20"/>
    </row>
    <row r="260" spans="1:29" s="21" customFormat="1" ht="11.25" x14ac:dyDescent="0.2">
      <c r="A260" s="399" t="s">
        <v>604</v>
      </c>
      <c r="B260" s="397" t="s">
        <v>615</v>
      </c>
      <c r="C260" s="399" t="s">
        <v>20</v>
      </c>
      <c r="D260" s="397" t="s">
        <v>1709</v>
      </c>
      <c r="E260" s="418" t="s">
        <v>17</v>
      </c>
      <c r="F260" s="418" t="s">
        <v>18</v>
      </c>
      <c r="G260" s="412" t="s">
        <v>623</v>
      </c>
      <c r="H260" s="399" t="s">
        <v>39</v>
      </c>
      <c r="I260" s="419" t="s">
        <v>18</v>
      </c>
      <c r="J260" s="20"/>
      <c r="K260" s="20"/>
      <c r="L260" s="20"/>
      <c r="M260" s="20"/>
      <c r="N260" s="20"/>
      <c r="O260" s="20"/>
      <c r="P260" s="20"/>
      <c r="Q260" s="20"/>
      <c r="R260" s="20"/>
      <c r="S260" s="20"/>
      <c r="T260" s="20"/>
      <c r="U260" s="20"/>
      <c r="V260" s="20"/>
      <c r="W260" s="20"/>
      <c r="X260" s="20"/>
      <c r="Y260" s="20"/>
      <c r="Z260" s="20"/>
      <c r="AA260" s="20"/>
      <c r="AB260" s="20"/>
      <c r="AC260" s="20"/>
    </row>
    <row r="261" spans="1:29" s="21" customFormat="1" ht="11.25" x14ac:dyDescent="0.2">
      <c r="A261" s="399" t="s">
        <v>604</v>
      </c>
      <c r="B261" s="397" t="s">
        <v>615</v>
      </c>
      <c r="C261" s="399" t="s">
        <v>20</v>
      </c>
      <c r="D261" s="397" t="s">
        <v>1713</v>
      </c>
      <c r="E261" s="418" t="s">
        <v>17</v>
      </c>
      <c r="F261" s="418" t="s">
        <v>18</v>
      </c>
      <c r="G261" s="412" t="s">
        <v>624</v>
      </c>
      <c r="H261" s="399" t="s">
        <v>39</v>
      </c>
      <c r="I261" s="419" t="s">
        <v>18</v>
      </c>
      <c r="J261" s="20"/>
      <c r="K261" s="20"/>
      <c r="L261" s="20"/>
      <c r="M261" s="20"/>
      <c r="N261" s="20"/>
      <c r="O261" s="20"/>
      <c r="P261" s="20"/>
      <c r="Q261" s="20"/>
      <c r="R261" s="20"/>
      <c r="S261" s="20"/>
      <c r="T261" s="20"/>
      <c r="U261" s="20"/>
      <c r="V261" s="20"/>
      <c r="W261" s="20"/>
      <c r="X261" s="20"/>
      <c r="Y261" s="20"/>
      <c r="Z261" s="20"/>
      <c r="AA261" s="20"/>
      <c r="AB261" s="20"/>
      <c r="AC261" s="20"/>
    </row>
    <row r="262" spans="1:29" s="21" customFormat="1" ht="11.25" x14ac:dyDescent="0.2">
      <c r="A262" s="399" t="s">
        <v>604</v>
      </c>
      <c r="B262" s="397" t="s">
        <v>615</v>
      </c>
      <c r="C262" s="399" t="s">
        <v>20</v>
      </c>
      <c r="D262" s="397" t="s">
        <v>1687</v>
      </c>
      <c r="E262" s="418" t="s">
        <v>17</v>
      </c>
      <c r="F262" s="418" t="s">
        <v>18</v>
      </c>
      <c r="G262" s="412" t="s">
        <v>625</v>
      </c>
      <c r="H262" s="399" t="s">
        <v>39</v>
      </c>
      <c r="I262" s="419" t="s">
        <v>18</v>
      </c>
      <c r="J262" s="20"/>
      <c r="K262" s="20"/>
      <c r="L262" s="20"/>
      <c r="M262" s="20"/>
      <c r="N262" s="20"/>
      <c r="O262" s="20"/>
      <c r="P262" s="20"/>
      <c r="Q262" s="20"/>
      <c r="R262" s="20"/>
      <c r="S262" s="20"/>
      <c r="T262" s="20"/>
      <c r="U262" s="20"/>
      <c r="V262" s="20"/>
      <c r="W262" s="20"/>
      <c r="X262" s="20"/>
      <c r="Y262" s="20"/>
      <c r="Z262" s="20"/>
      <c r="AA262" s="20"/>
      <c r="AB262" s="20"/>
      <c r="AC262" s="20"/>
    </row>
    <row r="263" spans="1:29" s="21" customFormat="1" ht="11.25" x14ac:dyDescent="0.2">
      <c r="A263" s="399" t="s">
        <v>604</v>
      </c>
      <c r="B263" s="397" t="s">
        <v>615</v>
      </c>
      <c r="C263" s="399" t="s">
        <v>20</v>
      </c>
      <c r="D263" s="399" t="s">
        <v>450</v>
      </c>
      <c r="E263" s="418" t="s">
        <v>17</v>
      </c>
      <c r="F263" s="418" t="s">
        <v>18</v>
      </c>
      <c r="G263" s="412" t="s">
        <v>626</v>
      </c>
      <c r="H263" s="399" t="s">
        <v>39</v>
      </c>
      <c r="I263" s="419" t="s">
        <v>18</v>
      </c>
      <c r="J263" s="20"/>
      <c r="K263" s="20"/>
      <c r="L263" s="20"/>
      <c r="M263" s="20"/>
      <c r="N263" s="20"/>
      <c r="O263" s="20"/>
      <c r="P263" s="20"/>
      <c r="Q263" s="20"/>
      <c r="R263" s="20"/>
      <c r="S263" s="20"/>
      <c r="T263" s="20"/>
      <c r="U263" s="20"/>
      <c r="V263" s="20"/>
      <c r="W263" s="20"/>
      <c r="X263" s="20"/>
      <c r="Y263" s="20"/>
      <c r="Z263" s="20"/>
      <c r="AA263" s="20"/>
      <c r="AB263" s="20"/>
      <c r="AC263" s="20"/>
    </row>
    <row r="264" spans="1:29" s="21" customFormat="1" ht="11.25" x14ac:dyDescent="0.2">
      <c r="A264" s="399" t="s">
        <v>604</v>
      </c>
      <c r="B264" s="397" t="s">
        <v>615</v>
      </c>
      <c r="C264" s="399" t="s">
        <v>20</v>
      </c>
      <c r="D264" s="397" t="s">
        <v>1686</v>
      </c>
      <c r="E264" s="418" t="s">
        <v>17</v>
      </c>
      <c r="F264" s="418" t="s">
        <v>18</v>
      </c>
      <c r="G264" s="412" t="s">
        <v>627</v>
      </c>
      <c r="H264" s="399" t="s">
        <v>39</v>
      </c>
      <c r="I264" s="419" t="s">
        <v>17</v>
      </c>
      <c r="J264" s="20"/>
      <c r="K264" s="20"/>
      <c r="L264" s="20"/>
      <c r="M264" s="20"/>
      <c r="N264" s="20"/>
      <c r="O264" s="20"/>
      <c r="P264" s="20"/>
      <c r="Q264" s="20"/>
      <c r="R264" s="20"/>
      <c r="S264" s="20"/>
      <c r="T264" s="20"/>
      <c r="U264" s="20"/>
      <c r="V264" s="20"/>
      <c r="W264" s="20"/>
      <c r="X264" s="20"/>
      <c r="Y264" s="20"/>
      <c r="Z264" s="20"/>
      <c r="AA264" s="20"/>
      <c r="AB264" s="20"/>
      <c r="AC264" s="20"/>
    </row>
    <row r="265" spans="1:29" s="21" customFormat="1" ht="11.25" x14ac:dyDescent="0.2">
      <c r="A265" s="399" t="s">
        <v>604</v>
      </c>
      <c r="B265" s="397" t="s">
        <v>615</v>
      </c>
      <c r="C265" s="399" t="s">
        <v>20</v>
      </c>
      <c r="D265" s="399" t="s">
        <v>27</v>
      </c>
      <c r="E265" s="418" t="s">
        <v>17</v>
      </c>
      <c r="F265" s="418" t="s">
        <v>18</v>
      </c>
      <c r="G265" s="412" t="s">
        <v>628</v>
      </c>
      <c r="H265" s="399" t="s">
        <v>39</v>
      </c>
      <c r="I265" s="419" t="s">
        <v>18</v>
      </c>
      <c r="J265" s="20"/>
      <c r="K265" s="20"/>
      <c r="L265" s="20"/>
      <c r="M265" s="20"/>
      <c r="N265" s="20"/>
      <c r="O265" s="20"/>
      <c r="P265" s="20"/>
      <c r="Q265" s="20"/>
      <c r="R265" s="20"/>
      <c r="S265" s="20"/>
      <c r="T265" s="20"/>
      <c r="U265" s="20"/>
      <c r="V265" s="20"/>
      <c r="W265" s="20"/>
      <c r="X265" s="20"/>
      <c r="Y265" s="20"/>
      <c r="Z265" s="20"/>
      <c r="AA265" s="20"/>
      <c r="AB265" s="20"/>
      <c r="AC265" s="20"/>
    </row>
    <row r="266" spans="1:29" s="21" customFormat="1" ht="11.25" x14ac:dyDescent="0.2">
      <c r="A266" s="399" t="s">
        <v>604</v>
      </c>
      <c r="B266" s="397" t="s">
        <v>615</v>
      </c>
      <c r="C266" s="399" t="s">
        <v>20</v>
      </c>
      <c r="D266" s="399" t="s">
        <v>243</v>
      </c>
      <c r="E266" s="418" t="s">
        <v>17</v>
      </c>
      <c r="F266" s="418" t="s">
        <v>18</v>
      </c>
      <c r="G266" s="412" t="s">
        <v>629</v>
      </c>
      <c r="H266" s="399" t="s">
        <v>39</v>
      </c>
      <c r="I266" s="419" t="s">
        <v>18</v>
      </c>
      <c r="J266" s="20"/>
      <c r="K266" s="20"/>
      <c r="L266" s="20"/>
      <c r="M266" s="20"/>
      <c r="N266" s="20"/>
      <c r="O266" s="20"/>
      <c r="P266" s="20"/>
      <c r="Q266" s="20"/>
      <c r="R266" s="20"/>
      <c r="S266" s="20"/>
      <c r="T266" s="20"/>
      <c r="U266" s="20"/>
      <c r="V266" s="20"/>
      <c r="W266" s="20"/>
      <c r="X266" s="20"/>
      <c r="Y266" s="20"/>
      <c r="Z266" s="20"/>
      <c r="AA266" s="20"/>
      <c r="AB266" s="20"/>
      <c r="AC266" s="20"/>
    </row>
    <row r="267" spans="1:29" s="23" customFormat="1" ht="11.25" x14ac:dyDescent="0.2">
      <c r="A267" s="402" t="s">
        <v>604</v>
      </c>
      <c r="B267" s="401" t="s">
        <v>615</v>
      </c>
      <c r="C267" s="420" t="s">
        <v>842</v>
      </c>
      <c r="D267" s="402" t="s">
        <v>630</v>
      </c>
      <c r="E267" s="421" t="s">
        <v>17</v>
      </c>
      <c r="F267" s="418" t="s">
        <v>18</v>
      </c>
      <c r="G267" s="414" t="s">
        <v>631</v>
      </c>
      <c r="H267" s="402" t="s">
        <v>39</v>
      </c>
      <c r="I267" s="419" t="s">
        <v>18</v>
      </c>
      <c r="J267" s="22"/>
      <c r="K267" s="22"/>
      <c r="L267" s="22"/>
      <c r="M267" s="22"/>
      <c r="N267" s="22"/>
      <c r="O267" s="22"/>
      <c r="P267" s="22"/>
      <c r="Q267" s="22"/>
      <c r="R267" s="22"/>
      <c r="S267" s="22"/>
      <c r="T267" s="22"/>
      <c r="U267" s="22"/>
      <c r="V267" s="22"/>
      <c r="W267" s="22"/>
      <c r="X267" s="22"/>
      <c r="Y267" s="22"/>
      <c r="Z267" s="22"/>
      <c r="AA267" s="22"/>
      <c r="AB267" s="22"/>
      <c r="AC267" s="22"/>
    </row>
    <row r="268" spans="1:29" s="23" customFormat="1" ht="11.25" x14ac:dyDescent="0.2">
      <c r="A268" s="402" t="s">
        <v>604</v>
      </c>
      <c r="B268" s="401" t="s">
        <v>615</v>
      </c>
      <c r="C268" s="420" t="s">
        <v>842</v>
      </c>
      <c r="D268" s="402" t="s">
        <v>632</v>
      </c>
      <c r="E268" s="421" t="s">
        <v>17</v>
      </c>
      <c r="F268" s="418" t="s">
        <v>18</v>
      </c>
      <c r="G268" s="414" t="s">
        <v>633</v>
      </c>
      <c r="H268" s="402" t="s">
        <v>39</v>
      </c>
      <c r="I268" s="419" t="s">
        <v>18</v>
      </c>
      <c r="J268" s="22"/>
      <c r="K268" s="22"/>
      <c r="L268" s="22"/>
      <c r="M268" s="22"/>
      <c r="N268" s="22"/>
      <c r="O268" s="22"/>
      <c r="P268" s="22"/>
      <c r="Q268" s="22"/>
      <c r="R268" s="22"/>
      <c r="S268" s="22"/>
      <c r="T268" s="22"/>
      <c r="U268" s="22"/>
      <c r="V268" s="22"/>
      <c r="W268" s="22"/>
      <c r="X268" s="22"/>
      <c r="Y268" s="22"/>
      <c r="Z268" s="22"/>
      <c r="AA268" s="22"/>
      <c r="AB268" s="22"/>
      <c r="AC268" s="22"/>
    </row>
    <row r="269" spans="1:29" s="23" customFormat="1" ht="11.25" x14ac:dyDescent="0.2">
      <c r="A269" s="402" t="s">
        <v>604</v>
      </c>
      <c r="B269" s="401" t="s">
        <v>615</v>
      </c>
      <c r="C269" s="420" t="s">
        <v>842</v>
      </c>
      <c r="D269" s="402" t="s">
        <v>634</v>
      </c>
      <c r="E269" s="421" t="s">
        <v>17</v>
      </c>
      <c r="F269" s="418" t="s">
        <v>18</v>
      </c>
      <c r="G269" s="414" t="s">
        <v>635</v>
      </c>
      <c r="H269" s="402" t="s">
        <v>39</v>
      </c>
      <c r="I269" s="419" t="s">
        <v>18</v>
      </c>
      <c r="J269" s="22"/>
      <c r="K269" s="22"/>
      <c r="L269" s="22"/>
      <c r="M269" s="22"/>
      <c r="N269" s="22"/>
      <c r="O269" s="22"/>
      <c r="P269" s="22"/>
      <c r="Q269" s="22"/>
      <c r="R269" s="22"/>
      <c r="S269" s="22"/>
      <c r="T269" s="22"/>
      <c r="U269" s="22"/>
      <c r="V269" s="22"/>
      <c r="W269" s="22"/>
      <c r="X269" s="22"/>
      <c r="Y269" s="22"/>
      <c r="Z269" s="22"/>
      <c r="AA269" s="22"/>
      <c r="AB269" s="22"/>
      <c r="AC269" s="22"/>
    </row>
    <row r="270" spans="1:29" s="23" customFormat="1" ht="11.25" x14ac:dyDescent="0.2">
      <c r="A270" s="402" t="s">
        <v>604</v>
      </c>
      <c r="B270" s="401" t="s">
        <v>615</v>
      </c>
      <c r="C270" s="420" t="s">
        <v>842</v>
      </c>
      <c r="D270" s="402" t="s">
        <v>636</v>
      </c>
      <c r="E270" s="421" t="s">
        <v>17</v>
      </c>
      <c r="F270" s="418" t="s">
        <v>18</v>
      </c>
      <c r="G270" s="414" t="s">
        <v>637</v>
      </c>
      <c r="H270" s="402" t="s">
        <v>39</v>
      </c>
      <c r="I270" s="419" t="s">
        <v>18</v>
      </c>
      <c r="J270" s="22"/>
      <c r="K270" s="22"/>
      <c r="L270" s="22"/>
      <c r="M270" s="22"/>
      <c r="N270" s="22"/>
      <c r="O270" s="22"/>
      <c r="P270" s="22"/>
      <c r="Q270" s="22"/>
      <c r="R270" s="22"/>
      <c r="S270" s="22"/>
      <c r="T270" s="22"/>
      <c r="U270" s="22"/>
      <c r="V270" s="22"/>
      <c r="W270" s="22"/>
      <c r="X270" s="22"/>
      <c r="Y270" s="22"/>
      <c r="Z270" s="22"/>
      <c r="AA270" s="22"/>
      <c r="AB270" s="22"/>
      <c r="AC270" s="22"/>
    </row>
    <row r="271" spans="1:29" s="23" customFormat="1" ht="11.25" x14ac:dyDescent="0.2">
      <c r="A271" s="402" t="s">
        <v>604</v>
      </c>
      <c r="B271" s="401" t="s">
        <v>615</v>
      </c>
      <c r="C271" s="420" t="s">
        <v>842</v>
      </c>
      <c r="D271" s="402" t="s">
        <v>638</v>
      </c>
      <c r="E271" s="421" t="s">
        <v>17</v>
      </c>
      <c r="F271" s="418" t="s">
        <v>18</v>
      </c>
      <c r="G271" s="414" t="s">
        <v>639</v>
      </c>
      <c r="H271" s="402" t="s">
        <v>39</v>
      </c>
      <c r="I271" s="419" t="s">
        <v>18</v>
      </c>
      <c r="J271" s="22"/>
      <c r="K271" s="22"/>
      <c r="L271" s="22"/>
      <c r="M271" s="22"/>
      <c r="N271" s="22"/>
      <c r="O271" s="22"/>
      <c r="P271" s="22"/>
      <c r="Q271" s="22"/>
      <c r="R271" s="22"/>
      <c r="S271" s="22"/>
      <c r="T271" s="22"/>
      <c r="U271" s="22"/>
      <c r="V271" s="22"/>
      <c r="W271" s="22"/>
      <c r="X271" s="22"/>
      <c r="Y271" s="22"/>
      <c r="Z271" s="22"/>
      <c r="AA271" s="22"/>
      <c r="AB271" s="22"/>
      <c r="AC271" s="22"/>
    </row>
    <row r="272" spans="1:29" s="23" customFormat="1" ht="11.25" x14ac:dyDescent="0.2">
      <c r="A272" s="402" t="s">
        <v>604</v>
      </c>
      <c r="B272" s="401" t="s">
        <v>615</v>
      </c>
      <c r="C272" s="420" t="s">
        <v>842</v>
      </c>
      <c r="D272" s="402" t="s">
        <v>640</v>
      </c>
      <c r="E272" s="421" t="s">
        <v>17</v>
      </c>
      <c r="F272" s="418" t="s">
        <v>18</v>
      </c>
      <c r="G272" s="414" t="s">
        <v>641</v>
      </c>
      <c r="H272" s="402" t="s">
        <v>39</v>
      </c>
      <c r="I272" s="419" t="s">
        <v>18</v>
      </c>
      <c r="J272" s="22"/>
      <c r="K272" s="22"/>
      <c r="L272" s="22"/>
      <c r="M272" s="22"/>
      <c r="N272" s="22"/>
      <c r="O272" s="22"/>
      <c r="P272" s="22"/>
      <c r="Q272" s="22"/>
      <c r="R272" s="22"/>
      <c r="S272" s="22"/>
      <c r="T272" s="22"/>
      <c r="U272" s="22"/>
      <c r="V272" s="22"/>
      <c r="W272" s="22"/>
      <c r="X272" s="22"/>
      <c r="Y272" s="22"/>
      <c r="Z272" s="22"/>
      <c r="AA272" s="22"/>
      <c r="AB272" s="22"/>
      <c r="AC272" s="22"/>
    </row>
    <row r="273" spans="1:29" s="23" customFormat="1" ht="11.25" x14ac:dyDescent="0.2">
      <c r="A273" s="402" t="s">
        <v>604</v>
      </c>
      <c r="B273" s="401" t="s">
        <v>615</v>
      </c>
      <c r="C273" s="420" t="s">
        <v>842</v>
      </c>
      <c r="D273" s="402" t="s">
        <v>31</v>
      </c>
      <c r="E273" s="421" t="s">
        <v>17</v>
      </c>
      <c r="F273" s="418" t="s">
        <v>18</v>
      </c>
      <c r="G273" s="414" t="s">
        <v>642</v>
      </c>
      <c r="H273" s="402" t="s">
        <v>39</v>
      </c>
      <c r="I273" s="419" t="s">
        <v>18</v>
      </c>
      <c r="J273" s="22"/>
      <c r="K273" s="22"/>
      <c r="L273" s="22"/>
      <c r="M273" s="22"/>
      <c r="N273" s="22"/>
      <c r="O273" s="22"/>
      <c r="P273" s="22"/>
      <c r="Q273" s="22"/>
      <c r="R273" s="22"/>
      <c r="S273" s="22"/>
      <c r="T273" s="22"/>
      <c r="U273" s="22"/>
      <c r="V273" s="22"/>
      <c r="W273" s="22"/>
      <c r="X273" s="22"/>
      <c r="Y273" s="22"/>
      <c r="Z273" s="22"/>
      <c r="AA273" s="22"/>
      <c r="AB273" s="22"/>
      <c r="AC273" s="22"/>
    </row>
    <row r="274" spans="1:29" s="21" customFormat="1" ht="11.25" x14ac:dyDescent="0.2">
      <c r="A274" s="409" t="s">
        <v>604</v>
      </c>
      <c r="B274" s="405" t="s">
        <v>615</v>
      </c>
      <c r="C274" s="408" t="s">
        <v>35</v>
      </c>
      <c r="D274" s="405" t="s">
        <v>1708</v>
      </c>
      <c r="E274" s="423" t="s">
        <v>17</v>
      </c>
      <c r="F274" s="418" t="s">
        <v>18</v>
      </c>
      <c r="G274" s="413" t="s">
        <v>643</v>
      </c>
      <c r="H274" s="408" t="s">
        <v>39</v>
      </c>
      <c r="I274" s="419" t="s">
        <v>18</v>
      </c>
      <c r="J274" s="20"/>
      <c r="K274" s="20"/>
      <c r="L274" s="20"/>
      <c r="M274" s="20"/>
      <c r="N274" s="20"/>
      <c r="O274" s="20"/>
      <c r="P274" s="20"/>
      <c r="Q274" s="20"/>
      <c r="R274" s="20"/>
      <c r="S274" s="20"/>
      <c r="T274" s="20"/>
      <c r="U274" s="20"/>
      <c r="V274" s="20"/>
      <c r="W274" s="20"/>
      <c r="X274" s="20"/>
      <c r="Y274" s="20"/>
      <c r="Z274" s="20"/>
      <c r="AA274" s="20"/>
      <c r="AB274" s="20"/>
      <c r="AC274" s="20"/>
    </row>
    <row r="275" spans="1:29" s="21" customFormat="1" ht="11.25" x14ac:dyDescent="0.2">
      <c r="A275" s="399" t="s">
        <v>604</v>
      </c>
      <c r="B275" s="397" t="s">
        <v>1107</v>
      </c>
      <c r="C275" s="399" t="s">
        <v>20</v>
      </c>
      <c r="D275" s="397" t="s">
        <v>1700</v>
      </c>
      <c r="E275" s="418" t="s">
        <v>17</v>
      </c>
      <c r="F275" s="418" t="s">
        <v>18</v>
      </c>
      <c r="G275" s="412" t="s">
        <v>644</v>
      </c>
      <c r="H275" s="399" t="s">
        <v>39</v>
      </c>
      <c r="I275" s="419" t="s">
        <v>18</v>
      </c>
      <c r="J275" s="20"/>
      <c r="K275" s="20"/>
      <c r="L275" s="20"/>
      <c r="M275" s="20"/>
      <c r="N275" s="20"/>
      <c r="O275" s="20"/>
      <c r="P275" s="20"/>
      <c r="Q275" s="20"/>
      <c r="R275" s="20"/>
      <c r="S275" s="20"/>
      <c r="T275" s="20"/>
      <c r="U275" s="20"/>
      <c r="V275" s="20"/>
      <c r="W275" s="20"/>
      <c r="X275" s="20"/>
      <c r="Y275" s="20"/>
      <c r="Z275" s="20"/>
      <c r="AA275" s="20"/>
      <c r="AB275" s="20"/>
      <c r="AC275" s="20"/>
    </row>
    <row r="276" spans="1:29" s="21" customFormat="1" ht="11.25" x14ac:dyDescent="0.2">
      <c r="A276" s="399" t="s">
        <v>604</v>
      </c>
      <c r="B276" s="397" t="s">
        <v>1107</v>
      </c>
      <c r="C276" s="399" t="s">
        <v>20</v>
      </c>
      <c r="D276" s="397" t="s">
        <v>1697</v>
      </c>
      <c r="E276" s="418" t="s">
        <v>17</v>
      </c>
      <c r="F276" s="418" t="s">
        <v>18</v>
      </c>
      <c r="G276" s="412" t="s">
        <v>645</v>
      </c>
      <c r="H276" s="399" t="s">
        <v>39</v>
      </c>
      <c r="I276" s="419" t="s">
        <v>18</v>
      </c>
      <c r="J276" s="20"/>
      <c r="K276" s="20"/>
      <c r="L276" s="20"/>
      <c r="M276" s="20"/>
      <c r="N276" s="20"/>
      <c r="O276" s="20"/>
      <c r="P276" s="20"/>
      <c r="Q276" s="20"/>
      <c r="R276" s="20"/>
      <c r="S276" s="20"/>
      <c r="T276" s="20"/>
      <c r="U276" s="20"/>
      <c r="V276" s="20"/>
      <c r="W276" s="20"/>
      <c r="X276" s="20"/>
      <c r="Y276" s="20"/>
      <c r="Z276" s="20"/>
      <c r="AA276" s="20"/>
      <c r="AB276" s="20"/>
      <c r="AC276" s="20"/>
    </row>
    <row r="277" spans="1:29" s="21" customFormat="1" ht="11.25" x14ac:dyDescent="0.2">
      <c r="A277" s="399" t="s">
        <v>604</v>
      </c>
      <c r="B277" s="397" t="s">
        <v>1107</v>
      </c>
      <c r="C277" s="399" t="s">
        <v>20</v>
      </c>
      <c r="D277" s="397" t="s">
        <v>1707</v>
      </c>
      <c r="E277" s="418" t="s">
        <v>17</v>
      </c>
      <c r="F277" s="418" t="s">
        <v>18</v>
      </c>
      <c r="G277" s="412" t="s">
        <v>646</v>
      </c>
      <c r="H277" s="399" t="s">
        <v>39</v>
      </c>
      <c r="I277" s="419" t="s">
        <v>18</v>
      </c>
      <c r="J277" s="20"/>
      <c r="K277" s="20"/>
      <c r="L277" s="20"/>
      <c r="M277" s="20"/>
      <c r="N277" s="20"/>
      <c r="O277" s="20"/>
      <c r="P277" s="20"/>
      <c r="Q277" s="20"/>
      <c r="R277" s="20"/>
      <c r="S277" s="20"/>
      <c r="T277" s="20"/>
      <c r="U277" s="20"/>
      <c r="V277" s="20"/>
      <c r="W277" s="20"/>
      <c r="X277" s="20"/>
      <c r="Y277" s="20"/>
      <c r="Z277" s="20"/>
      <c r="AA277" s="20"/>
      <c r="AB277" s="20"/>
      <c r="AC277" s="20"/>
    </row>
    <row r="278" spans="1:29" s="21" customFormat="1" ht="11.25" x14ac:dyDescent="0.2">
      <c r="A278" s="399" t="s">
        <v>604</v>
      </c>
      <c r="B278" s="397" t="s">
        <v>1107</v>
      </c>
      <c r="C278" s="399" t="s">
        <v>20</v>
      </c>
      <c r="D278" s="399" t="s">
        <v>27</v>
      </c>
      <c r="E278" s="418" t="s">
        <v>17</v>
      </c>
      <c r="F278" s="418" t="s">
        <v>18</v>
      </c>
      <c r="G278" s="412" t="s">
        <v>647</v>
      </c>
      <c r="H278" s="399" t="s">
        <v>39</v>
      </c>
      <c r="I278" s="419" t="s">
        <v>18</v>
      </c>
      <c r="J278" s="20"/>
      <c r="K278" s="20"/>
      <c r="L278" s="20"/>
      <c r="M278" s="20"/>
      <c r="N278" s="20"/>
      <c r="O278" s="20"/>
      <c r="P278" s="20"/>
      <c r="Q278" s="20"/>
      <c r="R278" s="20"/>
      <c r="S278" s="20"/>
      <c r="T278" s="20"/>
      <c r="U278" s="20"/>
      <c r="V278" s="20"/>
      <c r="W278" s="20"/>
      <c r="X278" s="20"/>
      <c r="Y278" s="20"/>
      <c r="Z278" s="20"/>
      <c r="AA278" s="20"/>
      <c r="AB278" s="20"/>
      <c r="AC278" s="20"/>
    </row>
    <row r="279" spans="1:29" s="21" customFormat="1" ht="11.25" x14ac:dyDescent="0.2">
      <c r="A279" s="399" t="s">
        <v>604</v>
      </c>
      <c r="B279" s="397" t="s">
        <v>1107</v>
      </c>
      <c r="C279" s="399" t="s">
        <v>20</v>
      </c>
      <c r="D279" s="399" t="s">
        <v>243</v>
      </c>
      <c r="E279" s="418" t="s">
        <v>17</v>
      </c>
      <c r="F279" s="418" t="s">
        <v>18</v>
      </c>
      <c r="G279" s="412" t="s">
        <v>648</v>
      </c>
      <c r="H279" s="399" t="s">
        <v>39</v>
      </c>
      <c r="I279" s="419" t="s">
        <v>18</v>
      </c>
      <c r="J279" s="20"/>
      <c r="K279" s="20"/>
      <c r="L279" s="20"/>
      <c r="M279" s="20"/>
      <c r="N279" s="20"/>
      <c r="O279" s="20"/>
      <c r="P279" s="20"/>
      <c r="Q279" s="20"/>
      <c r="R279" s="20"/>
      <c r="S279" s="20"/>
      <c r="T279" s="20"/>
      <c r="U279" s="20"/>
      <c r="V279" s="20"/>
      <c r="W279" s="20"/>
      <c r="X279" s="20"/>
      <c r="Y279" s="20"/>
      <c r="Z279" s="20"/>
      <c r="AA279" s="20"/>
      <c r="AB279" s="20"/>
      <c r="AC279" s="20"/>
    </row>
    <row r="280" spans="1:29" s="23" customFormat="1" ht="11.25" x14ac:dyDescent="0.2">
      <c r="A280" s="402" t="s">
        <v>604</v>
      </c>
      <c r="B280" s="401" t="s">
        <v>1107</v>
      </c>
      <c r="C280" s="420" t="s">
        <v>842</v>
      </c>
      <c r="D280" s="402" t="s">
        <v>649</v>
      </c>
      <c r="E280" s="421" t="s">
        <v>17</v>
      </c>
      <c r="F280" s="418" t="s">
        <v>18</v>
      </c>
      <c r="G280" s="414" t="s">
        <v>650</v>
      </c>
      <c r="H280" s="402" t="s">
        <v>39</v>
      </c>
      <c r="I280" s="419" t="s">
        <v>18</v>
      </c>
      <c r="J280" s="22"/>
      <c r="K280" s="22"/>
      <c r="L280" s="22"/>
      <c r="M280" s="22"/>
      <c r="N280" s="22"/>
      <c r="O280" s="22"/>
      <c r="P280" s="22"/>
      <c r="Q280" s="22"/>
      <c r="R280" s="22"/>
      <c r="S280" s="22"/>
      <c r="T280" s="22"/>
      <c r="U280" s="22"/>
      <c r="V280" s="22"/>
      <c r="W280" s="22"/>
      <c r="X280" s="22"/>
      <c r="Y280" s="22"/>
      <c r="Z280" s="22"/>
      <c r="AA280" s="22"/>
      <c r="AB280" s="22"/>
      <c r="AC280" s="22"/>
    </row>
    <row r="281" spans="1:29" s="23" customFormat="1" ht="11.25" x14ac:dyDescent="0.2">
      <c r="A281" s="402" t="s">
        <v>604</v>
      </c>
      <c r="B281" s="401" t="s">
        <v>1107</v>
      </c>
      <c r="C281" s="420" t="s">
        <v>842</v>
      </c>
      <c r="D281" s="402" t="s">
        <v>651</v>
      </c>
      <c r="E281" s="421" t="s">
        <v>17</v>
      </c>
      <c r="F281" s="418" t="s">
        <v>18</v>
      </c>
      <c r="G281" s="414" t="s">
        <v>652</v>
      </c>
      <c r="H281" s="402" t="s">
        <v>39</v>
      </c>
      <c r="I281" s="419" t="s">
        <v>18</v>
      </c>
      <c r="J281" s="22"/>
      <c r="K281" s="22"/>
      <c r="L281" s="22"/>
      <c r="M281" s="22"/>
      <c r="N281" s="22"/>
      <c r="O281" s="22"/>
      <c r="P281" s="22"/>
      <c r="Q281" s="22"/>
      <c r="R281" s="22"/>
      <c r="S281" s="22"/>
      <c r="T281" s="22"/>
      <c r="U281" s="22"/>
      <c r="V281" s="22"/>
      <c r="W281" s="22"/>
      <c r="X281" s="22"/>
      <c r="Y281" s="22"/>
      <c r="Z281" s="22"/>
      <c r="AA281" s="22"/>
      <c r="AB281" s="22"/>
      <c r="AC281" s="22"/>
    </row>
    <row r="282" spans="1:29" s="23" customFormat="1" ht="11.25" x14ac:dyDescent="0.2">
      <c r="A282" s="402" t="s">
        <v>604</v>
      </c>
      <c r="B282" s="401" t="s">
        <v>1107</v>
      </c>
      <c r="C282" s="420" t="s">
        <v>842</v>
      </c>
      <c r="D282" s="402" t="s">
        <v>653</v>
      </c>
      <c r="E282" s="421" t="s">
        <v>17</v>
      </c>
      <c r="F282" s="418" t="s">
        <v>18</v>
      </c>
      <c r="G282" s="414" t="s">
        <v>654</v>
      </c>
      <c r="H282" s="402" t="s">
        <v>39</v>
      </c>
      <c r="I282" s="419" t="s">
        <v>18</v>
      </c>
      <c r="J282" s="22"/>
      <c r="K282" s="22"/>
      <c r="L282" s="22"/>
      <c r="M282" s="22"/>
      <c r="N282" s="22"/>
      <c r="O282" s="22"/>
      <c r="P282" s="22"/>
      <c r="Q282" s="22"/>
      <c r="R282" s="22"/>
      <c r="S282" s="22"/>
      <c r="T282" s="22"/>
      <c r="U282" s="22"/>
      <c r="V282" s="22"/>
      <c r="W282" s="22"/>
      <c r="X282" s="22"/>
      <c r="Y282" s="22"/>
      <c r="Z282" s="22"/>
      <c r="AA282" s="22"/>
      <c r="AB282" s="22"/>
      <c r="AC282" s="22"/>
    </row>
    <row r="283" spans="1:29" s="23" customFormat="1" ht="11.25" x14ac:dyDescent="0.2">
      <c r="A283" s="402" t="s">
        <v>604</v>
      </c>
      <c r="B283" s="401" t="s">
        <v>1107</v>
      </c>
      <c r="C283" s="420" t="s">
        <v>842</v>
      </c>
      <c r="D283" s="402" t="s">
        <v>655</v>
      </c>
      <c r="E283" s="421" t="s">
        <v>17</v>
      </c>
      <c r="F283" s="418" t="s">
        <v>18</v>
      </c>
      <c r="G283" s="414" t="s">
        <v>656</v>
      </c>
      <c r="H283" s="402" t="s">
        <v>39</v>
      </c>
      <c r="I283" s="419" t="s">
        <v>18</v>
      </c>
      <c r="J283" s="22"/>
      <c r="K283" s="22"/>
      <c r="L283" s="22"/>
      <c r="M283" s="22"/>
      <c r="N283" s="22"/>
      <c r="O283" s="22"/>
      <c r="P283" s="22"/>
      <c r="Q283" s="22"/>
      <c r="R283" s="22"/>
      <c r="S283" s="22"/>
      <c r="T283" s="22"/>
      <c r="U283" s="22"/>
      <c r="V283" s="22"/>
      <c r="W283" s="22"/>
      <c r="X283" s="22"/>
      <c r="Y283" s="22"/>
      <c r="Z283" s="22"/>
      <c r="AA283" s="22"/>
      <c r="AB283" s="22"/>
      <c r="AC283" s="22"/>
    </row>
    <row r="284" spans="1:29" s="23" customFormat="1" ht="11.25" x14ac:dyDescent="0.2">
      <c r="A284" s="402" t="s">
        <v>604</v>
      </c>
      <c r="B284" s="401" t="s">
        <v>1107</v>
      </c>
      <c r="C284" s="420" t="s">
        <v>842</v>
      </c>
      <c r="D284" s="402" t="s">
        <v>657</v>
      </c>
      <c r="E284" s="421" t="s">
        <v>17</v>
      </c>
      <c r="F284" s="418" t="s">
        <v>18</v>
      </c>
      <c r="G284" s="414" t="s">
        <v>658</v>
      </c>
      <c r="H284" s="402" t="s">
        <v>39</v>
      </c>
      <c r="I284" s="419" t="s">
        <v>18</v>
      </c>
      <c r="J284" s="22"/>
      <c r="K284" s="22"/>
      <c r="L284" s="22"/>
      <c r="M284" s="22"/>
      <c r="N284" s="22"/>
      <c r="O284" s="22"/>
      <c r="P284" s="22"/>
      <c r="Q284" s="22"/>
      <c r="R284" s="22"/>
      <c r="S284" s="22"/>
      <c r="T284" s="22"/>
      <c r="U284" s="22"/>
      <c r="V284" s="22"/>
      <c r="W284" s="22"/>
      <c r="X284" s="22"/>
      <c r="Y284" s="22"/>
      <c r="Z284" s="22"/>
      <c r="AA284" s="22"/>
      <c r="AB284" s="22"/>
      <c r="AC284" s="22"/>
    </row>
    <row r="285" spans="1:29" s="23" customFormat="1" ht="11.25" x14ac:dyDescent="0.2">
      <c r="A285" s="402" t="s">
        <v>604</v>
      </c>
      <c r="B285" s="401" t="s">
        <v>1107</v>
      </c>
      <c r="C285" s="420" t="s">
        <v>842</v>
      </c>
      <c r="D285" s="402" t="s">
        <v>31</v>
      </c>
      <c r="E285" s="421" t="s">
        <v>17</v>
      </c>
      <c r="F285" s="418" t="s">
        <v>18</v>
      </c>
      <c r="G285" s="414" t="s">
        <v>659</v>
      </c>
      <c r="H285" s="402" t="s">
        <v>39</v>
      </c>
      <c r="I285" s="419" t="s">
        <v>18</v>
      </c>
      <c r="J285" s="22"/>
      <c r="K285" s="22"/>
      <c r="L285" s="22"/>
      <c r="M285" s="22"/>
      <c r="N285" s="22"/>
      <c r="O285" s="22"/>
      <c r="P285" s="22"/>
      <c r="Q285" s="22"/>
      <c r="R285" s="22"/>
      <c r="S285" s="22"/>
      <c r="T285" s="22"/>
      <c r="U285" s="22"/>
      <c r="V285" s="22"/>
      <c r="W285" s="22"/>
      <c r="X285" s="22"/>
      <c r="Y285" s="22"/>
      <c r="Z285" s="22"/>
      <c r="AA285" s="22"/>
      <c r="AB285" s="22"/>
      <c r="AC285" s="22"/>
    </row>
    <row r="286" spans="1:29" s="21" customFormat="1" ht="11.25" x14ac:dyDescent="0.2">
      <c r="A286" s="409" t="s">
        <v>604</v>
      </c>
      <c r="B286" s="405" t="s">
        <v>1107</v>
      </c>
      <c r="C286" s="408" t="s">
        <v>35</v>
      </c>
      <c r="D286" s="408" t="s">
        <v>1557</v>
      </c>
      <c r="E286" s="423" t="s">
        <v>17</v>
      </c>
      <c r="F286" s="418" t="s">
        <v>18</v>
      </c>
      <c r="G286" s="413" t="s">
        <v>660</v>
      </c>
      <c r="H286" s="408" t="s">
        <v>39</v>
      </c>
      <c r="I286" s="419" t="s">
        <v>17</v>
      </c>
      <c r="J286" s="20"/>
      <c r="K286" s="20"/>
      <c r="L286" s="20"/>
      <c r="M286" s="20"/>
      <c r="N286" s="20"/>
      <c r="O286" s="20"/>
      <c r="P286" s="20"/>
      <c r="Q286" s="20"/>
      <c r="R286" s="20"/>
      <c r="S286" s="20"/>
      <c r="T286" s="20"/>
      <c r="U286" s="20"/>
      <c r="V286" s="20"/>
      <c r="W286" s="20"/>
      <c r="X286" s="20"/>
      <c r="Y286" s="20"/>
      <c r="Z286" s="20"/>
      <c r="AA286" s="20"/>
      <c r="AB286" s="20"/>
      <c r="AC286" s="20"/>
    </row>
    <row r="287" spans="1:29" s="21" customFormat="1" ht="11.25" x14ac:dyDescent="0.2">
      <c r="A287" s="399" t="s">
        <v>604</v>
      </c>
      <c r="B287" s="397" t="s">
        <v>1108</v>
      </c>
      <c r="C287" s="399" t="s">
        <v>20</v>
      </c>
      <c r="D287" s="397" t="s">
        <v>1700</v>
      </c>
      <c r="E287" s="418" t="s">
        <v>17</v>
      </c>
      <c r="F287" s="418" t="s">
        <v>18</v>
      </c>
      <c r="G287" s="412" t="s">
        <v>661</v>
      </c>
      <c r="H287" s="399" t="s">
        <v>39</v>
      </c>
      <c r="I287" s="419" t="s">
        <v>18</v>
      </c>
      <c r="J287" s="20"/>
      <c r="K287" s="20"/>
      <c r="L287" s="20"/>
      <c r="M287" s="20"/>
      <c r="N287" s="20"/>
      <c r="O287" s="20"/>
      <c r="P287" s="20"/>
      <c r="Q287" s="20"/>
      <c r="R287" s="20"/>
      <c r="S287" s="20"/>
      <c r="T287" s="20"/>
      <c r="U287" s="20"/>
      <c r="V287" s="20"/>
      <c r="W287" s="20"/>
      <c r="X287" s="20"/>
      <c r="Y287" s="20"/>
      <c r="Z287" s="20"/>
      <c r="AA287" s="20"/>
      <c r="AB287" s="20"/>
      <c r="AC287" s="20"/>
    </row>
    <row r="288" spans="1:29" s="21" customFormat="1" ht="11.25" x14ac:dyDescent="0.2">
      <c r="A288" s="399" t="s">
        <v>604</v>
      </c>
      <c r="B288" s="397" t="s">
        <v>1108</v>
      </c>
      <c r="C288" s="399" t="s">
        <v>20</v>
      </c>
      <c r="D288" s="397" t="s">
        <v>1699</v>
      </c>
      <c r="E288" s="418" t="s">
        <v>17</v>
      </c>
      <c r="F288" s="418" t="s">
        <v>18</v>
      </c>
      <c r="G288" s="412" t="s">
        <v>662</v>
      </c>
      <c r="H288" s="399" t="s">
        <v>39</v>
      </c>
      <c r="I288" s="419" t="s">
        <v>18</v>
      </c>
      <c r="J288" s="20"/>
      <c r="K288" s="20"/>
      <c r="L288" s="20"/>
      <c r="M288" s="20"/>
      <c r="N288" s="20"/>
      <c r="O288" s="20"/>
      <c r="P288" s="20"/>
      <c r="Q288" s="20"/>
      <c r="R288" s="20"/>
      <c r="S288" s="20"/>
      <c r="T288" s="20"/>
      <c r="U288" s="20"/>
      <c r="V288" s="20"/>
      <c r="W288" s="20"/>
      <c r="X288" s="20"/>
      <c r="Y288" s="20"/>
      <c r="Z288" s="20"/>
      <c r="AA288" s="20"/>
      <c r="AB288" s="20"/>
      <c r="AC288" s="20"/>
    </row>
    <row r="289" spans="1:29" s="21" customFormat="1" ht="11.25" x14ac:dyDescent="0.2">
      <c r="A289" s="399" t="s">
        <v>604</v>
      </c>
      <c r="B289" s="397" t="s">
        <v>1108</v>
      </c>
      <c r="C289" s="399" t="s">
        <v>20</v>
      </c>
      <c r="D289" s="397" t="s">
        <v>1698</v>
      </c>
      <c r="E289" s="418" t="s">
        <v>17</v>
      </c>
      <c r="F289" s="418" t="s">
        <v>18</v>
      </c>
      <c r="G289" s="412" t="s">
        <v>663</v>
      </c>
      <c r="H289" s="399" t="s">
        <v>39</v>
      </c>
      <c r="I289" s="419" t="s">
        <v>18</v>
      </c>
      <c r="J289" s="20"/>
      <c r="K289" s="20"/>
      <c r="L289" s="20"/>
      <c r="M289" s="20"/>
      <c r="N289" s="20"/>
      <c r="O289" s="20"/>
      <c r="P289" s="20"/>
      <c r="Q289" s="20"/>
      <c r="R289" s="20"/>
      <c r="S289" s="20"/>
      <c r="T289" s="20"/>
      <c r="U289" s="20"/>
      <c r="V289" s="20"/>
      <c r="W289" s="20"/>
      <c r="X289" s="20"/>
      <c r="Y289" s="20"/>
      <c r="Z289" s="20"/>
      <c r="AA289" s="20"/>
      <c r="AB289" s="20"/>
      <c r="AC289" s="20"/>
    </row>
    <row r="290" spans="1:29" s="21" customFormat="1" ht="11.25" x14ac:dyDescent="0.2">
      <c r="A290" s="399" t="s">
        <v>604</v>
      </c>
      <c r="B290" s="397" t="s">
        <v>1108</v>
      </c>
      <c r="C290" s="399" t="s">
        <v>20</v>
      </c>
      <c r="D290" s="397" t="s">
        <v>1707</v>
      </c>
      <c r="E290" s="418" t="s">
        <v>17</v>
      </c>
      <c r="F290" s="418" t="s">
        <v>18</v>
      </c>
      <c r="G290" s="412" t="s">
        <v>664</v>
      </c>
      <c r="H290" s="399" t="s">
        <v>39</v>
      </c>
      <c r="I290" s="419" t="s">
        <v>18</v>
      </c>
      <c r="J290" s="20"/>
      <c r="K290" s="20"/>
      <c r="L290" s="20"/>
      <c r="M290" s="20"/>
      <c r="N290" s="20"/>
      <c r="O290" s="20"/>
      <c r="P290" s="20"/>
      <c r="Q290" s="20"/>
      <c r="R290" s="20"/>
      <c r="S290" s="20"/>
      <c r="T290" s="20"/>
      <c r="U290" s="20"/>
      <c r="V290" s="20"/>
      <c r="W290" s="20"/>
      <c r="X290" s="20"/>
      <c r="Y290" s="20"/>
      <c r="Z290" s="20"/>
      <c r="AA290" s="20"/>
      <c r="AB290" s="20"/>
      <c r="AC290" s="20"/>
    </row>
    <row r="291" spans="1:29" s="21" customFormat="1" ht="11.25" x14ac:dyDescent="0.2">
      <c r="A291" s="399" t="s">
        <v>604</v>
      </c>
      <c r="B291" s="397" t="s">
        <v>1108</v>
      </c>
      <c r="C291" s="399" t="s">
        <v>20</v>
      </c>
      <c r="D291" s="399" t="s">
        <v>27</v>
      </c>
      <c r="E291" s="418" t="s">
        <v>17</v>
      </c>
      <c r="F291" s="418" t="s">
        <v>18</v>
      </c>
      <c r="G291" s="412" t="s">
        <v>665</v>
      </c>
      <c r="H291" s="399" t="s">
        <v>39</v>
      </c>
      <c r="I291" s="419" t="s">
        <v>17</v>
      </c>
      <c r="J291" s="20"/>
      <c r="K291" s="20"/>
      <c r="L291" s="20"/>
      <c r="M291" s="20"/>
      <c r="N291" s="20"/>
      <c r="O291" s="20"/>
      <c r="P291" s="20"/>
      <c r="Q291" s="20"/>
      <c r="R291" s="20"/>
      <c r="S291" s="20"/>
      <c r="T291" s="20"/>
      <c r="U291" s="20"/>
      <c r="V291" s="20"/>
      <c r="W291" s="20"/>
      <c r="X291" s="20"/>
      <c r="Y291" s="20"/>
      <c r="Z291" s="20"/>
      <c r="AA291" s="20"/>
      <c r="AB291" s="20"/>
      <c r="AC291" s="20"/>
    </row>
    <row r="292" spans="1:29" s="21" customFormat="1" ht="11.25" x14ac:dyDescent="0.2">
      <c r="A292" s="399" t="s">
        <v>604</v>
      </c>
      <c r="B292" s="397" t="s">
        <v>1108</v>
      </c>
      <c r="C292" s="399" t="s">
        <v>20</v>
      </c>
      <c r="D292" s="399" t="s">
        <v>243</v>
      </c>
      <c r="E292" s="418" t="s">
        <v>17</v>
      </c>
      <c r="F292" s="418" t="s">
        <v>18</v>
      </c>
      <c r="G292" s="412" t="s">
        <v>666</v>
      </c>
      <c r="H292" s="399" t="s">
        <v>39</v>
      </c>
      <c r="I292" s="419" t="s">
        <v>18</v>
      </c>
      <c r="J292" s="20"/>
      <c r="K292" s="20"/>
      <c r="L292" s="20"/>
      <c r="M292" s="20"/>
      <c r="N292" s="20"/>
      <c r="O292" s="20"/>
      <c r="P292" s="20"/>
      <c r="Q292" s="20"/>
      <c r="R292" s="20"/>
      <c r="S292" s="20"/>
      <c r="T292" s="20"/>
      <c r="U292" s="20"/>
      <c r="V292" s="20"/>
      <c r="W292" s="20"/>
      <c r="X292" s="20"/>
      <c r="Y292" s="20"/>
      <c r="Z292" s="20"/>
      <c r="AA292" s="20"/>
      <c r="AB292" s="20"/>
      <c r="AC292" s="20"/>
    </row>
    <row r="293" spans="1:29" s="23" customFormat="1" ht="11.25" x14ac:dyDescent="0.2">
      <c r="A293" s="402" t="s">
        <v>604</v>
      </c>
      <c r="B293" s="401" t="s">
        <v>1108</v>
      </c>
      <c r="C293" s="420" t="s">
        <v>842</v>
      </c>
      <c r="D293" s="402" t="s">
        <v>667</v>
      </c>
      <c r="E293" s="421" t="s">
        <v>17</v>
      </c>
      <c r="F293" s="418" t="s">
        <v>18</v>
      </c>
      <c r="G293" s="414" t="s">
        <v>668</v>
      </c>
      <c r="H293" s="402" t="s">
        <v>39</v>
      </c>
      <c r="I293" s="419" t="s">
        <v>18</v>
      </c>
      <c r="J293" s="22"/>
      <c r="K293" s="22"/>
      <c r="L293" s="22"/>
      <c r="M293" s="22"/>
      <c r="N293" s="22"/>
      <c r="O293" s="22"/>
      <c r="P293" s="22"/>
      <c r="Q293" s="22"/>
      <c r="R293" s="22"/>
      <c r="S293" s="22"/>
      <c r="T293" s="22"/>
      <c r="U293" s="22"/>
      <c r="V293" s="22"/>
      <c r="W293" s="22"/>
      <c r="X293" s="22"/>
      <c r="Y293" s="22"/>
      <c r="Z293" s="22"/>
      <c r="AA293" s="22"/>
      <c r="AB293" s="22"/>
      <c r="AC293" s="22"/>
    </row>
    <row r="294" spans="1:29" s="23" customFormat="1" ht="11.25" x14ac:dyDescent="0.2">
      <c r="A294" s="402" t="s">
        <v>604</v>
      </c>
      <c r="B294" s="401" t="s">
        <v>1108</v>
      </c>
      <c r="C294" s="420" t="s">
        <v>842</v>
      </c>
      <c r="D294" s="402" t="s">
        <v>669</v>
      </c>
      <c r="E294" s="421" t="s">
        <v>17</v>
      </c>
      <c r="F294" s="418" t="s">
        <v>18</v>
      </c>
      <c r="G294" s="414" t="s">
        <v>670</v>
      </c>
      <c r="H294" s="402" t="s">
        <v>39</v>
      </c>
      <c r="I294" s="419" t="s">
        <v>18</v>
      </c>
      <c r="J294" s="22"/>
      <c r="K294" s="22"/>
      <c r="L294" s="22"/>
      <c r="M294" s="22"/>
      <c r="N294" s="22"/>
      <c r="O294" s="22"/>
      <c r="P294" s="22"/>
      <c r="Q294" s="22"/>
      <c r="R294" s="22"/>
      <c r="S294" s="22"/>
      <c r="T294" s="22"/>
      <c r="U294" s="22"/>
      <c r="V294" s="22"/>
      <c r="W294" s="22"/>
      <c r="X294" s="22"/>
      <c r="Y294" s="22"/>
      <c r="Z294" s="22"/>
      <c r="AA294" s="22"/>
      <c r="AB294" s="22"/>
      <c r="AC294" s="22"/>
    </row>
    <row r="295" spans="1:29" s="23" customFormat="1" ht="11.25" x14ac:dyDescent="0.2">
      <c r="A295" s="402" t="s">
        <v>604</v>
      </c>
      <c r="B295" s="401" t="s">
        <v>1108</v>
      </c>
      <c r="C295" s="420" t="s">
        <v>842</v>
      </c>
      <c r="D295" s="402" t="s">
        <v>31</v>
      </c>
      <c r="E295" s="421" t="s">
        <v>17</v>
      </c>
      <c r="F295" s="418" t="s">
        <v>18</v>
      </c>
      <c r="G295" s="414" t="s">
        <v>671</v>
      </c>
      <c r="H295" s="402" t="s">
        <v>39</v>
      </c>
      <c r="I295" s="419" t="s">
        <v>18</v>
      </c>
      <c r="J295" s="22"/>
      <c r="K295" s="22"/>
      <c r="L295" s="22"/>
      <c r="M295" s="22"/>
      <c r="N295" s="22"/>
      <c r="O295" s="22"/>
      <c r="P295" s="22"/>
      <c r="Q295" s="22"/>
      <c r="R295" s="22"/>
      <c r="S295" s="22"/>
      <c r="T295" s="22"/>
      <c r="U295" s="22"/>
      <c r="V295" s="22"/>
      <c r="W295" s="22"/>
      <c r="X295" s="22"/>
      <c r="Y295" s="22"/>
      <c r="Z295" s="22"/>
      <c r="AA295" s="22"/>
      <c r="AB295" s="22"/>
      <c r="AC295" s="22"/>
    </row>
    <row r="296" spans="1:29" s="21" customFormat="1" ht="11.25" x14ac:dyDescent="0.2">
      <c r="A296" s="409" t="s">
        <v>604</v>
      </c>
      <c r="B296" s="405" t="s">
        <v>1108</v>
      </c>
      <c r="C296" s="408" t="s">
        <v>35</v>
      </c>
      <c r="D296" s="408" t="s">
        <v>1557</v>
      </c>
      <c r="E296" s="423" t="s">
        <v>17</v>
      </c>
      <c r="F296" s="418" t="s">
        <v>18</v>
      </c>
      <c r="G296" s="413" t="s">
        <v>672</v>
      </c>
      <c r="H296" s="408" t="s">
        <v>39</v>
      </c>
      <c r="I296" s="419" t="s">
        <v>17</v>
      </c>
      <c r="J296" s="20"/>
      <c r="K296" s="20"/>
      <c r="L296" s="20"/>
      <c r="M296" s="20"/>
      <c r="N296" s="20"/>
      <c r="O296" s="20"/>
      <c r="P296" s="20"/>
      <c r="Q296" s="20"/>
      <c r="R296" s="20"/>
      <c r="S296" s="20"/>
      <c r="T296" s="20"/>
      <c r="U296" s="20"/>
      <c r="V296" s="20"/>
      <c r="W296" s="20"/>
      <c r="X296" s="20"/>
      <c r="Y296" s="20"/>
      <c r="Z296" s="20"/>
      <c r="AA296" s="20"/>
      <c r="AB296" s="20"/>
      <c r="AC296" s="20"/>
    </row>
    <row r="297" spans="1:29" s="21" customFormat="1" ht="11.25" x14ac:dyDescent="0.2">
      <c r="A297" s="399" t="s">
        <v>604</v>
      </c>
      <c r="B297" s="397" t="s">
        <v>673</v>
      </c>
      <c r="C297" s="399" t="s">
        <v>20</v>
      </c>
      <c r="D297" s="397" t="s">
        <v>1700</v>
      </c>
      <c r="E297" s="418" t="s">
        <v>17</v>
      </c>
      <c r="F297" s="418" t="s">
        <v>18</v>
      </c>
      <c r="G297" s="412" t="s">
        <v>674</v>
      </c>
      <c r="H297" s="399" t="s">
        <v>39</v>
      </c>
      <c r="I297" s="419" t="s">
        <v>18</v>
      </c>
      <c r="J297" s="20"/>
      <c r="K297" s="20"/>
      <c r="L297" s="20"/>
      <c r="M297" s="20"/>
      <c r="N297" s="20"/>
      <c r="O297" s="20"/>
      <c r="P297" s="20"/>
      <c r="Q297" s="20"/>
      <c r="R297" s="20"/>
      <c r="S297" s="20"/>
      <c r="T297" s="20"/>
      <c r="U297" s="20"/>
      <c r="V297" s="20"/>
      <c r="W297" s="20"/>
      <c r="X297" s="20"/>
      <c r="Y297" s="20"/>
      <c r="Z297" s="20"/>
      <c r="AA297" s="20"/>
      <c r="AB297" s="20"/>
      <c r="AC297" s="20"/>
    </row>
    <row r="298" spans="1:29" s="21" customFormat="1" ht="11.25" x14ac:dyDescent="0.2">
      <c r="A298" s="399" t="s">
        <v>604</v>
      </c>
      <c r="B298" s="397" t="s">
        <v>673</v>
      </c>
      <c r="C298" s="399" t="s">
        <v>20</v>
      </c>
      <c r="D298" s="397" t="s">
        <v>1707</v>
      </c>
      <c r="E298" s="418" t="s">
        <v>17</v>
      </c>
      <c r="F298" s="418" t="s">
        <v>18</v>
      </c>
      <c r="G298" s="412" t="s">
        <v>675</v>
      </c>
      <c r="H298" s="399" t="s">
        <v>39</v>
      </c>
      <c r="I298" s="419" t="s">
        <v>18</v>
      </c>
      <c r="J298" s="20"/>
      <c r="K298" s="20"/>
      <c r="L298" s="20"/>
      <c r="M298" s="20"/>
      <c r="N298" s="20"/>
      <c r="O298" s="20"/>
      <c r="P298" s="20"/>
      <c r="Q298" s="20"/>
      <c r="R298" s="20"/>
      <c r="S298" s="20"/>
      <c r="T298" s="20"/>
      <c r="U298" s="20"/>
      <c r="V298" s="20"/>
      <c r="W298" s="20"/>
      <c r="X298" s="20"/>
      <c r="Y298" s="20"/>
      <c r="Z298" s="20"/>
      <c r="AA298" s="20"/>
      <c r="AB298" s="20"/>
      <c r="AC298" s="20"/>
    </row>
    <row r="299" spans="1:29" s="23" customFormat="1" ht="11.25" x14ac:dyDescent="0.2">
      <c r="A299" s="402" t="s">
        <v>604</v>
      </c>
      <c r="B299" s="401" t="s">
        <v>673</v>
      </c>
      <c r="C299" s="420" t="s">
        <v>842</v>
      </c>
      <c r="D299" s="402" t="s">
        <v>676</v>
      </c>
      <c r="E299" s="421" t="s">
        <v>17</v>
      </c>
      <c r="F299" s="418" t="s">
        <v>18</v>
      </c>
      <c r="G299" s="414" t="s">
        <v>677</v>
      </c>
      <c r="H299" s="402" t="s">
        <v>39</v>
      </c>
      <c r="I299" s="419" t="s">
        <v>18</v>
      </c>
      <c r="J299" s="22"/>
      <c r="K299" s="22"/>
      <c r="L299" s="22"/>
      <c r="M299" s="22"/>
      <c r="N299" s="22"/>
      <c r="O299" s="22"/>
      <c r="P299" s="22"/>
      <c r="Q299" s="22"/>
      <c r="R299" s="22"/>
      <c r="S299" s="22"/>
      <c r="T299" s="22"/>
      <c r="U299" s="22"/>
      <c r="V299" s="22"/>
      <c r="W299" s="22"/>
      <c r="X299" s="22"/>
      <c r="Y299" s="22"/>
      <c r="Z299" s="22"/>
      <c r="AA299" s="22"/>
      <c r="AB299" s="22"/>
      <c r="AC299" s="22"/>
    </row>
    <row r="300" spans="1:29" s="23" customFormat="1" ht="11.25" x14ac:dyDescent="0.2">
      <c r="A300" s="402" t="s">
        <v>604</v>
      </c>
      <c r="B300" s="401" t="s">
        <v>673</v>
      </c>
      <c r="C300" s="420" t="s">
        <v>842</v>
      </c>
      <c r="D300" s="402" t="s">
        <v>678</v>
      </c>
      <c r="E300" s="421" t="s">
        <v>17</v>
      </c>
      <c r="F300" s="418" t="s">
        <v>18</v>
      </c>
      <c r="G300" s="414" t="s">
        <v>679</v>
      </c>
      <c r="H300" s="402" t="s">
        <v>39</v>
      </c>
      <c r="I300" s="419" t="s">
        <v>18</v>
      </c>
      <c r="J300" s="22"/>
      <c r="K300" s="22"/>
      <c r="L300" s="22"/>
      <c r="M300" s="22"/>
      <c r="N300" s="22"/>
      <c r="O300" s="22"/>
      <c r="P300" s="22"/>
      <c r="Q300" s="22"/>
      <c r="R300" s="22"/>
      <c r="S300" s="22"/>
      <c r="T300" s="22"/>
      <c r="U300" s="22"/>
      <c r="V300" s="22"/>
      <c r="W300" s="22"/>
      <c r="X300" s="22"/>
      <c r="Y300" s="22"/>
      <c r="Z300" s="22"/>
      <c r="AA300" s="22"/>
      <c r="AB300" s="22"/>
      <c r="AC300" s="22"/>
    </row>
    <row r="301" spans="1:29" s="23" customFormat="1" ht="11.25" x14ac:dyDescent="0.2">
      <c r="A301" s="402" t="s">
        <v>604</v>
      </c>
      <c r="B301" s="401" t="s">
        <v>673</v>
      </c>
      <c r="C301" s="420" t="s">
        <v>842</v>
      </c>
      <c r="D301" s="402" t="s">
        <v>680</v>
      </c>
      <c r="E301" s="421" t="s">
        <v>17</v>
      </c>
      <c r="F301" s="418" t="s">
        <v>18</v>
      </c>
      <c r="G301" s="414" t="s">
        <v>681</v>
      </c>
      <c r="H301" s="402" t="s">
        <v>39</v>
      </c>
      <c r="I301" s="419" t="s">
        <v>18</v>
      </c>
      <c r="J301" s="22"/>
      <c r="K301" s="22"/>
      <c r="L301" s="22"/>
      <c r="M301" s="22"/>
      <c r="N301" s="22"/>
      <c r="O301" s="22"/>
      <c r="P301" s="22"/>
      <c r="Q301" s="22"/>
      <c r="R301" s="22"/>
      <c r="S301" s="22"/>
      <c r="T301" s="22"/>
      <c r="U301" s="22"/>
      <c r="V301" s="22"/>
      <c r="W301" s="22"/>
      <c r="X301" s="22"/>
      <c r="Y301" s="22"/>
      <c r="Z301" s="22"/>
      <c r="AA301" s="22"/>
      <c r="AB301" s="22"/>
      <c r="AC301" s="22"/>
    </row>
    <row r="302" spans="1:29" s="23" customFormat="1" ht="11.25" x14ac:dyDescent="0.2">
      <c r="A302" s="402" t="s">
        <v>604</v>
      </c>
      <c r="B302" s="401" t="s">
        <v>673</v>
      </c>
      <c r="C302" s="420" t="s">
        <v>842</v>
      </c>
      <c r="D302" s="402" t="s">
        <v>31</v>
      </c>
      <c r="E302" s="421" t="s">
        <v>17</v>
      </c>
      <c r="F302" s="418" t="s">
        <v>18</v>
      </c>
      <c r="G302" s="414" t="s">
        <v>682</v>
      </c>
      <c r="H302" s="402" t="s">
        <v>39</v>
      </c>
      <c r="I302" s="419" t="s">
        <v>18</v>
      </c>
      <c r="J302" s="22"/>
      <c r="K302" s="22"/>
      <c r="L302" s="22"/>
      <c r="M302" s="22"/>
      <c r="N302" s="22"/>
      <c r="O302" s="22"/>
      <c r="P302" s="22"/>
      <c r="Q302" s="22"/>
      <c r="R302" s="22"/>
      <c r="S302" s="22"/>
      <c r="T302" s="22"/>
      <c r="U302" s="22"/>
      <c r="V302" s="22"/>
      <c r="W302" s="22"/>
      <c r="X302" s="22"/>
      <c r="Y302" s="22"/>
      <c r="Z302" s="22"/>
      <c r="AA302" s="22"/>
      <c r="AB302" s="22"/>
      <c r="AC302" s="22"/>
    </row>
    <row r="303" spans="1:29" s="21" customFormat="1" ht="11.25" x14ac:dyDescent="0.2">
      <c r="A303" s="409" t="s">
        <v>604</v>
      </c>
      <c r="B303" s="405" t="s">
        <v>673</v>
      </c>
      <c r="C303" s="408" t="s">
        <v>35</v>
      </c>
      <c r="D303" s="405" t="s">
        <v>1689</v>
      </c>
      <c r="E303" s="423" t="s">
        <v>17</v>
      </c>
      <c r="F303" s="418" t="s">
        <v>18</v>
      </c>
      <c r="G303" s="413" t="s">
        <v>683</v>
      </c>
      <c r="H303" s="408" t="s">
        <v>39</v>
      </c>
      <c r="I303" s="419" t="s">
        <v>18</v>
      </c>
      <c r="J303" s="20"/>
      <c r="K303" s="20"/>
      <c r="L303" s="20"/>
      <c r="M303" s="20"/>
      <c r="N303" s="20"/>
      <c r="O303" s="20"/>
      <c r="P303" s="20"/>
      <c r="Q303" s="20"/>
      <c r="R303" s="20"/>
      <c r="S303" s="20"/>
      <c r="T303" s="20"/>
      <c r="U303" s="20"/>
      <c r="V303" s="20"/>
      <c r="W303" s="20"/>
      <c r="X303" s="20"/>
      <c r="Y303" s="20"/>
      <c r="Z303" s="20"/>
      <c r="AA303" s="20"/>
      <c r="AB303" s="20"/>
      <c r="AC303" s="20"/>
    </row>
    <row r="304" spans="1:29" s="21" customFormat="1" ht="11.25" x14ac:dyDescent="0.2">
      <c r="A304" s="409" t="s">
        <v>604</v>
      </c>
      <c r="B304" s="405" t="s">
        <v>673</v>
      </c>
      <c r="C304" s="408" t="s">
        <v>35</v>
      </c>
      <c r="D304" s="408" t="s">
        <v>1557</v>
      </c>
      <c r="E304" s="423" t="s">
        <v>17</v>
      </c>
      <c r="F304" s="418" t="s">
        <v>18</v>
      </c>
      <c r="G304" s="413" t="s">
        <v>684</v>
      </c>
      <c r="H304" s="408" t="s">
        <v>39</v>
      </c>
      <c r="I304" s="419" t="s">
        <v>18</v>
      </c>
      <c r="J304" s="20"/>
      <c r="K304" s="20"/>
      <c r="L304" s="20"/>
      <c r="M304" s="20"/>
      <c r="N304" s="20"/>
      <c r="O304" s="20"/>
      <c r="P304" s="20"/>
      <c r="Q304" s="20"/>
      <c r="R304" s="20"/>
      <c r="S304" s="20"/>
      <c r="T304" s="20"/>
      <c r="U304" s="20"/>
      <c r="V304" s="20"/>
      <c r="W304" s="20"/>
      <c r="X304" s="20"/>
      <c r="Y304" s="20"/>
      <c r="Z304" s="20"/>
      <c r="AA304" s="20"/>
      <c r="AB304" s="20"/>
      <c r="AC304" s="20"/>
    </row>
    <row r="305" spans="1:29" s="21" customFormat="1" ht="11.25" x14ac:dyDescent="0.2">
      <c r="A305" s="396" t="s">
        <v>420</v>
      </c>
      <c r="B305" s="397" t="s">
        <v>1679</v>
      </c>
      <c r="C305" s="396" t="s">
        <v>20</v>
      </c>
      <c r="D305" s="397" t="s">
        <v>1688</v>
      </c>
      <c r="E305" s="418" t="s">
        <v>17</v>
      </c>
      <c r="F305" s="418" t="s">
        <v>18</v>
      </c>
      <c r="G305" s="398" t="s">
        <v>421</v>
      </c>
      <c r="H305" s="396" t="s">
        <v>39</v>
      </c>
      <c r="I305" s="419" t="s">
        <v>17</v>
      </c>
      <c r="J305" s="20"/>
      <c r="K305" s="20"/>
      <c r="L305" s="20"/>
      <c r="M305" s="20"/>
      <c r="N305" s="20"/>
      <c r="O305" s="20"/>
      <c r="P305" s="20"/>
      <c r="Q305" s="20"/>
      <c r="R305" s="20"/>
      <c r="S305" s="20"/>
      <c r="T305" s="20"/>
      <c r="U305" s="20"/>
      <c r="V305" s="20"/>
      <c r="W305" s="20"/>
      <c r="X305" s="20"/>
      <c r="Y305" s="20"/>
      <c r="Z305" s="20"/>
      <c r="AA305" s="20"/>
      <c r="AB305" s="20"/>
      <c r="AC305" s="20"/>
    </row>
    <row r="306" spans="1:29" s="21" customFormat="1" ht="11.25" x14ac:dyDescent="0.2">
      <c r="A306" s="396" t="s">
        <v>420</v>
      </c>
      <c r="B306" s="397" t="s">
        <v>1679</v>
      </c>
      <c r="C306" s="396" t="s">
        <v>20</v>
      </c>
      <c r="D306" s="397" t="s">
        <v>1687</v>
      </c>
      <c r="E306" s="418" t="s">
        <v>17</v>
      </c>
      <c r="F306" s="418" t="s">
        <v>18</v>
      </c>
      <c r="G306" s="398" t="s">
        <v>422</v>
      </c>
      <c r="H306" s="396" t="s">
        <v>39</v>
      </c>
      <c r="I306" s="419" t="s">
        <v>18</v>
      </c>
      <c r="J306" s="20"/>
      <c r="K306" s="20"/>
      <c r="L306" s="20"/>
      <c r="M306" s="20"/>
      <c r="N306" s="20"/>
      <c r="O306" s="20"/>
      <c r="P306" s="20"/>
      <c r="Q306" s="20"/>
      <c r="R306" s="20"/>
      <c r="S306" s="20"/>
      <c r="T306" s="20"/>
      <c r="U306" s="20"/>
      <c r="V306" s="20"/>
      <c r="W306" s="20"/>
      <c r="X306" s="20"/>
      <c r="Y306" s="20"/>
      <c r="Z306" s="20"/>
      <c r="AA306" s="20"/>
      <c r="AB306" s="20"/>
      <c r="AC306" s="20"/>
    </row>
    <row r="307" spans="1:29" s="21" customFormat="1" ht="11.25" x14ac:dyDescent="0.2">
      <c r="A307" s="396" t="s">
        <v>420</v>
      </c>
      <c r="B307" s="397" t="s">
        <v>1679</v>
      </c>
      <c r="C307" s="396" t="s">
        <v>20</v>
      </c>
      <c r="D307" s="397" t="s">
        <v>1707</v>
      </c>
      <c r="E307" s="418" t="s">
        <v>17</v>
      </c>
      <c r="F307" s="418" t="s">
        <v>18</v>
      </c>
      <c r="G307" s="398" t="s">
        <v>423</v>
      </c>
      <c r="H307" s="396" t="s">
        <v>39</v>
      </c>
      <c r="I307" s="419" t="s">
        <v>18</v>
      </c>
      <c r="J307" s="20"/>
      <c r="K307" s="20"/>
      <c r="L307" s="20"/>
      <c r="M307" s="20"/>
      <c r="N307" s="20"/>
      <c r="O307" s="20"/>
      <c r="P307" s="20"/>
      <c r="Q307" s="20"/>
      <c r="R307" s="20"/>
      <c r="S307" s="20"/>
      <c r="T307" s="20"/>
      <c r="U307" s="20"/>
      <c r="V307" s="20"/>
      <c r="W307" s="20"/>
      <c r="X307" s="20"/>
      <c r="Y307" s="20"/>
      <c r="Z307" s="20"/>
      <c r="AA307" s="20"/>
      <c r="AB307" s="20"/>
      <c r="AC307" s="20"/>
    </row>
    <row r="308" spans="1:29" s="21" customFormat="1" ht="11.25" x14ac:dyDescent="0.2">
      <c r="A308" s="396" t="s">
        <v>420</v>
      </c>
      <c r="B308" s="397" t="s">
        <v>1679</v>
      </c>
      <c r="C308" s="396" t="s">
        <v>20</v>
      </c>
      <c r="D308" s="397" t="s">
        <v>1693</v>
      </c>
      <c r="E308" s="418" t="s">
        <v>17</v>
      </c>
      <c r="F308" s="418" t="s">
        <v>18</v>
      </c>
      <c r="G308" s="398" t="s">
        <v>424</v>
      </c>
      <c r="H308" s="396" t="s">
        <v>39</v>
      </c>
      <c r="I308" s="419" t="s">
        <v>17</v>
      </c>
      <c r="J308" s="20"/>
      <c r="K308" s="20"/>
      <c r="L308" s="20"/>
      <c r="M308" s="20"/>
      <c r="N308" s="20"/>
      <c r="O308" s="20"/>
      <c r="P308" s="20"/>
      <c r="Q308" s="20"/>
      <c r="R308" s="20"/>
      <c r="S308" s="20"/>
      <c r="T308" s="20"/>
      <c r="U308" s="20"/>
      <c r="V308" s="20"/>
      <c r="W308" s="20"/>
      <c r="X308" s="20"/>
      <c r="Y308" s="20"/>
      <c r="Z308" s="20"/>
      <c r="AA308" s="20"/>
      <c r="AB308" s="20"/>
      <c r="AC308" s="20"/>
    </row>
    <row r="309" spans="1:29" s="21" customFormat="1" ht="11.25" x14ac:dyDescent="0.2">
      <c r="A309" s="396" t="s">
        <v>420</v>
      </c>
      <c r="B309" s="397" t="s">
        <v>1679</v>
      </c>
      <c r="C309" s="396" t="s">
        <v>20</v>
      </c>
      <c r="D309" s="399" t="s">
        <v>27</v>
      </c>
      <c r="E309" s="418" t="s">
        <v>17</v>
      </c>
      <c r="F309" s="418" t="s">
        <v>18</v>
      </c>
      <c r="G309" s="398" t="s">
        <v>425</v>
      </c>
      <c r="H309" s="396" t="s">
        <v>39</v>
      </c>
      <c r="I309" s="419" t="s">
        <v>18</v>
      </c>
      <c r="J309" s="20"/>
      <c r="K309" s="20"/>
      <c r="L309" s="20"/>
      <c r="M309" s="20"/>
      <c r="N309" s="20"/>
      <c r="O309" s="20"/>
      <c r="P309" s="20"/>
      <c r="Q309" s="20"/>
      <c r="R309" s="20"/>
      <c r="S309" s="20"/>
      <c r="T309" s="20"/>
      <c r="U309" s="20"/>
      <c r="V309" s="20"/>
      <c r="W309" s="20"/>
      <c r="X309" s="20"/>
      <c r="Y309" s="20"/>
      <c r="Z309" s="20"/>
      <c r="AA309" s="20"/>
      <c r="AB309" s="20"/>
      <c r="AC309" s="20"/>
    </row>
    <row r="310" spans="1:29" s="21" customFormat="1" ht="11.25" x14ac:dyDescent="0.2">
      <c r="A310" s="396" t="s">
        <v>420</v>
      </c>
      <c r="B310" s="397" t="s">
        <v>1679</v>
      </c>
      <c r="C310" s="396" t="s">
        <v>20</v>
      </c>
      <c r="D310" s="399" t="s">
        <v>29</v>
      </c>
      <c r="E310" s="418" t="s">
        <v>17</v>
      </c>
      <c r="F310" s="418" t="s">
        <v>18</v>
      </c>
      <c r="G310" s="398" t="s">
        <v>426</v>
      </c>
      <c r="H310" s="396" t="s">
        <v>39</v>
      </c>
      <c r="I310" s="419" t="s">
        <v>18</v>
      </c>
      <c r="J310" s="20"/>
      <c r="K310" s="20"/>
      <c r="L310" s="20"/>
      <c r="M310" s="20"/>
      <c r="N310" s="20"/>
      <c r="O310" s="20"/>
      <c r="P310" s="20"/>
      <c r="Q310" s="20"/>
      <c r="R310" s="20"/>
      <c r="S310" s="20"/>
      <c r="T310" s="20"/>
      <c r="U310" s="20"/>
      <c r="V310" s="20"/>
      <c r="W310" s="20"/>
      <c r="X310" s="20"/>
      <c r="Y310" s="20"/>
      <c r="Z310" s="20"/>
      <c r="AA310" s="20"/>
      <c r="AB310" s="20"/>
      <c r="AC310" s="20"/>
    </row>
    <row r="311" spans="1:29" s="23" customFormat="1" ht="11.25" x14ac:dyDescent="0.2">
      <c r="A311" s="400" t="s">
        <v>420</v>
      </c>
      <c r="B311" s="401" t="s">
        <v>1679</v>
      </c>
      <c r="C311" s="420" t="s">
        <v>842</v>
      </c>
      <c r="D311" s="402" t="s">
        <v>427</v>
      </c>
      <c r="E311" s="421" t="s">
        <v>17</v>
      </c>
      <c r="F311" s="418" t="s">
        <v>18</v>
      </c>
      <c r="G311" s="403" t="s">
        <v>428</v>
      </c>
      <c r="H311" s="400" t="s">
        <v>39</v>
      </c>
      <c r="I311" s="419" t="s">
        <v>18</v>
      </c>
      <c r="J311" s="22"/>
      <c r="K311" s="22"/>
      <c r="L311" s="22"/>
      <c r="M311" s="22"/>
      <c r="N311" s="22"/>
      <c r="O311" s="22"/>
      <c r="P311" s="22"/>
      <c r="Q311" s="22"/>
      <c r="R311" s="22"/>
      <c r="S311" s="22"/>
      <c r="T311" s="22"/>
      <c r="U311" s="22"/>
      <c r="V311" s="22"/>
      <c r="W311" s="22"/>
      <c r="X311" s="22"/>
      <c r="Y311" s="22"/>
      <c r="Z311" s="22"/>
      <c r="AA311" s="22"/>
      <c r="AB311" s="22"/>
      <c r="AC311" s="22"/>
    </row>
    <row r="312" spans="1:29" s="23" customFormat="1" ht="11.25" x14ac:dyDescent="0.2">
      <c r="A312" s="400" t="s">
        <v>420</v>
      </c>
      <c r="B312" s="401" t="s">
        <v>1679</v>
      </c>
      <c r="C312" s="420" t="s">
        <v>842</v>
      </c>
      <c r="D312" s="402" t="s">
        <v>366</v>
      </c>
      <c r="E312" s="421" t="s">
        <v>17</v>
      </c>
      <c r="F312" s="418" t="s">
        <v>18</v>
      </c>
      <c r="G312" s="403" t="s">
        <v>429</v>
      </c>
      <c r="H312" s="400" t="s">
        <v>39</v>
      </c>
      <c r="I312" s="419" t="s">
        <v>18</v>
      </c>
      <c r="J312" s="22"/>
      <c r="K312" s="22"/>
      <c r="L312" s="22"/>
      <c r="M312" s="22"/>
      <c r="N312" s="22"/>
      <c r="O312" s="22"/>
      <c r="P312" s="22"/>
      <c r="Q312" s="22"/>
      <c r="R312" s="22"/>
      <c r="S312" s="22"/>
      <c r="T312" s="22"/>
      <c r="U312" s="22"/>
      <c r="V312" s="22"/>
      <c r="W312" s="22"/>
      <c r="X312" s="22"/>
      <c r="Y312" s="22"/>
      <c r="Z312" s="22"/>
      <c r="AA312" s="22"/>
      <c r="AB312" s="22"/>
      <c r="AC312" s="22"/>
    </row>
    <row r="313" spans="1:29" s="23" customFormat="1" ht="11.25" x14ac:dyDescent="0.2">
      <c r="A313" s="400" t="s">
        <v>420</v>
      </c>
      <c r="B313" s="401" t="s">
        <v>1679</v>
      </c>
      <c r="C313" s="420" t="s">
        <v>842</v>
      </c>
      <c r="D313" s="402" t="s">
        <v>430</v>
      </c>
      <c r="E313" s="421" t="s">
        <v>17</v>
      </c>
      <c r="F313" s="418" t="s">
        <v>18</v>
      </c>
      <c r="G313" s="403" t="s">
        <v>431</v>
      </c>
      <c r="H313" s="400" t="s">
        <v>39</v>
      </c>
      <c r="I313" s="419" t="s">
        <v>17</v>
      </c>
      <c r="J313" s="22"/>
      <c r="K313" s="22"/>
      <c r="L313" s="22"/>
      <c r="M313" s="22"/>
      <c r="N313" s="22"/>
      <c r="O313" s="22"/>
      <c r="P313" s="22"/>
      <c r="Q313" s="22"/>
      <c r="R313" s="22"/>
      <c r="S313" s="22"/>
      <c r="T313" s="22"/>
      <c r="U313" s="22"/>
      <c r="V313" s="22"/>
      <c r="W313" s="22"/>
      <c r="X313" s="22"/>
      <c r="Y313" s="22"/>
      <c r="Z313" s="22"/>
      <c r="AA313" s="22"/>
      <c r="AB313" s="22"/>
      <c r="AC313" s="22"/>
    </row>
    <row r="314" spans="1:29" s="23" customFormat="1" ht="11.25" x14ac:dyDescent="0.2">
      <c r="A314" s="400" t="s">
        <v>420</v>
      </c>
      <c r="B314" s="401" t="s">
        <v>1679</v>
      </c>
      <c r="C314" s="420" t="s">
        <v>842</v>
      </c>
      <c r="D314" s="402" t="s">
        <v>139</v>
      </c>
      <c r="E314" s="421" t="s">
        <v>17</v>
      </c>
      <c r="F314" s="418" t="s">
        <v>18</v>
      </c>
      <c r="G314" s="403" t="s">
        <v>432</v>
      </c>
      <c r="H314" s="400" t="s">
        <v>39</v>
      </c>
      <c r="I314" s="419" t="s">
        <v>18</v>
      </c>
      <c r="J314" s="22"/>
      <c r="K314" s="22"/>
      <c r="L314" s="22"/>
      <c r="M314" s="22"/>
      <c r="N314" s="22"/>
      <c r="O314" s="22"/>
      <c r="P314" s="22"/>
      <c r="Q314" s="22"/>
      <c r="R314" s="22"/>
      <c r="S314" s="22"/>
      <c r="T314" s="22"/>
      <c r="U314" s="22"/>
      <c r="V314" s="22"/>
      <c r="W314" s="22"/>
      <c r="X314" s="22"/>
      <c r="Y314" s="22"/>
      <c r="Z314" s="22"/>
      <c r="AA314" s="22"/>
      <c r="AB314" s="22"/>
      <c r="AC314" s="22"/>
    </row>
    <row r="315" spans="1:29" s="23" customFormat="1" ht="11.25" x14ac:dyDescent="0.2">
      <c r="A315" s="400" t="s">
        <v>420</v>
      </c>
      <c r="B315" s="401" t="s">
        <v>1679</v>
      </c>
      <c r="C315" s="420" t="s">
        <v>842</v>
      </c>
      <c r="D315" s="402" t="s">
        <v>433</v>
      </c>
      <c r="E315" s="421" t="s">
        <v>17</v>
      </c>
      <c r="F315" s="418" t="s">
        <v>18</v>
      </c>
      <c r="G315" s="403" t="s">
        <v>434</v>
      </c>
      <c r="H315" s="400" t="s">
        <v>39</v>
      </c>
      <c r="I315" s="419" t="s">
        <v>18</v>
      </c>
      <c r="J315" s="22"/>
      <c r="K315" s="22"/>
      <c r="L315" s="22"/>
      <c r="M315" s="22"/>
      <c r="N315" s="22"/>
      <c r="O315" s="22"/>
      <c r="P315" s="22"/>
      <c r="Q315" s="22"/>
      <c r="R315" s="22"/>
      <c r="S315" s="22"/>
      <c r="T315" s="22"/>
      <c r="U315" s="22"/>
      <c r="V315" s="22"/>
      <c r="W315" s="22"/>
      <c r="X315" s="22"/>
      <c r="Y315" s="22"/>
      <c r="Z315" s="22"/>
      <c r="AA315" s="22"/>
      <c r="AB315" s="22"/>
      <c r="AC315" s="22"/>
    </row>
    <row r="316" spans="1:29" s="23" customFormat="1" ht="11.25" x14ac:dyDescent="0.2">
      <c r="A316" s="400" t="s">
        <v>420</v>
      </c>
      <c r="B316" s="401" t="s">
        <v>1679</v>
      </c>
      <c r="C316" s="420" t="s">
        <v>842</v>
      </c>
      <c r="D316" s="402" t="s">
        <v>435</v>
      </c>
      <c r="E316" s="421" t="s">
        <v>17</v>
      </c>
      <c r="F316" s="418" t="s">
        <v>18</v>
      </c>
      <c r="G316" s="403" t="s">
        <v>436</v>
      </c>
      <c r="H316" s="400" t="s">
        <v>39</v>
      </c>
      <c r="I316" s="419" t="s">
        <v>18</v>
      </c>
      <c r="J316" s="22"/>
      <c r="K316" s="22"/>
      <c r="L316" s="22"/>
      <c r="M316" s="22"/>
      <c r="N316" s="22"/>
      <c r="O316" s="22"/>
      <c r="P316" s="22"/>
      <c r="Q316" s="22"/>
      <c r="R316" s="22"/>
      <c r="S316" s="22"/>
      <c r="T316" s="22"/>
      <c r="U316" s="22"/>
      <c r="V316" s="22"/>
      <c r="W316" s="22"/>
      <c r="X316" s="22"/>
      <c r="Y316" s="22"/>
      <c r="Z316" s="22"/>
      <c r="AA316" s="22"/>
      <c r="AB316" s="22"/>
      <c r="AC316" s="22"/>
    </row>
    <row r="317" spans="1:29" s="23" customFormat="1" ht="11.25" x14ac:dyDescent="0.2">
      <c r="A317" s="400" t="s">
        <v>420</v>
      </c>
      <c r="B317" s="401" t="s">
        <v>1679</v>
      </c>
      <c r="C317" s="420" t="s">
        <v>842</v>
      </c>
      <c r="D317" s="402" t="s">
        <v>437</v>
      </c>
      <c r="E317" s="421" t="s">
        <v>17</v>
      </c>
      <c r="F317" s="418" t="s">
        <v>18</v>
      </c>
      <c r="G317" s="403" t="s">
        <v>438</v>
      </c>
      <c r="H317" s="400" t="s">
        <v>39</v>
      </c>
      <c r="I317" s="419" t="s">
        <v>18</v>
      </c>
      <c r="J317" s="22"/>
      <c r="K317" s="22"/>
      <c r="L317" s="22"/>
      <c r="M317" s="22"/>
      <c r="N317" s="22"/>
      <c r="O317" s="22"/>
      <c r="P317" s="22"/>
      <c r="Q317" s="22"/>
      <c r="R317" s="22"/>
      <c r="S317" s="22"/>
      <c r="T317" s="22"/>
      <c r="U317" s="22"/>
      <c r="V317" s="22"/>
      <c r="W317" s="22"/>
      <c r="X317" s="22"/>
      <c r="Y317" s="22"/>
      <c r="Z317" s="22"/>
      <c r="AA317" s="22"/>
      <c r="AB317" s="22"/>
      <c r="AC317" s="22"/>
    </row>
    <row r="318" spans="1:29" s="23" customFormat="1" ht="11.25" x14ac:dyDescent="0.2">
      <c r="A318" s="400" t="s">
        <v>420</v>
      </c>
      <c r="B318" s="401" t="s">
        <v>1679</v>
      </c>
      <c r="C318" s="420" t="s">
        <v>842</v>
      </c>
      <c r="D318" s="402" t="s">
        <v>56</v>
      </c>
      <c r="E318" s="421" t="s">
        <v>17</v>
      </c>
      <c r="F318" s="418" t="s">
        <v>18</v>
      </c>
      <c r="G318" s="403" t="s">
        <v>439</v>
      </c>
      <c r="H318" s="400" t="s">
        <v>39</v>
      </c>
      <c r="I318" s="419" t="s">
        <v>17</v>
      </c>
      <c r="J318" s="22"/>
      <c r="K318" s="22"/>
      <c r="L318" s="22"/>
      <c r="M318" s="22"/>
      <c r="N318" s="22"/>
      <c r="O318" s="22"/>
      <c r="P318" s="22"/>
      <c r="Q318" s="22"/>
      <c r="R318" s="22"/>
      <c r="S318" s="22"/>
      <c r="T318" s="22"/>
      <c r="U318" s="22"/>
      <c r="V318" s="22"/>
      <c r="W318" s="22"/>
      <c r="X318" s="22"/>
      <c r="Y318" s="22"/>
      <c r="Z318" s="22"/>
      <c r="AA318" s="22"/>
      <c r="AB318" s="22"/>
      <c r="AC318" s="22"/>
    </row>
    <row r="319" spans="1:29" s="21" customFormat="1" ht="11.25" x14ac:dyDescent="0.2">
      <c r="A319" s="404" t="s">
        <v>420</v>
      </c>
      <c r="B319" s="405" t="s">
        <v>1679</v>
      </c>
      <c r="C319" s="422" t="s">
        <v>35</v>
      </c>
      <c r="D319" s="405" t="s">
        <v>1727</v>
      </c>
      <c r="E319" s="423" t="s">
        <v>17</v>
      </c>
      <c r="F319" s="418" t="s">
        <v>18</v>
      </c>
      <c r="G319" s="406" t="s">
        <v>440</v>
      </c>
      <c r="H319" s="407" t="s">
        <v>39</v>
      </c>
      <c r="I319" s="419" t="s">
        <v>18</v>
      </c>
      <c r="J319" s="20"/>
      <c r="K319" s="20"/>
      <c r="L319" s="20"/>
      <c r="M319" s="20"/>
      <c r="N319" s="20"/>
      <c r="O319" s="20"/>
      <c r="P319" s="20"/>
      <c r="Q319" s="20"/>
      <c r="R319" s="20"/>
      <c r="S319" s="20"/>
      <c r="T319" s="20"/>
      <c r="U319" s="20"/>
      <c r="V319" s="20"/>
      <c r="W319" s="20"/>
      <c r="X319" s="20"/>
      <c r="Y319" s="20"/>
      <c r="Z319" s="20"/>
      <c r="AA319" s="20"/>
      <c r="AB319" s="20"/>
      <c r="AC319" s="20"/>
    </row>
    <row r="320" spans="1:29" s="21" customFormat="1" ht="11.25" x14ac:dyDescent="0.2">
      <c r="A320" s="404" t="s">
        <v>420</v>
      </c>
      <c r="B320" s="405" t="s">
        <v>1679</v>
      </c>
      <c r="C320" s="426" t="s">
        <v>35</v>
      </c>
      <c r="D320" s="405" t="s">
        <v>1728</v>
      </c>
      <c r="E320" s="423" t="s">
        <v>17</v>
      </c>
      <c r="F320" s="418" t="s">
        <v>18</v>
      </c>
      <c r="G320" s="406" t="s">
        <v>441</v>
      </c>
      <c r="H320" s="407" t="s">
        <v>39</v>
      </c>
      <c r="I320" s="419" t="s">
        <v>18</v>
      </c>
      <c r="J320" s="20"/>
      <c r="K320" s="20"/>
      <c r="L320" s="20"/>
      <c r="M320" s="20"/>
      <c r="N320" s="20"/>
      <c r="O320" s="20"/>
      <c r="P320" s="20"/>
      <c r="Q320" s="20"/>
      <c r="R320" s="20"/>
      <c r="S320" s="20"/>
      <c r="T320" s="20"/>
      <c r="U320" s="20"/>
      <c r="V320" s="20"/>
      <c r="W320" s="20"/>
      <c r="X320" s="20"/>
      <c r="Y320" s="20"/>
      <c r="Z320" s="20"/>
      <c r="AA320" s="20"/>
      <c r="AB320" s="20"/>
      <c r="AC320" s="20"/>
    </row>
    <row r="321" spans="1:29" s="21" customFormat="1" ht="11.25" x14ac:dyDescent="0.2">
      <c r="A321" s="404" t="s">
        <v>420</v>
      </c>
      <c r="B321" s="405" t="s">
        <v>1679</v>
      </c>
      <c r="C321" s="422" t="s">
        <v>35</v>
      </c>
      <c r="D321" s="405" t="s">
        <v>1729</v>
      </c>
      <c r="E321" s="423" t="s">
        <v>17</v>
      </c>
      <c r="F321" s="418" t="s">
        <v>18</v>
      </c>
      <c r="G321" s="406" t="s">
        <v>442</v>
      </c>
      <c r="H321" s="407" t="s">
        <v>39</v>
      </c>
      <c r="I321" s="419" t="s">
        <v>18</v>
      </c>
      <c r="J321" s="20"/>
      <c r="K321" s="20"/>
      <c r="L321" s="20"/>
      <c r="M321" s="20"/>
      <c r="N321" s="20"/>
      <c r="O321" s="20"/>
      <c r="P321" s="20"/>
      <c r="Q321" s="20"/>
      <c r="R321" s="20"/>
      <c r="S321" s="20"/>
      <c r="T321" s="20"/>
      <c r="U321" s="20"/>
      <c r="V321" s="20"/>
      <c r="W321" s="20"/>
      <c r="X321" s="20"/>
      <c r="Y321" s="20"/>
      <c r="Z321" s="20"/>
      <c r="AA321" s="20"/>
      <c r="AB321" s="20"/>
      <c r="AC321" s="20"/>
    </row>
    <row r="322" spans="1:29" s="21" customFormat="1" ht="11.25" x14ac:dyDescent="0.2">
      <c r="A322" s="404" t="s">
        <v>420</v>
      </c>
      <c r="B322" s="405" t="s">
        <v>1679</v>
      </c>
      <c r="C322" s="426" t="s">
        <v>35</v>
      </c>
      <c r="D322" s="405" t="s">
        <v>1731</v>
      </c>
      <c r="E322" s="423" t="s">
        <v>17</v>
      </c>
      <c r="F322" s="418" t="s">
        <v>18</v>
      </c>
      <c r="G322" s="406" t="s">
        <v>443</v>
      </c>
      <c r="H322" s="407" t="s">
        <v>39</v>
      </c>
      <c r="I322" s="419" t="s">
        <v>18</v>
      </c>
      <c r="J322" s="20"/>
      <c r="K322" s="20"/>
      <c r="L322" s="20"/>
      <c r="M322" s="20"/>
      <c r="N322" s="20"/>
      <c r="O322" s="20"/>
      <c r="P322" s="20"/>
      <c r="Q322" s="20"/>
      <c r="R322" s="20"/>
      <c r="S322" s="20"/>
      <c r="T322" s="20"/>
      <c r="U322" s="20"/>
      <c r="V322" s="20"/>
      <c r="W322" s="20"/>
      <c r="X322" s="20"/>
      <c r="Y322" s="20"/>
      <c r="Z322" s="20"/>
      <c r="AA322" s="20"/>
      <c r="AB322" s="20"/>
      <c r="AC322" s="20"/>
    </row>
    <row r="323" spans="1:29" s="21" customFormat="1" ht="11.25" x14ac:dyDescent="0.2">
      <c r="A323" s="404" t="s">
        <v>420</v>
      </c>
      <c r="B323" s="405" t="s">
        <v>1679</v>
      </c>
      <c r="C323" s="426" t="s">
        <v>35</v>
      </c>
      <c r="D323" s="408" t="s">
        <v>1557</v>
      </c>
      <c r="E323" s="423" t="s">
        <v>17</v>
      </c>
      <c r="F323" s="418" t="s">
        <v>18</v>
      </c>
      <c r="G323" s="406" t="s">
        <v>444</v>
      </c>
      <c r="H323" s="407" t="s">
        <v>39</v>
      </c>
      <c r="I323" s="419" t="s">
        <v>18</v>
      </c>
      <c r="J323" s="20"/>
      <c r="K323" s="20"/>
      <c r="L323" s="20"/>
      <c r="M323" s="20"/>
      <c r="N323" s="20"/>
      <c r="O323" s="20"/>
      <c r="P323" s="20"/>
      <c r="Q323" s="20"/>
      <c r="R323" s="20"/>
      <c r="S323" s="20"/>
      <c r="T323" s="20"/>
      <c r="U323" s="20"/>
      <c r="V323" s="20"/>
      <c r="W323" s="20"/>
      <c r="X323" s="20"/>
      <c r="Y323" s="20"/>
      <c r="Z323" s="20"/>
      <c r="AA323" s="20"/>
      <c r="AB323" s="20"/>
      <c r="AC323" s="20"/>
    </row>
    <row r="324" spans="1:29" s="21" customFormat="1" ht="11.25" x14ac:dyDescent="0.2">
      <c r="A324" s="399" t="s">
        <v>705</v>
      </c>
      <c r="B324" s="397" t="s">
        <v>728</v>
      </c>
      <c r="C324" s="399" t="s">
        <v>20</v>
      </c>
      <c r="D324" s="397" t="s">
        <v>1721</v>
      </c>
      <c r="E324" s="418" t="s">
        <v>17</v>
      </c>
      <c r="F324" s="418" t="s">
        <v>18</v>
      </c>
      <c r="G324" s="412" t="s">
        <v>729</v>
      </c>
      <c r="H324" s="399" t="s">
        <v>49</v>
      </c>
      <c r="I324" s="419" t="s">
        <v>17</v>
      </c>
      <c r="J324" s="20"/>
      <c r="K324" s="20"/>
      <c r="L324" s="20"/>
      <c r="M324" s="20"/>
      <c r="N324" s="20"/>
      <c r="O324" s="20"/>
      <c r="P324" s="20"/>
      <c r="Q324" s="20"/>
      <c r="R324" s="20"/>
      <c r="S324" s="20"/>
      <c r="T324" s="20"/>
      <c r="U324" s="20"/>
      <c r="V324" s="20"/>
      <c r="W324" s="20"/>
      <c r="X324" s="20"/>
      <c r="Y324" s="20"/>
      <c r="Z324" s="20"/>
      <c r="AA324" s="20"/>
      <c r="AB324" s="20"/>
      <c r="AC324" s="20"/>
    </row>
    <row r="325" spans="1:29" s="21" customFormat="1" ht="11.25" x14ac:dyDescent="0.2">
      <c r="A325" s="399" t="s">
        <v>705</v>
      </c>
      <c r="B325" s="397" t="s">
        <v>728</v>
      </c>
      <c r="C325" s="399" t="s">
        <v>20</v>
      </c>
      <c r="D325" s="397" t="s">
        <v>1686</v>
      </c>
      <c r="E325" s="418" t="s">
        <v>17</v>
      </c>
      <c r="F325" s="418" t="s">
        <v>18</v>
      </c>
      <c r="G325" s="412" t="s">
        <v>730</v>
      </c>
      <c r="H325" s="399" t="s">
        <v>49</v>
      </c>
      <c r="I325" s="419" t="s">
        <v>18</v>
      </c>
      <c r="J325" s="20"/>
      <c r="K325" s="20"/>
      <c r="L325" s="20"/>
      <c r="M325" s="20"/>
      <c r="N325" s="20"/>
      <c r="O325" s="20"/>
      <c r="P325" s="20"/>
      <c r="Q325" s="20"/>
      <c r="R325" s="20"/>
      <c r="S325" s="20"/>
      <c r="T325" s="20"/>
      <c r="U325" s="20"/>
      <c r="V325" s="20"/>
      <c r="W325" s="20"/>
      <c r="X325" s="20"/>
      <c r="Y325" s="20"/>
      <c r="Z325" s="20"/>
      <c r="AA325" s="20"/>
      <c r="AB325" s="20"/>
      <c r="AC325" s="20"/>
    </row>
    <row r="326" spans="1:29" s="21" customFormat="1" ht="11.25" x14ac:dyDescent="0.2">
      <c r="A326" s="399" t="s">
        <v>705</v>
      </c>
      <c r="B326" s="397" t="s">
        <v>728</v>
      </c>
      <c r="C326" s="399" t="s">
        <v>20</v>
      </c>
      <c r="D326" s="397" t="s">
        <v>1723</v>
      </c>
      <c r="E326" s="418" t="s">
        <v>17</v>
      </c>
      <c r="F326" s="418" t="s">
        <v>18</v>
      </c>
      <c r="G326" s="412" t="s">
        <v>731</v>
      </c>
      <c r="H326" s="399" t="s">
        <v>49</v>
      </c>
      <c r="I326" s="419" t="s">
        <v>18</v>
      </c>
      <c r="J326" s="20"/>
      <c r="K326" s="20"/>
      <c r="L326" s="20"/>
      <c r="M326" s="20"/>
      <c r="N326" s="20"/>
      <c r="O326" s="20"/>
      <c r="P326" s="20"/>
      <c r="Q326" s="20"/>
      <c r="R326" s="20"/>
      <c r="S326" s="20"/>
      <c r="T326" s="20"/>
      <c r="U326" s="20"/>
      <c r="V326" s="20"/>
      <c r="W326" s="20"/>
      <c r="X326" s="20"/>
      <c r="Y326" s="20"/>
      <c r="Z326" s="20"/>
      <c r="AA326" s="20"/>
      <c r="AB326" s="20"/>
      <c r="AC326" s="20"/>
    </row>
    <row r="327" spans="1:29" s="21" customFormat="1" ht="11.25" x14ac:dyDescent="0.2">
      <c r="A327" s="399" t="s">
        <v>705</v>
      </c>
      <c r="B327" s="397" t="s">
        <v>728</v>
      </c>
      <c r="C327" s="399" t="s">
        <v>20</v>
      </c>
      <c r="D327" s="399" t="s">
        <v>732</v>
      </c>
      <c r="E327" s="418" t="s">
        <v>17</v>
      </c>
      <c r="F327" s="418" t="s">
        <v>18</v>
      </c>
      <c r="G327" s="412" t="s">
        <v>733</v>
      </c>
      <c r="H327" s="399" t="s">
        <v>49</v>
      </c>
      <c r="I327" s="419" t="s">
        <v>18</v>
      </c>
      <c r="J327" s="20"/>
      <c r="K327" s="20"/>
      <c r="L327" s="20"/>
      <c r="M327" s="20"/>
      <c r="N327" s="20"/>
      <c r="O327" s="20"/>
      <c r="P327" s="20"/>
      <c r="Q327" s="20"/>
      <c r="R327" s="20"/>
      <c r="S327" s="20"/>
      <c r="T327" s="20"/>
      <c r="U327" s="20"/>
      <c r="V327" s="20"/>
      <c r="W327" s="20"/>
      <c r="X327" s="20"/>
      <c r="Y327" s="20"/>
      <c r="Z327" s="20"/>
      <c r="AA327" s="20"/>
      <c r="AB327" s="20"/>
      <c r="AC327" s="20"/>
    </row>
    <row r="328" spans="1:29" s="21" customFormat="1" ht="11.25" x14ac:dyDescent="0.2">
      <c r="A328" s="399" t="s">
        <v>705</v>
      </c>
      <c r="B328" s="397" t="s">
        <v>728</v>
      </c>
      <c r="C328" s="399" t="s">
        <v>20</v>
      </c>
      <c r="D328" s="399" t="s">
        <v>450</v>
      </c>
      <c r="E328" s="418" t="s">
        <v>17</v>
      </c>
      <c r="F328" s="418" t="s">
        <v>18</v>
      </c>
      <c r="G328" s="412" t="s">
        <v>734</v>
      </c>
      <c r="H328" s="399" t="s">
        <v>49</v>
      </c>
      <c r="I328" s="419" t="s">
        <v>18</v>
      </c>
      <c r="J328" s="20"/>
      <c r="K328" s="20"/>
      <c r="L328" s="20"/>
      <c r="M328" s="20"/>
      <c r="N328" s="20"/>
      <c r="O328" s="20"/>
      <c r="P328" s="20"/>
      <c r="Q328" s="20"/>
      <c r="R328" s="20"/>
      <c r="S328" s="20"/>
      <c r="T328" s="20"/>
      <c r="U328" s="20"/>
      <c r="V328" s="20"/>
      <c r="W328" s="20"/>
      <c r="X328" s="20"/>
      <c r="Y328" s="20"/>
      <c r="Z328" s="20"/>
      <c r="AA328" s="20"/>
      <c r="AB328" s="20"/>
      <c r="AC328" s="20"/>
    </row>
    <row r="329" spans="1:29" s="21" customFormat="1" ht="11.25" x14ac:dyDescent="0.2">
      <c r="A329" s="399" t="s">
        <v>705</v>
      </c>
      <c r="B329" s="397" t="s">
        <v>728</v>
      </c>
      <c r="C329" s="399" t="s">
        <v>20</v>
      </c>
      <c r="D329" s="397" t="s">
        <v>1724</v>
      </c>
      <c r="E329" s="418" t="s">
        <v>17</v>
      </c>
      <c r="F329" s="418" t="s">
        <v>18</v>
      </c>
      <c r="G329" s="412" t="s">
        <v>735</v>
      </c>
      <c r="H329" s="399" t="s">
        <v>49</v>
      </c>
      <c r="I329" s="419" t="s">
        <v>18</v>
      </c>
      <c r="J329" s="20"/>
      <c r="K329" s="20"/>
      <c r="L329" s="20"/>
      <c r="M329" s="20"/>
      <c r="N329" s="20"/>
      <c r="O329" s="20"/>
      <c r="P329" s="20"/>
      <c r="Q329" s="20"/>
      <c r="R329" s="20"/>
      <c r="S329" s="20"/>
      <c r="T329" s="20"/>
      <c r="U329" s="20"/>
      <c r="V329" s="20"/>
      <c r="W329" s="20"/>
      <c r="X329" s="20"/>
      <c r="Y329" s="20"/>
      <c r="Z329" s="20"/>
      <c r="AA329" s="20"/>
      <c r="AB329" s="20"/>
      <c r="AC329" s="20"/>
    </row>
    <row r="330" spans="1:29" s="21" customFormat="1" ht="11.25" x14ac:dyDescent="0.2">
      <c r="A330" s="399" t="s">
        <v>705</v>
      </c>
      <c r="B330" s="397" t="s">
        <v>728</v>
      </c>
      <c r="C330" s="399" t="s">
        <v>20</v>
      </c>
      <c r="D330" s="397" t="s">
        <v>1722</v>
      </c>
      <c r="E330" s="418" t="s">
        <v>17</v>
      </c>
      <c r="F330" s="418" t="s">
        <v>18</v>
      </c>
      <c r="G330" s="412" t="s">
        <v>736</v>
      </c>
      <c r="H330" s="399" t="s">
        <v>49</v>
      </c>
      <c r="I330" s="419" t="s">
        <v>17</v>
      </c>
      <c r="J330" s="20"/>
      <c r="K330" s="20"/>
      <c r="L330" s="20"/>
      <c r="M330" s="20"/>
      <c r="N330" s="20"/>
      <c r="O330" s="20"/>
      <c r="P330" s="20"/>
      <c r="Q330" s="20"/>
      <c r="R330" s="20"/>
      <c r="S330" s="20"/>
      <c r="T330" s="20"/>
      <c r="U330" s="20"/>
      <c r="V330" s="20"/>
      <c r="W330" s="20"/>
      <c r="X330" s="20"/>
      <c r="Y330" s="20"/>
      <c r="Z330" s="20"/>
      <c r="AA330" s="20"/>
      <c r="AB330" s="20"/>
      <c r="AC330" s="20"/>
    </row>
    <row r="331" spans="1:29" s="21" customFormat="1" ht="11.25" x14ac:dyDescent="0.2">
      <c r="A331" s="399" t="s">
        <v>705</v>
      </c>
      <c r="B331" s="397" t="s">
        <v>728</v>
      </c>
      <c r="C331" s="399" t="s">
        <v>20</v>
      </c>
      <c r="D331" s="399" t="s">
        <v>29</v>
      </c>
      <c r="E331" s="418" t="s">
        <v>17</v>
      </c>
      <c r="F331" s="418" t="s">
        <v>18</v>
      </c>
      <c r="G331" s="412" t="s">
        <v>737</v>
      </c>
      <c r="H331" s="399" t="s">
        <v>49</v>
      </c>
      <c r="I331" s="419" t="s">
        <v>18</v>
      </c>
      <c r="J331" s="20"/>
      <c r="K331" s="20"/>
      <c r="L331" s="20"/>
      <c r="M331" s="20"/>
      <c r="N331" s="20"/>
      <c r="O331" s="20"/>
      <c r="P331" s="20"/>
      <c r="Q331" s="20"/>
      <c r="R331" s="20"/>
      <c r="S331" s="20"/>
      <c r="T331" s="20"/>
      <c r="U331" s="20"/>
      <c r="V331" s="20"/>
      <c r="W331" s="20"/>
      <c r="X331" s="20"/>
      <c r="Y331" s="20"/>
      <c r="Z331" s="20"/>
      <c r="AA331" s="20"/>
      <c r="AB331" s="20"/>
      <c r="AC331" s="20"/>
    </row>
    <row r="332" spans="1:29" s="417" customFormat="1" ht="11.25" x14ac:dyDescent="0.2">
      <c r="A332" s="415" t="s">
        <v>705</v>
      </c>
      <c r="B332" s="401" t="s">
        <v>728</v>
      </c>
      <c r="C332" s="420" t="s">
        <v>842</v>
      </c>
      <c r="D332" s="415" t="s">
        <v>738</v>
      </c>
      <c r="E332" s="421" t="s">
        <v>17</v>
      </c>
      <c r="F332" s="418" t="s">
        <v>18</v>
      </c>
      <c r="G332" s="416" t="s">
        <v>739</v>
      </c>
      <c r="H332" s="415" t="s">
        <v>49</v>
      </c>
      <c r="I332" s="419" t="s">
        <v>18</v>
      </c>
      <c r="J332" s="20"/>
      <c r="K332" s="20"/>
      <c r="L332" s="20"/>
      <c r="M332" s="20"/>
      <c r="N332" s="20"/>
      <c r="O332" s="20"/>
      <c r="P332" s="20"/>
      <c r="Q332" s="20"/>
      <c r="R332" s="20"/>
      <c r="S332" s="20"/>
      <c r="T332" s="20"/>
      <c r="U332" s="20"/>
      <c r="V332" s="20"/>
      <c r="W332" s="20"/>
      <c r="X332" s="20"/>
      <c r="Y332" s="20"/>
      <c r="Z332" s="20"/>
      <c r="AA332" s="20"/>
      <c r="AB332" s="20"/>
      <c r="AC332" s="20"/>
    </row>
    <row r="333" spans="1:29" s="417" customFormat="1" ht="11.25" x14ac:dyDescent="0.2">
      <c r="A333" s="415" t="s">
        <v>705</v>
      </c>
      <c r="B333" s="401" t="s">
        <v>728</v>
      </c>
      <c r="C333" s="420" t="s">
        <v>842</v>
      </c>
      <c r="D333" s="415" t="s">
        <v>740</v>
      </c>
      <c r="E333" s="421" t="s">
        <v>17</v>
      </c>
      <c r="F333" s="418" t="s">
        <v>18</v>
      </c>
      <c r="G333" s="416" t="s">
        <v>741</v>
      </c>
      <c r="H333" s="415" t="s">
        <v>49</v>
      </c>
      <c r="I333" s="419" t="s">
        <v>18</v>
      </c>
      <c r="J333" s="20"/>
      <c r="K333" s="20"/>
      <c r="L333" s="20"/>
      <c r="M333" s="20"/>
      <c r="N333" s="20"/>
      <c r="O333" s="20"/>
      <c r="P333" s="20"/>
      <c r="Q333" s="20"/>
      <c r="R333" s="20"/>
      <c r="S333" s="20"/>
      <c r="T333" s="20"/>
      <c r="U333" s="20"/>
      <c r="V333" s="20"/>
      <c r="W333" s="20"/>
      <c r="X333" s="20"/>
      <c r="Y333" s="20"/>
      <c r="Z333" s="20"/>
      <c r="AA333" s="20"/>
      <c r="AB333" s="20"/>
      <c r="AC333" s="20"/>
    </row>
    <row r="334" spans="1:29" s="417" customFormat="1" ht="11.25" x14ac:dyDescent="0.2">
      <c r="A334" s="415" t="s">
        <v>705</v>
      </c>
      <c r="B334" s="401" t="s">
        <v>728</v>
      </c>
      <c r="C334" s="420" t="s">
        <v>842</v>
      </c>
      <c r="D334" s="415" t="s">
        <v>742</v>
      </c>
      <c r="E334" s="421" t="s">
        <v>17</v>
      </c>
      <c r="F334" s="418" t="s">
        <v>18</v>
      </c>
      <c r="G334" s="416" t="s">
        <v>743</v>
      </c>
      <c r="H334" s="415" t="s">
        <v>49</v>
      </c>
      <c r="I334" s="419" t="s">
        <v>18</v>
      </c>
      <c r="J334" s="20"/>
      <c r="K334" s="20"/>
      <c r="L334" s="20"/>
      <c r="M334" s="20"/>
      <c r="N334" s="20"/>
      <c r="O334" s="20"/>
      <c r="P334" s="20"/>
      <c r="Q334" s="20"/>
      <c r="R334" s="20"/>
      <c r="S334" s="20"/>
      <c r="T334" s="20"/>
      <c r="U334" s="20"/>
      <c r="V334" s="20"/>
      <c r="W334" s="20"/>
      <c r="X334" s="20"/>
      <c r="Y334" s="20"/>
      <c r="Z334" s="20"/>
      <c r="AA334" s="20"/>
      <c r="AB334" s="20"/>
      <c r="AC334" s="20"/>
    </row>
    <row r="335" spans="1:29" s="417" customFormat="1" ht="11.25" x14ac:dyDescent="0.2">
      <c r="A335" s="415" t="s">
        <v>705</v>
      </c>
      <c r="B335" s="401" t="s">
        <v>728</v>
      </c>
      <c r="C335" s="420" t="s">
        <v>842</v>
      </c>
      <c r="D335" s="415" t="s">
        <v>744</v>
      </c>
      <c r="E335" s="421" t="s">
        <v>17</v>
      </c>
      <c r="F335" s="418" t="s">
        <v>18</v>
      </c>
      <c r="G335" s="416" t="s">
        <v>745</v>
      </c>
      <c r="H335" s="415" t="s">
        <v>49</v>
      </c>
      <c r="I335" s="419" t="s">
        <v>18</v>
      </c>
      <c r="J335" s="20"/>
      <c r="K335" s="20"/>
      <c r="L335" s="20"/>
      <c r="M335" s="20"/>
      <c r="N335" s="20"/>
      <c r="O335" s="20"/>
      <c r="P335" s="20"/>
      <c r="Q335" s="20"/>
      <c r="R335" s="20"/>
      <c r="S335" s="20"/>
      <c r="T335" s="20"/>
      <c r="U335" s="20"/>
      <c r="V335" s="20"/>
      <c r="W335" s="20"/>
      <c r="X335" s="20"/>
      <c r="Y335" s="20"/>
      <c r="Z335" s="20"/>
      <c r="AA335" s="20"/>
      <c r="AB335" s="20"/>
      <c r="AC335" s="20"/>
    </row>
    <row r="336" spans="1:29" s="417" customFormat="1" ht="11.25" x14ac:dyDescent="0.2">
      <c r="A336" s="415" t="s">
        <v>705</v>
      </c>
      <c r="B336" s="401" t="s">
        <v>728</v>
      </c>
      <c r="C336" s="420" t="s">
        <v>842</v>
      </c>
      <c r="D336" s="415" t="s">
        <v>746</v>
      </c>
      <c r="E336" s="421" t="s">
        <v>17</v>
      </c>
      <c r="F336" s="418" t="s">
        <v>18</v>
      </c>
      <c r="G336" s="416" t="s">
        <v>747</v>
      </c>
      <c r="H336" s="415" t="s">
        <v>49</v>
      </c>
      <c r="I336" s="419" t="s">
        <v>18</v>
      </c>
      <c r="J336" s="20"/>
      <c r="K336" s="20"/>
      <c r="L336" s="20"/>
      <c r="M336" s="20"/>
      <c r="N336" s="20"/>
      <c r="O336" s="20"/>
      <c r="P336" s="20"/>
      <c r="Q336" s="20"/>
      <c r="R336" s="20"/>
      <c r="S336" s="20"/>
      <c r="T336" s="20"/>
      <c r="U336" s="20"/>
      <c r="V336" s="20"/>
      <c r="W336" s="20"/>
      <c r="X336" s="20"/>
      <c r="Y336" s="20"/>
      <c r="Z336" s="20"/>
      <c r="AA336" s="20"/>
      <c r="AB336" s="20"/>
      <c r="AC336" s="20"/>
    </row>
    <row r="337" spans="1:29" s="417" customFormat="1" ht="11.25" x14ac:dyDescent="0.2">
      <c r="A337" s="415" t="s">
        <v>705</v>
      </c>
      <c r="B337" s="401" t="s">
        <v>728</v>
      </c>
      <c r="C337" s="420" t="s">
        <v>842</v>
      </c>
      <c r="D337" s="415" t="s">
        <v>75</v>
      </c>
      <c r="E337" s="421" t="s">
        <v>17</v>
      </c>
      <c r="F337" s="418" t="s">
        <v>18</v>
      </c>
      <c r="G337" s="416" t="s">
        <v>748</v>
      </c>
      <c r="H337" s="415" t="s">
        <v>49</v>
      </c>
      <c r="I337" s="419" t="s">
        <v>17</v>
      </c>
      <c r="J337" s="20"/>
      <c r="K337" s="20"/>
      <c r="L337" s="20"/>
      <c r="M337" s="20"/>
      <c r="N337" s="20"/>
      <c r="O337" s="20"/>
      <c r="P337" s="20"/>
      <c r="Q337" s="20"/>
      <c r="R337" s="20"/>
      <c r="S337" s="20"/>
      <c r="T337" s="20"/>
      <c r="U337" s="20"/>
      <c r="V337" s="20"/>
      <c r="W337" s="20"/>
      <c r="X337" s="20"/>
      <c r="Y337" s="20"/>
      <c r="Z337" s="20"/>
      <c r="AA337" s="20"/>
      <c r="AB337" s="20"/>
      <c r="AC337" s="20"/>
    </row>
    <row r="338" spans="1:29" s="417" customFormat="1" ht="11.25" x14ac:dyDescent="0.2">
      <c r="A338" s="415" t="s">
        <v>705</v>
      </c>
      <c r="B338" s="401" t="s">
        <v>728</v>
      </c>
      <c r="C338" s="420" t="s">
        <v>842</v>
      </c>
      <c r="D338" s="415" t="s">
        <v>749</v>
      </c>
      <c r="E338" s="421" t="s">
        <v>17</v>
      </c>
      <c r="F338" s="418" t="s">
        <v>18</v>
      </c>
      <c r="G338" s="416" t="s">
        <v>750</v>
      </c>
      <c r="H338" s="415" t="s">
        <v>49</v>
      </c>
      <c r="I338" s="419" t="s">
        <v>18</v>
      </c>
      <c r="J338" s="20"/>
      <c r="K338" s="20"/>
      <c r="L338" s="20"/>
      <c r="M338" s="20"/>
      <c r="N338" s="20"/>
      <c r="O338" s="20"/>
      <c r="P338" s="20"/>
      <c r="Q338" s="20"/>
      <c r="R338" s="20"/>
      <c r="S338" s="20"/>
      <c r="T338" s="20"/>
      <c r="U338" s="20"/>
      <c r="V338" s="20"/>
      <c r="W338" s="20"/>
      <c r="X338" s="20"/>
      <c r="Y338" s="20"/>
      <c r="Z338" s="20"/>
      <c r="AA338" s="20"/>
      <c r="AB338" s="20"/>
      <c r="AC338" s="20"/>
    </row>
    <row r="339" spans="1:29" s="21" customFormat="1" ht="11.25" x14ac:dyDescent="0.2">
      <c r="A339" s="409" t="s">
        <v>705</v>
      </c>
      <c r="B339" s="405" t="s">
        <v>728</v>
      </c>
      <c r="C339" s="408" t="s">
        <v>35</v>
      </c>
      <c r="D339" s="408" t="s">
        <v>751</v>
      </c>
      <c r="E339" s="423" t="s">
        <v>17</v>
      </c>
      <c r="F339" s="418" t="s">
        <v>18</v>
      </c>
      <c r="G339" s="413" t="s">
        <v>752</v>
      </c>
      <c r="H339" s="408" t="s">
        <v>49</v>
      </c>
      <c r="I339" s="419" t="s">
        <v>18</v>
      </c>
      <c r="J339" s="20"/>
      <c r="K339" s="20"/>
      <c r="L339" s="20"/>
      <c r="M339" s="20"/>
      <c r="N339" s="20"/>
      <c r="O339" s="20"/>
      <c r="P339" s="20"/>
      <c r="Q339" s="20"/>
      <c r="R339" s="20"/>
      <c r="S339" s="20"/>
      <c r="T339" s="20"/>
      <c r="U339" s="20"/>
      <c r="V339" s="20"/>
      <c r="W339" s="20"/>
      <c r="X339" s="20"/>
      <c r="Y339" s="20"/>
      <c r="Z339" s="20"/>
      <c r="AA339" s="20"/>
      <c r="AB339" s="20"/>
      <c r="AC339" s="20"/>
    </row>
    <row r="340" spans="1:29" s="21" customFormat="1" ht="11.25" x14ac:dyDescent="0.2">
      <c r="A340" s="409" t="s">
        <v>705</v>
      </c>
      <c r="B340" s="405" t="s">
        <v>728</v>
      </c>
      <c r="C340" s="408" t="s">
        <v>35</v>
      </c>
      <c r="D340" s="405" t="s">
        <v>1732</v>
      </c>
      <c r="E340" s="423" t="s">
        <v>17</v>
      </c>
      <c r="F340" s="418" t="s">
        <v>18</v>
      </c>
      <c r="G340" s="413" t="s">
        <v>753</v>
      </c>
      <c r="H340" s="408" t="s">
        <v>49</v>
      </c>
      <c r="I340" s="419" t="s">
        <v>17</v>
      </c>
      <c r="J340" s="20"/>
      <c r="K340" s="20"/>
      <c r="L340" s="20"/>
      <c r="M340" s="20"/>
      <c r="N340" s="20"/>
      <c r="O340" s="20"/>
      <c r="P340" s="20"/>
      <c r="Q340" s="20"/>
      <c r="R340" s="20"/>
      <c r="S340" s="20"/>
      <c r="T340" s="20"/>
      <c r="U340" s="20"/>
      <c r="V340" s="20"/>
      <c r="W340" s="20"/>
      <c r="X340" s="20"/>
      <c r="Y340" s="20"/>
      <c r="Z340" s="20"/>
      <c r="AA340" s="20"/>
      <c r="AB340" s="20"/>
      <c r="AC340" s="20"/>
    </row>
    <row r="341" spans="1:29" s="21" customFormat="1" ht="11.25" x14ac:dyDescent="0.2">
      <c r="A341" s="409" t="s">
        <v>705</v>
      </c>
      <c r="B341" s="405" t="s">
        <v>728</v>
      </c>
      <c r="C341" s="408" t="s">
        <v>35</v>
      </c>
      <c r="D341" s="405" t="s">
        <v>1705</v>
      </c>
      <c r="E341" s="423" t="s">
        <v>17</v>
      </c>
      <c r="F341" s="418" t="s">
        <v>18</v>
      </c>
      <c r="G341" s="413" t="s">
        <v>754</v>
      </c>
      <c r="H341" s="408" t="s">
        <v>49</v>
      </c>
      <c r="I341" s="419" t="s">
        <v>18</v>
      </c>
      <c r="J341" s="20"/>
      <c r="K341" s="20"/>
      <c r="L341" s="20"/>
      <c r="M341" s="20"/>
      <c r="N341" s="20"/>
      <c r="O341" s="20"/>
      <c r="P341" s="20"/>
      <c r="Q341" s="20"/>
      <c r="R341" s="20"/>
      <c r="S341" s="20"/>
      <c r="T341" s="20"/>
      <c r="U341" s="20"/>
      <c r="V341" s="20"/>
      <c r="W341" s="20"/>
      <c r="X341" s="20"/>
      <c r="Y341" s="20"/>
      <c r="Z341" s="20"/>
      <c r="AA341" s="20"/>
      <c r="AB341" s="20"/>
      <c r="AC341" s="20"/>
    </row>
    <row r="342" spans="1:29" s="21" customFormat="1" ht="11.25" x14ac:dyDescent="0.2">
      <c r="A342" s="409" t="s">
        <v>705</v>
      </c>
      <c r="B342" s="405" t="s">
        <v>728</v>
      </c>
      <c r="C342" s="408" t="s">
        <v>35</v>
      </c>
      <c r="D342" s="405" t="s">
        <v>1725</v>
      </c>
      <c r="E342" s="423" t="s">
        <v>17</v>
      </c>
      <c r="F342" s="418" t="s">
        <v>18</v>
      </c>
      <c r="G342" s="413" t="s">
        <v>755</v>
      </c>
      <c r="H342" s="408" t="s">
        <v>49</v>
      </c>
      <c r="I342" s="419" t="s">
        <v>18</v>
      </c>
      <c r="J342" s="20"/>
      <c r="K342" s="20"/>
      <c r="L342" s="20"/>
      <c r="M342" s="20"/>
      <c r="N342" s="20"/>
      <c r="O342" s="20"/>
      <c r="P342" s="20"/>
      <c r="Q342" s="20"/>
      <c r="R342" s="20"/>
      <c r="S342" s="20"/>
      <c r="T342" s="20"/>
      <c r="U342" s="20"/>
      <c r="V342" s="20"/>
      <c r="W342" s="20"/>
      <c r="X342" s="20"/>
      <c r="Y342" s="20"/>
      <c r="Z342" s="20"/>
      <c r="AA342" s="20"/>
      <c r="AB342" s="20"/>
      <c r="AC342" s="20"/>
    </row>
    <row r="343" spans="1:29" s="21" customFormat="1" ht="11.25" x14ac:dyDescent="0.2">
      <c r="A343" s="409" t="s">
        <v>705</v>
      </c>
      <c r="B343" s="405" t="s">
        <v>728</v>
      </c>
      <c r="C343" s="408" t="s">
        <v>35</v>
      </c>
      <c r="D343" s="405" t="s">
        <v>1689</v>
      </c>
      <c r="E343" s="423" t="s">
        <v>17</v>
      </c>
      <c r="F343" s="418" t="s">
        <v>18</v>
      </c>
      <c r="G343" s="413" t="s">
        <v>756</v>
      </c>
      <c r="H343" s="408" t="s">
        <v>49</v>
      </c>
      <c r="I343" s="419" t="s">
        <v>18</v>
      </c>
      <c r="J343" s="20"/>
      <c r="K343" s="20"/>
      <c r="L343" s="20"/>
      <c r="M343" s="20"/>
      <c r="N343" s="20"/>
      <c r="O343" s="20"/>
      <c r="P343" s="20"/>
      <c r="Q343" s="20"/>
      <c r="R343" s="20"/>
      <c r="S343" s="20"/>
      <c r="T343" s="20"/>
      <c r="U343" s="20"/>
      <c r="V343" s="20"/>
      <c r="W343" s="20"/>
      <c r="X343" s="20"/>
      <c r="Y343" s="20"/>
      <c r="Z343" s="20"/>
      <c r="AA343" s="20"/>
      <c r="AB343" s="20"/>
      <c r="AC343" s="20"/>
    </row>
    <row r="344" spans="1:29" s="21" customFormat="1" ht="11.25" x14ac:dyDescent="0.2">
      <c r="A344" s="409" t="s">
        <v>705</v>
      </c>
      <c r="B344" s="405" t="s">
        <v>728</v>
      </c>
      <c r="C344" s="408" t="s">
        <v>35</v>
      </c>
      <c r="D344" s="408" t="s">
        <v>1557</v>
      </c>
      <c r="E344" s="423" t="s">
        <v>17</v>
      </c>
      <c r="F344" s="418" t="s">
        <v>18</v>
      </c>
      <c r="G344" s="413" t="s">
        <v>757</v>
      </c>
      <c r="H344" s="408" t="s">
        <v>49</v>
      </c>
      <c r="I344" s="419" t="s">
        <v>18</v>
      </c>
      <c r="J344" s="20"/>
      <c r="K344" s="20"/>
      <c r="L344" s="20"/>
      <c r="M344" s="20"/>
      <c r="N344" s="20"/>
      <c r="O344" s="20"/>
      <c r="P344" s="20"/>
      <c r="Q344" s="20"/>
      <c r="R344" s="20"/>
      <c r="S344" s="20"/>
      <c r="T344" s="20"/>
      <c r="U344" s="20"/>
      <c r="V344" s="20"/>
      <c r="W344" s="20"/>
      <c r="X344" s="20"/>
      <c r="Y344" s="20"/>
      <c r="Z344" s="20"/>
      <c r="AA344" s="20"/>
      <c r="AB344" s="20"/>
      <c r="AC344" s="20"/>
    </row>
    <row r="345" spans="1:29" s="21" customFormat="1" ht="11.25" x14ac:dyDescent="0.2">
      <c r="A345" s="396" t="s">
        <v>339</v>
      </c>
      <c r="B345" s="397" t="s">
        <v>377</v>
      </c>
      <c r="C345" s="396" t="s">
        <v>20</v>
      </c>
      <c r="D345" s="397" t="s">
        <v>1699</v>
      </c>
      <c r="E345" s="418" t="s">
        <v>17</v>
      </c>
      <c r="F345" s="418" t="s">
        <v>18</v>
      </c>
      <c r="G345" s="398" t="s">
        <v>378</v>
      </c>
      <c r="H345" s="396" t="s">
        <v>39</v>
      </c>
      <c r="I345" s="419" t="s">
        <v>17</v>
      </c>
      <c r="J345" s="20"/>
      <c r="K345" s="20"/>
      <c r="L345" s="20"/>
      <c r="M345" s="20"/>
      <c r="N345" s="20"/>
      <c r="O345" s="20"/>
      <c r="P345" s="20"/>
      <c r="Q345" s="20"/>
      <c r="R345" s="20"/>
      <c r="S345" s="20"/>
      <c r="T345" s="20"/>
      <c r="U345" s="20"/>
      <c r="V345" s="20"/>
      <c r="W345" s="20"/>
      <c r="X345" s="20"/>
      <c r="Y345" s="20"/>
      <c r="Z345" s="20"/>
      <c r="AA345" s="20"/>
      <c r="AB345" s="20"/>
      <c r="AC345" s="20"/>
    </row>
    <row r="346" spans="1:29" s="21" customFormat="1" ht="11.25" x14ac:dyDescent="0.2">
      <c r="A346" s="396" t="s">
        <v>339</v>
      </c>
      <c r="B346" s="397" t="s">
        <v>377</v>
      </c>
      <c r="C346" s="396" t="s">
        <v>20</v>
      </c>
      <c r="D346" s="397" t="s">
        <v>1697</v>
      </c>
      <c r="E346" s="418" t="s">
        <v>17</v>
      </c>
      <c r="F346" s="418" t="s">
        <v>18</v>
      </c>
      <c r="G346" s="398" t="s">
        <v>379</v>
      </c>
      <c r="H346" s="396" t="s">
        <v>39</v>
      </c>
      <c r="I346" s="419" t="s">
        <v>18</v>
      </c>
      <c r="J346" s="20"/>
      <c r="K346" s="20"/>
      <c r="L346" s="20"/>
      <c r="M346" s="20"/>
      <c r="N346" s="20"/>
      <c r="O346" s="20"/>
      <c r="P346" s="20"/>
      <c r="Q346" s="20"/>
      <c r="R346" s="20"/>
      <c r="S346" s="20"/>
      <c r="T346" s="20"/>
      <c r="U346" s="20"/>
      <c r="V346" s="20"/>
      <c r="W346" s="20"/>
      <c r="X346" s="20"/>
      <c r="Y346" s="20"/>
      <c r="Z346" s="20"/>
      <c r="AA346" s="20"/>
      <c r="AB346" s="20"/>
      <c r="AC346" s="20"/>
    </row>
    <row r="347" spans="1:29" s="21" customFormat="1" ht="11.25" x14ac:dyDescent="0.2">
      <c r="A347" s="396" t="s">
        <v>339</v>
      </c>
      <c r="B347" s="397" t="s">
        <v>377</v>
      </c>
      <c r="C347" s="396" t="s">
        <v>20</v>
      </c>
      <c r="D347" s="397" t="s">
        <v>1709</v>
      </c>
      <c r="E347" s="418" t="s">
        <v>17</v>
      </c>
      <c r="F347" s="418" t="s">
        <v>18</v>
      </c>
      <c r="G347" s="398" t="s">
        <v>380</v>
      </c>
      <c r="H347" s="396" t="s">
        <v>39</v>
      </c>
      <c r="I347" s="419" t="s">
        <v>18</v>
      </c>
      <c r="J347" s="20"/>
      <c r="K347" s="20"/>
      <c r="L347" s="20"/>
      <c r="M347" s="20"/>
      <c r="N347" s="20"/>
      <c r="O347" s="20"/>
      <c r="P347" s="20"/>
      <c r="Q347" s="20"/>
      <c r="R347" s="20"/>
      <c r="S347" s="20"/>
      <c r="T347" s="20"/>
      <c r="U347" s="20"/>
      <c r="V347" s="20"/>
      <c r="W347" s="20"/>
      <c r="X347" s="20"/>
      <c r="Y347" s="20"/>
      <c r="Z347" s="20"/>
      <c r="AA347" s="20"/>
      <c r="AB347" s="20"/>
      <c r="AC347" s="20"/>
    </row>
    <row r="348" spans="1:29" s="21" customFormat="1" ht="11.25" x14ac:dyDescent="0.2">
      <c r="A348" s="396" t="s">
        <v>339</v>
      </c>
      <c r="B348" s="397" t="s">
        <v>377</v>
      </c>
      <c r="C348" s="396" t="s">
        <v>20</v>
      </c>
      <c r="D348" s="399" t="s">
        <v>374</v>
      </c>
      <c r="E348" s="418" t="s">
        <v>17</v>
      </c>
      <c r="F348" s="418" t="s">
        <v>18</v>
      </c>
      <c r="G348" s="398" t="s">
        <v>381</v>
      </c>
      <c r="H348" s="396" t="s">
        <v>39</v>
      </c>
      <c r="I348" s="419" t="s">
        <v>18</v>
      </c>
      <c r="J348" s="20"/>
      <c r="K348" s="20"/>
      <c r="L348" s="20"/>
      <c r="M348" s="20"/>
      <c r="N348" s="20"/>
      <c r="O348" s="20"/>
      <c r="P348" s="20"/>
      <c r="Q348" s="20"/>
      <c r="R348" s="20"/>
      <c r="S348" s="20"/>
      <c r="T348" s="20"/>
      <c r="U348" s="20"/>
      <c r="V348" s="20"/>
      <c r="W348" s="20"/>
      <c r="X348" s="20"/>
      <c r="Y348" s="20"/>
      <c r="Z348" s="20"/>
      <c r="AA348" s="20"/>
      <c r="AB348" s="20"/>
      <c r="AC348" s="20"/>
    </row>
    <row r="349" spans="1:29" s="21" customFormat="1" ht="11.25" x14ac:dyDescent="0.2">
      <c r="A349" s="396" t="s">
        <v>339</v>
      </c>
      <c r="B349" s="397" t="s">
        <v>377</v>
      </c>
      <c r="C349" s="396" t="s">
        <v>20</v>
      </c>
      <c r="D349" s="397" t="s">
        <v>1717</v>
      </c>
      <c r="E349" s="418" t="s">
        <v>17</v>
      </c>
      <c r="F349" s="418" t="s">
        <v>18</v>
      </c>
      <c r="G349" s="398" t="s">
        <v>382</v>
      </c>
      <c r="H349" s="396" t="s">
        <v>39</v>
      </c>
      <c r="I349" s="419" t="s">
        <v>18</v>
      </c>
      <c r="J349" s="20"/>
      <c r="K349" s="20"/>
      <c r="L349" s="20"/>
      <c r="M349" s="20"/>
      <c r="N349" s="20"/>
      <c r="O349" s="20"/>
      <c r="P349" s="20"/>
      <c r="Q349" s="20"/>
      <c r="R349" s="20"/>
      <c r="S349" s="20"/>
      <c r="T349" s="20"/>
      <c r="U349" s="20"/>
      <c r="V349" s="20"/>
      <c r="W349" s="20"/>
      <c r="X349" s="20"/>
      <c r="Y349" s="20"/>
      <c r="Z349" s="20"/>
      <c r="AA349" s="20"/>
      <c r="AB349" s="20"/>
      <c r="AC349" s="20"/>
    </row>
    <row r="350" spans="1:29" s="21" customFormat="1" ht="11.25" x14ac:dyDescent="0.2">
      <c r="A350" s="396" t="s">
        <v>339</v>
      </c>
      <c r="B350" s="397" t="s">
        <v>377</v>
      </c>
      <c r="C350" s="396" t="s">
        <v>20</v>
      </c>
      <c r="D350" s="397" t="s">
        <v>1706</v>
      </c>
      <c r="E350" s="418" t="s">
        <v>17</v>
      </c>
      <c r="F350" s="418" t="s">
        <v>18</v>
      </c>
      <c r="G350" s="398" t="s">
        <v>383</v>
      </c>
      <c r="H350" s="396" t="s">
        <v>39</v>
      </c>
      <c r="I350" s="419" t="s">
        <v>18</v>
      </c>
      <c r="J350" s="20"/>
      <c r="K350" s="20"/>
      <c r="L350" s="20"/>
      <c r="M350" s="20"/>
      <c r="N350" s="20"/>
      <c r="O350" s="20"/>
      <c r="P350" s="20"/>
      <c r="Q350" s="20"/>
      <c r="R350" s="20"/>
      <c r="S350" s="20"/>
      <c r="T350" s="20"/>
      <c r="U350" s="20"/>
      <c r="V350" s="20"/>
      <c r="W350" s="20"/>
      <c r="X350" s="20"/>
      <c r="Y350" s="20"/>
      <c r="Z350" s="20"/>
      <c r="AA350" s="20"/>
      <c r="AB350" s="20"/>
      <c r="AC350" s="20"/>
    </row>
    <row r="351" spans="1:29" s="21" customFormat="1" ht="11.25" x14ac:dyDescent="0.2">
      <c r="A351" s="396" t="s">
        <v>339</v>
      </c>
      <c r="B351" s="397" t="s">
        <v>377</v>
      </c>
      <c r="C351" s="396" t="s">
        <v>20</v>
      </c>
      <c r="D351" s="397" t="s">
        <v>1707</v>
      </c>
      <c r="E351" s="418" t="s">
        <v>17</v>
      </c>
      <c r="F351" s="418" t="s">
        <v>18</v>
      </c>
      <c r="G351" s="398" t="s">
        <v>384</v>
      </c>
      <c r="H351" s="396" t="s">
        <v>39</v>
      </c>
      <c r="I351" s="419" t="s">
        <v>17</v>
      </c>
      <c r="J351" s="20"/>
      <c r="K351" s="20"/>
      <c r="L351" s="20"/>
      <c r="M351" s="20"/>
      <c r="N351" s="20"/>
      <c r="O351" s="20"/>
      <c r="P351" s="20"/>
      <c r="Q351" s="20"/>
      <c r="R351" s="20"/>
      <c r="S351" s="20"/>
      <c r="T351" s="20"/>
      <c r="U351" s="20"/>
      <c r="V351" s="20"/>
      <c r="W351" s="20"/>
      <c r="X351" s="20"/>
      <c r="Y351" s="20"/>
      <c r="Z351" s="20"/>
      <c r="AA351" s="20"/>
      <c r="AB351" s="20"/>
      <c r="AC351" s="20"/>
    </row>
    <row r="352" spans="1:29" s="21" customFormat="1" ht="11.25" x14ac:dyDescent="0.2">
      <c r="A352" s="396" t="s">
        <v>339</v>
      </c>
      <c r="B352" s="397" t="s">
        <v>377</v>
      </c>
      <c r="C352" s="396" t="s">
        <v>20</v>
      </c>
      <c r="D352" s="399" t="s">
        <v>25</v>
      </c>
      <c r="E352" s="418" t="s">
        <v>17</v>
      </c>
      <c r="F352" s="418" t="s">
        <v>18</v>
      </c>
      <c r="G352" s="398" t="s">
        <v>385</v>
      </c>
      <c r="H352" s="396" t="s">
        <v>39</v>
      </c>
      <c r="I352" s="419" t="s">
        <v>18</v>
      </c>
      <c r="J352" s="20"/>
      <c r="K352" s="20"/>
      <c r="L352" s="20"/>
      <c r="M352" s="20"/>
      <c r="N352" s="20"/>
      <c r="O352" s="20"/>
      <c r="P352" s="20"/>
      <c r="Q352" s="20"/>
      <c r="R352" s="20"/>
      <c r="S352" s="20"/>
      <c r="T352" s="20"/>
      <c r="U352" s="20"/>
      <c r="V352" s="20"/>
      <c r="W352" s="20"/>
      <c r="X352" s="20"/>
      <c r="Y352" s="20"/>
      <c r="Z352" s="20"/>
      <c r="AA352" s="20"/>
      <c r="AB352" s="20"/>
      <c r="AC352" s="20"/>
    </row>
    <row r="353" spans="1:29" s="21" customFormat="1" ht="11.25" x14ac:dyDescent="0.2">
      <c r="A353" s="396" t="s">
        <v>339</v>
      </c>
      <c r="B353" s="397" t="s">
        <v>377</v>
      </c>
      <c r="C353" s="396" t="s">
        <v>20</v>
      </c>
      <c r="D353" s="399" t="s">
        <v>29</v>
      </c>
      <c r="E353" s="418" t="s">
        <v>17</v>
      </c>
      <c r="F353" s="418" t="s">
        <v>18</v>
      </c>
      <c r="G353" s="398" t="s">
        <v>386</v>
      </c>
      <c r="H353" s="396" t="s">
        <v>39</v>
      </c>
      <c r="I353" s="419" t="s">
        <v>18</v>
      </c>
      <c r="J353" s="20"/>
      <c r="K353" s="20"/>
      <c r="L353" s="20"/>
      <c r="M353" s="20"/>
      <c r="N353" s="20"/>
      <c r="O353" s="20"/>
      <c r="P353" s="20"/>
      <c r="Q353" s="20"/>
      <c r="R353" s="20"/>
      <c r="S353" s="20"/>
      <c r="T353" s="20"/>
      <c r="U353" s="20"/>
      <c r="V353" s="20"/>
      <c r="W353" s="20"/>
      <c r="X353" s="20"/>
      <c r="Y353" s="20"/>
      <c r="Z353" s="20"/>
      <c r="AA353" s="20"/>
      <c r="AB353" s="20"/>
      <c r="AC353" s="20"/>
    </row>
    <row r="354" spans="1:29" s="23" customFormat="1" ht="11.25" x14ac:dyDescent="0.2">
      <c r="A354" s="400" t="s">
        <v>339</v>
      </c>
      <c r="B354" s="401" t="s">
        <v>377</v>
      </c>
      <c r="C354" s="420" t="s">
        <v>842</v>
      </c>
      <c r="D354" s="402" t="s">
        <v>387</v>
      </c>
      <c r="E354" s="421" t="s">
        <v>17</v>
      </c>
      <c r="F354" s="418" t="s">
        <v>18</v>
      </c>
      <c r="G354" s="403" t="s">
        <v>388</v>
      </c>
      <c r="H354" s="400" t="s">
        <v>39</v>
      </c>
      <c r="I354" s="419" t="s">
        <v>18</v>
      </c>
      <c r="J354" s="22"/>
      <c r="K354" s="22"/>
      <c r="L354" s="22"/>
      <c r="M354" s="22"/>
      <c r="N354" s="22"/>
      <c r="O354" s="22"/>
      <c r="P354" s="22"/>
      <c r="Q354" s="22"/>
      <c r="R354" s="22"/>
      <c r="S354" s="22"/>
      <c r="T354" s="22"/>
      <c r="U354" s="22"/>
      <c r="V354" s="22"/>
      <c r="W354" s="22"/>
      <c r="X354" s="22"/>
      <c r="Y354" s="22"/>
      <c r="Z354" s="22"/>
      <c r="AA354" s="22"/>
      <c r="AB354" s="22"/>
      <c r="AC354" s="22"/>
    </row>
    <row r="355" spans="1:29" s="23" customFormat="1" ht="11.25" x14ac:dyDescent="0.2">
      <c r="A355" s="400" t="s">
        <v>339</v>
      </c>
      <c r="B355" s="401" t="s">
        <v>377</v>
      </c>
      <c r="C355" s="420" t="s">
        <v>842</v>
      </c>
      <c r="D355" s="402" t="s">
        <v>389</v>
      </c>
      <c r="E355" s="421" t="s">
        <v>17</v>
      </c>
      <c r="F355" s="418" t="s">
        <v>18</v>
      </c>
      <c r="G355" s="403" t="s">
        <v>390</v>
      </c>
      <c r="H355" s="400" t="s">
        <v>39</v>
      </c>
      <c r="I355" s="419" t="s">
        <v>18</v>
      </c>
      <c r="J355" s="22"/>
      <c r="K355" s="22"/>
      <c r="L355" s="22"/>
      <c r="M355" s="22"/>
      <c r="N355" s="22"/>
      <c r="O355" s="22"/>
      <c r="P355" s="22"/>
      <c r="Q355" s="22"/>
      <c r="R355" s="22"/>
      <c r="S355" s="22"/>
      <c r="T355" s="22"/>
      <c r="U355" s="22"/>
      <c r="V355" s="22"/>
      <c r="W355" s="22"/>
      <c r="X355" s="22"/>
      <c r="Y355" s="22"/>
      <c r="Z355" s="22"/>
      <c r="AA355" s="22"/>
      <c r="AB355" s="22"/>
      <c r="AC355" s="22"/>
    </row>
    <row r="356" spans="1:29" s="23" customFormat="1" ht="11.25" x14ac:dyDescent="0.2">
      <c r="A356" s="400" t="s">
        <v>339</v>
      </c>
      <c r="B356" s="401" t="s">
        <v>377</v>
      </c>
      <c r="C356" s="420" t="s">
        <v>842</v>
      </c>
      <c r="D356" s="402" t="s">
        <v>31</v>
      </c>
      <c r="E356" s="421" t="s">
        <v>17</v>
      </c>
      <c r="F356" s="418" t="s">
        <v>18</v>
      </c>
      <c r="G356" s="403" t="s">
        <v>391</v>
      </c>
      <c r="H356" s="400" t="s">
        <v>39</v>
      </c>
      <c r="I356" s="419" t="s">
        <v>18</v>
      </c>
      <c r="J356" s="22"/>
      <c r="K356" s="22"/>
      <c r="L356" s="22"/>
      <c r="M356" s="22"/>
      <c r="N356" s="22"/>
      <c r="O356" s="22"/>
      <c r="P356" s="22"/>
      <c r="Q356" s="22"/>
      <c r="R356" s="22"/>
      <c r="S356" s="22"/>
      <c r="T356" s="22"/>
      <c r="U356" s="22"/>
      <c r="V356" s="22"/>
      <c r="W356" s="22"/>
      <c r="X356" s="22"/>
      <c r="Y356" s="22"/>
      <c r="Z356" s="22"/>
      <c r="AA356" s="22"/>
      <c r="AB356" s="22"/>
      <c r="AC356" s="22"/>
    </row>
    <row r="357" spans="1:29" s="23" customFormat="1" ht="11.25" x14ac:dyDescent="0.2">
      <c r="A357" s="400" t="s">
        <v>339</v>
      </c>
      <c r="B357" s="401" t="s">
        <v>377</v>
      </c>
      <c r="C357" s="420" t="s">
        <v>842</v>
      </c>
      <c r="D357" s="402" t="s">
        <v>392</v>
      </c>
      <c r="E357" s="421" t="s">
        <v>17</v>
      </c>
      <c r="F357" s="418" t="s">
        <v>18</v>
      </c>
      <c r="G357" s="403" t="s">
        <v>393</v>
      </c>
      <c r="H357" s="400" t="s">
        <v>39</v>
      </c>
      <c r="I357" s="419" t="s">
        <v>18</v>
      </c>
      <c r="J357" s="22"/>
      <c r="K357" s="22"/>
      <c r="L357" s="22"/>
      <c r="M357" s="22"/>
      <c r="N357" s="22"/>
      <c r="O357" s="22"/>
      <c r="P357" s="22"/>
      <c r="Q357" s="22"/>
      <c r="R357" s="22"/>
      <c r="S357" s="22"/>
      <c r="T357" s="22"/>
      <c r="U357" s="22"/>
      <c r="V357" s="22"/>
      <c r="W357" s="22"/>
      <c r="X357" s="22"/>
      <c r="Y357" s="22"/>
      <c r="Z357" s="22"/>
      <c r="AA357" s="22"/>
      <c r="AB357" s="22"/>
      <c r="AC357" s="22"/>
    </row>
    <row r="358" spans="1:29" s="23" customFormat="1" ht="11.25" x14ac:dyDescent="0.2">
      <c r="A358" s="400" t="s">
        <v>339</v>
      </c>
      <c r="B358" s="401" t="s">
        <v>377</v>
      </c>
      <c r="C358" s="420" t="s">
        <v>842</v>
      </c>
      <c r="D358" s="402" t="s">
        <v>394</v>
      </c>
      <c r="E358" s="421" t="s">
        <v>17</v>
      </c>
      <c r="F358" s="418" t="s">
        <v>18</v>
      </c>
      <c r="G358" s="403" t="s">
        <v>395</v>
      </c>
      <c r="H358" s="400" t="s">
        <v>39</v>
      </c>
      <c r="I358" s="419" t="s">
        <v>18</v>
      </c>
      <c r="J358" s="22"/>
      <c r="K358" s="22"/>
      <c r="L358" s="22"/>
      <c r="M358" s="22"/>
      <c r="N358" s="22"/>
      <c r="O358" s="22"/>
      <c r="P358" s="22"/>
      <c r="Q358" s="22"/>
      <c r="R358" s="22"/>
      <c r="S358" s="22"/>
      <c r="T358" s="22"/>
      <c r="U358" s="22"/>
      <c r="V358" s="22"/>
      <c r="W358" s="22"/>
      <c r="X358" s="22"/>
      <c r="Y358" s="22"/>
      <c r="Z358" s="22"/>
      <c r="AA358" s="22"/>
      <c r="AB358" s="22"/>
      <c r="AC358" s="22"/>
    </row>
    <row r="359" spans="1:29" s="21" customFormat="1" ht="11.25" x14ac:dyDescent="0.2">
      <c r="A359" s="404" t="s">
        <v>339</v>
      </c>
      <c r="B359" s="405" t="s">
        <v>377</v>
      </c>
      <c r="C359" s="422" t="s">
        <v>35</v>
      </c>
      <c r="D359" s="405" t="s">
        <v>1733</v>
      </c>
      <c r="E359" s="423" t="s">
        <v>17</v>
      </c>
      <c r="F359" s="418" t="s">
        <v>18</v>
      </c>
      <c r="G359" s="406" t="s">
        <v>397</v>
      </c>
      <c r="H359" s="407" t="s">
        <v>39</v>
      </c>
      <c r="I359" s="419" t="s">
        <v>18</v>
      </c>
      <c r="J359" s="20"/>
      <c r="K359" s="20"/>
      <c r="L359" s="20"/>
      <c r="M359" s="20"/>
      <c r="N359" s="20"/>
      <c r="O359" s="20"/>
      <c r="P359" s="20"/>
      <c r="Q359" s="20"/>
      <c r="R359" s="20"/>
      <c r="S359" s="20"/>
      <c r="T359" s="20"/>
      <c r="U359" s="20"/>
      <c r="V359" s="20"/>
      <c r="W359" s="20"/>
      <c r="X359" s="20"/>
      <c r="Y359" s="20"/>
      <c r="Z359" s="20"/>
      <c r="AA359" s="20"/>
      <c r="AB359" s="20"/>
      <c r="AC359" s="20"/>
    </row>
    <row r="360" spans="1:29" s="21" customFormat="1" ht="11.25" x14ac:dyDescent="0.2">
      <c r="A360" s="404" t="s">
        <v>339</v>
      </c>
      <c r="B360" s="405" t="s">
        <v>377</v>
      </c>
      <c r="C360" s="422" t="s">
        <v>35</v>
      </c>
      <c r="D360" s="405" t="s">
        <v>1734</v>
      </c>
      <c r="E360" s="423" t="s">
        <v>17</v>
      </c>
      <c r="F360" s="418" t="s">
        <v>18</v>
      </c>
      <c r="G360" s="406" t="s">
        <v>398</v>
      </c>
      <c r="H360" s="407" t="s">
        <v>39</v>
      </c>
      <c r="I360" s="419" t="s">
        <v>18</v>
      </c>
      <c r="J360" s="20"/>
      <c r="K360" s="20"/>
      <c r="L360" s="20"/>
      <c r="M360" s="20"/>
      <c r="N360" s="20"/>
      <c r="O360" s="20"/>
      <c r="P360" s="20"/>
      <c r="Q360" s="20"/>
      <c r="R360" s="20"/>
      <c r="S360" s="20"/>
      <c r="T360" s="20"/>
      <c r="U360" s="20"/>
      <c r="V360" s="20"/>
      <c r="W360" s="20"/>
      <c r="X360" s="20"/>
      <c r="Y360" s="20"/>
      <c r="Z360" s="20"/>
      <c r="AA360" s="20"/>
      <c r="AB360" s="20"/>
      <c r="AC360" s="20"/>
    </row>
    <row r="361" spans="1:29" s="21" customFormat="1" ht="11.25" x14ac:dyDescent="0.2">
      <c r="A361" s="404" t="s">
        <v>339</v>
      </c>
      <c r="B361" s="405" t="s">
        <v>377</v>
      </c>
      <c r="C361" s="422" t="s">
        <v>35</v>
      </c>
      <c r="D361" s="408" t="s">
        <v>1557</v>
      </c>
      <c r="E361" s="423" t="s">
        <v>17</v>
      </c>
      <c r="F361" s="418" t="s">
        <v>18</v>
      </c>
      <c r="G361" s="406" t="s">
        <v>399</v>
      </c>
      <c r="H361" s="407" t="s">
        <v>39</v>
      </c>
      <c r="I361" s="419" t="s">
        <v>18</v>
      </c>
      <c r="J361" s="20"/>
      <c r="K361" s="20"/>
      <c r="L361" s="20"/>
      <c r="M361" s="20"/>
      <c r="N361" s="20"/>
      <c r="O361" s="20"/>
      <c r="P361" s="20"/>
      <c r="Q361" s="20"/>
      <c r="R361" s="20"/>
      <c r="S361" s="20"/>
      <c r="T361" s="20"/>
      <c r="U361" s="20"/>
      <c r="V361" s="20"/>
      <c r="W361" s="20"/>
      <c r="X361" s="20"/>
      <c r="Y361" s="20"/>
      <c r="Z361" s="20"/>
      <c r="AA361" s="20"/>
      <c r="AB361" s="20"/>
      <c r="AC361" s="20"/>
    </row>
    <row r="362" spans="1:29" s="21" customFormat="1" ht="11.25" x14ac:dyDescent="0.2">
      <c r="A362" s="396" t="s">
        <v>19</v>
      </c>
      <c r="B362" s="397" t="s">
        <v>1680</v>
      </c>
      <c r="C362" s="396" t="s">
        <v>20</v>
      </c>
      <c r="D362" s="397" t="s">
        <v>1688</v>
      </c>
      <c r="E362" s="418" t="s">
        <v>17</v>
      </c>
      <c r="F362" s="418" t="s">
        <v>18</v>
      </c>
      <c r="G362" s="398" t="s">
        <v>48</v>
      </c>
      <c r="H362" s="396" t="s">
        <v>49</v>
      </c>
      <c r="I362" s="419" t="s">
        <v>18</v>
      </c>
      <c r="J362" s="20"/>
      <c r="K362" s="20"/>
      <c r="L362" s="20"/>
      <c r="M362" s="20"/>
      <c r="N362" s="20"/>
      <c r="O362" s="20"/>
      <c r="P362" s="20"/>
      <c r="Q362" s="20"/>
      <c r="R362" s="20"/>
      <c r="S362" s="20"/>
      <c r="T362" s="20"/>
      <c r="U362" s="20"/>
      <c r="V362" s="20"/>
      <c r="W362" s="20"/>
      <c r="X362" s="20"/>
      <c r="Y362" s="20"/>
      <c r="Z362" s="20"/>
      <c r="AA362" s="20"/>
      <c r="AB362" s="20"/>
      <c r="AC362" s="20"/>
    </row>
    <row r="363" spans="1:29" s="21" customFormat="1" ht="11.25" x14ac:dyDescent="0.2">
      <c r="A363" s="396" t="s">
        <v>19</v>
      </c>
      <c r="B363" s="397" t="s">
        <v>1680</v>
      </c>
      <c r="C363" s="396" t="s">
        <v>20</v>
      </c>
      <c r="D363" s="397" t="s">
        <v>1751</v>
      </c>
      <c r="E363" s="418" t="s">
        <v>17</v>
      </c>
      <c r="F363" s="418" t="s">
        <v>18</v>
      </c>
      <c r="G363" s="398" t="s">
        <v>50</v>
      </c>
      <c r="H363" s="396" t="s">
        <v>49</v>
      </c>
      <c r="I363" s="419" t="s">
        <v>18</v>
      </c>
      <c r="J363" s="20"/>
      <c r="K363" s="20"/>
      <c r="L363" s="20"/>
      <c r="M363" s="20"/>
      <c r="N363" s="20"/>
      <c r="O363" s="20"/>
      <c r="P363" s="20"/>
      <c r="Q363" s="20"/>
      <c r="R363" s="20"/>
      <c r="S363" s="20"/>
      <c r="T363" s="20"/>
      <c r="U363" s="20"/>
      <c r="V363" s="20"/>
      <c r="W363" s="20"/>
      <c r="X363" s="20"/>
      <c r="Y363" s="20"/>
      <c r="Z363" s="20"/>
      <c r="AA363" s="20"/>
      <c r="AB363" s="20"/>
      <c r="AC363" s="20"/>
    </row>
    <row r="364" spans="1:29" s="21" customFormat="1" ht="11.25" x14ac:dyDescent="0.2">
      <c r="A364" s="396" t="s">
        <v>19</v>
      </c>
      <c r="B364" s="397" t="s">
        <v>1680</v>
      </c>
      <c r="C364" s="396" t="s">
        <v>20</v>
      </c>
      <c r="D364" s="399" t="s">
        <v>27</v>
      </c>
      <c r="E364" s="418" t="s">
        <v>17</v>
      </c>
      <c r="F364" s="418" t="s">
        <v>18</v>
      </c>
      <c r="G364" s="398" t="s">
        <v>51</v>
      </c>
      <c r="H364" s="396" t="s">
        <v>49</v>
      </c>
      <c r="I364" s="419" t="s">
        <v>18</v>
      </c>
      <c r="J364" s="20"/>
      <c r="K364" s="20"/>
      <c r="L364" s="20"/>
      <c r="M364" s="20"/>
      <c r="N364" s="20"/>
      <c r="O364" s="20"/>
      <c r="P364" s="20"/>
      <c r="Q364" s="20"/>
      <c r="R364" s="20"/>
      <c r="S364" s="20"/>
      <c r="T364" s="20"/>
      <c r="U364" s="20"/>
      <c r="V364" s="20"/>
      <c r="W364" s="20"/>
      <c r="X364" s="20"/>
      <c r="Y364" s="20"/>
      <c r="Z364" s="20"/>
      <c r="AA364" s="20"/>
      <c r="AB364" s="20"/>
      <c r="AC364" s="20"/>
    </row>
    <row r="365" spans="1:29" s="21" customFormat="1" ht="11.25" x14ac:dyDescent="0.2">
      <c r="A365" s="396" t="s">
        <v>19</v>
      </c>
      <c r="B365" s="397" t="s">
        <v>1680</v>
      </c>
      <c r="C365" s="396" t="s">
        <v>20</v>
      </c>
      <c r="D365" s="399" t="s">
        <v>29</v>
      </c>
      <c r="E365" s="418" t="s">
        <v>17</v>
      </c>
      <c r="F365" s="418" t="s">
        <v>18</v>
      </c>
      <c r="G365" s="398" t="s">
        <v>52</v>
      </c>
      <c r="H365" s="396" t="s">
        <v>49</v>
      </c>
      <c r="I365" s="419" t="s">
        <v>18</v>
      </c>
      <c r="J365" s="20"/>
      <c r="K365" s="20"/>
      <c r="L365" s="20"/>
      <c r="M365" s="20"/>
      <c r="N365" s="20"/>
      <c r="O365" s="20"/>
      <c r="P365" s="20"/>
      <c r="Q365" s="20"/>
      <c r="R365" s="20"/>
      <c r="S365" s="20"/>
      <c r="T365" s="20"/>
      <c r="U365" s="20"/>
      <c r="V365" s="20"/>
      <c r="W365" s="20"/>
      <c r="X365" s="20"/>
      <c r="Y365" s="20"/>
      <c r="Z365" s="20"/>
      <c r="AA365" s="20"/>
      <c r="AB365" s="20"/>
      <c r="AC365" s="20"/>
    </row>
    <row r="366" spans="1:29" s="23" customFormat="1" ht="11.25" x14ac:dyDescent="0.2">
      <c r="A366" s="400" t="s">
        <v>19</v>
      </c>
      <c r="B366" s="401" t="s">
        <v>1680</v>
      </c>
      <c r="C366" s="420" t="s">
        <v>842</v>
      </c>
      <c r="D366" s="402" t="s">
        <v>31</v>
      </c>
      <c r="E366" s="421" t="s">
        <v>17</v>
      </c>
      <c r="F366" s="418" t="s">
        <v>18</v>
      </c>
      <c r="G366" s="403" t="s">
        <v>53</v>
      </c>
      <c r="H366" s="400" t="s">
        <v>49</v>
      </c>
      <c r="I366" s="419" t="s">
        <v>18</v>
      </c>
      <c r="J366" s="22"/>
      <c r="K366" s="22"/>
      <c r="L366" s="22"/>
      <c r="M366" s="22"/>
      <c r="N366" s="22"/>
      <c r="O366" s="22"/>
      <c r="P366" s="22"/>
      <c r="Q366" s="22"/>
      <c r="R366" s="22"/>
      <c r="S366" s="22"/>
      <c r="T366" s="22"/>
      <c r="U366" s="22"/>
      <c r="V366" s="22"/>
      <c r="W366" s="22"/>
      <c r="X366" s="22"/>
      <c r="Y366" s="22"/>
      <c r="Z366" s="22"/>
      <c r="AA366" s="22"/>
      <c r="AB366" s="22"/>
      <c r="AC366" s="22"/>
    </row>
    <row r="367" spans="1:29" s="23" customFormat="1" ht="11.25" x14ac:dyDescent="0.2">
      <c r="A367" s="400" t="s">
        <v>19</v>
      </c>
      <c r="B367" s="401" t="s">
        <v>1680</v>
      </c>
      <c r="C367" s="420" t="s">
        <v>842</v>
      </c>
      <c r="D367" s="402" t="s">
        <v>54</v>
      </c>
      <c r="E367" s="421" t="s">
        <v>17</v>
      </c>
      <c r="F367" s="418" t="s">
        <v>18</v>
      </c>
      <c r="G367" s="403" t="s">
        <v>55</v>
      </c>
      <c r="H367" s="400" t="s">
        <v>49</v>
      </c>
      <c r="I367" s="419" t="s">
        <v>18</v>
      </c>
      <c r="J367" s="22"/>
      <c r="K367" s="22"/>
      <c r="L367" s="22"/>
      <c r="M367" s="22"/>
      <c r="N367" s="22"/>
      <c r="O367" s="22"/>
      <c r="P367" s="22"/>
      <c r="Q367" s="22"/>
      <c r="R367" s="22"/>
      <c r="S367" s="22"/>
      <c r="T367" s="22"/>
      <c r="U367" s="22"/>
      <c r="V367" s="22"/>
      <c r="W367" s="22"/>
      <c r="X367" s="22"/>
      <c r="Y367" s="22"/>
      <c r="Z367" s="22"/>
      <c r="AA367" s="22"/>
      <c r="AB367" s="22"/>
      <c r="AC367" s="22"/>
    </row>
    <row r="368" spans="1:29" s="23" customFormat="1" ht="11.25" x14ac:dyDescent="0.2">
      <c r="A368" s="400" t="s">
        <v>19</v>
      </c>
      <c r="B368" s="401" t="s">
        <v>1680</v>
      </c>
      <c r="C368" s="420" t="s">
        <v>842</v>
      </c>
      <c r="D368" s="402" t="s">
        <v>56</v>
      </c>
      <c r="E368" s="421" t="s">
        <v>17</v>
      </c>
      <c r="F368" s="418" t="s">
        <v>18</v>
      </c>
      <c r="G368" s="403" t="s">
        <v>57</v>
      </c>
      <c r="H368" s="400" t="s">
        <v>49</v>
      </c>
      <c r="I368" s="419" t="s">
        <v>17</v>
      </c>
      <c r="J368" s="22"/>
      <c r="K368" s="22"/>
      <c r="L368" s="22"/>
      <c r="M368" s="22"/>
      <c r="N368" s="22"/>
      <c r="O368" s="22"/>
      <c r="P368" s="22"/>
      <c r="Q368" s="22"/>
      <c r="R368" s="22"/>
      <c r="S368" s="22"/>
      <c r="T368" s="22"/>
      <c r="U368" s="22"/>
      <c r="V368" s="22"/>
      <c r="W368" s="22"/>
      <c r="X368" s="22"/>
      <c r="Y368" s="22"/>
      <c r="Z368" s="22"/>
      <c r="AA368" s="22"/>
      <c r="AB368" s="22"/>
      <c r="AC368" s="22"/>
    </row>
    <row r="369" spans="1:29" s="21" customFormat="1" ht="11.25" x14ac:dyDescent="0.2">
      <c r="A369" s="404" t="s">
        <v>19</v>
      </c>
      <c r="B369" s="405" t="s">
        <v>1680</v>
      </c>
      <c r="C369" s="422" t="s">
        <v>35</v>
      </c>
      <c r="D369" s="405" t="s">
        <v>1758</v>
      </c>
      <c r="E369" s="423" t="s">
        <v>17</v>
      </c>
      <c r="F369" s="418" t="s">
        <v>18</v>
      </c>
      <c r="G369" s="406" t="s">
        <v>59</v>
      </c>
      <c r="H369" s="407" t="s">
        <v>49</v>
      </c>
      <c r="I369" s="419" t="s">
        <v>18</v>
      </c>
      <c r="J369" s="20"/>
      <c r="K369" s="20"/>
      <c r="L369" s="20"/>
      <c r="M369" s="20"/>
      <c r="N369" s="20"/>
      <c r="O369" s="20"/>
      <c r="P369" s="20"/>
      <c r="Q369" s="20"/>
      <c r="R369" s="20"/>
      <c r="S369" s="20"/>
      <c r="T369" s="20"/>
      <c r="U369" s="20"/>
      <c r="V369" s="20"/>
      <c r="W369" s="20"/>
      <c r="X369" s="20"/>
      <c r="Y369" s="20"/>
      <c r="Z369" s="20"/>
      <c r="AA369" s="20"/>
      <c r="AB369" s="20"/>
      <c r="AC369" s="20"/>
    </row>
    <row r="370" spans="1:29" s="21" customFormat="1" ht="11.25" x14ac:dyDescent="0.2">
      <c r="A370" s="404" t="s">
        <v>19</v>
      </c>
      <c r="B370" s="405" t="s">
        <v>1680</v>
      </c>
      <c r="C370" s="422" t="s">
        <v>35</v>
      </c>
      <c r="D370" s="405" t="s">
        <v>1738</v>
      </c>
      <c r="E370" s="423" t="s">
        <v>17</v>
      </c>
      <c r="F370" s="418" t="s">
        <v>18</v>
      </c>
      <c r="G370" s="406" t="s">
        <v>61</v>
      </c>
      <c r="H370" s="407" t="s">
        <v>49</v>
      </c>
      <c r="I370" s="419" t="s">
        <v>18</v>
      </c>
      <c r="J370" s="20"/>
      <c r="K370" s="20"/>
      <c r="L370" s="20"/>
      <c r="M370" s="20"/>
      <c r="N370" s="20"/>
      <c r="O370" s="20"/>
      <c r="P370" s="20"/>
      <c r="Q370" s="20"/>
      <c r="R370" s="20"/>
      <c r="S370" s="20"/>
      <c r="T370" s="20"/>
      <c r="U370" s="20"/>
      <c r="V370" s="20"/>
      <c r="W370" s="20"/>
      <c r="X370" s="20"/>
      <c r="Y370" s="20"/>
      <c r="Z370" s="20"/>
      <c r="AA370" s="20"/>
      <c r="AB370" s="20"/>
      <c r="AC370" s="20"/>
    </row>
    <row r="371" spans="1:29" s="21" customFormat="1" ht="11.25" x14ac:dyDescent="0.2">
      <c r="A371" s="404" t="s">
        <v>19</v>
      </c>
      <c r="B371" s="405" t="s">
        <v>1680</v>
      </c>
      <c r="C371" s="422" t="s">
        <v>35</v>
      </c>
      <c r="D371" s="405" t="s">
        <v>1725</v>
      </c>
      <c r="E371" s="423" t="s">
        <v>17</v>
      </c>
      <c r="F371" s="418" t="s">
        <v>18</v>
      </c>
      <c r="G371" s="406" t="s">
        <v>62</v>
      </c>
      <c r="H371" s="407" t="s">
        <v>49</v>
      </c>
      <c r="I371" s="419" t="s">
        <v>18</v>
      </c>
      <c r="J371" s="20"/>
      <c r="K371" s="20"/>
      <c r="L371" s="20"/>
      <c r="M371" s="20"/>
      <c r="N371" s="20"/>
      <c r="O371" s="20"/>
      <c r="P371" s="20"/>
      <c r="Q371" s="20"/>
      <c r="R371" s="20"/>
      <c r="S371" s="20"/>
      <c r="T371" s="20"/>
      <c r="U371" s="20"/>
      <c r="V371" s="20"/>
      <c r="W371" s="20"/>
      <c r="X371" s="20"/>
      <c r="Y371" s="20"/>
      <c r="Z371" s="20"/>
      <c r="AA371" s="20"/>
      <c r="AB371" s="20"/>
      <c r="AC371" s="20"/>
    </row>
    <row r="372" spans="1:29" s="21" customFormat="1" ht="11.25" x14ac:dyDescent="0.2">
      <c r="A372" s="404" t="s">
        <v>19</v>
      </c>
      <c r="B372" s="405" t="s">
        <v>1680</v>
      </c>
      <c r="C372" s="422" t="s">
        <v>35</v>
      </c>
      <c r="D372" s="405" t="s">
        <v>1735</v>
      </c>
      <c r="E372" s="423" t="s">
        <v>17</v>
      </c>
      <c r="F372" s="418" t="s">
        <v>18</v>
      </c>
      <c r="G372" s="406" t="s">
        <v>63</v>
      </c>
      <c r="H372" s="407" t="s">
        <v>49</v>
      </c>
      <c r="I372" s="419" t="s">
        <v>18</v>
      </c>
      <c r="J372" s="20"/>
      <c r="K372" s="20"/>
      <c r="L372" s="20"/>
      <c r="M372" s="20"/>
      <c r="N372" s="20"/>
      <c r="O372" s="20"/>
      <c r="P372" s="20"/>
      <c r="Q372" s="20"/>
      <c r="R372" s="20"/>
      <c r="S372" s="20"/>
      <c r="T372" s="20"/>
      <c r="U372" s="20"/>
      <c r="V372" s="20"/>
      <c r="W372" s="20"/>
      <c r="X372" s="20"/>
      <c r="Y372" s="20"/>
      <c r="Z372" s="20"/>
      <c r="AA372" s="20"/>
      <c r="AB372" s="20"/>
      <c r="AC372" s="20"/>
    </row>
    <row r="373" spans="1:29" s="21" customFormat="1" ht="11.25" x14ac:dyDescent="0.2">
      <c r="A373" s="404" t="s">
        <v>19</v>
      </c>
      <c r="B373" s="405" t="s">
        <v>1680</v>
      </c>
      <c r="C373" s="422" t="s">
        <v>35</v>
      </c>
      <c r="D373" s="408" t="s">
        <v>1557</v>
      </c>
      <c r="E373" s="423" t="s">
        <v>17</v>
      </c>
      <c r="F373" s="418" t="s">
        <v>18</v>
      </c>
      <c r="G373" s="406" t="s">
        <v>64</v>
      </c>
      <c r="H373" s="407" t="s">
        <v>49</v>
      </c>
      <c r="I373" s="419" t="s">
        <v>18</v>
      </c>
      <c r="J373" s="20"/>
      <c r="K373" s="20"/>
      <c r="L373" s="20"/>
      <c r="M373" s="20"/>
      <c r="N373" s="20"/>
      <c r="O373" s="20"/>
      <c r="P373" s="20"/>
      <c r="Q373" s="20"/>
      <c r="R373" s="20"/>
      <c r="S373" s="20"/>
      <c r="T373" s="20"/>
      <c r="U373" s="20"/>
      <c r="V373" s="20"/>
      <c r="W373" s="20"/>
      <c r="X373" s="20"/>
      <c r="Y373" s="20"/>
      <c r="Z373" s="20"/>
      <c r="AA373" s="20"/>
      <c r="AB373" s="20"/>
      <c r="AC373" s="20"/>
    </row>
    <row r="374" spans="1:29" s="21" customFormat="1" ht="11.25" x14ac:dyDescent="0.2">
      <c r="A374" s="399" t="s">
        <v>792</v>
      </c>
      <c r="B374" s="397" t="s">
        <v>1681</v>
      </c>
      <c r="C374" s="399" t="s">
        <v>20</v>
      </c>
      <c r="D374" s="397" t="s">
        <v>1690</v>
      </c>
      <c r="E374" s="418" t="s">
        <v>17</v>
      </c>
      <c r="F374" s="418" t="s">
        <v>18</v>
      </c>
      <c r="G374" s="412" t="s">
        <v>813</v>
      </c>
      <c r="H374" s="399" t="s">
        <v>49</v>
      </c>
      <c r="I374" s="419" t="s">
        <v>17</v>
      </c>
      <c r="J374" s="20"/>
      <c r="K374" s="20"/>
      <c r="L374" s="20"/>
      <c r="M374" s="20"/>
      <c r="N374" s="20"/>
      <c r="O374" s="20"/>
      <c r="P374" s="20"/>
      <c r="Q374" s="20"/>
      <c r="R374" s="20"/>
      <c r="S374" s="20"/>
      <c r="T374" s="20"/>
      <c r="U374" s="20"/>
      <c r="V374" s="20"/>
      <c r="W374" s="20"/>
      <c r="X374" s="20"/>
      <c r="Y374" s="20"/>
      <c r="Z374" s="20"/>
      <c r="AA374" s="20"/>
      <c r="AB374" s="20"/>
      <c r="AC374" s="20"/>
    </row>
    <row r="375" spans="1:29" s="21" customFormat="1" ht="11.25" x14ac:dyDescent="0.2">
      <c r="A375" s="399" t="s">
        <v>792</v>
      </c>
      <c r="B375" s="397" t="s">
        <v>1681</v>
      </c>
      <c r="C375" s="399" t="s">
        <v>20</v>
      </c>
      <c r="D375" s="397" t="s">
        <v>1691</v>
      </c>
      <c r="E375" s="418" t="s">
        <v>17</v>
      </c>
      <c r="F375" s="418" t="s">
        <v>18</v>
      </c>
      <c r="G375" s="412" t="s">
        <v>814</v>
      </c>
      <c r="H375" s="399" t="s">
        <v>49</v>
      </c>
      <c r="I375" s="419" t="s">
        <v>17</v>
      </c>
      <c r="J375" s="20"/>
      <c r="K375" s="20"/>
      <c r="L375" s="20"/>
      <c r="M375" s="20"/>
      <c r="N375" s="20"/>
      <c r="O375" s="20"/>
      <c r="P375" s="20"/>
      <c r="Q375" s="20"/>
      <c r="R375" s="20"/>
      <c r="S375" s="20"/>
      <c r="T375" s="20"/>
      <c r="U375" s="20"/>
      <c r="V375" s="20"/>
      <c r="W375" s="20"/>
      <c r="X375" s="20"/>
      <c r="Y375" s="20"/>
      <c r="Z375" s="20"/>
      <c r="AA375" s="20"/>
      <c r="AB375" s="20"/>
      <c r="AC375" s="20"/>
    </row>
    <row r="376" spans="1:29" s="21" customFormat="1" ht="11.25" x14ac:dyDescent="0.2">
      <c r="A376" s="399" t="s">
        <v>792</v>
      </c>
      <c r="B376" s="397" t="s">
        <v>1681</v>
      </c>
      <c r="C376" s="399" t="s">
        <v>20</v>
      </c>
      <c r="D376" s="397" t="s">
        <v>1736</v>
      </c>
      <c r="E376" s="418" t="s">
        <v>17</v>
      </c>
      <c r="F376" s="418" t="s">
        <v>18</v>
      </c>
      <c r="G376" s="412" t="s">
        <v>815</v>
      </c>
      <c r="H376" s="399" t="s">
        <v>49</v>
      </c>
      <c r="I376" s="419" t="s">
        <v>18</v>
      </c>
      <c r="J376" s="20"/>
      <c r="K376" s="20"/>
      <c r="L376" s="20"/>
      <c r="M376" s="20"/>
      <c r="N376" s="20"/>
      <c r="O376" s="20"/>
      <c r="P376" s="20"/>
      <c r="Q376" s="20"/>
      <c r="R376" s="20"/>
      <c r="S376" s="20"/>
      <c r="T376" s="20"/>
      <c r="U376" s="20"/>
      <c r="V376" s="20"/>
      <c r="W376" s="20"/>
      <c r="X376" s="20"/>
      <c r="Y376" s="20"/>
      <c r="Z376" s="20"/>
      <c r="AA376" s="20"/>
      <c r="AB376" s="20"/>
      <c r="AC376" s="20"/>
    </row>
    <row r="377" spans="1:29" s="21" customFormat="1" ht="11.25" x14ac:dyDescent="0.2">
      <c r="A377" s="399" t="s">
        <v>792</v>
      </c>
      <c r="B377" s="397" t="s">
        <v>1681</v>
      </c>
      <c r="C377" s="399" t="s">
        <v>20</v>
      </c>
      <c r="D377" s="399" t="s">
        <v>29</v>
      </c>
      <c r="E377" s="418" t="s">
        <v>17</v>
      </c>
      <c r="F377" s="418" t="s">
        <v>18</v>
      </c>
      <c r="G377" s="412" t="s">
        <v>816</v>
      </c>
      <c r="H377" s="399" t="s">
        <v>49</v>
      </c>
      <c r="I377" s="419" t="s">
        <v>18</v>
      </c>
      <c r="J377" s="20"/>
      <c r="K377" s="20"/>
      <c r="L377" s="20"/>
      <c r="M377" s="20"/>
      <c r="N377" s="20"/>
      <c r="O377" s="20"/>
      <c r="P377" s="20"/>
      <c r="Q377" s="20"/>
      <c r="R377" s="20"/>
      <c r="S377" s="20"/>
      <c r="T377" s="20"/>
      <c r="U377" s="20"/>
      <c r="V377" s="20"/>
      <c r="W377" s="20"/>
      <c r="X377" s="20"/>
      <c r="Y377" s="20"/>
      <c r="Z377" s="20"/>
      <c r="AA377" s="20"/>
      <c r="AB377" s="20"/>
      <c r="AC377" s="20"/>
    </row>
    <row r="378" spans="1:29" s="23" customFormat="1" ht="11.25" x14ac:dyDescent="0.2">
      <c r="A378" s="402" t="s">
        <v>792</v>
      </c>
      <c r="B378" s="401" t="s">
        <v>1681</v>
      </c>
      <c r="C378" s="420" t="s">
        <v>842</v>
      </c>
      <c r="D378" s="402" t="s">
        <v>566</v>
      </c>
      <c r="E378" s="421" t="s">
        <v>17</v>
      </c>
      <c r="F378" s="418" t="s">
        <v>18</v>
      </c>
      <c r="G378" s="414" t="s">
        <v>817</v>
      </c>
      <c r="H378" s="402" t="s">
        <v>49</v>
      </c>
      <c r="I378" s="419" t="s">
        <v>18</v>
      </c>
      <c r="J378" s="22"/>
      <c r="K378" s="22"/>
      <c r="L378" s="22"/>
      <c r="M378" s="22"/>
      <c r="N378" s="22"/>
      <c r="O378" s="22"/>
      <c r="P378" s="22"/>
      <c r="Q378" s="22"/>
      <c r="R378" s="22"/>
      <c r="S378" s="22"/>
      <c r="T378" s="22"/>
      <c r="U378" s="22"/>
      <c r="V378" s="22"/>
      <c r="W378" s="22"/>
      <c r="X378" s="22"/>
      <c r="Y378" s="22"/>
      <c r="Z378" s="22"/>
      <c r="AA378" s="22"/>
      <c r="AB378" s="22"/>
      <c r="AC378" s="22"/>
    </row>
    <row r="379" spans="1:29" s="23" customFormat="1" ht="11.25" x14ac:dyDescent="0.2">
      <c r="A379" s="402" t="s">
        <v>792</v>
      </c>
      <c r="B379" s="401" t="s">
        <v>1681</v>
      </c>
      <c r="C379" s="420" t="s">
        <v>842</v>
      </c>
      <c r="D379" s="402" t="s">
        <v>519</v>
      </c>
      <c r="E379" s="421" t="s">
        <v>17</v>
      </c>
      <c r="F379" s="418" t="s">
        <v>18</v>
      </c>
      <c r="G379" s="414" t="s">
        <v>818</v>
      </c>
      <c r="H379" s="402" t="s">
        <v>49</v>
      </c>
      <c r="I379" s="419" t="s">
        <v>18</v>
      </c>
      <c r="J379" s="22"/>
      <c r="K379" s="22"/>
      <c r="L379" s="22"/>
      <c r="M379" s="22"/>
      <c r="N379" s="22"/>
      <c r="O379" s="22"/>
      <c r="P379" s="22"/>
      <c r="Q379" s="22"/>
      <c r="R379" s="22"/>
      <c r="S379" s="22"/>
      <c r="T379" s="22"/>
      <c r="U379" s="22"/>
      <c r="V379" s="22"/>
      <c r="W379" s="22"/>
      <c r="X379" s="22"/>
      <c r="Y379" s="22"/>
      <c r="Z379" s="22"/>
      <c r="AA379" s="22"/>
      <c r="AB379" s="22"/>
      <c r="AC379" s="22"/>
    </row>
    <row r="380" spans="1:29" s="23" customFormat="1" ht="11.25" x14ac:dyDescent="0.2">
      <c r="A380" s="402" t="s">
        <v>792</v>
      </c>
      <c r="B380" s="401" t="s">
        <v>1681</v>
      </c>
      <c r="C380" s="420" t="s">
        <v>842</v>
      </c>
      <c r="D380" s="402" t="s">
        <v>819</v>
      </c>
      <c r="E380" s="421" t="s">
        <v>17</v>
      </c>
      <c r="F380" s="418" t="s">
        <v>18</v>
      </c>
      <c r="G380" s="414" t="s">
        <v>820</v>
      </c>
      <c r="H380" s="402" t="s">
        <v>49</v>
      </c>
      <c r="I380" s="419" t="s">
        <v>18</v>
      </c>
      <c r="J380" s="22"/>
      <c r="K380" s="22"/>
      <c r="L380" s="22"/>
      <c r="M380" s="22"/>
      <c r="N380" s="22"/>
      <c r="O380" s="22"/>
      <c r="P380" s="22"/>
      <c r="Q380" s="22"/>
      <c r="R380" s="22"/>
      <c r="S380" s="22"/>
      <c r="T380" s="22"/>
      <c r="U380" s="22"/>
      <c r="V380" s="22"/>
      <c r="W380" s="22"/>
      <c r="X380" s="22"/>
      <c r="Y380" s="22"/>
      <c r="Z380" s="22"/>
      <c r="AA380" s="22"/>
      <c r="AB380" s="22"/>
      <c r="AC380" s="22"/>
    </row>
    <row r="381" spans="1:29" s="23" customFormat="1" ht="11.25" x14ac:dyDescent="0.2">
      <c r="A381" s="409" t="s">
        <v>792</v>
      </c>
      <c r="B381" s="405" t="s">
        <v>1681</v>
      </c>
      <c r="C381" s="408" t="s">
        <v>35</v>
      </c>
      <c r="D381" s="405" t="s">
        <v>1737</v>
      </c>
      <c r="E381" s="423" t="s">
        <v>17</v>
      </c>
      <c r="F381" s="418" t="s">
        <v>18</v>
      </c>
      <c r="G381" s="413" t="s">
        <v>821</v>
      </c>
      <c r="H381" s="408" t="s">
        <v>49</v>
      </c>
      <c r="I381" s="419" t="s">
        <v>18</v>
      </c>
      <c r="J381" s="22"/>
      <c r="K381" s="22"/>
      <c r="L381" s="22"/>
      <c r="M381" s="22"/>
      <c r="N381" s="22"/>
      <c r="O381" s="22"/>
      <c r="P381" s="22"/>
      <c r="Q381" s="22"/>
      <c r="R381" s="22"/>
      <c r="S381" s="22"/>
      <c r="T381" s="22"/>
      <c r="U381" s="22"/>
      <c r="V381" s="22"/>
      <c r="W381" s="22"/>
      <c r="X381" s="22"/>
      <c r="Y381" s="22"/>
      <c r="Z381" s="22"/>
      <c r="AA381" s="22"/>
      <c r="AB381" s="22"/>
      <c r="AC381" s="22"/>
    </row>
    <row r="382" spans="1:29" s="21" customFormat="1" ht="11.25" x14ac:dyDescent="0.2">
      <c r="A382" s="409" t="s">
        <v>792</v>
      </c>
      <c r="B382" s="405" t="s">
        <v>1681</v>
      </c>
      <c r="C382" s="408" t="s">
        <v>35</v>
      </c>
      <c r="D382" s="405" t="s">
        <v>1725</v>
      </c>
      <c r="E382" s="423" t="s">
        <v>17</v>
      </c>
      <c r="F382" s="418" t="s">
        <v>18</v>
      </c>
      <c r="G382" s="413" t="s">
        <v>822</v>
      </c>
      <c r="H382" s="408" t="s">
        <v>49</v>
      </c>
      <c r="I382" s="419" t="s">
        <v>18</v>
      </c>
      <c r="J382" s="20"/>
      <c r="K382" s="20"/>
      <c r="L382" s="20"/>
      <c r="M382" s="20"/>
      <c r="N382" s="20"/>
      <c r="O382" s="20"/>
      <c r="P382" s="20"/>
      <c r="Q382" s="20"/>
      <c r="R382" s="20"/>
      <c r="S382" s="20"/>
      <c r="T382" s="20"/>
      <c r="U382" s="20"/>
      <c r="V382" s="20"/>
      <c r="W382" s="20"/>
      <c r="X382" s="20"/>
      <c r="Y382" s="20"/>
      <c r="Z382" s="20"/>
      <c r="AA382" s="20"/>
      <c r="AB382" s="20"/>
      <c r="AC382" s="20"/>
    </row>
    <row r="383" spans="1:29" s="21" customFormat="1" ht="11.25" x14ac:dyDescent="0.2">
      <c r="A383" s="409" t="s">
        <v>792</v>
      </c>
      <c r="B383" s="405" t="s">
        <v>1681</v>
      </c>
      <c r="C383" s="408" t="s">
        <v>35</v>
      </c>
      <c r="D383" s="405" t="s">
        <v>1689</v>
      </c>
      <c r="E383" s="423" t="s">
        <v>17</v>
      </c>
      <c r="F383" s="418" t="s">
        <v>18</v>
      </c>
      <c r="G383" s="413" t="s">
        <v>823</v>
      </c>
      <c r="H383" s="408" t="s">
        <v>49</v>
      </c>
      <c r="I383" s="419" t="s">
        <v>18</v>
      </c>
      <c r="J383" s="20"/>
      <c r="K383" s="20"/>
      <c r="L383" s="20"/>
      <c r="M383" s="20"/>
      <c r="N383" s="20"/>
      <c r="O383" s="20"/>
      <c r="P383" s="20"/>
      <c r="Q383" s="20"/>
      <c r="R383" s="20"/>
      <c r="S383" s="20"/>
      <c r="T383" s="20"/>
      <c r="U383" s="20"/>
      <c r="V383" s="20"/>
      <c r="W383" s="20"/>
      <c r="X383" s="20"/>
      <c r="Y383" s="20"/>
      <c r="Z383" s="20"/>
      <c r="AA383" s="20"/>
      <c r="AB383" s="20"/>
      <c r="AC383" s="20"/>
    </row>
    <row r="384" spans="1:29" s="21" customFormat="1" ht="11.25" x14ac:dyDescent="0.2">
      <c r="A384" s="409" t="s">
        <v>792</v>
      </c>
      <c r="B384" s="405" t="s">
        <v>1681</v>
      </c>
      <c r="C384" s="408" t="s">
        <v>35</v>
      </c>
      <c r="D384" s="408" t="s">
        <v>1557</v>
      </c>
      <c r="E384" s="423" t="s">
        <v>17</v>
      </c>
      <c r="F384" s="418" t="s">
        <v>18</v>
      </c>
      <c r="G384" s="413" t="s">
        <v>824</v>
      </c>
      <c r="H384" s="408" t="s">
        <v>49</v>
      </c>
      <c r="I384" s="419" t="s">
        <v>18</v>
      </c>
      <c r="J384" s="20"/>
      <c r="K384" s="20"/>
      <c r="L384" s="20"/>
      <c r="M384" s="20"/>
      <c r="N384" s="20"/>
      <c r="O384" s="20"/>
      <c r="P384" s="20"/>
      <c r="Q384" s="20"/>
      <c r="R384" s="20"/>
      <c r="S384" s="20"/>
      <c r="T384" s="20"/>
      <c r="U384" s="20"/>
      <c r="V384" s="20"/>
      <c r="W384" s="20"/>
      <c r="X384" s="20"/>
      <c r="Y384" s="20"/>
      <c r="Z384" s="20"/>
      <c r="AA384" s="20"/>
      <c r="AB384" s="20"/>
      <c r="AC384" s="20"/>
    </row>
    <row r="385" spans="1:29" s="21" customFormat="1" ht="11.25" x14ac:dyDescent="0.2">
      <c r="A385" s="409" t="s">
        <v>792</v>
      </c>
      <c r="B385" s="405" t="s">
        <v>1681</v>
      </c>
      <c r="C385" s="408" t="s">
        <v>35</v>
      </c>
      <c r="D385" s="408" t="s">
        <v>1561</v>
      </c>
      <c r="E385" s="423" t="s">
        <v>17</v>
      </c>
      <c r="F385" s="418" t="s">
        <v>18</v>
      </c>
      <c r="G385" s="413" t="s">
        <v>825</v>
      </c>
      <c r="H385" s="408" t="s">
        <v>49</v>
      </c>
      <c r="I385" s="419" t="s">
        <v>18</v>
      </c>
      <c r="J385" s="20"/>
      <c r="K385" s="20"/>
      <c r="L385" s="20"/>
      <c r="M385" s="20"/>
      <c r="N385" s="20"/>
      <c r="O385" s="20"/>
      <c r="P385" s="20"/>
      <c r="Q385" s="20"/>
      <c r="R385" s="20"/>
      <c r="S385" s="20"/>
      <c r="T385" s="20"/>
      <c r="U385" s="20"/>
      <c r="V385" s="20"/>
      <c r="W385" s="20"/>
      <c r="X385" s="20"/>
      <c r="Y385" s="20"/>
      <c r="Z385" s="20"/>
      <c r="AA385" s="20"/>
      <c r="AB385" s="20"/>
      <c r="AC385" s="20"/>
    </row>
    <row r="386" spans="1:29" s="21" customFormat="1" ht="11.25" x14ac:dyDescent="0.2">
      <c r="A386" s="399" t="s">
        <v>792</v>
      </c>
      <c r="B386" s="397" t="s">
        <v>826</v>
      </c>
      <c r="C386" s="399" t="s">
        <v>20</v>
      </c>
      <c r="D386" s="397" t="s">
        <v>1688</v>
      </c>
      <c r="E386" s="418" t="s">
        <v>17</v>
      </c>
      <c r="F386" s="418" t="s">
        <v>18</v>
      </c>
      <c r="G386" s="412" t="s">
        <v>827</v>
      </c>
      <c r="H386" s="399" t="s">
        <v>67</v>
      </c>
      <c r="I386" s="419" t="s">
        <v>17</v>
      </c>
      <c r="J386" s="20"/>
      <c r="K386" s="20"/>
      <c r="L386" s="20"/>
      <c r="M386" s="20"/>
      <c r="N386" s="20"/>
      <c r="O386" s="20"/>
      <c r="P386" s="20"/>
      <c r="Q386" s="20"/>
      <c r="R386" s="20"/>
      <c r="S386" s="20"/>
      <c r="T386" s="20"/>
      <c r="U386" s="20"/>
      <c r="V386" s="20"/>
      <c r="W386" s="20"/>
      <c r="X386" s="20"/>
      <c r="Y386" s="20"/>
      <c r="Z386" s="20"/>
      <c r="AA386" s="20"/>
      <c r="AB386" s="20"/>
      <c r="AC386" s="20"/>
    </row>
    <row r="387" spans="1:29" s="21" customFormat="1" ht="11.25" x14ac:dyDescent="0.2">
      <c r="A387" s="399" t="s">
        <v>792</v>
      </c>
      <c r="B387" s="397" t="s">
        <v>826</v>
      </c>
      <c r="C387" s="399" t="s">
        <v>20</v>
      </c>
      <c r="D387" s="397" t="s">
        <v>1737</v>
      </c>
      <c r="E387" s="418" t="s">
        <v>17</v>
      </c>
      <c r="F387" s="418" t="s">
        <v>18</v>
      </c>
      <c r="G387" s="412" t="s">
        <v>828</v>
      </c>
      <c r="H387" s="399" t="s">
        <v>67</v>
      </c>
      <c r="I387" s="419" t="s">
        <v>17</v>
      </c>
      <c r="J387" s="20"/>
      <c r="K387" s="20"/>
      <c r="L387" s="20"/>
      <c r="M387" s="20"/>
      <c r="N387" s="20"/>
      <c r="O387" s="20"/>
      <c r="P387" s="20"/>
      <c r="Q387" s="20"/>
      <c r="R387" s="20"/>
      <c r="S387" s="20"/>
      <c r="T387" s="20"/>
      <c r="U387" s="20"/>
      <c r="V387" s="20"/>
      <c r="W387" s="20"/>
      <c r="X387" s="20"/>
      <c r="Y387" s="20"/>
      <c r="Z387" s="20"/>
      <c r="AA387" s="20"/>
      <c r="AB387" s="20"/>
      <c r="AC387" s="20"/>
    </row>
    <row r="388" spans="1:29" s="21" customFormat="1" ht="11.25" x14ac:dyDescent="0.2">
      <c r="A388" s="399" t="s">
        <v>792</v>
      </c>
      <c r="B388" s="397" t="s">
        <v>826</v>
      </c>
      <c r="C388" s="399" t="s">
        <v>20</v>
      </c>
      <c r="D388" s="397" t="s">
        <v>1738</v>
      </c>
      <c r="E388" s="418" t="s">
        <v>17</v>
      </c>
      <c r="F388" s="418" t="s">
        <v>18</v>
      </c>
      <c r="G388" s="412" t="s">
        <v>829</v>
      </c>
      <c r="H388" s="399" t="s">
        <v>67</v>
      </c>
      <c r="I388" s="419" t="s">
        <v>17</v>
      </c>
      <c r="J388" s="20"/>
      <c r="K388" s="20"/>
      <c r="L388" s="20"/>
      <c r="M388" s="20"/>
      <c r="N388" s="20"/>
      <c r="O388" s="20"/>
      <c r="P388" s="20"/>
      <c r="Q388" s="20"/>
      <c r="R388" s="20"/>
      <c r="S388" s="20"/>
      <c r="T388" s="20"/>
      <c r="U388" s="20"/>
      <c r="V388" s="20"/>
      <c r="W388" s="20"/>
      <c r="X388" s="20"/>
      <c r="Y388" s="20"/>
      <c r="Z388" s="20"/>
      <c r="AA388" s="20"/>
      <c r="AB388" s="20"/>
      <c r="AC388" s="20"/>
    </row>
    <row r="389" spans="1:29" s="21" customFormat="1" ht="11.25" x14ac:dyDescent="0.2">
      <c r="A389" s="399" t="s">
        <v>792</v>
      </c>
      <c r="B389" s="397" t="s">
        <v>826</v>
      </c>
      <c r="C389" s="399" t="s">
        <v>20</v>
      </c>
      <c r="D389" s="399" t="s">
        <v>450</v>
      </c>
      <c r="E389" s="418" t="s">
        <v>17</v>
      </c>
      <c r="F389" s="418" t="s">
        <v>18</v>
      </c>
      <c r="G389" s="412" t="s">
        <v>830</v>
      </c>
      <c r="H389" s="399" t="s">
        <v>67</v>
      </c>
      <c r="I389" s="419" t="s">
        <v>17</v>
      </c>
      <c r="J389" s="20"/>
      <c r="K389" s="20"/>
      <c r="L389" s="20"/>
      <c r="M389" s="20"/>
      <c r="N389" s="20"/>
      <c r="O389" s="20"/>
      <c r="P389" s="20"/>
      <c r="Q389" s="20"/>
      <c r="R389" s="20"/>
      <c r="S389" s="20"/>
      <c r="T389" s="20"/>
      <c r="U389" s="20"/>
      <c r="V389" s="20"/>
      <c r="W389" s="20"/>
      <c r="X389" s="20"/>
      <c r="Y389" s="20"/>
      <c r="Z389" s="20"/>
      <c r="AA389" s="20"/>
      <c r="AB389" s="20"/>
      <c r="AC389" s="20"/>
    </row>
    <row r="390" spans="1:29" s="23" customFormat="1" ht="11.25" x14ac:dyDescent="0.2">
      <c r="A390" s="402" t="s">
        <v>792</v>
      </c>
      <c r="B390" s="401" t="s">
        <v>826</v>
      </c>
      <c r="C390" s="420" t="s">
        <v>842</v>
      </c>
      <c r="D390" s="402" t="s">
        <v>581</v>
      </c>
      <c r="E390" s="421" t="s">
        <v>17</v>
      </c>
      <c r="F390" s="418" t="s">
        <v>18</v>
      </c>
      <c r="G390" s="414" t="s">
        <v>831</v>
      </c>
      <c r="H390" s="415" t="s">
        <v>67</v>
      </c>
      <c r="I390" s="419" t="s">
        <v>17</v>
      </c>
      <c r="J390" s="22"/>
      <c r="K390" s="22"/>
      <c r="L390" s="22"/>
      <c r="M390" s="22"/>
      <c r="N390" s="22"/>
      <c r="O390" s="22"/>
      <c r="P390" s="22"/>
      <c r="Q390" s="22"/>
      <c r="R390" s="22"/>
      <c r="S390" s="22"/>
      <c r="T390" s="22"/>
      <c r="U390" s="22"/>
      <c r="V390" s="22"/>
      <c r="W390" s="22"/>
      <c r="X390" s="22"/>
      <c r="Y390" s="22"/>
      <c r="Z390" s="22"/>
      <c r="AA390" s="22"/>
      <c r="AB390" s="22"/>
      <c r="AC390" s="22"/>
    </row>
    <row r="391" spans="1:29" s="23" customFormat="1" ht="11.25" x14ac:dyDescent="0.2">
      <c r="A391" s="402" t="s">
        <v>792</v>
      </c>
      <c r="B391" s="401" t="s">
        <v>826</v>
      </c>
      <c r="C391" s="420" t="s">
        <v>842</v>
      </c>
      <c r="D391" s="402" t="s">
        <v>31</v>
      </c>
      <c r="E391" s="421" t="s">
        <v>17</v>
      </c>
      <c r="F391" s="418" t="s">
        <v>18</v>
      </c>
      <c r="G391" s="414" t="s">
        <v>832</v>
      </c>
      <c r="H391" s="415" t="s">
        <v>67</v>
      </c>
      <c r="I391" s="419" t="s">
        <v>17</v>
      </c>
      <c r="J391" s="22"/>
      <c r="K391" s="22"/>
      <c r="L391" s="22"/>
      <c r="M391" s="22"/>
      <c r="N391" s="22"/>
      <c r="O391" s="22"/>
      <c r="P391" s="22"/>
      <c r="Q391" s="22"/>
      <c r="R391" s="22"/>
      <c r="S391" s="22"/>
      <c r="T391" s="22"/>
      <c r="U391" s="22"/>
      <c r="V391" s="22"/>
      <c r="W391" s="22"/>
      <c r="X391" s="22"/>
      <c r="Y391" s="22"/>
      <c r="Z391" s="22"/>
      <c r="AA391" s="22"/>
      <c r="AB391" s="22"/>
      <c r="AC391" s="22"/>
    </row>
    <row r="392" spans="1:29" s="23" customFormat="1" ht="11.25" x14ac:dyDescent="0.2">
      <c r="A392" s="402" t="s">
        <v>792</v>
      </c>
      <c r="B392" s="401" t="s">
        <v>826</v>
      </c>
      <c r="C392" s="420" t="s">
        <v>842</v>
      </c>
      <c r="D392" s="402" t="s">
        <v>56</v>
      </c>
      <c r="E392" s="421" t="s">
        <v>17</v>
      </c>
      <c r="F392" s="418" t="s">
        <v>18</v>
      </c>
      <c r="G392" s="414" t="s">
        <v>833</v>
      </c>
      <c r="H392" s="415" t="s">
        <v>67</v>
      </c>
      <c r="I392" s="419" t="s">
        <v>17</v>
      </c>
      <c r="J392" s="22"/>
      <c r="K392" s="22"/>
      <c r="L392" s="22"/>
      <c r="M392" s="22"/>
      <c r="N392" s="22"/>
      <c r="O392" s="22"/>
      <c r="P392" s="22"/>
      <c r="Q392" s="22"/>
      <c r="R392" s="22"/>
      <c r="S392" s="22"/>
      <c r="T392" s="22"/>
      <c r="U392" s="22"/>
      <c r="V392" s="22"/>
      <c r="W392" s="22"/>
      <c r="X392" s="22"/>
      <c r="Y392" s="22"/>
      <c r="Z392" s="22"/>
      <c r="AA392" s="22"/>
      <c r="AB392" s="22"/>
      <c r="AC392" s="22"/>
    </row>
    <row r="393" spans="1:29" s="23" customFormat="1" ht="11.25" x14ac:dyDescent="0.2">
      <c r="A393" s="409" t="s">
        <v>792</v>
      </c>
      <c r="B393" s="405" t="s">
        <v>826</v>
      </c>
      <c r="C393" s="408" t="s">
        <v>35</v>
      </c>
      <c r="D393" s="405" t="s">
        <v>1740</v>
      </c>
      <c r="E393" s="423" t="s">
        <v>17</v>
      </c>
      <c r="F393" s="418" t="s">
        <v>18</v>
      </c>
      <c r="G393" s="413" t="s">
        <v>834</v>
      </c>
      <c r="H393" s="408" t="s">
        <v>67</v>
      </c>
      <c r="I393" s="419" t="s">
        <v>17</v>
      </c>
      <c r="J393" s="22"/>
      <c r="K393" s="22"/>
      <c r="L393" s="22"/>
      <c r="M393" s="22"/>
      <c r="N393" s="22"/>
      <c r="O393" s="22"/>
      <c r="P393" s="22"/>
      <c r="Q393" s="22"/>
      <c r="R393" s="22"/>
      <c r="S393" s="22"/>
      <c r="T393" s="22"/>
      <c r="U393" s="22"/>
      <c r="V393" s="22"/>
      <c r="W393" s="22"/>
      <c r="X393" s="22"/>
      <c r="Y393" s="22"/>
      <c r="Z393" s="22"/>
      <c r="AA393" s="22"/>
      <c r="AB393" s="22"/>
      <c r="AC393" s="22"/>
    </row>
    <row r="394" spans="1:29" s="21" customFormat="1" ht="11.25" x14ac:dyDescent="0.2">
      <c r="A394" s="409" t="s">
        <v>792</v>
      </c>
      <c r="B394" s="405" t="s">
        <v>826</v>
      </c>
      <c r="C394" s="408" t="s">
        <v>35</v>
      </c>
      <c r="D394" s="405" t="s">
        <v>1725</v>
      </c>
      <c r="E394" s="423" t="s">
        <v>17</v>
      </c>
      <c r="F394" s="418" t="s">
        <v>18</v>
      </c>
      <c r="G394" s="413" t="s">
        <v>835</v>
      </c>
      <c r="H394" s="408" t="s">
        <v>67</v>
      </c>
      <c r="I394" s="419" t="s">
        <v>17</v>
      </c>
      <c r="J394" s="20"/>
      <c r="K394" s="20"/>
      <c r="L394" s="20"/>
      <c r="M394" s="20"/>
      <c r="N394" s="20"/>
      <c r="O394" s="20"/>
      <c r="P394" s="20"/>
      <c r="Q394" s="20"/>
      <c r="R394" s="20"/>
      <c r="S394" s="20"/>
      <c r="T394" s="20"/>
      <c r="U394" s="20"/>
      <c r="V394" s="20"/>
      <c r="W394" s="20"/>
      <c r="X394" s="20"/>
      <c r="Y394" s="20"/>
      <c r="Z394" s="20"/>
      <c r="AA394" s="20"/>
      <c r="AB394" s="20"/>
      <c r="AC394" s="20"/>
    </row>
    <row r="395" spans="1:29" s="21" customFormat="1" ht="11.25" x14ac:dyDescent="0.2">
      <c r="A395" s="409" t="s">
        <v>792</v>
      </c>
      <c r="B395" s="405" t="s">
        <v>826</v>
      </c>
      <c r="C395" s="408" t="s">
        <v>35</v>
      </c>
      <c r="D395" s="405" t="s">
        <v>1689</v>
      </c>
      <c r="E395" s="423" t="s">
        <v>17</v>
      </c>
      <c r="F395" s="418" t="s">
        <v>18</v>
      </c>
      <c r="G395" s="413" t="s">
        <v>836</v>
      </c>
      <c r="H395" s="408" t="s">
        <v>67</v>
      </c>
      <c r="I395" s="419" t="s">
        <v>17</v>
      </c>
      <c r="J395" s="20"/>
      <c r="K395" s="20"/>
      <c r="L395" s="20"/>
      <c r="M395" s="20"/>
      <c r="N395" s="20"/>
      <c r="O395" s="20"/>
      <c r="P395" s="20"/>
      <c r="Q395" s="20"/>
      <c r="R395" s="20"/>
      <c r="S395" s="20"/>
      <c r="T395" s="20"/>
      <c r="U395" s="20"/>
      <c r="V395" s="20"/>
      <c r="W395" s="20"/>
      <c r="X395" s="20"/>
      <c r="Y395" s="20"/>
      <c r="Z395" s="20"/>
      <c r="AA395" s="20"/>
      <c r="AB395" s="20"/>
      <c r="AC395" s="20"/>
    </row>
    <row r="396" spans="1:29" s="21" customFormat="1" ht="11.25" x14ac:dyDescent="0.2">
      <c r="A396" s="409" t="s">
        <v>792</v>
      </c>
      <c r="B396" s="405" t="s">
        <v>826</v>
      </c>
      <c r="C396" s="408" t="s">
        <v>35</v>
      </c>
      <c r="D396" s="408" t="s">
        <v>1557</v>
      </c>
      <c r="E396" s="423" t="s">
        <v>17</v>
      </c>
      <c r="F396" s="418" t="s">
        <v>18</v>
      </c>
      <c r="G396" s="413" t="s">
        <v>837</v>
      </c>
      <c r="H396" s="408" t="s">
        <v>67</v>
      </c>
      <c r="I396" s="419" t="s">
        <v>17</v>
      </c>
      <c r="J396" s="20"/>
      <c r="K396" s="20"/>
      <c r="L396" s="20"/>
      <c r="M396" s="20"/>
      <c r="N396" s="20"/>
      <c r="O396" s="20"/>
      <c r="P396" s="20"/>
      <c r="Q396" s="20"/>
      <c r="R396" s="20"/>
      <c r="S396" s="20"/>
      <c r="T396" s="20"/>
      <c r="U396" s="20"/>
      <c r="V396" s="20"/>
      <c r="W396" s="20"/>
      <c r="X396" s="20"/>
      <c r="Y396" s="20"/>
      <c r="Z396" s="20"/>
      <c r="AA396" s="20"/>
      <c r="AB396" s="20"/>
      <c r="AC396" s="20"/>
    </row>
    <row r="397" spans="1:29" s="21" customFormat="1" ht="11.25" x14ac:dyDescent="0.2">
      <c r="A397" s="409" t="s">
        <v>792</v>
      </c>
      <c r="B397" s="405" t="s">
        <v>826</v>
      </c>
      <c r="C397" s="408" t="s">
        <v>35</v>
      </c>
      <c r="D397" s="408" t="s">
        <v>1561</v>
      </c>
      <c r="E397" s="423" t="s">
        <v>17</v>
      </c>
      <c r="F397" s="418" t="s">
        <v>18</v>
      </c>
      <c r="G397" s="413" t="s">
        <v>838</v>
      </c>
      <c r="H397" s="408" t="s">
        <v>67</v>
      </c>
      <c r="I397" s="419" t="s">
        <v>17</v>
      </c>
      <c r="J397" s="20"/>
      <c r="K397" s="20"/>
      <c r="L397" s="20"/>
      <c r="M397" s="20"/>
      <c r="N397" s="20"/>
      <c r="O397" s="20"/>
      <c r="P397" s="20"/>
      <c r="Q397" s="20"/>
      <c r="R397" s="20"/>
      <c r="S397" s="20"/>
      <c r="T397" s="20"/>
      <c r="U397" s="20"/>
      <c r="V397" s="20"/>
      <c r="W397" s="20"/>
      <c r="X397" s="20"/>
      <c r="Y397" s="20"/>
      <c r="Z397" s="20"/>
      <c r="AA397" s="20"/>
      <c r="AB397" s="20"/>
      <c r="AC397" s="20"/>
    </row>
    <row r="398" spans="1:29" s="21" customFormat="1" ht="11.25" x14ac:dyDescent="0.2">
      <c r="A398" s="399" t="s">
        <v>555</v>
      </c>
      <c r="B398" s="397" t="s">
        <v>571</v>
      </c>
      <c r="C398" s="399" t="s">
        <v>20</v>
      </c>
      <c r="D398" s="397" t="s">
        <v>1691</v>
      </c>
      <c r="E398" s="418" t="s">
        <v>17</v>
      </c>
      <c r="F398" s="418" t="s">
        <v>18</v>
      </c>
      <c r="G398" s="412" t="s">
        <v>572</v>
      </c>
      <c r="H398" s="399" t="s">
        <v>49</v>
      </c>
      <c r="I398" s="419" t="s">
        <v>17</v>
      </c>
      <c r="J398" s="20"/>
      <c r="K398" s="20"/>
      <c r="L398" s="20"/>
      <c r="M398" s="20"/>
      <c r="N398" s="20"/>
      <c r="O398" s="20"/>
      <c r="P398" s="20"/>
      <c r="Q398" s="20"/>
      <c r="R398" s="20"/>
      <c r="S398" s="20"/>
      <c r="T398" s="20"/>
      <c r="U398" s="20"/>
      <c r="V398" s="20"/>
      <c r="W398" s="20"/>
      <c r="X398" s="20"/>
      <c r="Y398" s="20"/>
      <c r="Z398" s="20"/>
      <c r="AA398" s="20"/>
      <c r="AB398" s="20"/>
      <c r="AC398" s="20"/>
    </row>
    <row r="399" spans="1:29" s="21" customFormat="1" ht="11.25" x14ac:dyDescent="0.2">
      <c r="A399" s="399" t="s">
        <v>555</v>
      </c>
      <c r="B399" s="397" t="s">
        <v>571</v>
      </c>
      <c r="C399" s="399" t="s">
        <v>20</v>
      </c>
      <c r="D399" s="50" t="s">
        <v>1741</v>
      </c>
      <c r="E399" s="418" t="s">
        <v>17</v>
      </c>
      <c r="F399" s="418" t="s">
        <v>18</v>
      </c>
      <c r="G399" s="412" t="s">
        <v>573</v>
      </c>
      <c r="H399" s="399" t="s">
        <v>49</v>
      </c>
      <c r="I399" s="419" t="s">
        <v>17</v>
      </c>
      <c r="J399" s="20"/>
      <c r="K399" s="20"/>
      <c r="L399" s="20"/>
      <c r="M399" s="20"/>
      <c r="N399" s="20"/>
      <c r="O399" s="20"/>
      <c r="P399" s="20"/>
      <c r="Q399" s="20"/>
      <c r="R399" s="20"/>
      <c r="S399" s="20"/>
      <c r="T399" s="20"/>
      <c r="U399" s="20"/>
      <c r="V399" s="20"/>
      <c r="W399" s="20"/>
      <c r="X399" s="20"/>
      <c r="Y399" s="20"/>
      <c r="Z399" s="20"/>
      <c r="AA399" s="20"/>
      <c r="AB399" s="20"/>
      <c r="AC399" s="20"/>
    </row>
    <row r="400" spans="1:29" s="21" customFormat="1" ht="11.25" x14ac:dyDescent="0.2">
      <c r="A400" s="399" t="s">
        <v>555</v>
      </c>
      <c r="B400" s="397" t="s">
        <v>571</v>
      </c>
      <c r="C400" s="399" t="s">
        <v>20</v>
      </c>
      <c r="D400" s="399" t="s">
        <v>27</v>
      </c>
      <c r="E400" s="418" t="s">
        <v>17</v>
      </c>
      <c r="F400" s="418" t="s">
        <v>18</v>
      </c>
      <c r="G400" s="412" t="s">
        <v>574</v>
      </c>
      <c r="H400" s="399" t="s">
        <v>49</v>
      </c>
      <c r="I400" s="419" t="s">
        <v>17</v>
      </c>
      <c r="J400" s="20"/>
      <c r="K400" s="20"/>
      <c r="L400" s="20"/>
      <c r="M400" s="20"/>
      <c r="N400" s="20"/>
      <c r="O400" s="20"/>
      <c r="P400" s="20"/>
      <c r="Q400" s="20"/>
      <c r="R400" s="20"/>
      <c r="S400" s="20"/>
      <c r="T400" s="20"/>
      <c r="U400" s="20"/>
      <c r="V400" s="20"/>
      <c r="W400" s="20"/>
      <c r="X400" s="20"/>
      <c r="Y400" s="20"/>
      <c r="Z400" s="20"/>
      <c r="AA400" s="20"/>
      <c r="AB400" s="20"/>
      <c r="AC400" s="20"/>
    </row>
    <row r="401" spans="1:29" s="21" customFormat="1" ht="11.25" x14ac:dyDescent="0.2">
      <c r="A401" s="399" t="s">
        <v>555</v>
      </c>
      <c r="B401" s="397" t="s">
        <v>571</v>
      </c>
      <c r="C401" s="399" t="s">
        <v>20</v>
      </c>
      <c r="D401" s="399" t="s">
        <v>29</v>
      </c>
      <c r="E401" s="418" t="s">
        <v>17</v>
      </c>
      <c r="F401" s="418" t="s">
        <v>18</v>
      </c>
      <c r="G401" s="412" t="s">
        <v>575</v>
      </c>
      <c r="H401" s="399" t="s">
        <v>49</v>
      </c>
      <c r="I401" s="419" t="s">
        <v>17</v>
      </c>
      <c r="J401" s="20"/>
      <c r="K401" s="20"/>
      <c r="L401" s="20"/>
      <c r="M401" s="20"/>
      <c r="N401" s="20"/>
      <c r="O401" s="20"/>
      <c r="P401" s="20"/>
      <c r="Q401" s="20"/>
      <c r="R401" s="20"/>
      <c r="S401" s="20"/>
      <c r="T401" s="20"/>
      <c r="U401" s="20"/>
      <c r="V401" s="20"/>
      <c r="W401" s="20"/>
      <c r="X401" s="20"/>
      <c r="Y401" s="20"/>
      <c r="Z401" s="20"/>
      <c r="AA401" s="20"/>
      <c r="AB401" s="20"/>
      <c r="AC401" s="20"/>
    </row>
    <row r="402" spans="1:29" s="21" customFormat="1" ht="11.25" x14ac:dyDescent="0.2">
      <c r="A402" s="402" t="s">
        <v>555</v>
      </c>
      <c r="B402" s="401" t="s">
        <v>571</v>
      </c>
      <c r="C402" s="420" t="s">
        <v>842</v>
      </c>
      <c r="D402" s="402" t="s">
        <v>576</v>
      </c>
      <c r="E402" s="421" t="s">
        <v>17</v>
      </c>
      <c r="F402" s="418" t="s">
        <v>18</v>
      </c>
      <c r="G402" s="414" t="s">
        <v>577</v>
      </c>
      <c r="H402" s="402" t="s">
        <v>49</v>
      </c>
      <c r="I402" s="419" t="s">
        <v>17</v>
      </c>
      <c r="J402" s="20"/>
      <c r="K402" s="20"/>
      <c r="L402" s="20"/>
      <c r="M402" s="20"/>
      <c r="N402" s="20"/>
      <c r="O402" s="20"/>
      <c r="P402" s="20"/>
      <c r="Q402" s="20"/>
      <c r="R402" s="20"/>
      <c r="S402" s="20"/>
      <c r="T402" s="20"/>
      <c r="U402" s="20"/>
      <c r="V402" s="20"/>
      <c r="W402" s="20"/>
      <c r="X402" s="20"/>
      <c r="Y402" s="20"/>
      <c r="Z402" s="20"/>
      <c r="AA402" s="20"/>
      <c r="AB402" s="20"/>
      <c r="AC402" s="20"/>
    </row>
    <row r="403" spans="1:29" s="21" customFormat="1" ht="11.25" x14ac:dyDescent="0.2">
      <c r="A403" s="402" t="s">
        <v>555</v>
      </c>
      <c r="B403" s="401" t="s">
        <v>571</v>
      </c>
      <c r="C403" s="420" t="s">
        <v>842</v>
      </c>
      <c r="D403" s="402" t="s">
        <v>578</v>
      </c>
      <c r="E403" s="421" t="s">
        <v>17</v>
      </c>
      <c r="F403" s="418" t="s">
        <v>18</v>
      </c>
      <c r="G403" s="414" t="s">
        <v>579</v>
      </c>
      <c r="H403" s="402" t="s">
        <v>49</v>
      </c>
      <c r="I403" s="419" t="s">
        <v>17</v>
      </c>
      <c r="J403" s="20"/>
      <c r="K403" s="20"/>
      <c r="L403" s="20"/>
      <c r="M403" s="20"/>
      <c r="N403" s="20"/>
      <c r="O403" s="20"/>
      <c r="P403" s="20"/>
      <c r="Q403" s="20"/>
      <c r="R403" s="20"/>
      <c r="S403" s="20"/>
      <c r="T403" s="20"/>
      <c r="U403" s="20"/>
      <c r="V403" s="20"/>
      <c r="W403" s="20"/>
      <c r="X403" s="20"/>
      <c r="Y403" s="20"/>
      <c r="Z403" s="20"/>
      <c r="AA403" s="20"/>
      <c r="AB403" s="20"/>
      <c r="AC403" s="20"/>
    </row>
    <row r="404" spans="1:29" s="23" customFormat="1" ht="11.25" x14ac:dyDescent="0.2">
      <c r="A404" s="402" t="s">
        <v>555</v>
      </c>
      <c r="B404" s="401" t="s">
        <v>571</v>
      </c>
      <c r="C404" s="420" t="s">
        <v>842</v>
      </c>
      <c r="D404" s="402" t="s">
        <v>566</v>
      </c>
      <c r="E404" s="421" t="s">
        <v>17</v>
      </c>
      <c r="F404" s="418" t="s">
        <v>18</v>
      </c>
      <c r="G404" s="414" t="s">
        <v>580</v>
      </c>
      <c r="H404" s="402" t="s">
        <v>49</v>
      </c>
      <c r="I404" s="419" t="s">
        <v>17</v>
      </c>
      <c r="J404" s="22"/>
      <c r="K404" s="22"/>
      <c r="L404" s="22"/>
      <c r="M404" s="22"/>
      <c r="N404" s="22"/>
      <c r="O404" s="22"/>
      <c r="P404" s="22"/>
      <c r="Q404" s="22"/>
      <c r="R404" s="22"/>
      <c r="S404" s="22"/>
      <c r="T404" s="22"/>
      <c r="U404" s="22"/>
      <c r="V404" s="22"/>
      <c r="W404" s="22"/>
      <c r="X404" s="22"/>
      <c r="Y404" s="22"/>
      <c r="Z404" s="22"/>
      <c r="AA404" s="22"/>
      <c r="AB404" s="22"/>
      <c r="AC404" s="22"/>
    </row>
    <row r="405" spans="1:29" s="23" customFormat="1" ht="11.25" x14ac:dyDescent="0.2">
      <c r="A405" s="402" t="s">
        <v>555</v>
      </c>
      <c r="B405" s="401" t="s">
        <v>571</v>
      </c>
      <c r="C405" s="420" t="s">
        <v>842</v>
      </c>
      <c r="D405" s="402" t="s">
        <v>581</v>
      </c>
      <c r="E405" s="421" t="s">
        <v>17</v>
      </c>
      <c r="F405" s="418" t="s">
        <v>18</v>
      </c>
      <c r="G405" s="414" t="s">
        <v>582</v>
      </c>
      <c r="H405" s="402" t="s">
        <v>49</v>
      </c>
      <c r="I405" s="419" t="s">
        <v>17</v>
      </c>
      <c r="J405" s="22"/>
      <c r="K405" s="22"/>
      <c r="L405" s="22"/>
      <c r="M405" s="22"/>
      <c r="N405" s="22"/>
      <c r="O405" s="22"/>
      <c r="P405" s="22"/>
      <c r="Q405" s="22"/>
      <c r="R405" s="22"/>
      <c r="S405" s="22"/>
      <c r="T405" s="22"/>
      <c r="U405" s="22"/>
      <c r="V405" s="22"/>
      <c r="W405" s="22"/>
      <c r="X405" s="22"/>
      <c r="Y405" s="22"/>
      <c r="Z405" s="22"/>
      <c r="AA405" s="22"/>
      <c r="AB405" s="22"/>
      <c r="AC405" s="22"/>
    </row>
    <row r="406" spans="1:29" s="23" customFormat="1" ht="11.25" x14ac:dyDescent="0.2">
      <c r="A406" s="402" t="s">
        <v>555</v>
      </c>
      <c r="B406" s="401" t="s">
        <v>571</v>
      </c>
      <c r="C406" s="420" t="s">
        <v>842</v>
      </c>
      <c r="D406" s="402" t="s">
        <v>583</v>
      </c>
      <c r="E406" s="421" t="s">
        <v>17</v>
      </c>
      <c r="F406" s="418" t="s">
        <v>18</v>
      </c>
      <c r="G406" s="414" t="s">
        <v>584</v>
      </c>
      <c r="H406" s="402" t="s">
        <v>49</v>
      </c>
      <c r="I406" s="419" t="s">
        <v>17</v>
      </c>
      <c r="J406" s="22"/>
      <c r="K406" s="22"/>
      <c r="L406" s="22"/>
      <c r="M406" s="22"/>
      <c r="N406" s="22"/>
      <c r="O406" s="22"/>
      <c r="P406" s="22"/>
      <c r="Q406" s="22"/>
      <c r="R406" s="22"/>
      <c r="S406" s="22"/>
      <c r="T406" s="22"/>
      <c r="U406" s="22"/>
      <c r="V406" s="22"/>
      <c r="W406" s="22"/>
      <c r="X406" s="22"/>
      <c r="Y406" s="22"/>
      <c r="Z406" s="22"/>
      <c r="AA406" s="22"/>
      <c r="AB406" s="22"/>
      <c r="AC406" s="22"/>
    </row>
    <row r="407" spans="1:29" s="21" customFormat="1" ht="11.25" x14ac:dyDescent="0.2">
      <c r="A407" s="409" t="s">
        <v>555</v>
      </c>
      <c r="B407" s="405" t="s">
        <v>571</v>
      </c>
      <c r="C407" s="408" t="s">
        <v>35</v>
      </c>
      <c r="D407" s="408" t="s">
        <v>585</v>
      </c>
      <c r="E407" s="423" t="s">
        <v>17</v>
      </c>
      <c r="F407" s="418" t="s">
        <v>18</v>
      </c>
      <c r="G407" s="413" t="s">
        <v>586</v>
      </c>
      <c r="H407" s="408" t="s">
        <v>49</v>
      </c>
      <c r="I407" s="419" t="s">
        <v>17</v>
      </c>
      <c r="J407" s="20"/>
      <c r="K407" s="20"/>
      <c r="L407" s="20"/>
      <c r="M407" s="20"/>
      <c r="N407" s="20"/>
      <c r="O407" s="20"/>
      <c r="P407" s="20"/>
      <c r="Q407" s="20"/>
      <c r="R407" s="20"/>
      <c r="S407" s="20"/>
      <c r="T407" s="20"/>
      <c r="U407" s="20"/>
      <c r="V407" s="20"/>
      <c r="W407" s="20"/>
      <c r="X407" s="20"/>
      <c r="Y407" s="20"/>
      <c r="Z407" s="20"/>
      <c r="AA407" s="20"/>
      <c r="AB407" s="20"/>
      <c r="AC407" s="20"/>
    </row>
    <row r="408" spans="1:29" s="21" customFormat="1" ht="11.25" x14ac:dyDescent="0.2">
      <c r="A408" s="409" t="s">
        <v>555</v>
      </c>
      <c r="B408" s="405" t="s">
        <v>571</v>
      </c>
      <c r="C408" s="408" t="s">
        <v>35</v>
      </c>
      <c r="D408" s="405" t="s">
        <v>1689</v>
      </c>
      <c r="E408" s="423" t="s">
        <v>17</v>
      </c>
      <c r="F408" s="418" t="s">
        <v>18</v>
      </c>
      <c r="G408" s="413" t="s">
        <v>587</v>
      </c>
      <c r="H408" s="408" t="s">
        <v>49</v>
      </c>
      <c r="I408" s="419" t="s">
        <v>17</v>
      </c>
      <c r="J408" s="20"/>
      <c r="K408" s="20"/>
      <c r="L408" s="20"/>
      <c r="M408" s="20"/>
      <c r="N408" s="20"/>
      <c r="O408" s="20"/>
      <c r="P408" s="20"/>
      <c r="Q408" s="20"/>
      <c r="R408" s="20"/>
      <c r="S408" s="20"/>
      <c r="T408" s="20"/>
      <c r="U408" s="20"/>
      <c r="V408" s="20"/>
      <c r="W408" s="20"/>
      <c r="X408" s="20"/>
      <c r="Y408" s="20"/>
      <c r="Z408" s="20"/>
      <c r="AA408" s="20"/>
      <c r="AB408" s="20"/>
      <c r="AC408" s="20"/>
    </row>
    <row r="409" spans="1:29" s="21" customFormat="1" ht="11.25" x14ac:dyDescent="0.2">
      <c r="A409" s="409" t="s">
        <v>555</v>
      </c>
      <c r="B409" s="405" t="s">
        <v>571</v>
      </c>
      <c r="C409" s="408" t="s">
        <v>35</v>
      </c>
      <c r="D409" s="408" t="s">
        <v>1557</v>
      </c>
      <c r="E409" s="423" t="s">
        <v>17</v>
      </c>
      <c r="F409" s="418" t="s">
        <v>18</v>
      </c>
      <c r="G409" s="413" t="s">
        <v>588</v>
      </c>
      <c r="H409" s="408" t="s">
        <v>49</v>
      </c>
      <c r="I409" s="419" t="s">
        <v>17</v>
      </c>
      <c r="J409" s="20"/>
      <c r="K409" s="20"/>
      <c r="L409" s="20"/>
      <c r="M409" s="20"/>
      <c r="N409" s="20"/>
      <c r="O409" s="20"/>
      <c r="P409" s="20"/>
      <c r="Q409" s="20"/>
      <c r="R409" s="20"/>
      <c r="S409" s="20"/>
      <c r="T409" s="20"/>
      <c r="U409" s="20"/>
      <c r="V409" s="20"/>
      <c r="W409" s="20"/>
      <c r="X409" s="20"/>
      <c r="Y409" s="20"/>
      <c r="Z409" s="20"/>
      <c r="AA409" s="20"/>
      <c r="AB409" s="20"/>
      <c r="AC409" s="20"/>
    </row>
    <row r="410" spans="1:29" s="21" customFormat="1" ht="11.25" x14ac:dyDescent="0.2">
      <c r="A410" s="409" t="s">
        <v>555</v>
      </c>
      <c r="B410" s="405" t="s">
        <v>571</v>
      </c>
      <c r="C410" s="408" t="s">
        <v>35</v>
      </c>
      <c r="D410" s="408" t="s">
        <v>1561</v>
      </c>
      <c r="E410" s="423" t="s">
        <v>17</v>
      </c>
      <c r="F410" s="418" t="s">
        <v>18</v>
      </c>
      <c r="G410" s="413" t="s">
        <v>589</v>
      </c>
      <c r="H410" s="408" t="s">
        <v>49</v>
      </c>
      <c r="I410" s="419" t="s">
        <v>17</v>
      </c>
      <c r="J410" s="20"/>
      <c r="K410" s="20"/>
      <c r="L410" s="20"/>
      <c r="M410" s="20"/>
      <c r="N410" s="20"/>
      <c r="O410" s="20"/>
      <c r="P410" s="20"/>
      <c r="Q410" s="20"/>
      <c r="R410" s="20"/>
      <c r="S410" s="20"/>
      <c r="T410" s="20"/>
      <c r="U410" s="20"/>
      <c r="V410" s="20"/>
      <c r="W410" s="20"/>
      <c r="X410" s="20"/>
      <c r="Y410" s="20"/>
      <c r="Z410" s="20"/>
      <c r="AA410" s="20"/>
      <c r="AB410" s="20"/>
      <c r="AC410" s="20"/>
    </row>
    <row r="411" spans="1:29" s="21" customFormat="1" ht="11.25" x14ac:dyDescent="0.2">
      <c r="A411" s="399" t="s">
        <v>555</v>
      </c>
      <c r="B411" s="397" t="s">
        <v>590</v>
      </c>
      <c r="C411" s="399" t="s">
        <v>20</v>
      </c>
      <c r="D411" s="397" t="s">
        <v>1688</v>
      </c>
      <c r="E411" s="418" t="s">
        <v>17</v>
      </c>
      <c r="F411" s="418" t="s">
        <v>18</v>
      </c>
      <c r="G411" s="412" t="s">
        <v>591</v>
      </c>
      <c r="H411" s="399" t="s">
        <v>67</v>
      </c>
      <c r="I411" s="419" t="s">
        <v>17</v>
      </c>
      <c r="J411" s="20"/>
      <c r="K411" s="20"/>
      <c r="L411" s="20"/>
      <c r="M411" s="20"/>
      <c r="N411" s="20"/>
      <c r="O411" s="20"/>
      <c r="P411" s="20"/>
      <c r="Q411" s="20"/>
      <c r="R411" s="20"/>
      <c r="S411" s="20"/>
      <c r="T411" s="20"/>
      <c r="U411" s="20"/>
      <c r="V411" s="20"/>
      <c r="W411" s="20"/>
      <c r="X411" s="20"/>
      <c r="Y411" s="20"/>
      <c r="Z411" s="20"/>
      <c r="AA411" s="20"/>
      <c r="AB411" s="20"/>
      <c r="AC411" s="20"/>
    </row>
    <row r="412" spans="1:29" s="21" customFormat="1" ht="11.25" x14ac:dyDescent="0.2">
      <c r="A412" s="399" t="s">
        <v>555</v>
      </c>
      <c r="B412" s="397" t="s">
        <v>590</v>
      </c>
      <c r="C412" s="399" t="s">
        <v>20</v>
      </c>
      <c r="D412" s="399" t="s">
        <v>585</v>
      </c>
      <c r="E412" s="418" t="s">
        <v>17</v>
      </c>
      <c r="F412" s="418" t="s">
        <v>18</v>
      </c>
      <c r="G412" s="412" t="s">
        <v>592</v>
      </c>
      <c r="H412" s="399" t="s">
        <v>67</v>
      </c>
      <c r="I412" s="419" t="s">
        <v>17</v>
      </c>
      <c r="J412" s="20"/>
      <c r="K412" s="20"/>
      <c r="L412" s="20"/>
      <c r="M412" s="20"/>
      <c r="N412" s="20"/>
      <c r="O412" s="20"/>
      <c r="P412" s="20"/>
      <c r="Q412" s="20"/>
      <c r="R412" s="20"/>
      <c r="S412" s="20"/>
      <c r="T412" s="20"/>
      <c r="U412" s="20"/>
      <c r="V412" s="20"/>
      <c r="W412" s="20"/>
      <c r="X412" s="20"/>
      <c r="Y412" s="20"/>
      <c r="Z412" s="20"/>
      <c r="AA412" s="20"/>
      <c r="AB412" s="20"/>
      <c r="AC412" s="20"/>
    </row>
    <row r="413" spans="1:29" s="21" customFormat="1" ht="11.25" x14ac:dyDescent="0.2">
      <c r="A413" s="399" t="s">
        <v>555</v>
      </c>
      <c r="B413" s="397" t="s">
        <v>590</v>
      </c>
      <c r="C413" s="399" t="s">
        <v>20</v>
      </c>
      <c r="D413" s="397" t="s">
        <v>1737</v>
      </c>
      <c r="E413" s="418" t="s">
        <v>17</v>
      </c>
      <c r="F413" s="418" t="s">
        <v>18</v>
      </c>
      <c r="G413" s="412" t="s">
        <v>593</v>
      </c>
      <c r="H413" s="399" t="s">
        <v>67</v>
      </c>
      <c r="I413" s="419" t="s">
        <v>17</v>
      </c>
      <c r="J413" s="20"/>
      <c r="K413" s="20"/>
      <c r="L413" s="20"/>
      <c r="M413" s="20"/>
      <c r="N413" s="20"/>
      <c r="O413" s="20"/>
      <c r="P413" s="20"/>
      <c r="Q413" s="20"/>
      <c r="R413" s="20"/>
      <c r="S413" s="20"/>
      <c r="T413" s="20"/>
      <c r="U413" s="20"/>
      <c r="V413" s="20"/>
      <c r="W413" s="20"/>
      <c r="X413" s="20"/>
      <c r="Y413" s="20"/>
      <c r="Z413" s="20"/>
      <c r="AA413" s="20"/>
      <c r="AB413" s="20"/>
      <c r="AC413" s="20"/>
    </row>
    <row r="414" spans="1:29" s="21" customFormat="1" ht="11.25" x14ac:dyDescent="0.2">
      <c r="A414" s="399" t="s">
        <v>555</v>
      </c>
      <c r="B414" s="397" t="s">
        <v>590</v>
      </c>
      <c r="C414" s="399" t="s">
        <v>20</v>
      </c>
      <c r="D414" s="397" t="s">
        <v>1738</v>
      </c>
      <c r="E414" s="418" t="s">
        <v>17</v>
      </c>
      <c r="F414" s="418" t="s">
        <v>18</v>
      </c>
      <c r="G414" s="412" t="s">
        <v>594</v>
      </c>
      <c r="H414" s="399" t="s">
        <v>67</v>
      </c>
      <c r="I414" s="419" t="s">
        <v>17</v>
      </c>
      <c r="J414" s="20"/>
      <c r="K414" s="20"/>
      <c r="L414" s="20"/>
      <c r="M414" s="20"/>
      <c r="N414" s="20"/>
      <c r="O414" s="20"/>
      <c r="P414" s="20"/>
      <c r="Q414" s="20"/>
      <c r="R414" s="20"/>
      <c r="S414" s="20"/>
      <c r="T414" s="20"/>
      <c r="U414" s="20"/>
      <c r="V414" s="20"/>
      <c r="W414" s="20"/>
      <c r="X414" s="20"/>
      <c r="Y414" s="20"/>
      <c r="Z414" s="20"/>
      <c r="AA414" s="20"/>
      <c r="AB414" s="20"/>
      <c r="AC414" s="20"/>
    </row>
    <row r="415" spans="1:29" s="21" customFormat="1" ht="11.25" x14ac:dyDescent="0.2">
      <c r="A415" s="399" t="s">
        <v>555</v>
      </c>
      <c r="B415" s="397" t="s">
        <v>590</v>
      </c>
      <c r="C415" s="399" t="s">
        <v>20</v>
      </c>
      <c r="D415" s="399" t="s">
        <v>29</v>
      </c>
      <c r="E415" s="418" t="s">
        <v>17</v>
      </c>
      <c r="F415" s="418" t="s">
        <v>18</v>
      </c>
      <c r="G415" s="412" t="s">
        <v>595</v>
      </c>
      <c r="H415" s="399" t="s">
        <v>67</v>
      </c>
      <c r="I415" s="419" t="s">
        <v>17</v>
      </c>
      <c r="J415" s="20"/>
      <c r="K415" s="20"/>
      <c r="L415" s="20"/>
      <c r="M415" s="20"/>
      <c r="N415" s="20"/>
      <c r="O415" s="20"/>
      <c r="P415" s="20"/>
      <c r="Q415" s="20"/>
      <c r="R415" s="20"/>
      <c r="S415" s="20"/>
      <c r="T415" s="20"/>
      <c r="U415" s="20"/>
      <c r="V415" s="20"/>
      <c r="W415" s="20"/>
      <c r="X415" s="20"/>
      <c r="Y415" s="20"/>
      <c r="Z415" s="20"/>
      <c r="AA415" s="20"/>
      <c r="AB415" s="20"/>
      <c r="AC415" s="20"/>
    </row>
    <row r="416" spans="1:29" s="23" customFormat="1" ht="11.25" x14ac:dyDescent="0.2">
      <c r="A416" s="402" t="s">
        <v>555</v>
      </c>
      <c r="B416" s="401" t="s">
        <v>590</v>
      </c>
      <c r="C416" s="420" t="s">
        <v>842</v>
      </c>
      <c r="D416" s="402" t="s">
        <v>581</v>
      </c>
      <c r="E416" s="421" t="s">
        <v>17</v>
      </c>
      <c r="F416" s="418" t="s">
        <v>18</v>
      </c>
      <c r="G416" s="414" t="s">
        <v>596</v>
      </c>
      <c r="H416" s="402" t="s">
        <v>67</v>
      </c>
      <c r="I416" s="419" t="s">
        <v>17</v>
      </c>
      <c r="J416" s="22"/>
      <c r="K416" s="22"/>
      <c r="L416" s="22"/>
      <c r="M416" s="22"/>
      <c r="N416" s="22"/>
      <c r="O416" s="22"/>
      <c r="P416" s="22"/>
      <c r="Q416" s="22"/>
      <c r="R416" s="22"/>
      <c r="S416" s="22"/>
      <c r="T416" s="22"/>
      <c r="U416" s="22"/>
      <c r="V416" s="22"/>
      <c r="W416" s="22"/>
      <c r="X416" s="22"/>
      <c r="Y416" s="22"/>
      <c r="Z416" s="22"/>
      <c r="AA416" s="22"/>
      <c r="AB416" s="22"/>
      <c r="AC416" s="22"/>
    </row>
    <row r="417" spans="1:29" s="23" customFormat="1" ht="11.25" x14ac:dyDescent="0.2">
      <c r="A417" s="402" t="s">
        <v>555</v>
      </c>
      <c r="B417" s="401" t="s">
        <v>590</v>
      </c>
      <c r="C417" s="420" t="s">
        <v>842</v>
      </c>
      <c r="D417" s="402" t="s">
        <v>31</v>
      </c>
      <c r="E417" s="421" t="s">
        <v>17</v>
      </c>
      <c r="F417" s="418" t="s">
        <v>18</v>
      </c>
      <c r="G417" s="414" t="s">
        <v>597</v>
      </c>
      <c r="H417" s="402" t="s">
        <v>67</v>
      </c>
      <c r="I417" s="419" t="s">
        <v>17</v>
      </c>
      <c r="J417" s="22"/>
      <c r="K417" s="22"/>
      <c r="L417" s="22"/>
      <c r="M417" s="22"/>
      <c r="N417" s="22"/>
      <c r="O417" s="22"/>
      <c r="P417" s="22"/>
      <c r="Q417" s="22"/>
      <c r="R417" s="22"/>
      <c r="S417" s="22"/>
      <c r="T417" s="22"/>
      <c r="U417" s="22"/>
      <c r="V417" s="22"/>
      <c r="W417" s="22"/>
      <c r="X417" s="22"/>
      <c r="Y417" s="22"/>
      <c r="Z417" s="22"/>
      <c r="AA417" s="22"/>
      <c r="AB417" s="22"/>
      <c r="AC417" s="22"/>
    </row>
    <row r="418" spans="1:29" s="23" customFormat="1" ht="11.25" x14ac:dyDescent="0.2">
      <c r="A418" s="402" t="s">
        <v>555</v>
      </c>
      <c r="B418" s="401" t="s">
        <v>590</v>
      </c>
      <c r="C418" s="420" t="s">
        <v>842</v>
      </c>
      <c r="D418" s="402" t="s">
        <v>56</v>
      </c>
      <c r="E418" s="421" t="s">
        <v>17</v>
      </c>
      <c r="F418" s="418" t="s">
        <v>18</v>
      </c>
      <c r="G418" s="414" t="s">
        <v>598</v>
      </c>
      <c r="H418" s="402" t="s">
        <v>67</v>
      </c>
      <c r="I418" s="419" t="s">
        <v>17</v>
      </c>
      <c r="J418" s="22"/>
      <c r="K418" s="22"/>
      <c r="L418" s="22"/>
      <c r="M418" s="22"/>
      <c r="N418" s="22"/>
      <c r="O418" s="22"/>
      <c r="P418" s="22"/>
      <c r="Q418" s="22"/>
      <c r="R418" s="22"/>
      <c r="S418" s="22"/>
      <c r="T418" s="22"/>
      <c r="U418" s="22"/>
      <c r="V418" s="22"/>
      <c r="W418" s="22"/>
      <c r="X418" s="22"/>
      <c r="Y418" s="22"/>
      <c r="Z418" s="22"/>
      <c r="AA418" s="22"/>
      <c r="AB418" s="22"/>
      <c r="AC418" s="22"/>
    </row>
    <row r="419" spans="1:29" s="21" customFormat="1" ht="11.25" x14ac:dyDescent="0.2">
      <c r="A419" s="409" t="s">
        <v>555</v>
      </c>
      <c r="B419" s="405" t="s">
        <v>590</v>
      </c>
      <c r="C419" s="408" t="s">
        <v>35</v>
      </c>
      <c r="D419" s="405" t="s">
        <v>1740</v>
      </c>
      <c r="E419" s="423" t="s">
        <v>17</v>
      </c>
      <c r="F419" s="418" t="s">
        <v>18</v>
      </c>
      <c r="G419" s="413" t="s">
        <v>599</v>
      </c>
      <c r="H419" s="408" t="s">
        <v>67</v>
      </c>
      <c r="I419" s="419" t="s">
        <v>17</v>
      </c>
      <c r="J419" s="20"/>
      <c r="K419" s="20"/>
      <c r="L419" s="20"/>
      <c r="M419" s="20"/>
      <c r="N419" s="20"/>
      <c r="O419" s="20"/>
      <c r="P419" s="20"/>
      <c r="Q419" s="20"/>
      <c r="R419" s="20"/>
      <c r="S419" s="20"/>
      <c r="T419" s="20"/>
      <c r="U419" s="20"/>
      <c r="V419" s="20"/>
      <c r="W419" s="20"/>
      <c r="X419" s="20"/>
      <c r="Y419" s="20"/>
      <c r="Z419" s="20"/>
      <c r="AA419" s="20"/>
      <c r="AB419" s="20"/>
      <c r="AC419" s="20"/>
    </row>
    <row r="420" spans="1:29" s="21" customFormat="1" ht="11.25" x14ac:dyDescent="0.2">
      <c r="A420" s="409" t="s">
        <v>555</v>
      </c>
      <c r="B420" s="405" t="s">
        <v>590</v>
      </c>
      <c r="C420" s="408" t="s">
        <v>35</v>
      </c>
      <c r="D420" s="405" t="s">
        <v>1725</v>
      </c>
      <c r="E420" s="423" t="s">
        <v>17</v>
      </c>
      <c r="F420" s="418" t="s">
        <v>18</v>
      </c>
      <c r="G420" s="413" t="s">
        <v>600</v>
      </c>
      <c r="H420" s="408" t="s">
        <v>67</v>
      </c>
      <c r="I420" s="419" t="s">
        <v>17</v>
      </c>
      <c r="J420" s="20"/>
      <c r="K420" s="20"/>
      <c r="L420" s="20"/>
      <c r="M420" s="20"/>
      <c r="N420" s="20"/>
      <c r="O420" s="20"/>
      <c r="P420" s="20"/>
      <c r="Q420" s="20"/>
      <c r="R420" s="20"/>
      <c r="S420" s="20"/>
      <c r="T420" s="20"/>
      <c r="U420" s="20"/>
      <c r="V420" s="20"/>
      <c r="W420" s="20"/>
      <c r="X420" s="20"/>
      <c r="Y420" s="20"/>
      <c r="Z420" s="20"/>
      <c r="AA420" s="20"/>
      <c r="AB420" s="20"/>
      <c r="AC420" s="20"/>
    </row>
    <row r="421" spans="1:29" s="21" customFormat="1" ht="11.25" x14ac:dyDescent="0.2">
      <c r="A421" s="409" t="s">
        <v>555</v>
      </c>
      <c r="B421" s="405" t="s">
        <v>590</v>
      </c>
      <c r="C421" s="408" t="s">
        <v>35</v>
      </c>
      <c r="D421" s="405" t="s">
        <v>1689</v>
      </c>
      <c r="E421" s="423" t="s">
        <v>17</v>
      </c>
      <c r="F421" s="418" t="s">
        <v>18</v>
      </c>
      <c r="G421" s="413" t="s">
        <v>601</v>
      </c>
      <c r="H421" s="408" t="s">
        <v>67</v>
      </c>
      <c r="I421" s="419" t="s">
        <v>17</v>
      </c>
      <c r="J421" s="20"/>
      <c r="K421" s="20"/>
      <c r="L421" s="20"/>
      <c r="M421" s="20"/>
      <c r="N421" s="20"/>
      <c r="O421" s="20"/>
      <c r="P421" s="20"/>
      <c r="Q421" s="20"/>
      <c r="R421" s="20"/>
      <c r="S421" s="20"/>
      <c r="T421" s="20"/>
      <c r="U421" s="20"/>
      <c r="V421" s="20"/>
      <c r="W421" s="20"/>
      <c r="X421" s="20"/>
      <c r="Y421" s="20"/>
      <c r="Z421" s="20"/>
      <c r="AA421" s="20"/>
      <c r="AB421" s="20"/>
      <c r="AC421" s="20"/>
    </row>
    <row r="422" spans="1:29" s="21" customFormat="1" ht="11.25" x14ac:dyDescent="0.2">
      <c r="A422" s="409" t="s">
        <v>555</v>
      </c>
      <c r="B422" s="405" t="s">
        <v>590</v>
      </c>
      <c r="C422" s="408" t="s">
        <v>35</v>
      </c>
      <c r="D422" s="408" t="s">
        <v>1557</v>
      </c>
      <c r="E422" s="423" t="s">
        <v>17</v>
      </c>
      <c r="F422" s="418" t="s">
        <v>18</v>
      </c>
      <c r="G422" s="413" t="s">
        <v>602</v>
      </c>
      <c r="H422" s="408" t="s">
        <v>67</v>
      </c>
      <c r="I422" s="419" t="s">
        <v>17</v>
      </c>
      <c r="J422" s="20"/>
      <c r="K422" s="20"/>
      <c r="L422" s="20"/>
      <c r="M422" s="20"/>
      <c r="N422" s="20"/>
      <c r="O422" s="20"/>
      <c r="P422" s="20"/>
      <c r="Q422" s="20"/>
      <c r="R422" s="20"/>
      <c r="S422" s="20"/>
      <c r="T422" s="20"/>
      <c r="U422" s="20"/>
      <c r="V422" s="20"/>
      <c r="W422" s="20"/>
      <c r="X422" s="20"/>
      <c r="Y422" s="20"/>
      <c r="Z422" s="20"/>
      <c r="AA422" s="20"/>
      <c r="AB422" s="20"/>
      <c r="AC422" s="20"/>
    </row>
    <row r="423" spans="1:29" s="21" customFormat="1" ht="11.25" x14ac:dyDescent="0.2">
      <c r="A423" s="409" t="s">
        <v>555</v>
      </c>
      <c r="B423" s="405" t="s">
        <v>590</v>
      </c>
      <c r="C423" s="408" t="s">
        <v>35</v>
      </c>
      <c r="D423" s="408" t="s">
        <v>1561</v>
      </c>
      <c r="E423" s="423" t="s">
        <v>17</v>
      </c>
      <c r="F423" s="418" t="s">
        <v>18</v>
      </c>
      <c r="G423" s="413" t="s">
        <v>603</v>
      </c>
      <c r="H423" s="408" t="s">
        <v>67</v>
      </c>
      <c r="I423" s="419" t="s">
        <v>17</v>
      </c>
      <c r="J423" s="20"/>
      <c r="K423" s="20"/>
      <c r="L423" s="20"/>
      <c r="M423" s="20"/>
      <c r="N423" s="20"/>
      <c r="O423" s="20"/>
      <c r="P423" s="20"/>
      <c r="Q423" s="20"/>
      <c r="R423" s="20"/>
      <c r="S423" s="20"/>
      <c r="T423" s="20"/>
      <c r="U423" s="20"/>
      <c r="V423" s="20"/>
      <c r="W423" s="20"/>
      <c r="X423" s="20"/>
      <c r="Y423" s="20"/>
      <c r="Z423" s="20"/>
      <c r="AA423" s="20"/>
      <c r="AB423" s="20"/>
      <c r="AC423" s="20"/>
    </row>
    <row r="424" spans="1:29" s="21" customFormat="1" ht="11.25" x14ac:dyDescent="0.2">
      <c r="A424" s="396" t="s">
        <v>19</v>
      </c>
      <c r="B424" s="397" t="s">
        <v>83</v>
      </c>
      <c r="C424" s="396" t="s">
        <v>20</v>
      </c>
      <c r="D424" s="397" t="s">
        <v>1688</v>
      </c>
      <c r="E424" s="418" t="s">
        <v>17</v>
      </c>
      <c r="F424" s="418" t="s">
        <v>18</v>
      </c>
      <c r="G424" s="398" t="s">
        <v>84</v>
      </c>
      <c r="H424" s="396" t="s">
        <v>67</v>
      </c>
      <c r="I424" s="419" t="s">
        <v>18</v>
      </c>
      <c r="J424" s="25"/>
      <c r="K424" s="20"/>
      <c r="L424" s="20"/>
      <c r="M424" s="20"/>
      <c r="N424" s="20"/>
      <c r="O424" s="20"/>
      <c r="P424" s="20"/>
      <c r="Q424" s="20"/>
      <c r="R424" s="20"/>
      <c r="S424" s="20"/>
      <c r="T424" s="20"/>
      <c r="U424" s="20"/>
      <c r="V424" s="20"/>
      <c r="W424" s="20"/>
      <c r="X424" s="20"/>
      <c r="Y424" s="20"/>
      <c r="Z424" s="20"/>
      <c r="AA424" s="20"/>
      <c r="AB424" s="20"/>
      <c r="AC424" s="20"/>
    </row>
    <row r="425" spans="1:29" s="21" customFormat="1" ht="11.25" x14ac:dyDescent="0.2">
      <c r="A425" s="396" t="s">
        <v>19</v>
      </c>
      <c r="B425" s="397" t="s">
        <v>83</v>
      </c>
      <c r="C425" s="396" t="s">
        <v>20</v>
      </c>
      <c r="D425" s="397" t="s">
        <v>1742</v>
      </c>
      <c r="E425" s="418" t="s">
        <v>17</v>
      </c>
      <c r="F425" s="418" t="s">
        <v>18</v>
      </c>
      <c r="G425" s="398" t="s">
        <v>85</v>
      </c>
      <c r="H425" s="396" t="s">
        <v>67</v>
      </c>
      <c r="I425" s="419" t="s">
        <v>17</v>
      </c>
      <c r="J425" s="20"/>
      <c r="K425" s="20"/>
      <c r="L425" s="20"/>
      <c r="M425" s="20"/>
      <c r="N425" s="20"/>
      <c r="O425" s="20"/>
      <c r="P425" s="20"/>
      <c r="Q425" s="20"/>
      <c r="R425" s="20"/>
      <c r="S425" s="20"/>
      <c r="T425" s="20"/>
      <c r="U425" s="20"/>
      <c r="V425" s="20"/>
      <c r="W425" s="20"/>
      <c r="X425" s="20"/>
      <c r="Y425" s="20"/>
      <c r="Z425" s="20"/>
      <c r="AA425" s="20"/>
      <c r="AB425" s="20"/>
      <c r="AC425" s="20"/>
    </row>
    <row r="426" spans="1:29" s="21" customFormat="1" ht="11.25" x14ac:dyDescent="0.2">
      <c r="A426" s="396" t="s">
        <v>19</v>
      </c>
      <c r="B426" s="397" t="s">
        <v>83</v>
      </c>
      <c r="C426" s="396" t="s">
        <v>20</v>
      </c>
      <c r="D426" s="397" t="s">
        <v>1725</v>
      </c>
      <c r="E426" s="418" t="s">
        <v>17</v>
      </c>
      <c r="F426" s="418" t="s">
        <v>18</v>
      </c>
      <c r="G426" s="398" t="s">
        <v>86</v>
      </c>
      <c r="H426" s="396" t="s">
        <v>67</v>
      </c>
      <c r="I426" s="419" t="s">
        <v>18</v>
      </c>
      <c r="J426" s="20"/>
      <c r="K426" s="20"/>
      <c r="L426" s="20"/>
      <c r="M426" s="20"/>
      <c r="N426" s="20"/>
      <c r="O426" s="20"/>
      <c r="P426" s="20"/>
      <c r="Q426" s="20"/>
      <c r="R426" s="20"/>
      <c r="S426" s="20"/>
      <c r="T426" s="20"/>
      <c r="U426" s="20"/>
      <c r="V426" s="20"/>
      <c r="W426" s="20"/>
      <c r="X426" s="20"/>
      <c r="Y426" s="20"/>
      <c r="Z426" s="20"/>
      <c r="AA426" s="20"/>
      <c r="AB426" s="20"/>
      <c r="AC426" s="20"/>
    </row>
    <row r="427" spans="1:29" s="21" customFormat="1" ht="11.25" x14ac:dyDescent="0.2">
      <c r="A427" s="396" t="s">
        <v>19</v>
      </c>
      <c r="B427" s="397" t="s">
        <v>83</v>
      </c>
      <c r="C427" s="396" t="s">
        <v>20</v>
      </c>
      <c r="D427" s="399" t="s">
        <v>27</v>
      </c>
      <c r="E427" s="418" t="s">
        <v>17</v>
      </c>
      <c r="F427" s="418" t="s">
        <v>18</v>
      </c>
      <c r="G427" s="398" t="s">
        <v>87</v>
      </c>
      <c r="H427" s="396" t="s">
        <v>67</v>
      </c>
      <c r="I427" s="419" t="s">
        <v>18</v>
      </c>
      <c r="J427" s="20"/>
      <c r="K427" s="20"/>
      <c r="L427" s="20"/>
      <c r="M427" s="20"/>
      <c r="N427" s="20"/>
      <c r="O427" s="20"/>
      <c r="P427" s="20"/>
      <c r="Q427" s="20"/>
      <c r="R427" s="20"/>
      <c r="S427" s="20"/>
      <c r="T427" s="20"/>
      <c r="U427" s="20"/>
      <c r="V427" s="20"/>
      <c r="W427" s="20"/>
      <c r="X427" s="20"/>
      <c r="Y427" s="20"/>
      <c r="Z427" s="20"/>
      <c r="AA427" s="20"/>
      <c r="AB427" s="20"/>
      <c r="AC427" s="20"/>
    </row>
    <row r="428" spans="1:29" s="21" customFormat="1" ht="11.25" x14ac:dyDescent="0.2">
      <c r="A428" s="396" t="s">
        <v>19</v>
      </c>
      <c r="B428" s="397" t="s">
        <v>83</v>
      </c>
      <c r="C428" s="396" t="s">
        <v>20</v>
      </c>
      <c r="D428" s="399" t="s">
        <v>29</v>
      </c>
      <c r="E428" s="418" t="s">
        <v>17</v>
      </c>
      <c r="F428" s="418" t="s">
        <v>18</v>
      </c>
      <c r="G428" s="398" t="s">
        <v>88</v>
      </c>
      <c r="H428" s="396" t="s">
        <v>67</v>
      </c>
      <c r="I428" s="419" t="s">
        <v>18</v>
      </c>
      <c r="J428" s="20"/>
      <c r="K428" s="20"/>
      <c r="L428" s="20"/>
      <c r="M428" s="20"/>
      <c r="N428" s="20"/>
      <c r="O428" s="20"/>
      <c r="P428" s="20"/>
      <c r="Q428" s="20"/>
      <c r="R428" s="20"/>
      <c r="S428" s="20"/>
      <c r="T428" s="20"/>
      <c r="U428" s="20"/>
      <c r="V428" s="20"/>
      <c r="W428" s="20"/>
      <c r="X428" s="20"/>
      <c r="Y428" s="20"/>
      <c r="Z428" s="20"/>
      <c r="AA428" s="20"/>
      <c r="AB428" s="20"/>
      <c r="AC428" s="20"/>
    </row>
    <row r="429" spans="1:29" s="23" customFormat="1" ht="11.25" x14ac:dyDescent="0.2">
      <c r="A429" s="400" t="s">
        <v>19</v>
      </c>
      <c r="B429" s="401" t="s">
        <v>83</v>
      </c>
      <c r="C429" s="420" t="s">
        <v>842</v>
      </c>
      <c r="D429" s="402" t="s">
        <v>44</v>
      </c>
      <c r="E429" s="421" t="s">
        <v>17</v>
      </c>
      <c r="F429" s="418" t="s">
        <v>18</v>
      </c>
      <c r="G429" s="403" t="s">
        <v>89</v>
      </c>
      <c r="H429" s="400" t="s">
        <v>67</v>
      </c>
      <c r="I429" s="419" t="s">
        <v>18</v>
      </c>
      <c r="J429" s="22"/>
      <c r="K429" s="22"/>
      <c r="L429" s="22"/>
      <c r="M429" s="22"/>
      <c r="N429" s="22"/>
      <c r="O429" s="22"/>
      <c r="P429" s="22"/>
      <c r="Q429" s="22"/>
      <c r="R429" s="22"/>
      <c r="S429" s="22"/>
      <c r="T429" s="22"/>
      <c r="U429" s="22"/>
      <c r="V429" s="22"/>
      <c r="W429" s="22"/>
      <c r="X429" s="22"/>
      <c r="Y429" s="22"/>
      <c r="Z429" s="22"/>
      <c r="AA429" s="22"/>
      <c r="AB429" s="22"/>
      <c r="AC429" s="22"/>
    </row>
    <row r="430" spans="1:29" s="23" customFormat="1" ht="11.25" x14ac:dyDescent="0.2">
      <c r="A430" s="400" t="s">
        <v>19</v>
      </c>
      <c r="B430" s="401" t="s">
        <v>83</v>
      </c>
      <c r="C430" s="420" t="s">
        <v>842</v>
      </c>
      <c r="D430" s="402" t="s">
        <v>56</v>
      </c>
      <c r="E430" s="421" t="s">
        <v>17</v>
      </c>
      <c r="F430" s="418" t="s">
        <v>18</v>
      </c>
      <c r="G430" s="403" t="s">
        <v>90</v>
      </c>
      <c r="H430" s="400" t="s">
        <v>67</v>
      </c>
      <c r="I430" s="419" t="s">
        <v>17</v>
      </c>
      <c r="J430" s="22"/>
      <c r="K430" s="22"/>
      <c r="L430" s="22"/>
      <c r="M430" s="22"/>
      <c r="N430" s="22"/>
      <c r="O430" s="22"/>
      <c r="P430" s="22"/>
      <c r="Q430" s="22"/>
      <c r="R430" s="22"/>
      <c r="S430" s="22"/>
      <c r="T430" s="22"/>
      <c r="U430" s="22"/>
      <c r="V430" s="22"/>
      <c r="W430" s="22"/>
      <c r="X430" s="22"/>
      <c r="Y430" s="22"/>
      <c r="Z430" s="22"/>
      <c r="AA430" s="22"/>
      <c r="AB430" s="22"/>
      <c r="AC430" s="22"/>
    </row>
    <row r="431" spans="1:29" s="23" customFormat="1" ht="11.25" x14ac:dyDescent="0.2">
      <c r="A431" s="400" t="s">
        <v>19</v>
      </c>
      <c r="B431" s="401" t="s">
        <v>83</v>
      </c>
      <c r="C431" s="420" t="s">
        <v>842</v>
      </c>
      <c r="D431" s="402" t="s">
        <v>1559</v>
      </c>
      <c r="E431" s="421" t="s">
        <v>17</v>
      </c>
      <c r="F431" s="418" t="s">
        <v>18</v>
      </c>
      <c r="G431" s="403" t="s">
        <v>91</v>
      </c>
      <c r="H431" s="400" t="s">
        <v>67</v>
      </c>
      <c r="I431" s="419" t="s">
        <v>17</v>
      </c>
      <c r="J431" s="22"/>
      <c r="K431" s="22"/>
      <c r="L431" s="22"/>
      <c r="M431" s="22"/>
      <c r="N431" s="22"/>
      <c r="O431" s="22"/>
      <c r="P431" s="22"/>
      <c r="Q431" s="22"/>
      <c r="R431" s="22"/>
      <c r="S431" s="22"/>
      <c r="T431" s="22"/>
      <c r="U431" s="22"/>
      <c r="V431" s="22"/>
      <c r="W431" s="22"/>
      <c r="X431" s="22"/>
      <c r="Y431" s="22"/>
      <c r="Z431" s="22"/>
      <c r="AA431" s="22"/>
      <c r="AB431" s="22"/>
      <c r="AC431" s="22"/>
    </row>
    <row r="432" spans="1:29" s="21" customFormat="1" ht="11.25" x14ac:dyDescent="0.2">
      <c r="A432" s="404" t="s">
        <v>19</v>
      </c>
      <c r="B432" s="405" t="s">
        <v>83</v>
      </c>
      <c r="C432" s="422" t="s">
        <v>35</v>
      </c>
      <c r="D432" s="405" t="s">
        <v>1751</v>
      </c>
      <c r="E432" s="423" t="s">
        <v>17</v>
      </c>
      <c r="F432" s="418" t="s">
        <v>18</v>
      </c>
      <c r="G432" s="406" t="s">
        <v>92</v>
      </c>
      <c r="H432" s="407" t="s">
        <v>67</v>
      </c>
      <c r="I432" s="419" t="s">
        <v>17</v>
      </c>
      <c r="J432" s="20"/>
      <c r="K432" s="20"/>
      <c r="L432" s="20"/>
      <c r="M432" s="20"/>
      <c r="N432" s="20"/>
      <c r="O432" s="20"/>
      <c r="P432" s="20"/>
      <c r="Q432" s="20"/>
      <c r="R432" s="20"/>
      <c r="S432" s="20"/>
      <c r="T432" s="20"/>
      <c r="U432" s="20"/>
      <c r="V432" s="20"/>
      <c r="W432" s="20"/>
      <c r="X432" s="20"/>
      <c r="Y432" s="20"/>
      <c r="Z432" s="20"/>
      <c r="AA432" s="20"/>
      <c r="AB432" s="20"/>
      <c r="AC432" s="20"/>
    </row>
    <row r="433" spans="1:29" s="21" customFormat="1" ht="11.25" x14ac:dyDescent="0.2">
      <c r="A433" s="404" t="s">
        <v>19</v>
      </c>
      <c r="B433" s="405" t="s">
        <v>83</v>
      </c>
      <c r="C433" s="422" t="s">
        <v>35</v>
      </c>
      <c r="D433" s="405" t="s">
        <v>1736</v>
      </c>
      <c r="E433" s="423" t="s">
        <v>17</v>
      </c>
      <c r="F433" s="418" t="s">
        <v>18</v>
      </c>
      <c r="G433" s="406" t="s">
        <v>93</v>
      </c>
      <c r="H433" s="407" t="s">
        <v>67</v>
      </c>
      <c r="I433" s="419" t="s">
        <v>17</v>
      </c>
      <c r="J433" s="20"/>
      <c r="K433" s="20"/>
      <c r="L433" s="20"/>
      <c r="M433" s="20"/>
      <c r="N433" s="20"/>
      <c r="O433" s="20"/>
      <c r="P433" s="20"/>
      <c r="Q433" s="20"/>
      <c r="R433" s="20"/>
      <c r="S433" s="20"/>
      <c r="T433" s="20"/>
      <c r="U433" s="20"/>
      <c r="V433" s="20"/>
      <c r="W433" s="20"/>
      <c r="X433" s="20"/>
      <c r="Y433" s="20"/>
      <c r="Z433" s="20"/>
      <c r="AA433" s="20"/>
      <c r="AB433" s="20"/>
      <c r="AC433" s="20"/>
    </row>
    <row r="434" spans="1:29" s="21" customFormat="1" ht="11.25" x14ac:dyDescent="0.2">
      <c r="A434" s="404" t="s">
        <v>19</v>
      </c>
      <c r="B434" s="405" t="s">
        <v>83</v>
      </c>
      <c r="C434" s="422" t="s">
        <v>35</v>
      </c>
      <c r="D434" s="405" t="s">
        <v>1743</v>
      </c>
      <c r="E434" s="423" t="s">
        <v>17</v>
      </c>
      <c r="F434" s="418" t="s">
        <v>18</v>
      </c>
      <c r="G434" s="406" t="s">
        <v>94</v>
      </c>
      <c r="H434" s="407" t="s">
        <v>67</v>
      </c>
      <c r="I434" s="419" t="s">
        <v>18</v>
      </c>
      <c r="J434" s="20"/>
      <c r="K434" s="20"/>
      <c r="L434" s="20"/>
      <c r="M434" s="20"/>
      <c r="N434" s="20"/>
      <c r="O434" s="20"/>
      <c r="P434" s="20"/>
      <c r="Q434" s="20"/>
      <c r="R434" s="20"/>
      <c r="S434" s="20"/>
      <c r="T434" s="20"/>
      <c r="U434" s="20"/>
      <c r="V434" s="20"/>
      <c r="W434" s="20"/>
      <c r="X434" s="20"/>
      <c r="Y434" s="20"/>
      <c r="Z434" s="20"/>
      <c r="AA434" s="20"/>
      <c r="AB434" s="20"/>
      <c r="AC434" s="20"/>
    </row>
    <row r="435" spans="1:29" s="21" customFormat="1" ht="11.25" x14ac:dyDescent="0.2">
      <c r="A435" s="404" t="s">
        <v>19</v>
      </c>
      <c r="B435" s="405" t="s">
        <v>83</v>
      </c>
      <c r="C435" s="422" t="s">
        <v>35</v>
      </c>
      <c r="D435" s="408" t="s">
        <v>1557</v>
      </c>
      <c r="E435" s="423" t="s">
        <v>17</v>
      </c>
      <c r="F435" s="418" t="s">
        <v>18</v>
      </c>
      <c r="G435" s="406" t="s">
        <v>95</v>
      </c>
      <c r="H435" s="407" t="s">
        <v>67</v>
      </c>
      <c r="I435" s="419" t="s">
        <v>18</v>
      </c>
      <c r="J435" s="20"/>
      <c r="K435" s="20"/>
      <c r="L435" s="20"/>
      <c r="M435" s="20"/>
      <c r="N435" s="20"/>
      <c r="O435" s="20"/>
      <c r="P435" s="20"/>
      <c r="Q435" s="20"/>
      <c r="R435" s="20"/>
      <c r="S435" s="20"/>
      <c r="T435" s="20"/>
      <c r="U435" s="20"/>
      <c r="V435" s="20"/>
      <c r="W435" s="20"/>
      <c r="X435" s="20"/>
      <c r="Y435" s="20"/>
      <c r="Z435" s="20"/>
      <c r="AA435" s="20"/>
      <c r="AB435" s="20"/>
      <c r="AC435" s="20"/>
    </row>
    <row r="436" spans="1:29" s="21" customFormat="1" ht="11.25" x14ac:dyDescent="0.2">
      <c r="A436" s="399" t="s">
        <v>484</v>
      </c>
      <c r="B436" s="397" t="s">
        <v>498</v>
      </c>
      <c r="C436" s="399" t="s">
        <v>20</v>
      </c>
      <c r="D436" s="397" t="s">
        <v>1712</v>
      </c>
      <c r="E436" s="418" t="s">
        <v>17</v>
      </c>
      <c r="F436" s="418" t="s">
        <v>18</v>
      </c>
      <c r="G436" s="412" t="s">
        <v>499</v>
      </c>
      <c r="H436" s="399" t="s">
        <v>49</v>
      </c>
      <c r="I436" s="419" t="s">
        <v>17</v>
      </c>
      <c r="J436" s="20"/>
      <c r="K436" s="20"/>
      <c r="L436" s="20"/>
      <c r="M436" s="20"/>
      <c r="N436" s="20"/>
      <c r="O436" s="20"/>
      <c r="P436" s="20"/>
      <c r="Q436" s="20"/>
      <c r="R436" s="20"/>
      <c r="S436" s="20"/>
      <c r="T436" s="20"/>
      <c r="U436" s="20"/>
      <c r="V436" s="20"/>
      <c r="W436" s="20"/>
      <c r="X436" s="20"/>
      <c r="Y436" s="20"/>
      <c r="Z436" s="20"/>
      <c r="AA436" s="20"/>
      <c r="AB436" s="20"/>
      <c r="AC436" s="20"/>
    </row>
    <row r="437" spans="1:29" s="21" customFormat="1" ht="11.25" x14ac:dyDescent="0.2">
      <c r="A437" s="399" t="s">
        <v>484</v>
      </c>
      <c r="B437" s="397" t="s">
        <v>498</v>
      </c>
      <c r="C437" s="399" t="s">
        <v>20</v>
      </c>
      <c r="D437" s="399" t="s">
        <v>27</v>
      </c>
      <c r="E437" s="418" t="s">
        <v>17</v>
      </c>
      <c r="F437" s="418" t="s">
        <v>18</v>
      </c>
      <c r="G437" s="412" t="s">
        <v>500</v>
      </c>
      <c r="H437" s="399" t="s">
        <v>49</v>
      </c>
      <c r="I437" s="419" t="s">
        <v>18</v>
      </c>
      <c r="J437" s="20"/>
      <c r="K437" s="20"/>
      <c r="L437" s="20"/>
      <c r="M437" s="20"/>
      <c r="N437" s="20"/>
      <c r="O437" s="20"/>
      <c r="P437" s="20"/>
      <c r="Q437" s="20"/>
      <c r="R437" s="20"/>
      <c r="S437" s="20"/>
      <c r="T437" s="20"/>
      <c r="U437" s="20"/>
      <c r="V437" s="20"/>
      <c r="W437" s="20"/>
      <c r="X437" s="20"/>
      <c r="Y437" s="20"/>
      <c r="Z437" s="20"/>
      <c r="AA437" s="20"/>
      <c r="AB437" s="20"/>
      <c r="AC437" s="20"/>
    </row>
    <row r="438" spans="1:29" s="21" customFormat="1" ht="11.25" x14ac:dyDescent="0.2">
      <c r="A438" s="399" t="s">
        <v>484</v>
      </c>
      <c r="B438" s="397" t="s">
        <v>498</v>
      </c>
      <c r="C438" s="399" t="s">
        <v>20</v>
      </c>
      <c r="D438" s="399" t="s">
        <v>29</v>
      </c>
      <c r="E438" s="418" t="s">
        <v>17</v>
      </c>
      <c r="F438" s="418" t="s">
        <v>18</v>
      </c>
      <c r="G438" s="412" t="s">
        <v>501</v>
      </c>
      <c r="H438" s="399" t="s">
        <v>49</v>
      </c>
      <c r="I438" s="419" t="s">
        <v>18</v>
      </c>
      <c r="J438" s="20"/>
      <c r="K438" s="20"/>
      <c r="L438" s="20"/>
      <c r="M438" s="20"/>
      <c r="N438" s="20"/>
      <c r="O438" s="20"/>
      <c r="P438" s="20"/>
      <c r="Q438" s="20"/>
      <c r="R438" s="20"/>
      <c r="S438" s="20"/>
      <c r="T438" s="20"/>
      <c r="U438" s="20"/>
      <c r="V438" s="20"/>
      <c r="W438" s="20"/>
      <c r="X438" s="20"/>
      <c r="Y438" s="20"/>
      <c r="Z438" s="20"/>
      <c r="AA438" s="20"/>
      <c r="AB438" s="20"/>
      <c r="AC438" s="20"/>
    </row>
    <row r="439" spans="1:29" s="23" customFormat="1" ht="11.25" x14ac:dyDescent="0.2">
      <c r="A439" s="402" t="s">
        <v>484</v>
      </c>
      <c r="B439" s="401" t="s">
        <v>498</v>
      </c>
      <c r="C439" s="420" t="s">
        <v>842</v>
      </c>
      <c r="D439" s="402" t="s">
        <v>502</v>
      </c>
      <c r="E439" s="421" t="s">
        <v>17</v>
      </c>
      <c r="F439" s="418" t="s">
        <v>18</v>
      </c>
      <c r="G439" s="414" t="s">
        <v>503</v>
      </c>
      <c r="H439" s="402" t="s">
        <v>49</v>
      </c>
      <c r="I439" s="419" t="s">
        <v>18</v>
      </c>
      <c r="J439" s="22"/>
      <c r="K439" s="22"/>
      <c r="L439" s="22"/>
      <c r="M439" s="22"/>
      <c r="N439" s="22"/>
      <c r="O439" s="22"/>
      <c r="P439" s="22"/>
      <c r="Q439" s="22"/>
      <c r="R439" s="22"/>
      <c r="S439" s="22"/>
      <c r="T439" s="22"/>
      <c r="U439" s="22"/>
      <c r="V439" s="22"/>
      <c r="W439" s="22"/>
      <c r="X439" s="22"/>
      <c r="Y439" s="22"/>
      <c r="Z439" s="22"/>
      <c r="AA439" s="22"/>
      <c r="AB439" s="22"/>
      <c r="AC439" s="22"/>
    </row>
    <row r="440" spans="1:29" s="23" customFormat="1" ht="11.25" x14ac:dyDescent="0.2">
      <c r="A440" s="402" t="s">
        <v>484</v>
      </c>
      <c r="B440" s="401" t="s">
        <v>498</v>
      </c>
      <c r="C440" s="420" t="s">
        <v>842</v>
      </c>
      <c r="D440" s="402" t="s">
        <v>504</v>
      </c>
      <c r="E440" s="421" t="s">
        <v>17</v>
      </c>
      <c r="F440" s="418" t="s">
        <v>18</v>
      </c>
      <c r="G440" s="414" t="s">
        <v>505</v>
      </c>
      <c r="H440" s="402" t="s">
        <v>49</v>
      </c>
      <c r="I440" s="419" t="s">
        <v>18</v>
      </c>
      <c r="J440" s="22"/>
      <c r="K440" s="22"/>
      <c r="L440" s="22"/>
      <c r="M440" s="22"/>
      <c r="N440" s="22"/>
      <c r="O440" s="22"/>
      <c r="P440" s="22"/>
      <c r="Q440" s="22"/>
      <c r="R440" s="22"/>
      <c r="S440" s="22"/>
      <c r="T440" s="22"/>
      <c r="U440" s="22"/>
      <c r="V440" s="22"/>
      <c r="W440" s="22"/>
      <c r="X440" s="22"/>
      <c r="Y440" s="22"/>
      <c r="Z440" s="22"/>
      <c r="AA440" s="22"/>
      <c r="AB440" s="22"/>
      <c r="AC440" s="22"/>
    </row>
    <row r="441" spans="1:29" s="23" customFormat="1" ht="11.25" x14ac:dyDescent="0.2">
      <c r="A441" s="402" t="s">
        <v>484</v>
      </c>
      <c r="B441" s="401" t="s">
        <v>498</v>
      </c>
      <c r="C441" s="420" t="s">
        <v>842</v>
      </c>
      <c r="D441" s="402" t="s">
        <v>506</v>
      </c>
      <c r="E441" s="421" t="s">
        <v>17</v>
      </c>
      <c r="F441" s="418" t="s">
        <v>18</v>
      </c>
      <c r="G441" s="414" t="s">
        <v>507</v>
      </c>
      <c r="H441" s="402" t="s">
        <v>49</v>
      </c>
      <c r="I441" s="419" t="s">
        <v>18</v>
      </c>
      <c r="J441" s="22"/>
      <c r="K441" s="22"/>
      <c r="L441" s="22"/>
      <c r="M441" s="22"/>
      <c r="N441" s="22"/>
      <c r="O441" s="22"/>
      <c r="P441" s="22"/>
      <c r="Q441" s="22"/>
      <c r="R441" s="22"/>
      <c r="S441" s="22"/>
      <c r="T441" s="22"/>
      <c r="U441" s="22"/>
      <c r="V441" s="22"/>
      <c r="W441" s="22"/>
      <c r="X441" s="22"/>
      <c r="Y441" s="22"/>
      <c r="Z441" s="22"/>
      <c r="AA441" s="22"/>
      <c r="AB441" s="22"/>
      <c r="AC441" s="22"/>
    </row>
    <row r="442" spans="1:29" s="23" customFormat="1" ht="11.25" x14ac:dyDescent="0.2">
      <c r="A442" s="402" t="s">
        <v>484</v>
      </c>
      <c r="B442" s="401" t="s">
        <v>498</v>
      </c>
      <c r="C442" s="420" t="s">
        <v>842</v>
      </c>
      <c r="D442" s="402" t="s">
        <v>508</v>
      </c>
      <c r="E442" s="421" t="s">
        <v>17</v>
      </c>
      <c r="F442" s="418" t="s">
        <v>18</v>
      </c>
      <c r="G442" s="414" t="s">
        <v>509</v>
      </c>
      <c r="H442" s="402" t="s">
        <v>49</v>
      </c>
      <c r="I442" s="419" t="s">
        <v>18</v>
      </c>
      <c r="J442" s="22"/>
      <c r="K442" s="22"/>
      <c r="L442" s="22"/>
      <c r="M442" s="22"/>
      <c r="N442" s="22"/>
      <c r="O442" s="22"/>
      <c r="P442" s="22"/>
      <c r="Q442" s="22"/>
      <c r="R442" s="22"/>
      <c r="S442" s="22"/>
      <c r="T442" s="22"/>
      <c r="U442" s="22"/>
      <c r="V442" s="22"/>
      <c r="W442" s="22"/>
      <c r="X442" s="22"/>
      <c r="Y442" s="22"/>
      <c r="Z442" s="22"/>
      <c r="AA442" s="22"/>
      <c r="AB442" s="22"/>
      <c r="AC442" s="22"/>
    </row>
    <row r="443" spans="1:29" s="23" customFormat="1" ht="11.25" x14ac:dyDescent="0.2">
      <c r="A443" s="402" t="s">
        <v>484</v>
      </c>
      <c r="B443" s="401" t="s">
        <v>498</v>
      </c>
      <c r="C443" s="420" t="s">
        <v>842</v>
      </c>
      <c r="D443" s="402" t="s">
        <v>510</v>
      </c>
      <c r="E443" s="421" t="s">
        <v>17</v>
      </c>
      <c r="F443" s="418" t="s">
        <v>18</v>
      </c>
      <c r="G443" s="414" t="s">
        <v>511</v>
      </c>
      <c r="H443" s="402" t="s">
        <v>49</v>
      </c>
      <c r="I443" s="419" t="s">
        <v>17</v>
      </c>
      <c r="J443" s="22"/>
      <c r="K443" s="22"/>
      <c r="L443" s="22"/>
      <c r="M443" s="22"/>
      <c r="N443" s="22"/>
      <c r="O443" s="22"/>
      <c r="P443" s="22"/>
      <c r="Q443" s="22"/>
      <c r="R443" s="22"/>
      <c r="S443" s="22"/>
      <c r="T443" s="22"/>
      <c r="U443" s="22"/>
      <c r="V443" s="22"/>
      <c r="W443" s="22"/>
      <c r="X443" s="22"/>
      <c r="Y443" s="22"/>
      <c r="Z443" s="22"/>
      <c r="AA443" s="22"/>
      <c r="AB443" s="22"/>
      <c r="AC443" s="22"/>
    </row>
    <row r="444" spans="1:29" s="21" customFormat="1" ht="11.25" x14ac:dyDescent="0.2">
      <c r="A444" s="409" t="s">
        <v>484</v>
      </c>
      <c r="B444" s="405" t="s">
        <v>498</v>
      </c>
      <c r="C444" s="408" t="s">
        <v>35</v>
      </c>
      <c r="D444" s="405" t="s">
        <v>1744</v>
      </c>
      <c r="E444" s="423" t="s">
        <v>17</v>
      </c>
      <c r="F444" s="418" t="s">
        <v>18</v>
      </c>
      <c r="G444" s="413" t="s">
        <v>512</v>
      </c>
      <c r="H444" s="408" t="s">
        <v>49</v>
      </c>
      <c r="I444" s="419" t="s">
        <v>18</v>
      </c>
      <c r="J444" s="20"/>
      <c r="K444" s="20"/>
      <c r="L444" s="20"/>
      <c r="M444" s="20"/>
      <c r="N444" s="20"/>
      <c r="O444" s="20"/>
      <c r="P444" s="20"/>
      <c r="Q444" s="20"/>
      <c r="R444" s="20"/>
      <c r="S444" s="20"/>
      <c r="T444" s="20"/>
      <c r="U444" s="20"/>
      <c r="V444" s="20"/>
      <c r="W444" s="20"/>
      <c r="X444" s="20"/>
      <c r="Y444" s="20"/>
      <c r="Z444" s="20"/>
      <c r="AA444" s="20"/>
      <c r="AB444" s="20"/>
      <c r="AC444" s="20"/>
    </row>
    <row r="445" spans="1:29" s="21" customFormat="1" ht="11.25" x14ac:dyDescent="0.2">
      <c r="A445" s="409" t="s">
        <v>484</v>
      </c>
      <c r="B445" s="405" t="s">
        <v>498</v>
      </c>
      <c r="C445" s="408" t="s">
        <v>35</v>
      </c>
      <c r="D445" s="405" t="s">
        <v>1745</v>
      </c>
      <c r="E445" s="423" t="s">
        <v>17</v>
      </c>
      <c r="F445" s="418" t="s">
        <v>18</v>
      </c>
      <c r="G445" s="413" t="s">
        <v>513</v>
      </c>
      <c r="H445" s="408" t="s">
        <v>49</v>
      </c>
      <c r="I445" s="419" t="s">
        <v>18</v>
      </c>
      <c r="J445" s="20"/>
      <c r="K445" s="20"/>
      <c r="L445" s="20"/>
      <c r="M445" s="20"/>
      <c r="N445" s="20"/>
      <c r="O445" s="20"/>
      <c r="P445" s="20"/>
      <c r="Q445" s="20"/>
      <c r="R445" s="20"/>
      <c r="S445" s="20"/>
      <c r="T445" s="20"/>
      <c r="U445" s="20"/>
      <c r="V445" s="20"/>
      <c r="W445" s="20"/>
      <c r="X445" s="20"/>
      <c r="Y445" s="20"/>
      <c r="Z445" s="20"/>
      <c r="AA445" s="20"/>
      <c r="AB445" s="20"/>
      <c r="AC445" s="20"/>
    </row>
    <row r="446" spans="1:29" s="21" customFormat="1" ht="11.25" x14ac:dyDescent="0.2">
      <c r="A446" s="409" t="s">
        <v>484</v>
      </c>
      <c r="B446" s="405" t="s">
        <v>498</v>
      </c>
      <c r="C446" s="408" t="s">
        <v>35</v>
      </c>
      <c r="D446" s="405" t="s">
        <v>1689</v>
      </c>
      <c r="E446" s="423" t="s">
        <v>17</v>
      </c>
      <c r="F446" s="418" t="s">
        <v>18</v>
      </c>
      <c r="G446" s="413" t="s">
        <v>514</v>
      </c>
      <c r="H446" s="408" t="s">
        <v>49</v>
      </c>
      <c r="I446" s="419" t="s">
        <v>18</v>
      </c>
      <c r="J446" s="20"/>
      <c r="K446" s="20"/>
      <c r="L446" s="20"/>
      <c r="M446" s="20"/>
      <c r="N446" s="20"/>
      <c r="O446" s="20"/>
      <c r="P446" s="20"/>
      <c r="Q446" s="20"/>
      <c r="R446" s="20"/>
      <c r="S446" s="20"/>
      <c r="T446" s="20"/>
      <c r="U446" s="20"/>
      <c r="V446" s="20"/>
      <c r="W446" s="20"/>
      <c r="X446" s="20"/>
      <c r="Y446" s="20"/>
      <c r="Z446" s="20"/>
      <c r="AA446" s="20"/>
      <c r="AB446" s="20"/>
      <c r="AC446" s="20"/>
    </row>
    <row r="447" spans="1:29" s="21" customFormat="1" ht="11.25" x14ac:dyDescent="0.2">
      <c r="A447" s="399" t="s">
        <v>484</v>
      </c>
      <c r="B447" s="397" t="s">
        <v>515</v>
      </c>
      <c r="C447" s="399" t="s">
        <v>20</v>
      </c>
      <c r="D447" s="397" t="s">
        <v>1712</v>
      </c>
      <c r="E447" s="418" t="s">
        <v>17</v>
      </c>
      <c r="F447" s="418" t="s">
        <v>18</v>
      </c>
      <c r="G447" s="412" t="s">
        <v>516</v>
      </c>
      <c r="H447" s="399" t="s">
        <v>49</v>
      </c>
      <c r="I447" s="419" t="s">
        <v>17</v>
      </c>
      <c r="J447" s="20"/>
      <c r="K447" s="20"/>
      <c r="L447" s="20"/>
      <c r="M447" s="20"/>
      <c r="N447" s="20"/>
      <c r="O447" s="20"/>
      <c r="P447" s="20"/>
      <c r="Q447" s="20"/>
      <c r="R447" s="20"/>
      <c r="S447" s="20"/>
      <c r="T447" s="20"/>
      <c r="U447" s="20"/>
      <c r="V447" s="20"/>
      <c r="W447" s="20"/>
      <c r="X447" s="20"/>
      <c r="Y447" s="20"/>
      <c r="Z447" s="20"/>
      <c r="AA447" s="20"/>
      <c r="AB447" s="20"/>
      <c r="AC447" s="20"/>
    </row>
    <row r="448" spans="1:29" s="21" customFormat="1" ht="11.25" x14ac:dyDescent="0.2">
      <c r="A448" s="399" t="s">
        <v>484</v>
      </c>
      <c r="B448" s="397" t="s">
        <v>515</v>
      </c>
      <c r="C448" s="399" t="s">
        <v>20</v>
      </c>
      <c r="D448" s="397" t="s">
        <v>1744</v>
      </c>
      <c r="E448" s="418" t="s">
        <v>17</v>
      </c>
      <c r="F448" s="418" t="s">
        <v>18</v>
      </c>
      <c r="G448" s="412" t="s">
        <v>517</v>
      </c>
      <c r="H448" s="399" t="s">
        <v>49</v>
      </c>
      <c r="I448" s="419" t="s">
        <v>18</v>
      </c>
      <c r="J448" s="20"/>
      <c r="K448" s="20"/>
      <c r="L448" s="20"/>
      <c r="M448" s="20"/>
      <c r="N448" s="20"/>
      <c r="O448" s="20"/>
      <c r="P448" s="20"/>
      <c r="Q448" s="20"/>
      <c r="R448" s="20"/>
      <c r="S448" s="20"/>
      <c r="T448" s="20"/>
      <c r="U448" s="20"/>
      <c r="V448" s="20"/>
      <c r="W448" s="20"/>
      <c r="X448" s="20"/>
      <c r="Y448" s="20"/>
      <c r="Z448" s="20"/>
      <c r="AA448" s="20"/>
      <c r="AB448" s="20"/>
      <c r="AC448" s="20"/>
    </row>
    <row r="449" spans="1:29" s="21" customFormat="1" ht="11.25" x14ac:dyDescent="0.2">
      <c r="A449" s="399" t="s">
        <v>484</v>
      </c>
      <c r="B449" s="397" t="s">
        <v>515</v>
      </c>
      <c r="C449" s="399" t="s">
        <v>20</v>
      </c>
      <c r="D449" s="397" t="s">
        <v>1745</v>
      </c>
      <c r="E449" s="418" t="s">
        <v>17</v>
      </c>
      <c r="F449" s="418" t="s">
        <v>18</v>
      </c>
      <c r="G449" s="412" t="s">
        <v>518</v>
      </c>
      <c r="H449" s="399" t="s">
        <v>49</v>
      </c>
      <c r="I449" s="419" t="s">
        <v>18</v>
      </c>
      <c r="J449" s="20"/>
      <c r="K449" s="20"/>
      <c r="L449" s="20"/>
      <c r="M449" s="20"/>
      <c r="N449" s="20"/>
      <c r="O449" s="20"/>
      <c r="P449" s="20"/>
      <c r="Q449" s="20"/>
      <c r="R449" s="20"/>
      <c r="S449" s="20"/>
      <c r="T449" s="20"/>
      <c r="U449" s="20"/>
      <c r="V449" s="20"/>
      <c r="W449" s="20"/>
      <c r="X449" s="20"/>
      <c r="Y449" s="20"/>
      <c r="Z449" s="20"/>
      <c r="AA449" s="20"/>
      <c r="AB449" s="20"/>
      <c r="AC449" s="20"/>
    </row>
    <row r="450" spans="1:29" s="23" customFormat="1" ht="11.25" x14ac:dyDescent="0.2">
      <c r="A450" s="402" t="s">
        <v>484</v>
      </c>
      <c r="B450" s="401" t="s">
        <v>515</v>
      </c>
      <c r="C450" s="420" t="s">
        <v>842</v>
      </c>
      <c r="D450" s="402" t="s">
        <v>519</v>
      </c>
      <c r="E450" s="421" t="s">
        <v>17</v>
      </c>
      <c r="F450" s="418" t="s">
        <v>18</v>
      </c>
      <c r="G450" s="414" t="s">
        <v>520</v>
      </c>
      <c r="H450" s="402" t="s">
        <v>49</v>
      </c>
      <c r="I450" s="419" t="s">
        <v>18</v>
      </c>
      <c r="J450" s="22"/>
      <c r="K450" s="22"/>
      <c r="L450" s="22"/>
      <c r="M450" s="22"/>
      <c r="N450" s="22"/>
      <c r="O450" s="22"/>
      <c r="P450" s="22"/>
      <c r="Q450" s="22"/>
      <c r="R450" s="22"/>
      <c r="S450" s="22"/>
      <c r="T450" s="22"/>
      <c r="U450" s="22"/>
      <c r="V450" s="22"/>
      <c r="W450" s="22"/>
      <c r="X450" s="22"/>
      <c r="Y450" s="22"/>
      <c r="Z450" s="22"/>
      <c r="AA450" s="22"/>
      <c r="AB450" s="22"/>
      <c r="AC450" s="22"/>
    </row>
    <row r="451" spans="1:29" s="23" customFormat="1" ht="11.25" x14ac:dyDescent="0.2">
      <c r="A451" s="402" t="s">
        <v>484</v>
      </c>
      <c r="B451" s="401" t="s">
        <v>515</v>
      </c>
      <c r="C451" s="420" t="s">
        <v>842</v>
      </c>
      <c r="D451" s="402" t="s">
        <v>521</v>
      </c>
      <c r="E451" s="421" t="s">
        <v>17</v>
      </c>
      <c r="F451" s="418" t="s">
        <v>18</v>
      </c>
      <c r="G451" s="414" t="s">
        <v>522</v>
      </c>
      <c r="H451" s="402" t="s">
        <v>49</v>
      </c>
      <c r="I451" s="419" t="s">
        <v>18</v>
      </c>
      <c r="J451" s="22"/>
      <c r="K451" s="22"/>
      <c r="L451" s="22"/>
      <c r="M451" s="22"/>
      <c r="N451" s="22"/>
      <c r="O451" s="22"/>
      <c r="P451" s="22"/>
      <c r="Q451" s="22"/>
      <c r="R451" s="22"/>
      <c r="S451" s="22"/>
      <c r="T451" s="22"/>
      <c r="U451" s="22"/>
      <c r="V451" s="22"/>
      <c r="W451" s="22"/>
      <c r="X451" s="22"/>
      <c r="Y451" s="22"/>
      <c r="Z451" s="22"/>
      <c r="AA451" s="22"/>
      <c r="AB451" s="22"/>
      <c r="AC451" s="22"/>
    </row>
    <row r="452" spans="1:29" s="23" customFormat="1" ht="11.25" x14ac:dyDescent="0.2">
      <c r="A452" s="402" t="s">
        <v>484</v>
      </c>
      <c r="B452" s="401" t="s">
        <v>515</v>
      </c>
      <c r="C452" s="420" t="s">
        <v>842</v>
      </c>
      <c r="D452" s="402" t="s">
        <v>523</v>
      </c>
      <c r="E452" s="421" t="s">
        <v>17</v>
      </c>
      <c r="F452" s="418" t="s">
        <v>18</v>
      </c>
      <c r="G452" s="414" t="s">
        <v>524</v>
      </c>
      <c r="H452" s="402" t="s">
        <v>49</v>
      </c>
      <c r="I452" s="419" t="s">
        <v>18</v>
      </c>
      <c r="J452" s="22"/>
      <c r="K452" s="22"/>
      <c r="L452" s="22"/>
      <c r="M452" s="22"/>
      <c r="N452" s="22"/>
      <c r="O452" s="22"/>
      <c r="P452" s="22"/>
      <c r="Q452" s="22"/>
      <c r="R452" s="22"/>
      <c r="S452" s="22"/>
      <c r="T452" s="22"/>
      <c r="U452" s="22"/>
      <c r="V452" s="22"/>
      <c r="W452" s="22"/>
      <c r="X452" s="22"/>
      <c r="Y452" s="22"/>
      <c r="Z452" s="22"/>
      <c r="AA452" s="22"/>
      <c r="AB452" s="22"/>
      <c r="AC452" s="22"/>
    </row>
    <row r="453" spans="1:29" s="23" customFormat="1" ht="11.25" x14ac:dyDescent="0.2">
      <c r="A453" s="402" t="s">
        <v>484</v>
      </c>
      <c r="B453" s="401" t="s">
        <v>515</v>
      </c>
      <c r="C453" s="420" t="s">
        <v>842</v>
      </c>
      <c r="D453" s="402" t="s">
        <v>525</v>
      </c>
      <c r="E453" s="421" t="s">
        <v>17</v>
      </c>
      <c r="F453" s="418" t="s">
        <v>18</v>
      </c>
      <c r="G453" s="414" t="s">
        <v>526</v>
      </c>
      <c r="H453" s="402" t="s">
        <v>49</v>
      </c>
      <c r="I453" s="419" t="s">
        <v>18</v>
      </c>
      <c r="J453" s="22"/>
      <c r="K453" s="22"/>
      <c r="L453" s="22"/>
      <c r="M453" s="22"/>
      <c r="N453" s="22"/>
      <c r="O453" s="22"/>
      <c r="P453" s="22"/>
      <c r="Q453" s="22"/>
      <c r="R453" s="22"/>
      <c r="S453" s="22"/>
      <c r="T453" s="22"/>
      <c r="U453" s="22"/>
      <c r="V453" s="22"/>
      <c r="W453" s="22"/>
      <c r="X453" s="22"/>
      <c r="Y453" s="22"/>
      <c r="Z453" s="22"/>
      <c r="AA453" s="22"/>
      <c r="AB453" s="22"/>
      <c r="AC453" s="22"/>
    </row>
    <row r="454" spans="1:29" s="23" customFormat="1" ht="11.25" x14ac:dyDescent="0.2">
      <c r="A454" s="402" t="s">
        <v>484</v>
      </c>
      <c r="B454" s="401" t="s">
        <v>515</v>
      </c>
      <c r="C454" s="420" t="s">
        <v>842</v>
      </c>
      <c r="D454" s="402" t="s">
        <v>527</v>
      </c>
      <c r="E454" s="421" t="s">
        <v>17</v>
      </c>
      <c r="F454" s="418" t="s">
        <v>18</v>
      </c>
      <c r="G454" s="414" t="s">
        <v>528</v>
      </c>
      <c r="H454" s="402" t="s">
        <v>49</v>
      </c>
      <c r="I454" s="419" t="s">
        <v>18</v>
      </c>
      <c r="J454" s="22"/>
      <c r="K454" s="22"/>
      <c r="L454" s="22"/>
      <c r="M454" s="22"/>
      <c r="N454" s="22"/>
      <c r="O454" s="22"/>
      <c r="P454" s="22"/>
      <c r="Q454" s="22"/>
      <c r="R454" s="22"/>
      <c r="S454" s="22"/>
      <c r="T454" s="22"/>
      <c r="U454" s="22"/>
      <c r="V454" s="22"/>
      <c r="W454" s="22"/>
      <c r="X454" s="22"/>
      <c r="Y454" s="22"/>
      <c r="Z454" s="22"/>
      <c r="AA454" s="22"/>
      <c r="AB454" s="22"/>
      <c r="AC454" s="22"/>
    </row>
    <row r="455" spans="1:29" s="23" customFormat="1" ht="11.25" x14ac:dyDescent="0.2">
      <c r="A455" s="402" t="s">
        <v>484</v>
      </c>
      <c r="B455" s="401" t="s">
        <v>515</v>
      </c>
      <c r="C455" s="420" t="s">
        <v>842</v>
      </c>
      <c r="D455" s="402" t="s">
        <v>529</v>
      </c>
      <c r="E455" s="421" t="s">
        <v>17</v>
      </c>
      <c r="F455" s="418" t="s">
        <v>18</v>
      </c>
      <c r="G455" s="414" t="s">
        <v>530</v>
      </c>
      <c r="H455" s="402" t="s">
        <v>49</v>
      </c>
      <c r="I455" s="419" t="s">
        <v>18</v>
      </c>
      <c r="J455" s="22"/>
      <c r="K455" s="22"/>
      <c r="L455" s="22"/>
      <c r="M455" s="22"/>
      <c r="N455" s="22"/>
      <c r="O455" s="22"/>
      <c r="P455" s="22"/>
      <c r="Q455" s="22"/>
      <c r="R455" s="22"/>
      <c r="S455" s="22"/>
      <c r="T455" s="22"/>
      <c r="U455" s="22"/>
      <c r="V455" s="22"/>
      <c r="W455" s="22"/>
      <c r="X455" s="22"/>
      <c r="Y455" s="22"/>
      <c r="Z455" s="22"/>
      <c r="AA455" s="22"/>
      <c r="AB455" s="22"/>
      <c r="AC455" s="22"/>
    </row>
    <row r="456" spans="1:29" s="23" customFormat="1" ht="11.25" x14ac:dyDescent="0.2">
      <c r="A456" s="402" t="s">
        <v>484</v>
      </c>
      <c r="B456" s="401" t="s">
        <v>515</v>
      </c>
      <c r="C456" s="420" t="s">
        <v>842</v>
      </c>
      <c r="D456" s="402" t="s">
        <v>531</v>
      </c>
      <c r="E456" s="421" t="s">
        <v>17</v>
      </c>
      <c r="F456" s="418" t="s">
        <v>18</v>
      </c>
      <c r="G456" s="414" t="s">
        <v>532</v>
      </c>
      <c r="H456" s="402" t="s">
        <v>49</v>
      </c>
      <c r="I456" s="419" t="s">
        <v>17</v>
      </c>
      <c r="J456" s="22"/>
      <c r="K456" s="22"/>
      <c r="L456" s="22"/>
      <c r="M456" s="22"/>
      <c r="N456" s="22"/>
      <c r="O456" s="22"/>
      <c r="P456" s="22"/>
      <c r="Q456" s="22"/>
      <c r="R456" s="22"/>
      <c r="S456" s="22"/>
      <c r="T456" s="22"/>
      <c r="U456" s="22"/>
      <c r="V456" s="22"/>
      <c r="W456" s="22"/>
      <c r="X456" s="22"/>
      <c r="Y456" s="22"/>
      <c r="Z456" s="22"/>
      <c r="AA456" s="22"/>
      <c r="AB456" s="22"/>
      <c r="AC456" s="22"/>
    </row>
    <row r="457" spans="1:29" s="21" customFormat="1" ht="11.25" x14ac:dyDescent="0.2">
      <c r="A457" s="409" t="s">
        <v>484</v>
      </c>
      <c r="B457" s="405" t="s">
        <v>515</v>
      </c>
      <c r="C457" s="408" t="s">
        <v>35</v>
      </c>
      <c r="D457" s="405" t="s">
        <v>1746</v>
      </c>
      <c r="E457" s="423" t="s">
        <v>17</v>
      </c>
      <c r="F457" s="418" t="s">
        <v>18</v>
      </c>
      <c r="G457" s="413" t="s">
        <v>533</v>
      </c>
      <c r="H457" s="408" t="s">
        <v>49</v>
      </c>
      <c r="I457" s="419" t="s">
        <v>18</v>
      </c>
      <c r="J457" s="20"/>
      <c r="K457" s="20"/>
      <c r="L457" s="20"/>
      <c r="M457" s="20"/>
      <c r="N457" s="20"/>
      <c r="O457" s="20"/>
      <c r="P457" s="20"/>
      <c r="Q457" s="20"/>
      <c r="R457" s="20"/>
      <c r="S457" s="20"/>
      <c r="T457" s="20"/>
      <c r="U457" s="20"/>
      <c r="V457" s="20"/>
      <c r="W457" s="20"/>
      <c r="X457" s="20"/>
      <c r="Y457" s="20"/>
      <c r="Z457" s="20"/>
      <c r="AA457" s="20"/>
      <c r="AB457" s="20"/>
      <c r="AC457" s="20"/>
    </row>
    <row r="458" spans="1:29" s="21" customFormat="1" ht="11.25" x14ac:dyDescent="0.2">
      <c r="A458" s="409" t="s">
        <v>484</v>
      </c>
      <c r="B458" s="405" t="s">
        <v>515</v>
      </c>
      <c r="C458" s="408" t="s">
        <v>35</v>
      </c>
      <c r="D458" s="408" t="s">
        <v>534</v>
      </c>
      <c r="E458" s="423" t="s">
        <v>17</v>
      </c>
      <c r="F458" s="418" t="s">
        <v>18</v>
      </c>
      <c r="G458" s="413" t="s">
        <v>535</v>
      </c>
      <c r="H458" s="408" t="s">
        <v>49</v>
      </c>
      <c r="I458" s="419" t="s">
        <v>18</v>
      </c>
      <c r="J458" s="20"/>
      <c r="K458" s="20"/>
      <c r="L458" s="20"/>
      <c r="M458" s="20"/>
      <c r="N458" s="20"/>
      <c r="O458" s="20"/>
      <c r="P458" s="20"/>
      <c r="Q458" s="20"/>
      <c r="R458" s="20"/>
      <c r="S458" s="20"/>
      <c r="T458" s="20"/>
      <c r="U458" s="20"/>
      <c r="V458" s="20"/>
      <c r="W458" s="20"/>
      <c r="X458" s="20"/>
      <c r="Y458" s="20"/>
      <c r="Z458" s="20"/>
      <c r="AA458" s="20"/>
      <c r="AB458" s="20"/>
      <c r="AC458" s="20"/>
    </row>
    <row r="459" spans="1:29" s="21" customFormat="1" ht="11.25" x14ac:dyDescent="0.2">
      <c r="A459" s="399" t="s">
        <v>484</v>
      </c>
      <c r="B459" s="397" t="s">
        <v>536</v>
      </c>
      <c r="C459" s="399" t="s">
        <v>20</v>
      </c>
      <c r="D459" s="397" t="s">
        <v>1712</v>
      </c>
      <c r="E459" s="418" t="s">
        <v>17</v>
      </c>
      <c r="F459" s="418" t="s">
        <v>18</v>
      </c>
      <c r="G459" s="412" t="s">
        <v>537</v>
      </c>
      <c r="H459" s="399" t="s">
        <v>49</v>
      </c>
      <c r="I459" s="419" t="s">
        <v>17</v>
      </c>
      <c r="J459" s="20"/>
      <c r="K459" s="20"/>
      <c r="L459" s="20"/>
      <c r="M459" s="20"/>
      <c r="N459" s="20"/>
      <c r="O459" s="20"/>
      <c r="P459" s="20"/>
      <c r="Q459" s="20"/>
      <c r="R459" s="20"/>
      <c r="S459" s="20"/>
      <c r="T459" s="20"/>
      <c r="U459" s="20"/>
      <c r="V459" s="20"/>
      <c r="W459" s="20"/>
      <c r="X459" s="20"/>
      <c r="Y459" s="20"/>
      <c r="Z459" s="20"/>
      <c r="AA459" s="20"/>
      <c r="AB459" s="20"/>
      <c r="AC459" s="20"/>
    </row>
    <row r="460" spans="1:29" s="21" customFormat="1" ht="11.25" x14ac:dyDescent="0.2">
      <c r="A460" s="399" t="s">
        <v>484</v>
      </c>
      <c r="B460" s="397" t="s">
        <v>536</v>
      </c>
      <c r="C460" s="399" t="s">
        <v>20</v>
      </c>
      <c r="D460" s="397" t="s">
        <v>1744</v>
      </c>
      <c r="E460" s="418" t="s">
        <v>17</v>
      </c>
      <c r="F460" s="418" t="s">
        <v>18</v>
      </c>
      <c r="G460" s="412" t="s">
        <v>538</v>
      </c>
      <c r="H460" s="399" t="s">
        <v>49</v>
      </c>
      <c r="I460" s="419" t="s">
        <v>18</v>
      </c>
      <c r="J460" s="20"/>
      <c r="K460" s="20"/>
      <c r="L460" s="20"/>
      <c r="M460" s="20"/>
      <c r="N460" s="20"/>
      <c r="O460" s="20"/>
      <c r="P460" s="20"/>
      <c r="Q460" s="20"/>
      <c r="R460" s="20"/>
      <c r="S460" s="20"/>
      <c r="T460" s="20"/>
      <c r="U460" s="20"/>
      <c r="V460" s="20"/>
      <c r="W460" s="20"/>
      <c r="X460" s="20"/>
      <c r="Y460" s="20"/>
      <c r="Z460" s="20"/>
      <c r="AA460" s="20"/>
      <c r="AB460" s="20"/>
      <c r="AC460" s="20"/>
    </row>
    <row r="461" spans="1:29" s="21" customFormat="1" ht="11.25" x14ac:dyDescent="0.2">
      <c r="A461" s="399" t="s">
        <v>484</v>
      </c>
      <c r="B461" s="397" t="s">
        <v>536</v>
      </c>
      <c r="C461" s="399" t="s">
        <v>20</v>
      </c>
      <c r="D461" s="397" t="s">
        <v>1746</v>
      </c>
      <c r="E461" s="418" t="s">
        <v>17</v>
      </c>
      <c r="F461" s="418" t="s">
        <v>18</v>
      </c>
      <c r="G461" s="412" t="s">
        <v>539</v>
      </c>
      <c r="H461" s="399" t="s">
        <v>49</v>
      </c>
      <c r="I461" s="419" t="s">
        <v>18</v>
      </c>
      <c r="J461" s="20"/>
      <c r="K461" s="20"/>
      <c r="L461" s="20"/>
      <c r="M461" s="20"/>
      <c r="N461" s="20"/>
      <c r="O461" s="20"/>
      <c r="P461" s="20"/>
      <c r="Q461" s="20"/>
      <c r="R461" s="20"/>
      <c r="S461" s="20"/>
      <c r="T461" s="20"/>
      <c r="U461" s="20"/>
      <c r="V461" s="20"/>
      <c r="W461" s="20"/>
      <c r="X461" s="20"/>
      <c r="Y461" s="20"/>
      <c r="Z461" s="20"/>
      <c r="AA461" s="20"/>
      <c r="AB461" s="20"/>
      <c r="AC461" s="20"/>
    </row>
    <row r="462" spans="1:29" s="21" customFormat="1" ht="11.25" x14ac:dyDescent="0.2">
      <c r="A462" s="399" t="s">
        <v>484</v>
      </c>
      <c r="B462" s="397" t="s">
        <v>536</v>
      </c>
      <c r="C462" s="399" t="s">
        <v>20</v>
      </c>
      <c r="D462" s="397" t="s">
        <v>1737</v>
      </c>
      <c r="E462" s="418" t="s">
        <v>17</v>
      </c>
      <c r="F462" s="418" t="s">
        <v>18</v>
      </c>
      <c r="G462" s="412" t="s">
        <v>540</v>
      </c>
      <c r="H462" s="399" t="s">
        <v>49</v>
      </c>
      <c r="I462" s="419" t="s">
        <v>17</v>
      </c>
      <c r="J462" s="20"/>
      <c r="K462" s="20"/>
      <c r="L462" s="20"/>
      <c r="M462" s="20"/>
      <c r="N462" s="20"/>
      <c r="O462" s="20"/>
      <c r="P462" s="20"/>
      <c r="Q462" s="20"/>
      <c r="R462" s="20"/>
      <c r="S462" s="20"/>
      <c r="T462" s="20"/>
      <c r="U462" s="20"/>
      <c r="V462" s="20"/>
      <c r="W462" s="20"/>
      <c r="X462" s="20"/>
      <c r="Y462" s="20"/>
      <c r="Z462" s="20"/>
      <c r="AA462" s="20"/>
      <c r="AB462" s="20"/>
      <c r="AC462" s="20"/>
    </row>
    <row r="463" spans="1:29" s="21" customFormat="1" ht="11.25" x14ac:dyDescent="0.2">
      <c r="A463" s="399" t="s">
        <v>484</v>
      </c>
      <c r="B463" s="397" t="s">
        <v>536</v>
      </c>
      <c r="C463" s="399" t="s">
        <v>20</v>
      </c>
      <c r="D463" s="50" t="s">
        <v>1741</v>
      </c>
      <c r="E463" s="418" t="s">
        <v>17</v>
      </c>
      <c r="F463" s="418" t="s">
        <v>18</v>
      </c>
      <c r="G463" s="412" t="s">
        <v>541</v>
      </c>
      <c r="H463" s="399" t="s">
        <v>49</v>
      </c>
      <c r="I463" s="419" t="s">
        <v>18</v>
      </c>
      <c r="J463" s="20"/>
      <c r="K463" s="20"/>
      <c r="L463" s="20"/>
      <c r="M463" s="20"/>
      <c r="N463" s="20"/>
      <c r="O463" s="20"/>
      <c r="P463" s="20"/>
      <c r="Q463" s="20"/>
      <c r="R463" s="20"/>
      <c r="S463" s="20"/>
      <c r="T463" s="20"/>
      <c r="U463" s="20"/>
      <c r="V463" s="20"/>
      <c r="W463" s="20"/>
      <c r="X463" s="20"/>
      <c r="Y463" s="20"/>
      <c r="Z463" s="20"/>
      <c r="AA463" s="20"/>
      <c r="AB463" s="20"/>
      <c r="AC463" s="20"/>
    </row>
    <row r="464" spans="1:29" s="21" customFormat="1" ht="11.25" x14ac:dyDescent="0.2">
      <c r="A464" s="399" t="s">
        <v>484</v>
      </c>
      <c r="B464" s="397" t="s">
        <v>536</v>
      </c>
      <c r="C464" s="399" t="s">
        <v>20</v>
      </c>
      <c r="D464" s="399" t="s">
        <v>29</v>
      </c>
      <c r="E464" s="418" t="s">
        <v>17</v>
      </c>
      <c r="F464" s="418" t="s">
        <v>18</v>
      </c>
      <c r="G464" s="412" t="s">
        <v>542</v>
      </c>
      <c r="H464" s="399" t="s">
        <v>49</v>
      </c>
      <c r="I464" s="419" t="s">
        <v>18</v>
      </c>
      <c r="J464" s="20"/>
      <c r="K464" s="20"/>
      <c r="L464" s="20"/>
      <c r="M464" s="20"/>
      <c r="N464" s="20"/>
      <c r="O464" s="20"/>
      <c r="P464" s="20"/>
      <c r="Q464" s="20"/>
      <c r="R464" s="20"/>
      <c r="S464" s="20"/>
      <c r="T464" s="20"/>
      <c r="U464" s="20"/>
      <c r="V464" s="20"/>
      <c r="W464" s="20"/>
      <c r="X464" s="20"/>
      <c r="Y464" s="20"/>
      <c r="Z464" s="20"/>
      <c r="AA464" s="20"/>
      <c r="AB464" s="20"/>
      <c r="AC464" s="20"/>
    </row>
    <row r="465" spans="1:29" s="23" customFormat="1" ht="11.25" x14ac:dyDescent="0.2">
      <c r="A465" s="402" t="s">
        <v>484</v>
      </c>
      <c r="B465" s="401" t="s">
        <v>536</v>
      </c>
      <c r="C465" s="420" t="s">
        <v>842</v>
      </c>
      <c r="D465" s="402" t="s">
        <v>543</v>
      </c>
      <c r="E465" s="421" t="s">
        <v>17</v>
      </c>
      <c r="F465" s="418" t="s">
        <v>18</v>
      </c>
      <c r="G465" s="414" t="s">
        <v>544</v>
      </c>
      <c r="H465" s="402" t="s">
        <v>49</v>
      </c>
      <c r="I465" s="419" t="s">
        <v>18</v>
      </c>
      <c r="J465" s="22"/>
      <c r="K465" s="22"/>
      <c r="L465" s="22"/>
      <c r="M465" s="22"/>
      <c r="N465" s="22"/>
      <c r="O465" s="22"/>
      <c r="P465" s="22"/>
      <c r="Q465" s="22"/>
      <c r="R465" s="22"/>
      <c r="S465" s="22"/>
      <c r="T465" s="22"/>
      <c r="U465" s="22"/>
      <c r="V465" s="22"/>
      <c r="W465" s="22"/>
      <c r="X465" s="22"/>
      <c r="Y465" s="22"/>
      <c r="Z465" s="22"/>
      <c r="AA465" s="22"/>
      <c r="AB465" s="22"/>
      <c r="AC465" s="22"/>
    </row>
    <row r="466" spans="1:29" s="23" customFormat="1" ht="11.25" x14ac:dyDescent="0.2">
      <c r="A466" s="402" t="s">
        <v>484</v>
      </c>
      <c r="B466" s="401" t="s">
        <v>536</v>
      </c>
      <c r="C466" s="420" t="s">
        <v>842</v>
      </c>
      <c r="D466" s="402" t="s">
        <v>545</v>
      </c>
      <c r="E466" s="421" t="s">
        <v>17</v>
      </c>
      <c r="F466" s="418" t="s">
        <v>18</v>
      </c>
      <c r="G466" s="414" t="s">
        <v>546</v>
      </c>
      <c r="H466" s="402" t="s">
        <v>49</v>
      </c>
      <c r="I466" s="419" t="s">
        <v>18</v>
      </c>
      <c r="J466" s="22"/>
      <c r="K466" s="22"/>
      <c r="L466" s="22"/>
      <c r="M466" s="22"/>
      <c r="N466" s="22"/>
      <c r="O466" s="22"/>
      <c r="P466" s="22"/>
      <c r="Q466" s="22"/>
      <c r="R466" s="22"/>
      <c r="S466" s="22"/>
      <c r="T466" s="22"/>
      <c r="U466" s="22"/>
      <c r="V466" s="22"/>
      <c r="W466" s="22"/>
      <c r="X466" s="22"/>
      <c r="Y466" s="22"/>
      <c r="Z466" s="22"/>
      <c r="AA466" s="22"/>
      <c r="AB466" s="22"/>
      <c r="AC466" s="22"/>
    </row>
    <row r="467" spans="1:29" s="23" customFormat="1" ht="11.25" x14ac:dyDescent="0.2">
      <c r="A467" s="402" t="s">
        <v>484</v>
      </c>
      <c r="B467" s="401" t="s">
        <v>536</v>
      </c>
      <c r="C467" s="420" t="s">
        <v>842</v>
      </c>
      <c r="D467" s="402" t="s">
        <v>547</v>
      </c>
      <c r="E467" s="421" t="s">
        <v>17</v>
      </c>
      <c r="F467" s="418" t="s">
        <v>18</v>
      </c>
      <c r="G467" s="414" t="s">
        <v>548</v>
      </c>
      <c r="H467" s="402" t="s">
        <v>49</v>
      </c>
      <c r="I467" s="419" t="s">
        <v>18</v>
      </c>
      <c r="J467" s="22"/>
      <c r="K467" s="22"/>
      <c r="L467" s="22"/>
      <c r="M467" s="22"/>
      <c r="N467" s="22"/>
      <c r="O467" s="22"/>
      <c r="P467" s="22"/>
      <c r="Q467" s="22"/>
      <c r="R467" s="22"/>
      <c r="S467" s="22"/>
      <c r="T467" s="22"/>
      <c r="U467" s="22"/>
      <c r="V467" s="22"/>
      <c r="W467" s="22"/>
      <c r="X467" s="22"/>
      <c r="Y467" s="22"/>
      <c r="Z467" s="22"/>
      <c r="AA467" s="22"/>
      <c r="AB467" s="22"/>
      <c r="AC467" s="22"/>
    </row>
    <row r="468" spans="1:29" s="23" customFormat="1" ht="11.25" x14ac:dyDescent="0.2">
      <c r="A468" s="402" t="s">
        <v>484</v>
      </c>
      <c r="B468" s="401" t="s">
        <v>536</v>
      </c>
      <c r="C468" s="420" t="s">
        <v>842</v>
      </c>
      <c r="D468" s="402" t="s">
        <v>519</v>
      </c>
      <c r="E468" s="421" t="s">
        <v>17</v>
      </c>
      <c r="F468" s="418" t="s">
        <v>18</v>
      </c>
      <c r="G468" s="414" t="s">
        <v>549</v>
      </c>
      <c r="H468" s="402" t="s">
        <v>49</v>
      </c>
      <c r="I468" s="419" t="s">
        <v>18</v>
      </c>
      <c r="J468" s="22"/>
      <c r="K468" s="22"/>
      <c r="L468" s="22"/>
      <c r="M468" s="22"/>
      <c r="N468" s="22"/>
      <c r="O468" s="22"/>
      <c r="P468" s="22"/>
      <c r="Q468" s="22"/>
      <c r="R468" s="22"/>
      <c r="S468" s="22"/>
      <c r="T468" s="22"/>
      <c r="U468" s="22"/>
      <c r="V468" s="22"/>
      <c r="W468" s="22"/>
      <c r="X468" s="22"/>
      <c r="Y468" s="22"/>
      <c r="Z468" s="22"/>
      <c r="AA468" s="22"/>
      <c r="AB468" s="22"/>
      <c r="AC468" s="22"/>
    </row>
    <row r="469" spans="1:29" s="21" customFormat="1" ht="11.25" x14ac:dyDescent="0.2">
      <c r="A469" s="409" t="s">
        <v>484</v>
      </c>
      <c r="B469" s="405" t="s">
        <v>536</v>
      </c>
      <c r="C469" s="408" t="s">
        <v>35</v>
      </c>
      <c r="D469" s="405" t="s">
        <v>1725</v>
      </c>
      <c r="E469" s="423" t="s">
        <v>17</v>
      </c>
      <c r="F469" s="418" t="s">
        <v>18</v>
      </c>
      <c r="G469" s="413" t="s">
        <v>550</v>
      </c>
      <c r="H469" s="408" t="s">
        <v>49</v>
      </c>
      <c r="I469" s="419" t="s">
        <v>18</v>
      </c>
      <c r="J469" s="20"/>
      <c r="K469" s="20"/>
      <c r="L469" s="20"/>
      <c r="M469" s="20"/>
      <c r="N469" s="20"/>
      <c r="O469" s="20"/>
      <c r="P469" s="20"/>
      <c r="Q469" s="20"/>
      <c r="R469" s="20"/>
      <c r="S469" s="20"/>
      <c r="T469" s="20"/>
      <c r="U469" s="20"/>
      <c r="V469" s="20"/>
      <c r="W469" s="20"/>
      <c r="X469" s="20"/>
      <c r="Y469" s="20"/>
      <c r="Z469" s="20"/>
      <c r="AA469" s="20"/>
      <c r="AB469" s="20"/>
      <c r="AC469" s="20"/>
    </row>
    <row r="470" spans="1:29" s="21" customFormat="1" ht="11.25" x14ac:dyDescent="0.2">
      <c r="A470" s="409" t="s">
        <v>484</v>
      </c>
      <c r="B470" s="405" t="s">
        <v>536</v>
      </c>
      <c r="C470" s="408" t="s">
        <v>35</v>
      </c>
      <c r="D470" s="405" t="s">
        <v>1689</v>
      </c>
      <c r="E470" s="423" t="s">
        <v>17</v>
      </c>
      <c r="F470" s="418" t="s">
        <v>18</v>
      </c>
      <c r="G470" s="413" t="s">
        <v>551</v>
      </c>
      <c r="H470" s="408" t="s">
        <v>49</v>
      </c>
      <c r="I470" s="419" t="s">
        <v>18</v>
      </c>
      <c r="J470" s="20"/>
      <c r="K470" s="20"/>
      <c r="L470" s="20"/>
      <c r="M470" s="20"/>
      <c r="N470" s="20"/>
      <c r="O470" s="20"/>
      <c r="P470" s="20"/>
      <c r="Q470" s="20"/>
      <c r="R470" s="20"/>
      <c r="S470" s="20"/>
      <c r="T470" s="20"/>
      <c r="U470" s="20"/>
      <c r="V470" s="20"/>
      <c r="W470" s="20"/>
      <c r="X470" s="20"/>
      <c r="Y470" s="20"/>
      <c r="Z470" s="20"/>
      <c r="AA470" s="20"/>
      <c r="AB470" s="20"/>
      <c r="AC470" s="20"/>
    </row>
    <row r="471" spans="1:29" s="21" customFormat="1" ht="11.25" x14ac:dyDescent="0.2">
      <c r="A471" s="409" t="s">
        <v>484</v>
      </c>
      <c r="B471" s="405" t="s">
        <v>536</v>
      </c>
      <c r="C471" s="408" t="s">
        <v>35</v>
      </c>
      <c r="D471" s="408" t="s">
        <v>1557</v>
      </c>
      <c r="E471" s="423" t="s">
        <v>17</v>
      </c>
      <c r="F471" s="418" t="s">
        <v>18</v>
      </c>
      <c r="G471" s="413" t="s">
        <v>552</v>
      </c>
      <c r="H471" s="408" t="s">
        <v>49</v>
      </c>
      <c r="I471" s="419" t="s">
        <v>17</v>
      </c>
      <c r="J471" s="20"/>
      <c r="K471" s="20"/>
      <c r="L471" s="20"/>
      <c r="M471" s="20"/>
      <c r="N471" s="20"/>
      <c r="O471" s="20"/>
      <c r="P471" s="20"/>
      <c r="Q471" s="20"/>
      <c r="R471" s="20"/>
      <c r="S471" s="20"/>
      <c r="T471" s="20"/>
      <c r="U471" s="20"/>
      <c r="V471" s="20"/>
      <c r="W471" s="20"/>
      <c r="X471" s="20"/>
      <c r="Y471" s="20"/>
      <c r="Z471" s="20"/>
      <c r="AA471" s="20"/>
      <c r="AB471" s="20"/>
      <c r="AC471" s="20"/>
    </row>
    <row r="472" spans="1:29" s="21" customFormat="1" ht="11.25" x14ac:dyDescent="0.2">
      <c r="A472" s="409" t="s">
        <v>484</v>
      </c>
      <c r="B472" s="405" t="s">
        <v>536</v>
      </c>
      <c r="C472" s="408" t="s">
        <v>35</v>
      </c>
      <c r="D472" s="408" t="s">
        <v>534</v>
      </c>
      <c r="E472" s="423" t="s">
        <v>17</v>
      </c>
      <c r="F472" s="418" t="s">
        <v>18</v>
      </c>
      <c r="G472" s="413" t="s">
        <v>553</v>
      </c>
      <c r="H472" s="408" t="s">
        <v>49</v>
      </c>
      <c r="I472" s="419" t="s">
        <v>18</v>
      </c>
      <c r="J472" s="20"/>
      <c r="K472" s="20"/>
      <c r="L472" s="20"/>
      <c r="M472" s="20"/>
      <c r="N472" s="20"/>
      <c r="O472" s="20"/>
      <c r="P472" s="20"/>
      <c r="Q472" s="20"/>
      <c r="R472" s="20"/>
      <c r="S472" s="20"/>
      <c r="T472" s="20"/>
      <c r="U472" s="20"/>
      <c r="V472" s="20"/>
      <c r="W472" s="20"/>
      <c r="X472" s="20"/>
      <c r="Y472" s="20"/>
      <c r="Z472" s="20"/>
      <c r="AA472" s="20"/>
      <c r="AB472" s="20"/>
      <c r="AC472" s="20"/>
    </row>
    <row r="473" spans="1:29" s="21" customFormat="1" ht="11.25" x14ac:dyDescent="0.2">
      <c r="A473" s="409" t="s">
        <v>484</v>
      </c>
      <c r="B473" s="405" t="s">
        <v>536</v>
      </c>
      <c r="C473" s="408" t="s">
        <v>35</v>
      </c>
      <c r="D473" s="408" t="s">
        <v>1561</v>
      </c>
      <c r="E473" s="423" t="s">
        <v>17</v>
      </c>
      <c r="F473" s="418" t="s">
        <v>18</v>
      </c>
      <c r="G473" s="413" t="s">
        <v>554</v>
      </c>
      <c r="H473" s="408" t="s">
        <v>49</v>
      </c>
      <c r="I473" s="419" t="s">
        <v>18</v>
      </c>
      <c r="J473" s="20"/>
      <c r="K473" s="20"/>
      <c r="L473" s="20"/>
      <c r="M473" s="20"/>
      <c r="N473" s="20"/>
      <c r="O473" s="20"/>
      <c r="P473" s="20"/>
      <c r="Q473" s="20"/>
      <c r="R473" s="20"/>
      <c r="S473" s="20"/>
      <c r="T473" s="20"/>
      <c r="U473" s="20"/>
      <c r="V473" s="20"/>
      <c r="W473" s="20"/>
      <c r="X473" s="20"/>
      <c r="Y473" s="20"/>
      <c r="Z473" s="20"/>
      <c r="AA473" s="20"/>
      <c r="AB473" s="20"/>
      <c r="AC473" s="20"/>
    </row>
    <row r="474" spans="1:29" s="21" customFormat="1" ht="11.25" x14ac:dyDescent="0.2">
      <c r="A474" s="396" t="s">
        <v>19</v>
      </c>
      <c r="B474" s="397" t="s">
        <v>65</v>
      </c>
      <c r="C474" s="396" t="s">
        <v>20</v>
      </c>
      <c r="D474" s="397" t="s">
        <v>1688</v>
      </c>
      <c r="E474" s="418" t="s">
        <v>17</v>
      </c>
      <c r="F474" s="418" t="s">
        <v>18</v>
      </c>
      <c r="G474" s="398" t="s">
        <v>66</v>
      </c>
      <c r="H474" s="396" t="s">
        <v>67</v>
      </c>
      <c r="I474" s="419" t="s">
        <v>18</v>
      </c>
      <c r="J474" s="20"/>
      <c r="K474" s="20"/>
      <c r="L474" s="20"/>
      <c r="M474" s="20"/>
      <c r="N474" s="20"/>
      <c r="O474" s="20"/>
      <c r="P474" s="20"/>
      <c r="Q474" s="20"/>
      <c r="R474" s="20"/>
      <c r="S474" s="20"/>
      <c r="T474" s="20"/>
      <c r="U474" s="20"/>
      <c r="V474" s="20"/>
      <c r="W474" s="20"/>
      <c r="X474" s="20"/>
      <c r="Y474" s="20"/>
      <c r="Z474" s="20"/>
      <c r="AA474" s="20"/>
      <c r="AB474" s="20"/>
      <c r="AC474" s="20"/>
    </row>
    <row r="475" spans="1:29" s="21" customFormat="1" ht="11.25" x14ac:dyDescent="0.2">
      <c r="A475" s="396" t="s">
        <v>19</v>
      </c>
      <c r="B475" s="397" t="s">
        <v>65</v>
      </c>
      <c r="C475" s="396" t="s">
        <v>20</v>
      </c>
      <c r="D475" s="397" t="s">
        <v>1558</v>
      </c>
      <c r="E475" s="418" t="s">
        <v>17</v>
      </c>
      <c r="F475" s="418" t="s">
        <v>18</v>
      </c>
      <c r="G475" s="398" t="s">
        <v>68</v>
      </c>
      <c r="H475" s="396" t="s">
        <v>67</v>
      </c>
      <c r="I475" s="419" t="s">
        <v>17</v>
      </c>
      <c r="J475" s="20"/>
      <c r="K475" s="20"/>
      <c r="L475" s="20"/>
      <c r="M475" s="20"/>
      <c r="N475" s="20"/>
      <c r="O475" s="20"/>
      <c r="P475" s="20"/>
      <c r="Q475" s="20"/>
      <c r="R475" s="20"/>
      <c r="S475" s="20"/>
      <c r="T475" s="20"/>
      <c r="U475" s="20"/>
      <c r="V475" s="20"/>
      <c r="W475" s="20"/>
      <c r="X475" s="20"/>
      <c r="Y475" s="20"/>
      <c r="Z475" s="20"/>
      <c r="AA475" s="20"/>
      <c r="AB475" s="20"/>
      <c r="AC475" s="20"/>
    </row>
    <row r="476" spans="1:29" s="21" customFormat="1" ht="11.25" x14ac:dyDescent="0.2">
      <c r="A476" s="396" t="s">
        <v>19</v>
      </c>
      <c r="B476" s="397" t="s">
        <v>65</v>
      </c>
      <c r="C476" s="396" t="s">
        <v>20</v>
      </c>
      <c r="D476" s="397" t="s">
        <v>1750</v>
      </c>
      <c r="E476" s="418" t="s">
        <v>17</v>
      </c>
      <c r="F476" s="418" t="s">
        <v>18</v>
      </c>
      <c r="G476" s="398" t="s">
        <v>69</v>
      </c>
      <c r="H476" s="396" t="s">
        <v>67</v>
      </c>
      <c r="I476" s="419" t="s">
        <v>17</v>
      </c>
      <c r="J476" s="20"/>
      <c r="K476" s="20"/>
      <c r="L476" s="20"/>
      <c r="M476" s="20"/>
      <c r="N476" s="20"/>
      <c r="O476" s="20"/>
      <c r="P476" s="20"/>
      <c r="Q476" s="20"/>
      <c r="R476" s="20"/>
      <c r="S476" s="20"/>
      <c r="T476" s="20"/>
      <c r="U476" s="20"/>
      <c r="V476" s="20"/>
      <c r="W476" s="20"/>
      <c r="X476" s="20"/>
      <c r="Y476" s="20"/>
      <c r="Z476" s="20"/>
      <c r="AA476" s="20"/>
      <c r="AB476" s="20"/>
      <c r="AC476" s="20"/>
    </row>
    <row r="477" spans="1:29" s="21" customFormat="1" ht="11.25" x14ac:dyDescent="0.2">
      <c r="A477" s="396" t="s">
        <v>19</v>
      </c>
      <c r="B477" s="397" t="s">
        <v>65</v>
      </c>
      <c r="C477" s="396" t="s">
        <v>20</v>
      </c>
      <c r="D477" s="397" t="s">
        <v>1752</v>
      </c>
      <c r="E477" s="418" t="s">
        <v>17</v>
      </c>
      <c r="F477" s="418" t="s">
        <v>18</v>
      </c>
      <c r="G477" s="398" t="s">
        <v>70</v>
      </c>
      <c r="H477" s="396" t="s">
        <v>67</v>
      </c>
      <c r="I477" s="419" t="s">
        <v>17</v>
      </c>
      <c r="J477" s="20"/>
      <c r="K477" s="20"/>
      <c r="L477" s="20"/>
      <c r="M477" s="20"/>
      <c r="N477" s="20"/>
      <c r="O477" s="20"/>
      <c r="P477" s="20"/>
      <c r="Q477" s="20"/>
      <c r="R477" s="20"/>
      <c r="S477" s="20"/>
      <c r="T477" s="20"/>
      <c r="U477" s="20"/>
      <c r="V477" s="20"/>
      <c r="W477" s="20"/>
      <c r="X477" s="20"/>
      <c r="Y477" s="20"/>
      <c r="Z477" s="20"/>
      <c r="AA477" s="20"/>
      <c r="AB477" s="20"/>
      <c r="AC477" s="20"/>
    </row>
    <row r="478" spans="1:29" s="21" customFormat="1" ht="11.25" x14ac:dyDescent="0.2">
      <c r="A478" s="396" t="s">
        <v>19</v>
      </c>
      <c r="B478" s="397" t="s">
        <v>65</v>
      </c>
      <c r="C478" s="396" t="s">
        <v>20</v>
      </c>
      <c r="D478" s="397" t="s">
        <v>1740</v>
      </c>
      <c r="E478" s="418" t="s">
        <v>17</v>
      </c>
      <c r="F478" s="418" t="s">
        <v>18</v>
      </c>
      <c r="G478" s="398" t="s">
        <v>71</v>
      </c>
      <c r="H478" s="396" t="s">
        <v>67</v>
      </c>
      <c r="I478" s="419" t="s">
        <v>17</v>
      </c>
      <c r="J478" s="20"/>
      <c r="K478" s="20"/>
      <c r="L478" s="20"/>
      <c r="M478" s="20"/>
      <c r="N478" s="20"/>
      <c r="O478" s="20"/>
      <c r="P478" s="20"/>
      <c r="Q478" s="20"/>
      <c r="R478" s="20"/>
      <c r="S478" s="20"/>
      <c r="T478" s="20"/>
      <c r="U478" s="20"/>
      <c r="V478" s="20"/>
      <c r="W478" s="20"/>
      <c r="X478" s="20"/>
      <c r="Y478" s="20"/>
      <c r="Z478" s="20"/>
      <c r="AA478" s="20"/>
      <c r="AB478" s="20"/>
      <c r="AC478" s="20"/>
    </row>
    <row r="479" spans="1:29" s="21" customFormat="1" ht="11.25" x14ac:dyDescent="0.2">
      <c r="A479" s="396" t="s">
        <v>19</v>
      </c>
      <c r="B479" s="397" t="s">
        <v>65</v>
      </c>
      <c r="C479" s="396" t="s">
        <v>20</v>
      </c>
      <c r="D479" s="399" t="s">
        <v>27</v>
      </c>
      <c r="E479" s="418" t="s">
        <v>17</v>
      </c>
      <c r="F479" s="418" t="s">
        <v>18</v>
      </c>
      <c r="G479" s="398" t="s">
        <v>72</v>
      </c>
      <c r="H479" s="396" t="s">
        <v>67</v>
      </c>
      <c r="I479" s="419" t="s">
        <v>18</v>
      </c>
      <c r="J479" s="20"/>
      <c r="K479" s="20"/>
      <c r="L479" s="20"/>
      <c r="M479" s="20"/>
      <c r="N479" s="20"/>
      <c r="O479" s="20"/>
      <c r="P479" s="20"/>
      <c r="Q479" s="20"/>
      <c r="R479" s="20"/>
      <c r="S479" s="20"/>
      <c r="T479" s="20"/>
      <c r="U479" s="20"/>
      <c r="V479" s="20"/>
      <c r="W479" s="20"/>
      <c r="X479" s="20"/>
      <c r="Y479" s="20"/>
      <c r="Z479" s="20"/>
      <c r="AA479" s="20"/>
      <c r="AB479" s="20"/>
      <c r="AC479" s="20"/>
    </row>
    <row r="480" spans="1:29" s="21" customFormat="1" ht="11.25" x14ac:dyDescent="0.2">
      <c r="A480" s="396" t="s">
        <v>19</v>
      </c>
      <c r="B480" s="397" t="s">
        <v>65</v>
      </c>
      <c r="C480" s="396" t="s">
        <v>20</v>
      </c>
      <c r="D480" s="399" t="s">
        <v>29</v>
      </c>
      <c r="E480" s="418" t="s">
        <v>17</v>
      </c>
      <c r="F480" s="418" t="s">
        <v>18</v>
      </c>
      <c r="G480" s="398" t="s">
        <v>73</v>
      </c>
      <c r="H480" s="396" t="s">
        <v>67</v>
      </c>
      <c r="I480" s="419" t="s">
        <v>18</v>
      </c>
      <c r="J480" s="20"/>
      <c r="K480" s="20"/>
      <c r="L480" s="20"/>
      <c r="M480" s="20"/>
      <c r="N480" s="20"/>
      <c r="O480" s="20"/>
      <c r="P480" s="20"/>
      <c r="Q480" s="20"/>
      <c r="R480" s="20"/>
      <c r="S480" s="20"/>
      <c r="T480" s="20"/>
      <c r="U480" s="20"/>
      <c r="V480" s="20"/>
      <c r="W480" s="20"/>
      <c r="X480" s="20"/>
      <c r="Y480" s="20"/>
      <c r="Z480" s="20"/>
      <c r="AA480" s="20"/>
      <c r="AB480" s="20"/>
      <c r="AC480" s="20"/>
    </row>
    <row r="481" spans="1:29" s="23" customFormat="1" ht="11.25" x14ac:dyDescent="0.2">
      <c r="A481" s="400" t="s">
        <v>19</v>
      </c>
      <c r="B481" s="401" t="s">
        <v>65</v>
      </c>
      <c r="C481" s="420" t="s">
        <v>842</v>
      </c>
      <c r="D481" s="402" t="s">
        <v>44</v>
      </c>
      <c r="E481" s="421" t="s">
        <v>17</v>
      </c>
      <c r="F481" s="418" t="s">
        <v>18</v>
      </c>
      <c r="G481" s="403" t="s">
        <v>74</v>
      </c>
      <c r="H481" s="400" t="s">
        <v>67</v>
      </c>
      <c r="I481" s="419" t="s">
        <v>18</v>
      </c>
      <c r="J481" s="22"/>
      <c r="K481" s="22"/>
      <c r="L481" s="22"/>
      <c r="M481" s="22"/>
      <c r="N481" s="22"/>
      <c r="O481" s="22"/>
      <c r="P481" s="22"/>
      <c r="Q481" s="22"/>
      <c r="R481" s="22"/>
      <c r="S481" s="22"/>
      <c r="T481" s="22"/>
      <c r="U481" s="22"/>
      <c r="V481" s="22"/>
      <c r="W481" s="22"/>
      <c r="X481" s="22"/>
      <c r="Y481" s="22"/>
      <c r="Z481" s="22"/>
      <c r="AA481" s="22"/>
      <c r="AB481" s="22"/>
      <c r="AC481" s="22"/>
    </row>
    <row r="482" spans="1:29" s="23" customFormat="1" ht="11.25" x14ac:dyDescent="0.2">
      <c r="A482" s="400" t="s">
        <v>19</v>
      </c>
      <c r="B482" s="401" t="s">
        <v>65</v>
      </c>
      <c r="C482" s="420" t="s">
        <v>842</v>
      </c>
      <c r="D482" s="402" t="s">
        <v>75</v>
      </c>
      <c r="E482" s="421" t="s">
        <v>17</v>
      </c>
      <c r="F482" s="418" t="s">
        <v>18</v>
      </c>
      <c r="G482" s="403" t="s">
        <v>76</v>
      </c>
      <c r="H482" s="400" t="s">
        <v>67</v>
      </c>
      <c r="I482" s="419" t="s">
        <v>17</v>
      </c>
      <c r="J482" s="22"/>
      <c r="K482" s="22"/>
      <c r="L482" s="22"/>
      <c r="M482" s="22"/>
      <c r="N482" s="22"/>
      <c r="O482" s="22"/>
      <c r="P482" s="22"/>
      <c r="Q482" s="22"/>
      <c r="R482" s="22"/>
      <c r="S482" s="22"/>
      <c r="T482" s="22"/>
      <c r="U482" s="22"/>
      <c r="V482" s="22"/>
      <c r="W482" s="22"/>
      <c r="X482" s="22"/>
      <c r="Y482" s="22"/>
      <c r="Z482" s="22"/>
      <c r="AA482" s="22"/>
      <c r="AB482" s="22"/>
      <c r="AC482" s="22"/>
    </row>
    <row r="483" spans="1:29" s="23" customFormat="1" ht="11.25" x14ac:dyDescent="0.2">
      <c r="A483" s="400" t="s">
        <v>19</v>
      </c>
      <c r="B483" s="401" t="s">
        <v>65</v>
      </c>
      <c r="C483" s="420" t="s">
        <v>842</v>
      </c>
      <c r="D483" s="402" t="s">
        <v>54</v>
      </c>
      <c r="E483" s="421" t="s">
        <v>17</v>
      </c>
      <c r="F483" s="418" t="s">
        <v>18</v>
      </c>
      <c r="G483" s="403" t="s">
        <v>77</v>
      </c>
      <c r="H483" s="400" t="s">
        <v>67</v>
      </c>
      <c r="I483" s="419" t="s">
        <v>17</v>
      </c>
      <c r="J483" s="22"/>
      <c r="K483" s="22"/>
      <c r="L483" s="22"/>
      <c r="M483" s="22"/>
      <c r="N483" s="22"/>
      <c r="O483" s="22"/>
      <c r="P483" s="22"/>
      <c r="Q483" s="22"/>
      <c r="R483" s="22"/>
      <c r="S483" s="22"/>
      <c r="T483" s="22"/>
      <c r="U483" s="22"/>
      <c r="V483" s="22"/>
      <c r="W483" s="22"/>
      <c r="X483" s="22"/>
      <c r="Y483" s="22"/>
      <c r="Z483" s="22"/>
      <c r="AA483" s="22"/>
      <c r="AB483" s="22"/>
      <c r="AC483" s="22"/>
    </row>
    <row r="484" spans="1:29" s="23" customFormat="1" ht="11.25" x14ac:dyDescent="0.2">
      <c r="A484" s="400" t="s">
        <v>19</v>
      </c>
      <c r="B484" s="401" t="s">
        <v>65</v>
      </c>
      <c r="C484" s="420" t="s">
        <v>842</v>
      </c>
      <c r="D484" s="402" t="s">
        <v>56</v>
      </c>
      <c r="E484" s="421" t="s">
        <v>17</v>
      </c>
      <c r="F484" s="418" t="s">
        <v>18</v>
      </c>
      <c r="G484" s="403" t="s">
        <v>78</v>
      </c>
      <c r="H484" s="400" t="s">
        <v>67</v>
      </c>
      <c r="I484" s="419" t="s">
        <v>17</v>
      </c>
      <c r="J484" s="22"/>
      <c r="K484" s="22"/>
      <c r="L484" s="22"/>
      <c r="M484" s="22"/>
      <c r="N484" s="22"/>
      <c r="O484" s="22"/>
      <c r="P484" s="22"/>
      <c r="Q484" s="22"/>
      <c r="R484" s="22"/>
      <c r="S484" s="22"/>
      <c r="T484" s="22"/>
      <c r="U484" s="22"/>
      <c r="V484" s="22"/>
      <c r="W484" s="22"/>
      <c r="X484" s="22"/>
      <c r="Y484" s="22"/>
      <c r="Z484" s="22"/>
      <c r="AA484" s="22"/>
      <c r="AB484" s="22"/>
      <c r="AC484" s="22"/>
    </row>
    <row r="485" spans="1:29" s="21" customFormat="1" ht="11.25" x14ac:dyDescent="0.2">
      <c r="A485" s="404" t="s">
        <v>19</v>
      </c>
      <c r="B485" s="405" t="s">
        <v>65</v>
      </c>
      <c r="C485" s="422" t="s">
        <v>35</v>
      </c>
      <c r="D485" s="405" t="s">
        <v>1725</v>
      </c>
      <c r="E485" s="423" t="s">
        <v>17</v>
      </c>
      <c r="F485" s="418" t="s">
        <v>18</v>
      </c>
      <c r="G485" s="406" t="s">
        <v>79</v>
      </c>
      <c r="H485" s="407" t="s">
        <v>67</v>
      </c>
      <c r="I485" s="419" t="s">
        <v>18</v>
      </c>
      <c r="J485" s="20"/>
      <c r="K485" s="20"/>
      <c r="L485" s="20"/>
      <c r="M485" s="20"/>
      <c r="N485" s="20"/>
      <c r="O485" s="20"/>
      <c r="P485" s="20"/>
      <c r="Q485" s="20"/>
      <c r="R485" s="20"/>
      <c r="S485" s="20"/>
      <c r="T485" s="20"/>
      <c r="U485" s="20"/>
      <c r="V485" s="20"/>
      <c r="W485" s="20"/>
      <c r="X485" s="20"/>
      <c r="Y485" s="20"/>
      <c r="Z485" s="20"/>
      <c r="AA485" s="20"/>
      <c r="AB485" s="20"/>
      <c r="AC485" s="20"/>
    </row>
    <row r="486" spans="1:29" s="21" customFormat="1" ht="11.25" x14ac:dyDescent="0.2">
      <c r="A486" s="404" t="s">
        <v>19</v>
      </c>
      <c r="B486" s="405" t="s">
        <v>65</v>
      </c>
      <c r="C486" s="422" t="s">
        <v>35</v>
      </c>
      <c r="D486" s="405" t="s">
        <v>1742</v>
      </c>
      <c r="E486" s="423" t="s">
        <v>17</v>
      </c>
      <c r="F486" s="418" t="s">
        <v>18</v>
      </c>
      <c r="G486" s="406" t="s">
        <v>80</v>
      </c>
      <c r="H486" s="407" t="s">
        <v>67</v>
      </c>
      <c r="I486" s="419" t="s">
        <v>17</v>
      </c>
      <c r="J486" s="20"/>
      <c r="K486" s="20"/>
      <c r="L486" s="20"/>
      <c r="M486" s="20"/>
      <c r="N486" s="20"/>
      <c r="O486" s="20"/>
      <c r="P486" s="20"/>
      <c r="Q486" s="20"/>
      <c r="R486" s="20"/>
      <c r="S486" s="20"/>
      <c r="T486" s="20"/>
      <c r="U486" s="20"/>
      <c r="V486" s="20"/>
      <c r="W486" s="20"/>
      <c r="X486" s="20"/>
      <c r="Y486" s="20"/>
      <c r="Z486" s="20"/>
      <c r="AA486" s="20"/>
      <c r="AB486" s="20"/>
      <c r="AC486" s="20"/>
    </row>
    <row r="487" spans="1:29" s="21" customFormat="1" ht="11.25" x14ac:dyDescent="0.2">
      <c r="A487" s="404" t="s">
        <v>19</v>
      </c>
      <c r="B487" s="405" t="s">
        <v>65</v>
      </c>
      <c r="C487" s="422" t="s">
        <v>35</v>
      </c>
      <c r="D487" s="405" t="s">
        <v>1743</v>
      </c>
      <c r="E487" s="423" t="s">
        <v>17</v>
      </c>
      <c r="F487" s="418" t="s">
        <v>18</v>
      </c>
      <c r="G487" s="406" t="s">
        <v>81</v>
      </c>
      <c r="H487" s="407" t="s">
        <v>67</v>
      </c>
      <c r="I487" s="419" t="s">
        <v>18</v>
      </c>
      <c r="J487" s="20"/>
      <c r="K487" s="20"/>
      <c r="L487" s="20"/>
      <c r="M487" s="20"/>
      <c r="N487" s="20"/>
      <c r="O487" s="20"/>
      <c r="P487" s="20"/>
      <c r="Q487" s="20"/>
      <c r="R487" s="20"/>
      <c r="S487" s="20"/>
      <c r="T487" s="20"/>
      <c r="U487" s="20"/>
      <c r="V487" s="20"/>
      <c r="W487" s="20"/>
      <c r="X487" s="20"/>
      <c r="Y487" s="20"/>
      <c r="Z487" s="20"/>
      <c r="AA487" s="20"/>
      <c r="AB487" s="20"/>
      <c r="AC487" s="20"/>
    </row>
    <row r="488" spans="1:29" s="21" customFormat="1" ht="11.25" x14ac:dyDescent="0.2">
      <c r="A488" s="404" t="s">
        <v>19</v>
      </c>
      <c r="B488" s="405" t="s">
        <v>65</v>
      </c>
      <c r="C488" s="422" t="s">
        <v>35</v>
      </c>
      <c r="D488" s="408" t="s">
        <v>1557</v>
      </c>
      <c r="E488" s="423" t="s">
        <v>17</v>
      </c>
      <c r="F488" s="418" t="s">
        <v>18</v>
      </c>
      <c r="G488" s="406" t="s">
        <v>82</v>
      </c>
      <c r="H488" s="407" t="s">
        <v>67</v>
      </c>
      <c r="I488" s="419" t="s">
        <v>18</v>
      </c>
      <c r="J488" s="25"/>
      <c r="K488" s="20"/>
      <c r="L488" s="20"/>
      <c r="M488" s="20"/>
      <c r="N488" s="20"/>
      <c r="O488" s="20"/>
      <c r="P488" s="20"/>
      <c r="Q488" s="20"/>
      <c r="R488" s="20"/>
      <c r="S488" s="20"/>
      <c r="T488" s="20"/>
      <c r="U488" s="20"/>
      <c r="V488" s="20"/>
      <c r="W488" s="20"/>
      <c r="X488" s="20"/>
      <c r="Y488" s="20"/>
      <c r="Z488" s="20"/>
      <c r="AA488" s="20"/>
      <c r="AB488" s="20"/>
      <c r="AC488" s="20"/>
    </row>
    <row r="489" spans="1:29" s="21" customFormat="1" ht="11.25" x14ac:dyDescent="0.2">
      <c r="A489" s="396" t="s">
        <v>420</v>
      </c>
      <c r="B489" s="397" t="s">
        <v>445</v>
      </c>
      <c r="C489" s="396" t="s">
        <v>20</v>
      </c>
      <c r="D489" s="397" t="s">
        <v>1726</v>
      </c>
      <c r="E489" s="418" t="s">
        <v>17</v>
      </c>
      <c r="F489" s="418" t="s">
        <v>18</v>
      </c>
      <c r="G489" s="398" t="s">
        <v>446</v>
      </c>
      <c r="H489" s="396" t="s">
        <v>49</v>
      </c>
      <c r="I489" s="419" t="s">
        <v>18</v>
      </c>
      <c r="J489" s="20"/>
      <c r="K489" s="20"/>
      <c r="L489" s="20"/>
      <c r="M489" s="20"/>
      <c r="N489" s="20"/>
      <c r="O489" s="20"/>
      <c r="P489" s="20"/>
      <c r="Q489" s="20"/>
      <c r="R489" s="20"/>
      <c r="S489" s="20"/>
      <c r="T489" s="20"/>
      <c r="U489" s="20"/>
      <c r="V489" s="20"/>
      <c r="W489" s="20"/>
      <c r="X489" s="20"/>
      <c r="Y489" s="20"/>
      <c r="Z489" s="20"/>
      <c r="AA489" s="20"/>
      <c r="AB489" s="20"/>
      <c r="AC489" s="20"/>
    </row>
    <row r="490" spans="1:29" s="21" customFormat="1" ht="11.25" x14ac:dyDescent="0.2">
      <c r="A490" s="396" t="s">
        <v>420</v>
      </c>
      <c r="B490" s="397" t="s">
        <v>445</v>
      </c>
      <c r="C490" s="396" t="s">
        <v>20</v>
      </c>
      <c r="D490" s="397" t="s">
        <v>1728</v>
      </c>
      <c r="E490" s="418" t="s">
        <v>17</v>
      </c>
      <c r="F490" s="418" t="s">
        <v>18</v>
      </c>
      <c r="G490" s="398" t="s">
        <v>447</v>
      </c>
      <c r="H490" s="396" t="s">
        <v>49</v>
      </c>
      <c r="I490" s="419" t="s">
        <v>18</v>
      </c>
      <c r="J490" s="20"/>
      <c r="K490" s="20"/>
      <c r="L490" s="20"/>
      <c r="M490" s="20"/>
      <c r="N490" s="20"/>
      <c r="O490" s="20"/>
      <c r="P490" s="20"/>
      <c r="Q490" s="20"/>
      <c r="R490" s="20"/>
      <c r="S490" s="20"/>
      <c r="T490" s="20"/>
      <c r="U490" s="20"/>
      <c r="V490" s="20"/>
      <c r="W490" s="20"/>
      <c r="X490" s="20"/>
      <c r="Y490" s="20"/>
      <c r="Z490" s="20"/>
      <c r="AA490" s="20"/>
      <c r="AB490" s="20"/>
      <c r="AC490" s="20"/>
    </row>
    <row r="491" spans="1:29" s="21" customFormat="1" ht="11.25" x14ac:dyDescent="0.2">
      <c r="A491" s="396" t="s">
        <v>420</v>
      </c>
      <c r="B491" s="397" t="s">
        <v>445</v>
      </c>
      <c r="C491" s="396" t="s">
        <v>20</v>
      </c>
      <c r="D491" s="397" t="s">
        <v>1730</v>
      </c>
      <c r="E491" s="418" t="s">
        <v>17</v>
      </c>
      <c r="F491" s="418" t="s">
        <v>18</v>
      </c>
      <c r="G491" s="398" t="s">
        <v>448</v>
      </c>
      <c r="H491" s="396" t="s">
        <v>49</v>
      </c>
      <c r="I491" s="419" t="s">
        <v>18</v>
      </c>
      <c r="J491" s="20"/>
      <c r="K491" s="20"/>
      <c r="L491" s="20"/>
      <c r="M491" s="20"/>
      <c r="N491" s="20"/>
      <c r="O491" s="20"/>
      <c r="P491" s="20"/>
      <c r="Q491" s="20"/>
      <c r="R491" s="20"/>
      <c r="S491" s="20"/>
      <c r="T491" s="20"/>
      <c r="U491" s="20"/>
      <c r="V491" s="20"/>
      <c r="W491" s="20"/>
      <c r="X491" s="20"/>
      <c r="Y491" s="20"/>
      <c r="Z491" s="20"/>
      <c r="AA491" s="20"/>
      <c r="AB491" s="20"/>
      <c r="AC491" s="20"/>
    </row>
    <row r="492" spans="1:29" s="21" customFormat="1" ht="11.25" x14ac:dyDescent="0.2">
      <c r="A492" s="396" t="s">
        <v>420</v>
      </c>
      <c r="B492" s="397" t="s">
        <v>445</v>
      </c>
      <c r="C492" s="396" t="s">
        <v>20</v>
      </c>
      <c r="D492" s="397" t="s">
        <v>1747</v>
      </c>
      <c r="E492" s="418" t="s">
        <v>17</v>
      </c>
      <c r="F492" s="418" t="s">
        <v>18</v>
      </c>
      <c r="G492" s="398" t="s">
        <v>449</v>
      </c>
      <c r="H492" s="396" t="s">
        <v>49</v>
      </c>
      <c r="I492" s="419" t="s">
        <v>18</v>
      </c>
      <c r="J492" s="20"/>
      <c r="K492" s="20"/>
      <c r="L492" s="20"/>
      <c r="M492" s="20"/>
      <c r="N492" s="20"/>
      <c r="O492" s="20"/>
      <c r="P492" s="20"/>
      <c r="Q492" s="20"/>
      <c r="R492" s="20"/>
      <c r="S492" s="20"/>
      <c r="T492" s="20"/>
      <c r="U492" s="20"/>
      <c r="V492" s="20"/>
      <c r="W492" s="20"/>
      <c r="X492" s="20"/>
      <c r="Y492" s="20"/>
      <c r="Z492" s="20"/>
      <c r="AA492" s="20"/>
      <c r="AB492" s="20"/>
      <c r="AC492" s="20"/>
    </row>
    <row r="493" spans="1:29" s="21" customFormat="1" ht="11.25" x14ac:dyDescent="0.2">
      <c r="A493" s="396" t="s">
        <v>420</v>
      </c>
      <c r="B493" s="397" t="s">
        <v>445</v>
      </c>
      <c r="C493" s="396" t="s">
        <v>20</v>
      </c>
      <c r="D493" s="399" t="s">
        <v>450</v>
      </c>
      <c r="E493" s="418" t="s">
        <v>17</v>
      </c>
      <c r="F493" s="418" t="s">
        <v>18</v>
      </c>
      <c r="G493" s="398" t="s">
        <v>451</v>
      </c>
      <c r="H493" s="396" t="s">
        <v>49</v>
      </c>
      <c r="I493" s="419" t="s">
        <v>18</v>
      </c>
      <c r="J493" s="20"/>
      <c r="K493" s="20"/>
      <c r="L493" s="20"/>
      <c r="M493" s="20"/>
      <c r="N493" s="20"/>
      <c r="O493" s="20"/>
      <c r="P493" s="20"/>
      <c r="Q493" s="20"/>
      <c r="R493" s="20"/>
      <c r="S493" s="20"/>
      <c r="T493" s="20"/>
      <c r="U493" s="20"/>
      <c r="V493" s="20"/>
      <c r="W493" s="20"/>
      <c r="X493" s="20"/>
      <c r="Y493" s="20"/>
      <c r="Z493" s="20"/>
      <c r="AA493" s="20"/>
      <c r="AB493" s="20"/>
      <c r="AC493" s="20"/>
    </row>
    <row r="494" spans="1:29" s="23" customFormat="1" ht="11.25" x14ac:dyDescent="0.2">
      <c r="A494" s="400" t="s">
        <v>420</v>
      </c>
      <c r="B494" s="401" t="s">
        <v>445</v>
      </c>
      <c r="C494" s="420" t="s">
        <v>842</v>
      </c>
      <c r="D494" s="402" t="s">
        <v>452</v>
      </c>
      <c r="E494" s="421" t="s">
        <v>17</v>
      </c>
      <c r="F494" s="418" t="s">
        <v>18</v>
      </c>
      <c r="G494" s="403" t="s">
        <v>453</v>
      </c>
      <c r="H494" s="400" t="s">
        <v>49</v>
      </c>
      <c r="I494" s="419" t="s">
        <v>17</v>
      </c>
      <c r="J494" s="22"/>
      <c r="K494" s="22"/>
      <c r="L494" s="22"/>
      <c r="M494" s="22"/>
      <c r="N494" s="22"/>
      <c r="O494" s="22"/>
      <c r="P494" s="22"/>
      <c r="Q494" s="22"/>
      <c r="R494" s="22"/>
      <c r="S494" s="22"/>
      <c r="T494" s="22"/>
      <c r="U494" s="22"/>
      <c r="V494" s="22"/>
      <c r="W494" s="22"/>
      <c r="X494" s="22"/>
      <c r="Y494" s="22"/>
      <c r="Z494" s="22"/>
      <c r="AA494" s="22"/>
      <c r="AB494" s="22"/>
      <c r="AC494" s="22"/>
    </row>
    <row r="495" spans="1:29" s="23" customFormat="1" ht="11.25" x14ac:dyDescent="0.2">
      <c r="A495" s="400" t="s">
        <v>420</v>
      </c>
      <c r="B495" s="401" t="s">
        <v>445</v>
      </c>
      <c r="C495" s="420" t="s">
        <v>842</v>
      </c>
      <c r="D495" s="402" t="s">
        <v>454</v>
      </c>
      <c r="E495" s="421" t="s">
        <v>17</v>
      </c>
      <c r="F495" s="418" t="s">
        <v>18</v>
      </c>
      <c r="G495" s="403" t="s">
        <v>455</v>
      </c>
      <c r="H495" s="400" t="s">
        <v>49</v>
      </c>
      <c r="I495" s="419" t="s">
        <v>18</v>
      </c>
      <c r="J495" s="22"/>
      <c r="K495" s="22"/>
      <c r="L495" s="22"/>
      <c r="M495" s="22"/>
      <c r="N495" s="22"/>
      <c r="O495" s="22"/>
      <c r="P495" s="22"/>
      <c r="Q495" s="22"/>
      <c r="R495" s="22"/>
      <c r="S495" s="22"/>
      <c r="T495" s="22"/>
      <c r="U495" s="22"/>
      <c r="V495" s="22"/>
      <c r="W495" s="22"/>
      <c r="X495" s="22"/>
      <c r="Y495" s="22"/>
      <c r="Z495" s="22"/>
      <c r="AA495" s="22"/>
      <c r="AB495" s="22"/>
      <c r="AC495" s="22"/>
    </row>
    <row r="496" spans="1:29" s="23" customFormat="1" ht="11.25" x14ac:dyDescent="0.2">
      <c r="A496" s="400" t="s">
        <v>420</v>
      </c>
      <c r="B496" s="401" t="s">
        <v>445</v>
      </c>
      <c r="C496" s="420" t="s">
        <v>842</v>
      </c>
      <c r="D496" s="402" t="s">
        <v>456</v>
      </c>
      <c r="E496" s="421" t="s">
        <v>17</v>
      </c>
      <c r="F496" s="418" t="s">
        <v>18</v>
      </c>
      <c r="G496" s="403" t="s">
        <v>457</v>
      </c>
      <c r="H496" s="400" t="s">
        <v>49</v>
      </c>
      <c r="I496" s="419" t="s">
        <v>18</v>
      </c>
      <c r="J496" s="22"/>
      <c r="K496" s="22"/>
      <c r="L496" s="22"/>
      <c r="M496" s="22"/>
      <c r="N496" s="22"/>
      <c r="O496" s="22"/>
      <c r="P496" s="22"/>
      <c r="Q496" s="22"/>
      <c r="R496" s="22"/>
      <c r="S496" s="22"/>
      <c r="T496" s="22"/>
      <c r="U496" s="22"/>
      <c r="V496" s="22"/>
      <c r="W496" s="22"/>
      <c r="X496" s="22"/>
      <c r="Y496" s="22"/>
      <c r="Z496" s="22"/>
      <c r="AA496" s="22"/>
      <c r="AB496" s="22"/>
      <c r="AC496" s="22"/>
    </row>
    <row r="497" spans="1:29" s="21" customFormat="1" ht="11.25" x14ac:dyDescent="0.2">
      <c r="A497" s="404" t="s">
        <v>420</v>
      </c>
      <c r="B497" s="405" t="s">
        <v>445</v>
      </c>
      <c r="C497" s="426" t="s">
        <v>35</v>
      </c>
      <c r="D497" s="405" t="s">
        <v>1725</v>
      </c>
      <c r="E497" s="423" t="s">
        <v>17</v>
      </c>
      <c r="F497" s="418" t="s">
        <v>18</v>
      </c>
      <c r="G497" s="406" t="s">
        <v>458</v>
      </c>
      <c r="H497" s="407" t="s">
        <v>49</v>
      </c>
      <c r="I497" s="419" t="s">
        <v>18</v>
      </c>
      <c r="J497" s="20"/>
      <c r="K497" s="20"/>
      <c r="L497" s="20"/>
      <c r="M497" s="20"/>
      <c r="N497" s="20"/>
      <c r="O497" s="20"/>
      <c r="P497" s="20"/>
      <c r="Q497" s="20"/>
      <c r="R497" s="20"/>
      <c r="S497" s="20"/>
      <c r="T497" s="20"/>
      <c r="U497" s="20"/>
      <c r="V497" s="20"/>
      <c r="W497" s="20"/>
      <c r="X497" s="20"/>
      <c r="Y497" s="20"/>
      <c r="Z497" s="20"/>
      <c r="AA497" s="20"/>
      <c r="AB497" s="20"/>
      <c r="AC497" s="20"/>
    </row>
    <row r="498" spans="1:29" s="21" customFormat="1" ht="11.25" x14ac:dyDescent="0.2">
      <c r="A498" s="404" t="s">
        <v>420</v>
      </c>
      <c r="B498" s="405" t="s">
        <v>445</v>
      </c>
      <c r="C498" s="426" t="s">
        <v>35</v>
      </c>
      <c r="D498" s="405" t="s">
        <v>1689</v>
      </c>
      <c r="E498" s="423" t="s">
        <v>17</v>
      </c>
      <c r="F498" s="418" t="s">
        <v>18</v>
      </c>
      <c r="G498" s="406" t="s">
        <v>459</v>
      </c>
      <c r="H498" s="407" t="s">
        <v>49</v>
      </c>
      <c r="I498" s="419" t="s">
        <v>18</v>
      </c>
      <c r="J498" s="20"/>
      <c r="K498" s="20"/>
      <c r="L498" s="20"/>
      <c r="M498" s="20"/>
      <c r="N498" s="20"/>
      <c r="O498" s="20"/>
      <c r="P498" s="20"/>
      <c r="Q498" s="20"/>
      <c r="R498" s="20"/>
      <c r="S498" s="20"/>
      <c r="T498" s="20"/>
      <c r="U498" s="20"/>
      <c r="V498" s="20"/>
      <c r="W498" s="20"/>
      <c r="X498" s="20"/>
      <c r="Y498" s="20"/>
      <c r="Z498" s="20"/>
      <c r="AA498" s="20"/>
      <c r="AB498" s="20"/>
      <c r="AC498" s="20"/>
    </row>
    <row r="499" spans="1:29" s="21" customFormat="1" ht="11.25" x14ac:dyDescent="0.2">
      <c r="A499" s="404" t="s">
        <v>420</v>
      </c>
      <c r="B499" s="405" t="s">
        <v>445</v>
      </c>
      <c r="C499" s="424" t="s">
        <v>35</v>
      </c>
      <c r="D499" s="408" t="s">
        <v>1557</v>
      </c>
      <c r="E499" s="423" t="s">
        <v>17</v>
      </c>
      <c r="F499" s="418" t="s">
        <v>18</v>
      </c>
      <c r="G499" s="406" t="s">
        <v>460</v>
      </c>
      <c r="H499" s="407" t="s">
        <v>49</v>
      </c>
      <c r="I499" s="419" t="s">
        <v>18</v>
      </c>
      <c r="J499" s="20"/>
      <c r="K499" s="20"/>
      <c r="L499" s="20"/>
      <c r="M499" s="20"/>
      <c r="N499" s="20"/>
      <c r="O499" s="20"/>
      <c r="P499" s="20"/>
      <c r="Q499" s="20"/>
      <c r="R499" s="20"/>
      <c r="S499" s="20"/>
      <c r="T499" s="20"/>
      <c r="U499" s="20"/>
      <c r="V499" s="20"/>
      <c r="W499" s="20"/>
      <c r="X499" s="20"/>
      <c r="Y499" s="20"/>
      <c r="Z499" s="20"/>
      <c r="AA499" s="20"/>
      <c r="AB499" s="20"/>
      <c r="AC499" s="20"/>
    </row>
    <row r="500" spans="1:29" s="21" customFormat="1" ht="11.25" x14ac:dyDescent="0.2">
      <c r="A500" s="404" t="s">
        <v>420</v>
      </c>
      <c r="B500" s="405" t="s">
        <v>445</v>
      </c>
      <c r="C500" s="426" t="s">
        <v>35</v>
      </c>
      <c r="D500" s="408" t="s">
        <v>1561</v>
      </c>
      <c r="E500" s="423" t="s">
        <v>17</v>
      </c>
      <c r="F500" s="418" t="s">
        <v>18</v>
      </c>
      <c r="G500" s="406" t="s">
        <v>461</v>
      </c>
      <c r="H500" s="407" t="s">
        <v>49</v>
      </c>
      <c r="I500" s="419" t="s">
        <v>18</v>
      </c>
      <c r="J500" s="20"/>
      <c r="K500" s="20"/>
      <c r="L500" s="20"/>
      <c r="M500" s="20"/>
      <c r="N500" s="20"/>
      <c r="O500" s="20"/>
      <c r="P500" s="20"/>
      <c r="Q500" s="20"/>
      <c r="R500" s="20"/>
      <c r="S500" s="20"/>
      <c r="T500" s="20"/>
      <c r="U500" s="20"/>
      <c r="V500" s="20"/>
      <c r="W500" s="20"/>
      <c r="X500" s="20"/>
      <c r="Y500" s="20"/>
      <c r="Z500" s="20"/>
      <c r="AA500" s="20"/>
      <c r="AB500" s="20"/>
      <c r="AC500" s="20"/>
    </row>
    <row r="501" spans="1:29" s="21" customFormat="1" ht="11.25" x14ac:dyDescent="0.2">
      <c r="A501" s="396" t="s">
        <v>107</v>
      </c>
      <c r="B501" s="397" t="s">
        <v>184</v>
      </c>
      <c r="C501" s="396" t="s">
        <v>20</v>
      </c>
      <c r="D501" s="397" t="s">
        <v>1688</v>
      </c>
      <c r="E501" s="418" t="s">
        <v>17</v>
      </c>
      <c r="F501" s="418" t="s">
        <v>18</v>
      </c>
      <c r="G501" s="398" t="s">
        <v>185</v>
      </c>
      <c r="H501" s="396" t="s">
        <v>67</v>
      </c>
      <c r="I501" s="419" t="s">
        <v>18</v>
      </c>
      <c r="J501" s="20"/>
      <c r="K501" s="20"/>
      <c r="L501" s="20"/>
      <c r="M501" s="20"/>
      <c r="N501" s="20"/>
      <c r="O501" s="20"/>
      <c r="P501" s="20"/>
      <c r="Q501" s="20"/>
      <c r="R501" s="20"/>
      <c r="S501" s="20"/>
      <c r="T501" s="20"/>
      <c r="U501" s="20"/>
      <c r="V501" s="20"/>
      <c r="W501" s="20"/>
      <c r="X501" s="20"/>
      <c r="Y501" s="20"/>
      <c r="Z501" s="20"/>
      <c r="AA501" s="20"/>
      <c r="AB501" s="20"/>
      <c r="AC501" s="20"/>
    </row>
    <row r="502" spans="1:29" s="21" customFormat="1" ht="11.25" x14ac:dyDescent="0.2">
      <c r="A502" s="396" t="s">
        <v>107</v>
      </c>
      <c r="B502" s="397" t="s">
        <v>184</v>
      </c>
      <c r="C502" s="396" t="s">
        <v>20</v>
      </c>
      <c r="D502" s="397" t="s">
        <v>1693</v>
      </c>
      <c r="E502" s="418" t="s">
        <v>17</v>
      </c>
      <c r="F502" s="418" t="s">
        <v>18</v>
      </c>
      <c r="G502" s="398" t="s">
        <v>186</v>
      </c>
      <c r="H502" s="396" t="s">
        <v>67</v>
      </c>
      <c r="I502" s="419" t="s">
        <v>18</v>
      </c>
      <c r="J502" s="20"/>
      <c r="K502" s="20"/>
      <c r="L502" s="20"/>
      <c r="M502" s="20"/>
      <c r="N502" s="20"/>
      <c r="O502" s="20"/>
      <c r="P502" s="20"/>
      <c r="Q502" s="20"/>
      <c r="R502" s="20"/>
      <c r="S502" s="20"/>
      <c r="T502" s="20"/>
      <c r="U502" s="20"/>
      <c r="V502" s="20"/>
      <c r="W502" s="20"/>
      <c r="X502" s="20"/>
      <c r="Y502" s="20"/>
      <c r="Z502" s="20"/>
      <c r="AA502" s="20"/>
      <c r="AB502" s="20"/>
      <c r="AC502" s="20"/>
    </row>
    <row r="503" spans="1:29" s="21" customFormat="1" ht="11.25" x14ac:dyDescent="0.2">
      <c r="A503" s="396" t="s">
        <v>107</v>
      </c>
      <c r="B503" s="397" t="s">
        <v>184</v>
      </c>
      <c r="C503" s="396" t="s">
        <v>20</v>
      </c>
      <c r="D503" s="397" t="s">
        <v>1748</v>
      </c>
      <c r="E503" s="418" t="s">
        <v>17</v>
      </c>
      <c r="F503" s="418" t="s">
        <v>18</v>
      </c>
      <c r="G503" s="398" t="s">
        <v>187</v>
      </c>
      <c r="H503" s="396" t="s">
        <v>67</v>
      </c>
      <c r="I503" s="419" t="s">
        <v>18</v>
      </c>
      <c r="J503" s="20"/>
      <c r="K503" s="20"/>
      <c r="L503" s="20"/>
      <c r="M503" s="20"/>
      <c r="N503" s="20"/>
      <c r="O503" s="20"/>
      <c r="P503" s="20"/>
      <c r="Q503" s="20"/>
      <c r="R503" s="20"/>
      <c r="S503" s="20"/>
      <c r="T503" s="20"/>
      <c r="U503" s="20"/>
      <c r="V503" s="20"/>
      <c r="W503" s="20"/>
      <c r="X503" s="20"/>
      <c r="Y503" s="20"/>
      <c r="Z503" s="20"/>
      <c r="AA503" s="20"/>
      <c r="AB503" s="20"/>
      <c r="AC503" s="20"/>
    </row>
    <row r="504" spans="1:29" s="21" customFormat="1" ht="11.25" x14ac:dyDescent="0.2">
      <c r="A504" s="396" t="s">
        <v>107</v>
      </c>
      <c r="B504" s="397" t="s">
        <v>184</v>
      </c>
      <c r="C504" s="396" t="s">
        <v>20</v>
      </c>
      <c r="D504" s="397" t="s">
        <v>1738</v>
      </c>
      <c r="E504" s="418" t="s">
        <v>17</v>
      </c>
      <c r="F504" s="418" t="s">
        <v>18</v>
      </c>
      <c r="G504" s="398" t="s">
        <v>188</v>
      </c>
      <c r="H504" s="396" t="s">
        <v>67</v>
      </c>
      <c r="I504" s="419" t="s">
        <v>18</v>
      </c>
      <c r="J504" s="20"/>
      <c r="K504" s="20"/>
      <c r="L504" s="20"/>
      <c r="M504" s="20"/>
      <c r="N504" s="20"/>
      <c r="O504" s="20"/>
      <c r="P504" s="20"/>
      <c r="Q504" s="20"/>
      <c r="R504" s="20"/>
      <c r="S504" s="20"/>
      <c r="T504" s="20"/>
      <c r="U504" s="20"/>
      <c r="V504" s="20"/>
      <c r="W504" s="20"/>
      <c r="X504" s="20"/>
      <c r="Y504" s="20"/>
      <c r="Z504" s="20"/>
      <c r="AA504" s="20"/>
      <c r="AB504" s="20"/>
      <c r="AC504" s="20"/>
    </row>
    <row r="505" spans="1:29" s="21" customFormat="1" ht="11.25" x14ac:dyDescent="0.2">
      <c r="A505" s="396" t="s">
        <v>107</v>
      </c>
      <c r="B505" s="397" t="s">
        <v>184</v>
      </c>
      <c r="C505" s="396" t="s">
        <v>20</v>
      </c>
      <c r="D505" s="399" t="s">
        <v>29</v>
      </c>
      <c r="E505" s="418" t="s">
        <v>17</v>
      </c>
      <c r="F505" s="418" t="s">
        <v>18</v>
      </c>
      <c r="G505" s="398" t="s">
        <v>189</v>
      </c>
      <c r="H505" s="396" t="s">
        <v>67</v>
      </c>
      <c r="I505" s="419" t="s">
        <v>18</v>
      </c>
      <c r="J505" s="20"/>
      <c r="K505" s="20"/>
      <c r="L505" s="20"/>
      <c r="M505" s="20"/>
      <c r="N505" s="20"/>
      <c r="O505" s="20"/>
      <c r="P505" s="20"/>
      <c r="Q505" s="20"/>
      <c r="R505" s="20"/>
      <c r="S505" s="20"/>
      <c r="T505" s="20"/>
      <c r="U505" s="20"/>
      <c r="V505" s="20"/>
      <c r="W505" s="20"/>
      <c r="X505" s="20"/>
      <c r="Y505" s="20"/>
      <c r="Z505" s="20"/>
      <c r="AA505" s="20"/>
      <c r="AB505" s="20"/>
      <c r="AC505" s="20"/>
    </row>
    <row r="506" spans="1:29" s="23" customFormat="1" ht="11.25" x14ac:dyDescent="0.2">
      <c r="A506" s="400" t="s">
        <v>107</v>
      </c>
      <c r="B506" s="401" t="s">
        <v>184</v>
      </c>
      <c r="C506" s="420" t="s">
        <v>842</v>
      </c>
      <c r="D506" s="402" t="s">
        <v>190</v>
      </c>
      <c r="E506" s="421" t="s">
        <v>17</v>
      </c>
      <c r="F506" s="418" t="s">
        <v>18</v>
      </c>
      <c r="G506" s="403" t="s">
        <v>191</v>
      </c>
      <c r="H506" s="400" t="s">
        <v>67</v>
      </c>
      <c r="I506" s="419" t="s">
        <v>18</v>
      </c>
      <c r="J506" s="22"/>
      <c r="K506" s="22"/>
      <c r="L506" s="22"/>
      <c r="M506" s="22"/>
      <c r="N506" s="22"/>
      <c r="O506" s="22"/>
      <c r="P506" s="22"/>
      <c r="Q506" s="22"/>
      <c r="R506" s="22"/>
      <c r="S506" s="22"/>
      <c r="T506" s="22"/>
      <c r="U506" s="22"/>
      <c r="V506" s="22"/>
      <c r="W506" s="22"/>
      <c r="X506" s="22"/>
      <c r="Y506" s="22"/>
      <c r="Z506" s="22"/>
      <c r="AA506" s="22"/>
      <c r="AB506" s="22"/>
      <c r="AC506" s="22"/>
    </row>
    <row r="507" spans="1:29" s="21" customFormat="1" ht="11.25" x14ac:dyDescent="0.2">
      <c r="A507" s="404" t="s">
        <v>107</v>
      </c>
      <c r="B507" s="405" t="s">
        <v>184</v>
      </c>
      <c r="C507" s="424" t="s">
        <v>35</v>
      </c>
      <c r="D507" s="405" t="s">
        <v>1740</v>
      </c>
      <c r="E507" s="423" t="s">
        <v>17</v>
      </c>
      <c r="F507" s="418" t="s">
        <v>18</v>
      </c>
      <c r="G507" s="406" t="s">
        <v>192</v>
      </c>
      <c r="H507" s="407" t="s">
        <v>67</v>
      </c>
      <c r="I507" s="419" t="s">
        <v>18</v>
      </c>
      <c r="J507" s="20"/>
      <c r="K507" s="20"/>
      <c r="L507" s="20"/>
      <c r="M507" s="20"/>
      <c r="N507" s="20"/>
      <c r="O507" s="20"/>
      <c r="P507" s="20"/>
      <c r="Q507" s="20"/>
      <c r="R507" s="20"/>
      <c r="S507" s="20"/>
      <c r="T507" s="20"/>
      <c r="U507" s="20"/>
      <c r="V507" s="20"/>
      <c r="W507" s="20"/>
      <c r="X507" s="20"/>
      <c r="Y507" s="20"/>
      <c r="Z507" s="20"/>
      <c r="AA507" s="20"/>
      <c r="AB507" s="20"/>
      <c r="AC507" s="20"/>
    </row>
    <row r="508" spans="1:29" s="21" customFormat="1" ht="11.25" x14ac:dyDescent="0.2">
      <c r="A508" s="404" t="s">
        <v>107</v>
      </c>
      <c r="B508" s="405" t="s">
        <v>184</v>
      </c>
      <c r="C508" s="422" t="s">
        <v>35</v>
      </c>
      <c r="D508" s="405" t="s">
        <v>1725</v>
      </c>
      <c r="E508" s="423" t="s">
        <v>17</v>
      </c>
      <c r="F508" s="418" t="s">
        <v>18</v>
      </c>
      <c r="G508" s="406" t="s">
        <v>193</v>
      </c>
      <c r="H508" s="407" t="s">
        <v>67</v>
      </c>
      <c r="I508" s="419" t="s">
        <v>18</v>
      </c>
      <c r="J508" s="20"/>
      <c r="K508" s="20"/>
      <c r="L508" s="20"/>
      <c r="M508" s="20"/>
      <c r="N508" s="20"/>
      <c r="O508" s="20"/>
      <c r="P508" s="20"/>
      <c r="Q508" s="20"/>
      <c r="R508" s="20"/>
      <c r="S508" s="20"/>
      <c r="T508" s="20"/>
      <c r="U508" s="20"/>
      <c r="V508" s="20"/>
      <c r="W508" s="20"/>
      <c r="X508" s="20"/>
      <c r="Y508" s="20"/>
      <c r="Z508" s="20"/>
      <c r="AA508" s="20"/>
      <c r="AB508" s="20"/>
      <c r="AC508" s="20"/>
    </row>
    <row r="509" spans="1:29" s="21" customFormat="1" ht="11.25" x14ac:dyDescent="0.2">
      <c r="A509" s="404" t="s">
        <v>107</v>
      </c>
      <c r="B509" s="405" t="s">
        <v>184</v>
      </c>
      <c r="C509" s="422" t="s">
        <v>35</v>
      </c>
      <c r="D509" s="405" t="s">
        <v>1689</v>
      </c>
      <c r="E509" s="423" t="s">
        <v>17</v>
      </c>
      <c r="F509" s="418" t="s">
        <v>18</v>
      </c>
      <c r="G509" s="406" t="s">
        <v>194</v>
      </c>
      <c r="H509" s="407" t="s">
        <v>67</v>
      </c>
      <c r="I509" s="419" t="s">
        <v>18</v>
      </c>
      <c r="J509" s="20"/>
      <c r="K509" s="20"/>
      <c r="L509" s="20"/>
      <c r="M509" s="20"/>
      <c r="N509" s="20"/>
      <c r="O509" s="20"/>
      <c r="P509" s="20"/>
      <c r="Q509" s="20"/>
      <c r="R509" s="20"/>
      <c r="S509" s="20"/>
      <c r="T509" s="20"/>
      <c r="U509" s="20"/>
      <c r="V509" s="20"/>
      <c r="W509" s="20"/>
      <c r="X509" s="20"/>
      <c r="Y509" s="20"/>
      <c r="Z509" s="20"/>
      <c r="AA509" s="20"/>
      <c r="AB509" s="20"/>
      <c r="AC509" s="20"/>
    </row>
    <row r="510" spans="1:29" s="21" customFormat="1" ht="11.25" x14ac:dyDescent="0.2">
      <c r="A510" s="404" t="s">
        <v>107</v>
      </c>
      <c r="B510" s="405" t="s">
        <v>184</v>
      </c>
      <c r="C510" s="422" t="s">
        <v>35</v>
      </c>
      <c r="D510" s="408" t="s">
        <v>1557</v>
      </c>
      <c r="E510" s="423" t="s">
        <v>17</v>
      </c>
      <c r="F510" s="418" t="s">
        <v>18</v>
      </c>
      <c r="G510" s="406" t="s">
        <v>195</v>
      </c>
      <c r="H510" s="407" t="s">
        <v>67</v>
      </c>
      <c r="I510" s="419" t="s">
        <v>18</v>
      </c>
      <c r="J510" s="20"/>
      <c r="K510" s="20"/>
      <c r="L510" s="20"/>
      <c r="M510" s="20"/>
      <c r="N510" s="20"/>
      <c r="O510" s="20"/>
      <c r="P510" s="20"/>
      <c r="Q510" s="20"/>
      <c r="R510" s="20"/>
      <c r="S510" s="20"/>
      <c r="T510" s="20"/>
      <c r="U510" s="20"/>
      <c r="V510" s="20"/>
      <c r="W510" s="20"/>
      <c r="X510" s="20"/>
      <c r="Y510" s="20"/>
      <c r="Z510" s="20"/>
      <c r="AA510" s="20"/>
      <c r="AB510" s="20"/>
      <c r="AC510" s="20"/>
    </row>
    <row r="511" spans="1:29" s="21" customFormat="1" ht="11.25" x14ac:dyDescent="0.2">
      <c r="A511" s="404" t="s">
        <v>107</v>
      </c>
      <c r="B511" s="405" t="s">
        <v>184</v>
      </c>
      <c r="C511" s="422" t="s">
        <v>35</v>
      </c>
      <c r="D511" s="408" t="s">
        <v>1561</v>
      </c>
      <c r="E511" s="423" t="s">
        <v>17</v>
      </c>
      <c r="F511" s="418" t="s">
        <v>18</v>
      </c>
      <c r="G511" s="406" t="s">
        <v>196</v>
      </c>
      <c r="H511" s="407" t="s">
        <v>67</v>
      </c>
      <c r="I511" s="419" t="s">
        <v>18</v>
      </c>
      <c r="J511" s="20"/>
      <c r="K511" s="20"/>
      <c r="L511" s="20"/>
      <c r="M511" s="20"/>
      <c r="N511" s="20"/>
      <c r="O511" s="20"/>
      <c r="P511" s="20"/>
      <c r="Q511" s="20"/>
      <c r="R511" s="20"/>
      <c r="S511" s="20"/>
      <c r="T511" s="20"/>
      <c r="U511" s="20"/>
      <c r="V511" s="20"/>
      <c r="W511" s="20"/>
      <c r="X511" s="20"/>
      <c r="Y511" s="20"/>
      <c r="Z511" s="20"/>
      <c r="AA511" s="20"/>
      <c r="AB511" s="20"/>
      <c r="AC511" s="20"/>
    </row>
    <row r="512" spans="1:29" s="21" customFormat="1" ht="11.25" x14ac:dyDescent="0.2">
      <c r="A512" s="396" t="s">
        <v>197</v>
      </c>
      <c r="B512" s="397" t="s">
        <v>314</v>
      </c>
      <c r="C512" s="396" t="s">
        <v>20</v>
      </c>
      <c r="D512" s="397" t="s">
        <v>1688</v>
      </c>
      <c r="E512" s="418" t="s">
        <v>17</v>
      </c>
      <c r="F512" s="418" t="s">
        <v>18</v>
      </c>
      <c r="G512" s="398" t="s">
        <v>315</v>
      </c>
      <c r="H512" s="396" t="s">
        <v>67</v>
      </c>
      <c r="I512" s="419" t="s">
        <v>18</v>
      </c>
      <c r="J512" s="20"/>
      <c r="K512" s="20"/>
      <c r="L512" s="20"/>
      <c r="M512" s="20"/>
      <c r="N512" s="20"/>
      <c r="O512" s="20"/>
      <c r="P512" s="20"/>
      <c r="Q512" s="20"/>
      <c r="R512" s="20"/>
      <c r="S512" s="20"/>
      <c r="T512" s="20"/>
      <c r="U512" s="20"/>
      <c r="V512" s="20"/>
      <c r="W512" s="20"/>
      <c r="X512" s="20"/>
      <c r="Y512" s="20"/>
      <c r="Z512" s="20"/>
      <c r="AA512" s="20"/>
      <c r="AB512" s="20"/>
      <c r="AC512" s="20"/>
    </row>
    <row r="513" spans="1:29" s="21" customFormat="1" ht="11.25" x14ac:dyDescent="0.2">
      <c r="A513" s="396" t="s">
        <v>197</v>
      </c>
      <c r="B513" s="397" t="s">
        <v>314</v>
      </c>
      <c r="C513" s="396" t="s">
        <v>20</v>
      </c>
      <c r="D513" s="397" t="s">
        <v>1717</v>
      </c>
      <c r="E513" s="418" t="s">
        <v>17</v>
      </c>
      <c r="F513" s="418" t="s">
        <v>18</v>
      </c>
      <c r="G513" s="398" t="s">
        <v>316</v>
      </c>
      <c r="H513" s="396" t="s">
        <v>67</v>
      </c>
      <c r="I513" s="419" t="s">
        <v>18</v>
      </c>
      <c r="J513" s="20"/>
      <c r="K513" s="20"/>
      <c r="L513" s="20"/>
      <c r="M513" s="20"/>
      <c r="N513" s="20"/>
      <c r="O513" s="20"/>
      <c r="P513" s="20"/>
      <c r="Q513" s="20"/>
      <c r="R513" s="20"/>
      <c r="S513" s="20"/>
      <c r="T513" s="20"/>
      <c r="U513" s="20"/>
      <c r="V513" s="20"/>
      <c r="W513" s="20"/>
      <c r="X513" s="20"/>
      <c r="Y513" s="20"/>
      <c r="Z513" s="20"/>
      <c r="AA513" s="20"/>
      <c r="AB513" s="20"/>
      <c r="AC513" s="20"/>
    </row>
    <row r="514" spans="1:29" s="21" customFormat="1" ht="11.25" x14ac:dyDescent="0.2">
      <c r="A514" s="396" t="s">
        <v>197</v>
      </c>
      <c r="B514" s="397" t="s">
        <v>314</v>
      </c>
      <c r="C514" s="396" t="s">
        <v>20</v>
      </c>
      <c r="D514" s="397" t="s">
        <v>1738</v>
      </c>
      <c r="E514" s="418" t="s">
        <v>17</v>
      </c>
      <c r="F514" s="418" t="s">
        <v>18</v>
      </c>
      <c r="G514" s="398" t="s">
        <v>317</v>
      </c>
      <c r="H514" s="396" t="s">
        <v>67</v>
      </c>
      <c r="I514" s="419" t="s">
        <v>18</v>
      </c>
      <c r="J514" s="20"/>
      <c r="K514" s="20"/>
      <c r="L514" s="20"/>
      <c r="M514" s="20"/>
      <c r="N514" s="20"/>
      <c r="O514" s="20"/>
      <c r="P514" s="20"/>
      <c r="Q514" s="20"/>
      <c r="R514" s="20"/>
      <c r="S514" s="20"/>
      <c r="T514" s="20"/>
      <c r="U514" s="20"/>
      <c r="V514" s="20"/>
      <c r="W514" s="20"/>
      <c r="X514" s="20"/>
      <c r="Y514" s="20"/>
      <c r="Z514" s="20"/>
      <c r="AA514" s="20"/>
      <c r="AB514" s="20"/>
      <c r="AC514" s="20"/>
    </row>
    <row r="515" spans="1:29" s="21" customFormat="1" ht="11.25" x14ac:dyDescent="0.2">
      <c r="A515" s="396" t="s">
        <v>197</v>
      </c>
      <c r="B515" s="397" t="s">
        <v>314</v>
      </c>
      <c r="C515" s="396" t="s">
        <v>20</v>
      </c>
      <c r="D515" s="397" t="s">
        <v>1719</v>
      </c>
      <c r="E515" s="418" t="s">
        <v>17</v>
      </c>
      <c r="F515" s="418" t="s">
        <v>18</v>
      </c>
      <c r="G515" s="398" t="s">
        <v>318</v>
      </c>
      <c r="H515" s="396" t="s">
        <v>67</v>
      </c>
      <c r="I515" s="419" t="s">
        <v>18</v>
      </c>
      <c r="J515" s="20"/>
      <c r="K515" s="20"/>
      <c r="L515" s="20"/>
      <c r="M515" s="20"/>
      <c r="N515" s="20"/>
      <c r="O515" s="20"/>
      <c r="P515" s="20"/>
      <c r="Q515" s="20"/>
      <c r="R515" s="20"/>
      <c r="S515" s="20"/>
      <c r="T515" s="20"/>
      <c r="U515" s="20"/>
      <c r="V515" s="20"/>
      <c r="W515" s="20"/>
      <c r="X515" s="20"/>
      <c r="Y515" s="20"/>
      <c r="Z515" s="20"/>
      <c r="AA515" s="20"/>
      <c r="AB515" s="20"/>
      <c r="AC515" s="20"/>
    </row>
    <row r="516" spans="1:29" s="21" customFormat="1" ht="11.25" x14ac:dyDescent="0.2">
      <c r="A516" s="396" t="s">
        <v>197</v>
      </c>
      <c r="B516" s="397" t="s">
        <v>314</v>
      </c>
      <c r="C516" s="396" t="s">
        <v>20</v>
      </c>
      <c r="D516" s="397" t="s">
        <v>1718</v>
      </c>
      <c r="E516" s="418" t="s">
        <v>17</v>
      </c>
      <c r="F516" s="418" t="s">
        <v>18</v>
      </c>
      <c r="G516" s="398" t="s">
        <v>319</v>
      </c>
      <c r="H516" s="396" t="s">
        <v>67</v>
      </c>
      <c r="I516" s="419" t="s">
        <v>17</v>
      </c>
      <c r="J516" s="20"/>
      <c r="K516" s="20"/>
      <c r="L516" s="20"/>
      <c r="M516" s="20"/>
      <c r="N516" s="20"/>
      <c r="O516" s="20"/>
      <c r="P516" s="20"/>
      <c r="Q516" s="20"/>
      <c r="R516" s="20"/>
      <c r="S516" s="20"/>
      <c r="T516" s="20"/>
      <c r="U516" s="20"/>
      <c r="V516" s="20"/>
      <c r="W516" s="20"/>
      <c r="X516" s="20"/>
      <c r="Y516" s="20"/>
      <c r="Z516" s="20"/>
      <c r="AA516" s="20"/>
      <c r="AB516" s="20"/>
      <c r="AC516" s="20"/>
    </row>
    <row r="517" spans="1:29" s="21" customFormat="1" ht="11.25" x14ac:dyDescent="0.2">
      <c r="A517" s="396" t="s">
        <v>197</v>
      </c>
      <c r="B517" s="397" t="s">
        <v>314</v>
      </c>
      <c r="C517" s="396" t="s">
        <v>20</v>
      </c>
      <c r="D517" s="399" t="s">
        <v>29</v>
      </c>
      <c r="E517" s="418" t="s">
        <v>17</v>
      </c>
      <c r="F517" s="418" t="s">
        <v>18</v>
      </c>
      <c r="G517" s="398" t="s">
        <v>320</v>
      </c>
      <c r="H517" s="396" t="s">
        <v>67</v>
      </c>
      <c r="I517" s="419" t="s">
        <v>18</v>
      </c>
      <c r="J517" s="20"/>
      <c r="K517" s="20"/>
      <c r="L517" s="20"/>
      <c r="M517" s="20"/>
      <c r="N517" s="20"/>
      <c r="O517" s="20"/>
      <c r="P517" s="20"/>
      <c r="Q517" s="20"/>
      <c r="R517" s="20"/>
      <c r="S517" s="20"/>
      <c r="T517" s="20"/>
      <c r="U517" s="20"/>
      <c r="V517" s="20"/>
      <c r="W517" s="20"/>
      <c r="X517" s="20"/>
      <c r="Y517" s="20"/>
      <c r="Z517" s="20"/>
      <c r="AA517" s="20"/>
      <c r="AB517" s="20"/>
      <c r="AC517" s="20"/>
    </row>
    <row r="518" spans="1:29" s="23" customFormat="1" ht="11.25" x14ac:dyDescent="0.2">
      <c r="A518" s="400" t="s">
        <v>197</v>
      </c>
      <c r="B518" s="401" t="s">
        <v>314</v>
      </c>
      <c r="C518" s="420" t="s">
        <v>842</v>
      </c>
      <c r="D518" s="402" t="s">
        <v>321</v>
      </c>
      <c r="E518" s="421" t="s">
        <v>17</v>
      </c>
      <c r="F518" s="418" t="s">
        <v>18</v>
      </c>
      <c r="G518" s="403" t="s">
        <v>322</v>
      </c>
      <c r="H518" s="400" t="s">
        <v>67</v>
      </c>
      <c r="I518" s="419" t="s">
        <v>18</v>
      </c>
      <c r="J518" s="22"/>
      <c r="K518" s="22"/>
      <c r="L518" s="22"/>
      <c r="M518" s="22"/>
      <c r="N518" s="22"/>
      <c r="O518" s="22"/>
      <c r="P518" s="22"/>
      <c r="Q518" s="22"/>
      <c r="R518" s="22"/>
      <c r="S518" s="22"/>
      <c r="T518" s="22"/>
      <c r="U518" s="22"/>
      <c r="V518" s="22"/>
      <c r="W518" s="22"/>
      <c r="X518" s="22"/>
      <c r="Y518" s="22"/>
      <c r="Z518" s="22"/>
      <c r="AA518" s="22"/>
      <c r="AB518" s="22"/>
      <c r="AC518" s="22"/>
    </row>
    <row r="519" spans="1:29" s="23" customFormat="1" ht="11.25" x14ac:dyDescent="0.2">
      <c r="A519" s="400" t="s">
        <v>197</v>
      </c>
      <c r="B519" s="401" t="s">
        <v>314</v>
      </c>
      <c r="C519" s="420" t="s">
        <v>842</v>
      </c>
      <c r="D519" s="402" t="s">
        <v>251</v>
      </c>
      <c r="E519" s="421" t="s">
        <v>17</v>
      </c>
      <c r="F519" s="418" t="s">
        <v>18</v>
      </c>
      <c r="G519" s="403" t="s">
        <v>323</v>
      </c>
      <c r="H519" s="400" t="s">
        <v>67</v>
      </c>
      <c r="I519" s="419" t="s">
        <v>18</v>
      </c>
      <c r="J519" s="22"/>
      <c r="K519" s="22"/>
      <c r="L519" s="22"/>
      <c r="M519" s="22"/>
      <c r="N519" s="22"/>
      <c r="O519" s="22"/>
      <c r="P519" s="22"/>
      <c r="Q519" s="22"/>
      <c r="R519" s="22"/>
      <c r="S519" s="22"/>
      <c r="T519" s="22"/>
      <c r="U519" s="22"/>
      <c r="V519" s="22"/>
      <c r="W519" s="22"/>
      <c r="X519" s="22"/>
      <c r="Y519" s="22"/>
      <c r="Z519" s="22"/>
      <c r="AA519" s="22"/>
      <c r="AB519" s="22"/>
      <c r="AC519" s="22"/>
    </row>
    <row r="520" spans="1:29" s="23" customFormat="1" ht="11.25" x14ac:dyDescent="0.2">
      <c r="A520" s="400" t="s">
        <v>197</v>
      </c>
      <c r="B520" s="401" t="s">
        <v>314</v>
      </c>
      <c r="C520" s="420" t="s">
        <v>842</v>
      </c>
      <c r="D520" s="402" t="s">
        <v>324</v>
      </c>
      <c r="E520" s="421" t="s">
        <v>17</v>
      </c>
      <c r="F520" s="418" t="s">
        <v>18</v>
      </c>
      <c r="G520" s="403" t="s">
        <v>325</v>
      </c>
      <c r="H520" s="400" t="s">
        <v>67</v>
      </c>
      <c r="I520" s="419" t="s">
        <v>17</v>
      </c>
      <c r="J520" s="22"/>
      <c r="K520" s="22"/>
      <c r="L520" s="22"/>
      <c r="M520" s="22"/>
      <c r="N520" s="22"/>
      <c r="O520" s="22"/>
      <c r="P520" s="22"/>
      <c r="Q520" s="22"/>
      <c r="R520" s="22"/>
      <c r="S520" s="22"/>
      <c r="T520" s="22"/>
      <c r="U520" s="22"/>
      <c r="V520" s="22"/>
      <c r="W520" s="22"/>
      <c r="X520" s="22"/>
      <c r="Y520" s="22"/>
      <c r="Z520" s="22"/>
      <c r="AA520" s="22"/>
      <c r="AB520" s="22"/>
      <c r="AC520" s="22"/>
    </row>
    <row r="521" spans="1:29" s="23" customFormat="1" ht="11.25" x14ac:dyDescent="0.2">
      <c r="A521" s="400" t="s">
        <v>197</v>
      </c>
      <c r="B521" s="401" t="s">
        <v>314</v>
      </c>
      <c r="C521" s="420" t="s">
        <v>842</v>
      </c>
      <c r="D521" s="402" t="s">
        <v>300</v>
      </c>
      <c r="E521" s="421" t="s">
        <v>17</v>
      </c>
      <c r="F521" s="418" t="s">
        <v>18</v>
      </c>
      <c r="G521" s="403" t="s">
        <v>326</v>
      </c>
      <c r="H521" s="400" t="s">
        <v>67</v>
      </c>
      <c r="I521" s="419" t="s">
        <v>17</v>
      </c>
      <c r="J521" s="22"/>
      <c r="K521" s="22"/>
      <c r="L521" s="22"/>
      <c r="M521" s="22"/>
      <c r="N521" s="22"/>
      <c r="O521" s="22"/>
      <c r="P521" s="22"/>
      <c r="Q521" s="22"/>
      <c r="R521" s="22"/>
      <c r="S521" s="22"/>
      <c r="T521" s="22"/>
      <c r="U521" s="22"/>
      <c r="V521" s="22"/>
      <c r="W521" s="22"/>
      <c r="X521" s="22"/>
      <c r="Y521" s="22"/>
      <c r="Z521" s="22"/>
      <c r="AA521" s="22"/>
      <c r="AB521" s="22"/>
      <c r="AC521" s="22"/>
    </row>
    <row r="522" spans="1:29" s="23" customFormat="1" ht="11.25" x14ac:dyDescent="0.2">
      <c r="A522" s="400" t="s">
        <v>197</v>
      </c>
      <c r="B522" s="401" t="s">
        <v>314</v>
      </c>
      <c r="C522" s="420" t="s">
        <v>842</v>
      </c>
      <c r="D522" s="402" t="s">
        <v>327</v>
      </c>
      <c r="E522" s="421" t="s">
        <v>17</v>
      </c>
      <c r="F522" s="418" t="s">
        <v>18</v>
      </c>
      <c r="G522" s="403" t="s">
        <v>328</v>
      </c>
      <c r="H522" s="400" t="s">
        <v>67</v>
      </c>
      <c r="I522" s="419" t="s">
        <v>18</v>
      </c>
      <c r="J522" s="22"/>
      <c r="K522" s="22"/>
      <c r="L522" s="22"/>
      <c r="M522" s="22"/>
      <c r="N522" s="22"/>
      <c r="O522" s="22"/>
      <c r="P522" s="22"/>
      <c r="Q522" s="22"/>
      <c r="R522" s="22"/>
      <c r="S522" s="22"/>
      <c r="T522" s="22"/>
      <c r="U522" s="22"/>
      <c r="V522" s="22"/>
      <c r="W522" s="22"/>
      <c r="X522" s="22"/>
      <c r="Y522" s="22"/>
      <c r="Z522" s="22"/>
      <c r="AA522" s="22"/>
      <c r="AB522" s="22"/>
      <c r="AC522" s="22"/>
    </row>
    <row r="523" spans="1:29" s="23" customFormat="1" ht="11.25" x14ac:dyDescent="0.2">
      <c r="A523" s="400" t="s">
        <v>197</v>
      </c>
      <c r="B523" s="401" t="s">
        <v>314</v>
      </c>
      <c r="C523" s="420" t="s">
        <v>842</v>
      </c>
      <c r="D523" s="402" t="s">
        <v>329</v>
      </c>
      <c r="E523" s="421" t="s">
        <v>17</v>
      </c>
      <c r="F523" s="418" t="s">
        <v>18</v>
      </c>
      <c r="G523" s="403" t="s">
        <v>330</v>
      </c>
      <c r="H523" s="400" t="s">
        <v>67</v>
      </c>
      <c r="I523" s="419" t="s">
        <v>18</v>
      </c>
      <c r="J523" s="22"/>
      <c r="K523" s="22"/>
      <c r="L523" s="22"/>
      <c r="M523" s="22"/>
      <c r="N523" s="22"/>
      <c r="O523" s="22"/>
      <c r="P523" s="22"/>
      <c r="Q523" s="22"/>
      <c r="R523" s="22"/>
      <c r="S523" s="22"/>
      <c r="T523" s="22"/>
      <c r="U523" s="22"/>
      <c r="V523" s="22"/>
      <c r="W523" s="22"/>
      <c r="X523" s="22"/>
      <c r="Y523" s="22"/>
      <c r="Z523" s="22"/>
      <c r="AA523" s="22"/>
      <c r="AB523" s="22"/>
      <c r="AC523" s="22"/>
    </row>
    <row r="524" spans="1:29" s="23" customFormat="1" ht="11.25" x14ac:dyDescent="0.2">
      <c r="A524" s="400" t="s">
        <v>197</v>
      </c>
      <c r="B524" s="401" t="s">
        <v>314</v>
      </c>
      <c r="C524" s="420" t="s">
        <v>842</v>
      </c>
      <c r="D524" s="402" t="s">
        <v>331</v>
      </c>
      <c r="E524" s="421" t="s">
        <v>17</v>
      </c>
      <c r="F524" s="418" t="s">
        <v>18</v>
      </c>
      <c r="G524" s="403" t="s">
        <v>332</v>
      </c>
      <c r="H524" s="400" t="s">
        <v>67</v>
      </c>
      <c r="I524" s="419" t="s">
        <v>18</v>
      </c>
      <c r="J524" s="22"/>
      <c r="K524" s="22"/>
      <c r="L524" s="22"/>
      <c r="M524" s="22"/>
      <c r="N524" s="22"/>
      <c r="O524" s="22"/>
      <c r="P524" s="22"/>
      <c r="Q524" s="22"/>
      <c r="R524" s="22"/>
      <c r="S524" s="22"/>
      <c r="T524" s="22"/>
      <c r="U524" s="22"/>
      <c r="V524" s="22"/>
      <c r="W524" s="22"/>
      <c r="X524" s="22"/>
      <c r="Y524" s="22"/>
      <c r="Z524" s="22"/>
      <c r="AA524" s="22"/>
      <c r="AB524" s="22"/>
      <c r="AC524" s="22"/>
    </row>
    <row r="525" spans="1:29" s="21" customFormat="1" ht="11.25" x14ac:dyDescent="0.2">
      <c r="A525" s="404" t="s">
        <v>197</v>
      </c>
      <c r="B525" s="405" t="s">
        <v>314</v>
      </c>
      <c r="C525" s="422" t="s">
        <v>35</v>
      </c>
      <c r="D525" s="405" t="s">
        <v>1740</v>
      </c>
      <c r="E525" s="423" t="s">
        <v>17</v>
      </c>
      <c r="F525" s="418" t="s">
        <v>18</v>
      </c>
      <c r="G525" s="406" t="s">
        <v>333</v>
      </c>
      <c r="H525" s="407" t="s">
        <v>67</v>
      </c>
      <c r="I525" s="419" t="s">
        <v>18</v>
      </c>
      <c r="J525" s="20"/>
      <c r="K525" s="20"/>
      <c r="L525" s="20"/>
      <c r="M525" s="20"/>
      <c r="N525" s="20"/>
      <c r="O525" s="20"/>
      <c r="P525" s="20"/>
      <c r="Q525" s="20"/>
      <c r="R525" s="20"/>
      <c r="S525" s="20"/>
      <c r="T525" s="20"/>
      <c r="U525" s="20"/>
      <c r="V525" s="20"/>
      <c r="W525" s="20"/>
      <c r="X525" s="20"/>
      <c r="Y525" s="20"/>
      <c r="Z525" s="20"/>
      <c r="AA525" s="20"/>
      <c r="AB525" s="20"/>
      <c r="AC525" s="20"/>
    </row>
    <row r="526" spans="1:29" s="21" customFormat="1" ht="11.25" x14ac:dyDescent="0.2">
      <c r="A526" s="404" t="s">
        <v>197</v>
      </c>
      <c r="B526" s="405" t="s">
        <v>314</v>
      </c>
      <c r="C526" s="422" t="s">
        <v>35</v>
      </c>
      <c r="D526" s="405" t="s">
        <v>1749</v>
      </c>
      <c r="E526" s="423" t="s">
        <v>17</v>
      </c>
      <c r="F526" s="418" t="s">
        <v>18</v>
      </c>
      <c r="G526" s="406" t="s">
        <v>334</v>
      </c>
      <c r="H526" s="407" t="s">
        <v>67</v>
      </c>
      <c r="I526" s="419" t="s">
        <v>17</v>
      </c>
      <c r="J526" s="20"/>
      <c r="K526" s="20"/>
      <c r="L526" s="20"/>
      <c r="M526" s="20"/>
      <c r="N526" s="20"/>
      <c r="O526" s="20"/>
      <c r="P526" s="20"/>
      <c r="Q526" s="20"/>
      <c r="R526" s="20"/>
      <c r="S526" s="20"/>
      <c r="T526" s="20"/>
      <c r="U526" s="20"/>
      <c r="V526" s="20"/>
      <c r="W526" s="20"/>
      <c r="X526" s="20"/>
      <c r="Y526" s="20"/>
      <c r="Z526" s="20"/>
      <c r="AA526" s="20"/>
      <c r="AB526" s="20"/>
      <c r="AC526" s="20"/>
    </row>
    <row r="527" spans="1:29" s="21" customFormat="1" ht="11.25" x14ac:dyDescent="0.2">
      <c r="A527" s="404" t="s">
        <v>197</v>
      </c>
      <c r="B527" s="405" t="s">
        <v>314</v>
      </c>
      <c r="C527" s="426" t="s">
        <v>35</v>
      </c>
      <c r="D527" s="405" t="s">
        <v>1725</v>
      </c>
      <c r="E527" s="423" t="s">
        <v>17</v>
      </c>
      <c r="F527" s="418" t="s">
        <v>18</v>
      </c>
      <c r="G527" s="406" t="s">
        <v>335</v>
      </c>
      <c r="H527" s="407" t="s">
        <v>67</v>
      </c>
      <c r="I527" s="419" t="s">
        <v>18</v>
      </c>
      <c r="J527" s="20"/>
      <c r="K527" s="20"/>
      <c r="L527" s="20"/>
      <c r="M527" s="20"/>
      <c r="N527" s="20"/>
      <c r="O527" s="20"/>
      <c r="P527" s="20"/>
      <c r="Q527" s="20"/>
      <c r="R527" s="20"/>
      <c r="S527" s="20"/>
      <c r="T527" s="20"/>
      <c r="U527" s="20"/>
      <c r="V527" s="20"/>
      <c r="W527" s="20"/>
      <c r="X527" s="20"/>
      <c r="Y527" s="20"/>
      <c r="Z527" s="20"/>
      <c r="AA527" s="20"/>
      <c r="AB527" s="20"/>
      <c r="AC527" s="20"/>
    </row>
    <row r="528" spans="1:29" s="21" customFormat="1" ht="11.25" x14ac:dyDescent="0.2">
      <c r="A528" s="404" t="s">
        <v>197</v>
      </c>
      <c r="B528" s="405" t="s">
        <v>314</v>
      </c>
      <c r="C528" s="424" t="s">
        <v>35</v>
      </c>
      <c r="D528" s="405" t="s">
        <v>1689</v>
      </c>
      <c r="E528" s="423" t="s">
        <v>17</v>
      </c>
      <c r="F528" s="418" t="s">
        <v>18</v>
      </c>
      <c r="G528" s="406" t="s">
        <v>336</v>
      </c>
      <c r="H528" s="407" t="s">
        <v>67</v>
      </c>
      <c r="I528" s="419" t="s">
        <v>18</v>
      </c>
      <c r="J528" s="20"/>
      <c r="K528" s="20"/>
      <c r="L528" s="20"/>
      <c r="M528" s="20"/>
      <c r="N528" s="20"/>
      <c r="O528" s="20"/>
      <c r="P528" s="20"/>
      <c r="Q528" s="20"/>
      <c r="R528" s="20"/>
      <c r="S528" s="20"/>
      <c r="T528" s="20"/>
      <c r="U528" s="20"/>
      <c r="V528" s="20"/>
      <c r="W528" s="20"/>
      <c r="X528" s="20"/>
      <c r="Y528" s="20"/>
      <c r="Z528" s="20"/>
      <c r="AA528" s="20"/>
      <c r="AB528" s="20"/>
      <c r="AC528" s="20"/>
    </row>
    <row r="529" spans="1:29" s="21" customFormat="1" ht="11.25" x14ac:dyDescent="0.2">
      <c r="A529" s="404" t="s">
        <v>197</v>
      </c>
      <c r="B529" s="405" t="s">
        <v>314</v>
      </c>
      <c r="C529" s="422" t="s">
        <v>35</v>
      </c>
      <c r="D529" s="408" t="s">
        <v>1557</v>
      </c>
      <c r="E529" s="423" t="s">
        <v>17</v>
      </c>
      <c r="F529" s="418" t="s">
        <v>18</v>
      </c>
      <c r="G529" s="406" t="s">
        <v>337</v>
      </c>
      <c r="H529" s="407" t="s">
        <v>67</v>
      </c>
      <c r="I529" s="419" t="s">
        <v>18</v>
      </c>
      <c r="J529" s="20"/>
      <c r="K529" s="20"/>
      <c r="L529" s="20"/>
      <c r="M529" s="20"/>
      <c r="N529" s="20"/>
      <c r="O529" s="20"/>
      <c r="P529" s="20"/>
      <c r="Q529" s="20"/>
      <c r="R529" s="20"/>
      <c r="S529" s="20"/>
      <c r="T529" s="20"/>
      <c r="U529" s="20"/>
      <c r="V529" s="20"/>
      <c r="W529" s="20"/>
      <c r="X529" s="20"/>
      <c r="Y529" s="20"/>
      <c r="Z529" s="20"/>
      <c r="AA529" s="20"/>
      <c r="AB529" s="20"/>
      <c r="AC529" s="20"/>
    </row>
    <row r="530" spans="1:29" s="21" customFormat="1" ht="11.25" x14ac:dyDescent="0.2">
      <c r="A530" s="404" t="s">
        <v>197</v>
      </c>
      <c r="B530" s="405" t="s">
        <v>314</v>
      </c>
      <c r="C530" s="422" t="s">
        <v>35</v>
      </c>
      <c r="D530" s="408" t="s">
        <v>1561</v>
      </c>
      <c r="E530" s="423" t="s">
        <v>17</v>
      </c>
      <c r="F530" s="418" t="s">
        <v>18</v>
      </c>
      <c r="G530" s="406" t="s">
        <v>338</v>
      </c>
      <c r="H530" s="407" t="s">
        <v>67</v>
      </c>
      <c r="I530" s="419" t="s">
        <v>18</v>
      </c>
      <c r="J530" s="20"/>
      <c r="K530" s="20"/>
      <c r="L530" s="20"/>
      <c r="M530" s="20"/>
      <c r="N530" s="20"/>
      <c r="O530" s="20"/>
      <c r="P530" s="20"/>
      <c r="Q530" s="20"/>
      <c r="R530" s="20"/>
      <c r="S530" s="20"/>
      <c r="T530" s="20"/>
      <c r="U530" s="20"/>
      <c r="V530" s="20"/>
      <c r="W530" s="20"/>
      <c r="X530" s="20"/>
      <c r="Y530" s="20"/>
      <c r="Z530" s="20"/>
      <c r="AA530" s="20"/>
      <c r="AB530" s="20"/>
      <c r="AC530" s="20"/>
    </row>
    <row r="531" spans="1:29" s="21" customFormat="1" ht="11.25" x14ac:dyDescent="0.2">
      <c r="A531" s="396" t="s">
        <v>339</v>
      </c>
      <c r="B531" s="397" t="s">
        <v>400</v>
      </c>
      <c r="C531" s="396" t="s">
        <v>20</v>
      </c>
      <c r="D531" s="397" t="s">
        <v>1688</v>
      </c>
      <c r="E531" s="418" t="s">
        <v>17</v>
      </c>
      <c r="F531" s="418" t="s">
        <v>18</v>
      </c>
      <c r="G531" s="398" t="s">
        <v>401</v>
      </c>
      <c r="H531" s="396" t="s">
        <v>67</v>
      </c>
      <c r="I531" s="419" t="s">
        <v>18</v>
      </c>
      <c r="J531" s="20"/>
      <c r="K531" s="20"/>
      <c r="L531" s="20"/>
      <c r="M531" s="20"/>
      <c r="N531" s="20"/>
      <c r="O531" s="20"/>
      <c r="P531" s="20"/>
      <c r="Q531" s="20"/>
      <c r="R531" s="20"/>
      <c r="S531" s="20"/>
      <c r="T531" s="20"/>
      <c r="U531" s="20"/>
      <c r="V531" s="20"/>
      <c r="W531" s="20"/>
      <c r="X531" s="20"/>
      <c r="Y531" s="20"/>
      <c r="Z531" s="20"/>
      <c r="AA531" s="20"/>
      <c r="AB531" s="20"/>
      <c r="AC531" s="20"/>
    </row>
    <row r="532" spans="1:29" s="21" customFormat="1" ht="11.25" x14ac:dyDescent="0.2">
      <c r="A532" s="396" t="s">
        <v>339</v>
      </c>
      <c r="B532" s="397" t="s">
        <v>400</v>
      </c>
      <c r="C532" s="396" t="s">
        <v>20</v>
      </c>
      <c r="D532" s="397" t="s">
        <v>1734</v>
      </c>
      <c r="E532" s="418" t="s">
        <v>17</v>
      </c>
      <c r="F532" s="418" t="s">
        <v>18</v>
      </c>
      <c r="G532" s="398" t="s">
        <v>402</v>
      </c>
      <c r="H532" s="396" t="s">
        <v>67</v>
      </c>
      <c r="I532" s="419" t="s">
        <v>18</v>
      </c>
      <c r="J532" s="20"/>
      <c r="K532" s="20"/>
      <c r="L532" s="20"/>
      <c r="M532" s="20"/>
      <c r="N532" s="20"/>
      <c r="O532" s="20"/>
      <c r="P532" s="20"/>
      <c r="Q532" s="20"/>
      <c r="R532" s="20"/>
      <c r="S532" s="20"/>
      <c r="T532" s="20"/>
      <c r="U532" s="20"/>
      <c r="V532" s="20"/>
      <c r="W532" s="20"/>
      <c r="X532" s="20"/>
      <c r="Y532" s="20"/>
      <c r="Z532" s="20"/>
      <c r="AA532" s="20"/>
      <c r="AB532" s="20"/>
      <c r="AC532" s="20"/>
    </row>
    <row r="533" spans="1:29" s="21" customFormat="1" ht="11.25" x14ac:dyDescent="0.2">
      <c r="A533" s="396" t="s">
        <v>339</v>
      </c>
      <c r="B533" s="397" t="s">
        <v>400</v>
      </c>
      <c r="C533" s="396" t="s">
        <v>20</v>
      </c>
      <c r="D533" s="397" t="s">
        <v>1738</v>
      </c>
      <c r="E533" s="418" t="s">
        <v>17</v>
      </c>
      <c r="F533" s="418" t="s">
        <v>18</v>
      </c>
      <c r="G533" s="398" t="s">
        <v>403</v>
      </c>
      <c r="H533" s="396" t="s">
        <v>67</v>
      </c>
      <c r="I533" s="419" t="s">
        <v>18</v>
      </c>
      <c r="J533" s="20"/>
      <c r="K533" s="20"/>
      <c r="L533" s="20"/>
      <c r="M533" s="20"/>
      <c r="N533" s="20"/>
      <c r="O533" s="20"/>
      <c r="P533" s="20"/>
      <c r="Q533" s="20"/>
      <c r="R533" s="20"/>
      <c r="S533" s="20"/>
      <c r="T533" s="20"/>
      <c r="U533" s="20"/>
      <c r="V533" s="20"/>
      <c r="W533" s="20"/>
      <c r="X533" s="20"/>
      <c r="Y533" s="20"/>
      <c r="Z533" s="20"/>
      <c r="AA533" s="20"/>
      <c r="AB533" s="20"/>
      <c r="AC533" s="20"/>
    </row>
    <row r="534" spans="1:29" s="21" customFormat="1" ht="11.25" x14ac:dyDescent="0.2">
      <c r="A534" s="396" t="s">
        <v>339</v>
      </c>
      <c r="B534" s="397" t="s">
        <v>400</v>
      </c>
      <c r="C534" s="396" t="s">
        <v>20</v>
      </c>
      <c r="D534" s="399" t="s">
        <v>29</v>
      </c>
      <c r="E534" s="418" t="s">
        <v>17</v>
      </c>
      <c r="F534" s="418" t="s">
        <v>18</v>
      </c>
      <c r="G534" s="398" t="s">
        <v>404</v>
      </c>
      <c r="H534" s="396" t="s">
        <v>67</v>
      </c>
      <c r="I534" s="419" t="s">
        <v>18</v>
      </c>
      <c r="J534" s="20"/>
      <c r="K534" s="20"/>
      <c r="L534" s="20"/>
      <c r="M534" s="20"/>
      <c r="N534" s="20"/>
      <c r="O534" s="20"/>
      <c r="P534" s="20"/>
      <c r="Q534" s="20"/>
      <c r="R534" s="20"/>
      <c r="S534" s="20"/>
      <c r="T534" s="20"/>
      <c r="U534" s="20"/>
      <c r="V534" s="20"/>
      <c r="W534" s="20"/>
      <c r="X534" s="20"/>
      <c r="Y534" s="20"/>
      <c r="Z534" s="20"/>
      <c r="AA534" s="20"/>
      <c r="AB534" s="20"/>
      <c r="AC534" s="20"/>
    </row>
    <row r="535" spans="1:29" s="23" customFormat="1" ht="11.25" x14ac:dyDescent="0.2">
      <c r="A535" s="400" t="s">
        <v>339</v>
      </c>
      <c r="B535" s="401" t="s">
        <v>400</v>
      </c>
      <c r="C535" s="420" t="s">
        <v>842</v>
      </c>
      <c r="D535" s="402" t="s">
        <v>405</v>
      </c>
      <c r="E535" s="421" t="s">
        <v>17</v>
      </c>
      <c r="F535" s="418" t="s">
        <v>18</v>
      </c>
      <c r="G535" s="403" t="s">
        <v>406</v>
      </c>
      <c r="H535" s="400" t="s">
        <v>67</v>
      </c>
      <c r="I535" s="419" t="s">
        <v>18</v>
      </c>
      <c r="J535" s="22"/>
      <c r="K535" s="22"/>
      <c r="L535" s="22"/>
      <c r="M535" s="22"/>
      <c r="N535" s="22"/>
      <c r="O535" s="22"/>
      <c r="P535" s="22"/>
      <c r="Q535" s="22"/>
      <c r="R535" s="22"/>
      <c r="S535" s="22"/>
      <c r="T535" s="22"/>
      <c r="U535" s="22"/>
      <c r="V535" s="22"/>
      <c r="W535" s="22"/>
      <c r="X535" s="22"/>
      <c r="Y535" s="22"/>
      <c r="Z535" s="22"/>
      <c r="AA535" s="22"/>
      <c r="AB535" s="22"/>
      <c r="AC535" s="22"/>
    </row>
    <row r="536" spans="1:29" s="23" customFormat="1" ht="11.25" x14ac:dyDescent="0.2">
      <c r="A536" s="400" t="s">
        <v>339</v>
      </c>
      <c r="B536" s="401" t="s">
        <v>400</v>
      </c>
      <c r="C536" s="420" t="s">
        <v>842</v>
      </c>
      <c r="D536" s="402" t="s">
        <v>407</v>
      </c>
      <c r="E536" s="421" t="s">
        <v>17</v>
      </c>
      <c r="F536" s="418" t="s">
        <v>18</v>
      </c>
      <c r="G536" s="403" t="s">
        <v>408</v>
      </c>
      <c r="H536" s="400" t="s">
        <v>67</v>
      </c>
      <c r="I536" s="419" t="s">
        <v>18</v>
      </c>
      <c r="J536" s="22"/>
      <c r="K536" s="22"/>
      <c r="L536" s="22"/>
      <c r="M536" s="22"/>
      <c r="N536" s="22"/>
      <c r="O536" s="22"/>
      <c r="P536" s="22"/>
      <c r="Q536" s="22"/>
      <c r="R536" s="22"/>
      <c r="S536" s="22"/>
      <c r="T536" s="22"/>
      <c r="U536" s="22"/>
      <c r="V536" s="22"/>
      <c r="W536" s="22"/>
      <c r="X536" s="22"/>
      <c r="Y536" s="22"/>
      <c r="Z536" s="22"/>
      <c r="AA536" s="22"/>
      <c r="AB536" s="22"/>
      <c r="AC536" s="22"/>
    </row>
    <row r="537" spans="1:29" s="23" customFormat="1" ht="11.25" x14ac:dyDescent="0.2">
      <c r="A537" s="400" t="s">
        <v>339</v>
      </c>
      <c r="B537" s="401" t="s">
        <v>400</v>
      </c>
      <c r="C537" s="420" t="s">
        <v>842</v>
      </c>
      <c r="D537" s="402" t="s">
        <v>409</v>
      </c>
      <c r="E537" s="421" t="s">
        <v>17</v>
      </c>
      <c r="F537" s="418" t="s">
        <v>18</v>
      </c>
      <c r="G537" s="403" t="s">
        <v>410</v>
      </c>
      <c r="H537" s="400" t="s">
        <v>67</v>
      </c>
      <c r="I537" s="419" t="s">
        <v>18</v>
      </c>
      <c r="J537" s="22"/>
      <c r="K537" s="22"/>
      <c r="L537" s="22"/>
      <c r="M537" s="22"/>
      <c r="N537" s="22"/>
      <c r="O537" s="22"/>
      <c r="P537" s="22"/>
      <c r="Q537" s="22"/>
      <c r="R537" s="22"/>
      <c r="S537" s="22"/>
      <c r="T537" s="22"/>
      <c r="U537" s="22"/>
      <c r="V537" s="22"/>
      <c r="W537" s="22"/>
      <c r="X537" s="22"/>
      <c r="Y537" s="22"/>
      <c r="Z537" s="22"/>
      <c r="AA537" s="22"/>
      <c r="AB537" s="22"/>
      <c r="AC537" s="22"/>
    </row>
    <row r="538" spans="1:29" s="23" customFormat="1" ht="11.25" x14ac:dyDescent="0.2">
      <c r="A538" s="400" t="s">
        <v>339</v>
      </c>
      <c r="B538" s="401" t="s">
        <v>400</v>
      </c>
      <c r="C538" s="420" t="s">
        <v>842</v>
      </c>
      <c r="D538" s="402" t="s">
        <v>1757</v>
      </c>
      <c r="E538" s="421" t="s">
        <v>17</v>
      </c>
      <c r="F538" s="418" t="s">
        <v>18</v>
      </c>
      <c r="G538" s="403" t="s">
        <v>411</v>
      </c>
      <c r="H538" s="400" t="s">
        <v>67</v>
      </c>
      <c r="I538" s="419" t="s">
        <v>18</v>
      </c>
      <c r="J538" s="22"/>
      <c r="K538" s="22"/>
      <c r="L538" s="22"/>
      <c r="M538" s="22"/>
      <c r="N538" s="22"/>
      <c r="O538" s="22"/>
      <c r="P538" s="22"/>
      <c r="Q538" s="22"/>
      <c r="R538" s="22"/>
      <c r="S538" s="22"/>
      <c r="T538" s="22"/>
      <c r="U538" s="22"/>
      <c r="V538" s="22"/>
      <c r="W538" s="22"/>
      <c r="X538" s="22"/>
      <c r="Y538" s="22"/>
      <c r="Z538" s="22"/>
      <c r="AA538" s="22"/>
      <c r="AB538" s="22"/>
      <c r="AC538" s="22"/>
    </row>
    <row r="539" spans="1:29" s="23" customFormat="1" ht="11.25" x14ac:dyDescent="0.2">
      <c r="A539" s="400" t="s">
        <v>339</v>
      </c>
      <c r="B539" s="401" t="s">
        <v>400</v>
      </c>
      <c r="C539" s="420" t="s">
        <v>842</v>
      </c>
      <c r="D539" s="402" t="s">
        <v>368</v>
      </c>
      <c r="E539" s="421" t="s">
        <v>17</v>
      </c>
      <c r="F539" s="418" t="s">
        <v>18</v>
      </c>
      <c r="G539" s="403" t="s">
        <v>412</v>
      </c>
      <c r="H539" s="400" t="s">
        <v>67</v>
      </c>
      <c r="I539" s="419" t="s">
        <v>18</v>
      </c>
      <c r="J539" s="22"/>
      <c r="K539" s="22"/>
      <c r="L539" s="22"/>
      <c r="M539" s="22"/>
      <c r="N539" s="22"/>
      <c r="O539" s="22"/>
      <c r="P539" s="22"/>
      <c r="Q539" s="22"/>
      <c r="R539" s="22"/>
      <c r="S539" s="22"/>
      <c r="T539" s="22"/>
      <c r="U539" s="22"/>
      <c r="V539" s="22"/>
      <c r="W539" s="22"/>
      <c r="X539" s="22"/>
      <c r="Y539" s="22"/>
      <c r="Z539" s="22"/>
      <c r="AA539" s="22"/>
      <c r="AB539" s="22"/>
      <c r="AC539" s="22"/>
    </row>
    <row r="540" spans="1:29" s="23" customFormat="1" ht="11.25" x14ac:dyDescent="0.2">
      <c r="A540" s="400" t="s">
        <v>339</v>
      </c>
      <c r="B540" s="401" t="s">
        <v>400</v>
      </c>
      <c r="C540" s="420" t="s">
        <v>842</v>
      </c>
      <c r="D540" s="402" t="s">
        <v>389</v>
      </c>
      <c r="E540" s="421" t="s">
        <v>17</v>
      </c>
      <c r="F540" s="418" t="s">
        <v>18</v>
      </c>
      <c r="G540" s="403" t="s">
        <v>413</v>
      </c>
      <c r="H540" s="400" t="s">
        <v>67</v>
      </c>
      <c r="I540" s="419" t="s">
        <v>17</v>
      </c>
      <c r="J540" s="22"/>
      <c r="K540" s="22"/>
      <c r="L540" s="22"/>
      <c r="M540" s="22"/>
      <c r="N540" s="22"/>
      <c r="O540" s="22"/>
      <c r="P540" s="22"/>
      <c r="Q540" s="22"/>
      <c r="R540" s="22"/>
      <c r="S540" s="22"/>
      <c r="T540" s="22"/>
      <c r="U540" s="22"/>
      <c r="V540" s="22"/>
      <c r="W540" s="22"/>
      <c r="X540" s="22"/>
      <c r="Y540" s="22"/>
      <c r="Z540" s="22"/>
      <c r="AA540" s="22"/>
      <c r="AB540" s="22"/>
      <c r="AC540" s="22"/>
    </row>
    <row r="541" spans="1:29" s="21" customFormat="1" ht="11.25" x14ac:dyDescent="0.2">
      <c r="A541" s="404" t="s">
        <v>339</v>
      </c>
      <c r="B541" s="405" t="s">
        <v>400</v>
      </c>
      <c r="C541" s="422" t="s">
        <v>35</v>
      </c>
      <c r="D541" s="405" t="s">
        <v>1740</v>
      </c>
      <c r="E541" s="423" t="s">
        <v>17</v>
      </c>
      <c r="F541" s="418" t="s">
        <v>18</v>
      </c>
      <c r="G541" s="406" t="s">
        <v>414</v>
      </c>
      <c r="H541" s="407" t="s">
        <v>67</v>
      </c>
      <c r="I541" s="419" t="s">
        <v>18</v>
      </c>
      <c r="J541" s="20"/>
      <c r="K541" s="20"/>
      <c r="L541" s="20"/>
      <c r="M541" s="20"/>
      <c r="N541" s="20"/>
      <c r="O541" s="20"/>
      <c r="P541" s="20"/>
      <c r="Q541" s="20"/>
      <c r="R541" s="20"/>
      <c r="S541" s="20"/>
      <c r="T541" s="20"/>
      <c r="U541" s="20"/>
      <c r="V541" s="20"/>
      <c r="W541" s="20"/>
      <c r="X541" s="20"/>
      <c r="Y541" s="20"/>
      <c r="Z541" s="20"/>
      <c r="AA541" s="20"/>
      <c r="AB541" s="20"/>
      <c r="AC541" s="20"/>
    </row>
    <row r="542" spans="1:29" s="21" customFormat="1" ht="11.25" x14ac:dyDescent="0.2">
      <c r="A542" s="404" t="s">
        <v>339</v>
      </c>
      <c r="B542" s="405" t="s">
        <v>400</v>
      </c>
      <c r="C542" s="422" t="s">
        <v>35</v>
      </c>
      <c r="D542" s="405" t="s">
        <v>1750</v>
      </c>
      <c r="E542" s="423" t="s">
        <v>17</v>
      </c>
      <c r="F542" s="418" t="s">
        <v>18</v>
      </c>
      <c r="G542" s="406" t="s">
        <v>415</v>
      </c>
      <c r="H542" s="407" t="s">
        <v>67</v>
      </c>
      <c r="I542" s="419" t="s">
        <v>18</v>
      </c>
      <c r="J542" s="20"/>
      <c r="K542" s="20"/>
      <c r="L542" s="20"/>
      <c r="M542" s="20"/>
      <c r="N542" s="20"/>
      <c r="O542" s="20"/>
      <c r="P542" s="20"/>
      <c r="Q542" s="20"/>
      <c r="R542" s="20"/>
      <c r="S542" s="20"/>
      <c r="T542" s="20"/>
      <c r="U542" s="20"/>
      <c r="V542" s="20"/>
      <c r="W542" s="20"/>
      <c r="X542" s="20"/>
      <c r="Y542" s="20"/>
      <c r="Z542" s="20"/>
      <c r="AA542" s="20"/>
      <c r="AB542" s="20"/>
      <c r="AC542" s="20"/>
    </row>
    <row r="543" spans="1:29" s="21" customFormat="1" ht="11.25" x14ac:dyDescent="0.2">
      <c r="A543" s="404" t="s">
        <v>339</v>
      </c>
      <c r="B543" s="405" t="s">
        <v>400</v>
      </c>
      <c r="C543" s="422" t="s">
        <v>35</v>
      </c>
      <c r="D543" s="405" t="s">
        <v>1725</v>
      </c>
      <c r="E543" s="423" t="s">
        <v>17</v>
      </c>
      <c r="F543" s="418" t="s">
        <v>18</v>
      </c>
      <c r="G543" s="406" t="s">
        <v>416</v>
      </c>
      <c r="H543" s="407" t="s">
        <v>67</v>
      </c>
      <c r="I543" s="419" t="s">
        <v>18</v>
      </c>
      <c r="J543" s="20"/>
      <c r="K543" s="20"/>
      <c r="L543" s="20"/>
      <c r="M543" s="20"/>
      <c r="N543" s="20"/>
      <c r="O543" s="20"/>
      <c r="P543" s="20"/>
      <c r="Q543" s="20"/>
      <c r="R543" s="20"/>
      <c r="S543" s="20"/>
      <c r="T543" s="20"/>
      <c r="U543" s="20"/>
      <c r="V543" s="20"/>
      <c r="W543" s="20"/>
      <c r="X543" s="20"/>
      <c r="Y543" s="20"/>
      <c r="Z543" s="20"/>
      <c r="AA543" s="20"/>
      <c r="AB543" s="20"/>
      <c r="AC543" s="20"/>
    </row>
    <row r="544" spans="1:29" s="21" customFormat="1" ht="11.25" x14ac:dyDescent="0.2">
      <c r="A544" s="404" t="s">
        <v>339</v>
      </c>
      <c r="B544" s="405" t="s">
        <v>400</v>
      </c>
      <c r="C544" s="422" t="s">
        <v>35</v>
      </c>
      <c r="D544" s="405" t="s">
        <v>1689</v>
      </c>
      <c r="E544" s="423" t="s">
        <v>17</v>
      </c>
      <c r="F544" s="418" t="s">
        <v>18</v>
      </c>
      <c r="G544" s="406" t="s">
        <v>417</v>
      </c>
      <c r="H544" s="407" t="s">
        <v>67</v>
      </c>
      <c r="I544" s="419" t="s">
        <v>18</v>
      </c>
      <c r="J544" s="20"/>
      <c r="K544" s="20"/>
      <c r="L544" s="20"/>
      <c r="M544" s="20"/>
      <c r="N544" s="20"/>
      <c r="O544" s="20"/>
      <c r="P544" s="20"/>
      <c r="Q544" s="20"/>
      <c r="R544" s="20"/>
      <c r="S544" s="20"/>
      <c r="T544" s="20"/>
      <c r="U544" s="20"/>
      <c r="V544" s="20"/>
      <c r="W544" s="20"/>
      <c r="X544" s="20"/>
      <c r="Y544" s="20"/>
      <c r="Z544" s="20"/>
      <c r="AA544" s="20"/>
      <c r="AB544" s="20"/>
      <c r="AC544" s="20"/>
    </row>
    <row r="545" spans="1:29" s="21" customFormat="1" ht="11.25" x14ac:dyDescent="0.2">
      <c r="A545" s="404" t="s">
        <v>339</v>
      </c>
      <c r="B545" s="405" t="s">
        <v>400</v>
      </c>
      <c r="C545" s="426" t="s">
        <v>35</v>
      </c>
      <c r="D545" s="408" t="s">
        <v>1557</v>
      </c>
      <c r="E545" s="423" t="s">
        <v>17</v>
      </c>
      <c r="F545" s="418" t="s">
        <v>18</v>
      </c>
      <c r="G545" s="406" t="s">
        <v>418</v>
      </c>
      <c r="H545" s="407" t="s">
        <v>67</v>
      </c>
      <c r="I545" s="419" t="s">
        <v>18</v>
      </c>
      <c r="J545" s="20"/>
      <c r="K545" s="20"/>
      <c r="L545" s="20"/>
      <c r="M545" s="20"/>
      <c r="N545" s="20"/>
      <c r="O545" s="20"/>
      <c r="P545" s="20"/>
      <c r="Q545" s="20"/>
      <c r="R545" s="20"/>
      <c r="S545" s="20"/>
      <c r="T545" s="20"/>
      <c r="U545" s="20"/>
      <c r="V545" s="20"/>
      <c r="W545" s="20"/>
      <c r="X545" s="20"/>
      <c r="Y545" s="20"/>
      <c r="Z545" s="20"/>
      <c r="AA545" s="20"/>
      <c r="AB545" s="20"/>
      <c r="AC545" s="20"/>
    </row>
    <row r="546" spans="1:29" s="21" customFormat="1" ht="11.25" x14ac:dyDescent="0.2">
      <c r="A546" s="404" t="s">
        <v>339</v>
      </c>
      <c r="B546" s="405" t="s">
        <v>400</v>
      </c>
      <c r="C546" s="422" t="s">
        <v>35</v>
      </c>
      <c r="D546" s="408" t="s">
        <v>1561</v>
      </c>
      <c r="E546" s="423" t="s">
        <v>17</v>
      </c>
      <c r="F546" s="418" t="s">
        <v>18</v>
      </c>
      <c r="G546" s="406" t="s">
        <v>419</v>
      </c>
      <c r="H546" s="407" t="s">
        <v>67</v>
      </c>
      <c r="I546" s="419" t="s">
        <v>18</v>
      </c>
      <c r="J546" s="20"/>
      <c r="K546" s="20"/>
      <c r="L546" s="20"/>
      <c r="M546" s="20"/>
      <c r="N546" s="20"/>
      <c r="O546" s="20"/>
      <c r="P546" s="20"/>
      <c r="Q546" s="20"/>
      <c r="R546" s="20"/>
      <c r="S546" s="20"/>
      <c r="T546" s="20"/>
      <c r="U546" s="20"/>
      <c r="V546" s="20"/>
      <c r="W546" s="20"/>
      <c r="X546" s="20"/>
      <c r="Y546" s="20"/>
      <c r="Z546" s="20"/>
      <c r="AA546" s="20"/>
      <c r="AB546" s="20"/>
      <c r="AC546" s="20"/>
    </row>
    <row r="547" spans="1:29" s="21" customFormat="1" ht="11.25" x14ac:dyDescent="0.2">
      <c r="A547" s="396" t="s">
        <v>420</v>
      </c>
      <c r="B547" s="397" t="s">
        <v>462</v>
      </c>
      <c r="C547" s="396" t="s">
        <v>20</v>
      </c>
      <c r="D547" s="397" t="s">
        <v>1688</v>
      </c>
      <c r="E547" s="418" t="s">
        <v>17</v>
      </c>
      <c r="F547" s="418" t="s">
        <v>18</v>
      </c>
      <c r="G547" s="398" t="s">
        <v>463</v>
      </c>
      <c r="H547" s="396" t="s">
        <v>67</v>
      </c>
      <c r="I547" s="419" t="s">
        <v>18</v>
      </c>
      <c r="J547" s="20"/>
      <c r="K547" s="20"/>
      <c r="L547" s="20"/>
      <c r="M547" s="20"/>
      <c r="N547" s="20"/>
      <c r="O547" s="20"/>
      <c r="P547" s="20"/>
      <c r="Q547" s="20"/>
      <c r="R547" s="20"/>
      <c r="S547" s="20"/>
      <c r="T547" s="20"/>
      <c r="U547" s="20"/>
      <c r="V547" s="20"/>
      <c r="W547" s="20"/>
      <c r="X547" s="20"/>
      <c r="Y547" s="20"/>
      <c r="Z547" s="20"/>
      <c r="AA547" s="20"/>
      <c r="AB547" s="20"/>
      <c r="AC547" s="20"/>
    </row>
    <row r="548" spans="1:29" s="21" customFormat="1" ht="11.25" x14ac:dyDescent="0.2">
      <c r="A548" s="396" t="s">
        <v>420</v>
      </c>
      <c r="B548" s="397" t="s">
        <v>462</v>
      </c>
      <c r="C548" s="396" t="s">
        <v>20</v>
      </c>
      <c r="D548" s="397" t="s">
        <v>1729</v>
      </c>
      <c r="E548" s="418" t="s">
        <v>17</v>
      </c>
      <c r="F548" s="418" t="s">
        <v>18</v>
      </c>
      <c r="G548" s="398" t="s">
        <v>464</v>
      </c>
      <c r="H548" s="396" t="s">
        <v>67</v>
      </c>
      <c r="I548" s="419" t="s">
        <v>18</v>
      </c>
      <c r="J548" s="20"/>
      <c r="K548" s="20"/>
      <c r="L548" s="20"/>
      <c r="M548" s="20"/>
      <c r="N548" s="20"/>
      <c r="O548" s="20"/>
      <c r="P548" s="20"/>
      <c r="Q548" s="20"/>
      <c r="R548" s="20"/>
      <c r="S548" s="20"/>
      <c r="T548" s="20"/>
      <c r="U548" s="20"/>
      <c r="V548" s="20"/>
      <c r="W548" s="20"/>
      <c r="X548" s="20"/>
      <c r="Y548" s="20"/>
      <c r="Z548" s="20"/>
      <c r="AA548" s="20"/>
      <c r="AB548" s="20"/>
      <c r="AC548" s="20"/>
    </row>
    <row r="549" spans="1:29" s="21" customFormat="1" ht="11.25" x14ac:dyDescent="0.2">
      <c r="A549" s="396" t="s">
        <v>420</v>
      </c>
      <c r="B549" s="397" t="s">
        <v>462</v>
      </c>
      <c r="C549" s="396" t="s">
        <v>20</v>
      </c>
      <c r="D549" s="397" t="s">
        <v>1731</v>
      </c>
      <c r="E549" s="418" t="s">
        <v>17</v>
      </c>
      <c r="F549" s="418" t="s">
        <v>18</v>
      </c>
      <c r="G549" s="398" t="s">
        <v>465</v>
      </c>
      <c r="H549" s="396" t="s">
        <v>67</v>
      </c>
      <c r="I549" s="419" t="s">
        <v>18</v>
      </c>
      <c r="J549" s="20"/>
      <c r="K549" s="20"/>
      <c r="L549" s="20"/>
      <c r="M549" s="20"/>
      <c r="N549" s="20"/>
      <c r="O549" s="20"/>
      <c r="P549" s="20"/>
      <c r="Q549" s="20"/>
      <c r="R549" s="20"/>
      <c r="S549" s="20"/>
      <c r="T549" s="20"/>
      <c r="U549" s="20"/>
      <c r="V549" s="20"/>
      <c r="W549" s="20"/>
      <c r="X549" s="20"/>
      <c r="Y549" s="20"/>
      <c r="Z549" s="20"/>
      <c r="AA549" s="20"/>
      <c r="AB549" s="20"/>
      <c r="AC549" s="20"/>
    </row>
    <row r="550" spans="1:29" s="21" customFormat="1" ht="11.25" x14ac:dyDescent="0.2">
      <c r="A550" s="396" t="s">
        <v>420</v>
      </c>
      <c r="B550" s="397" t="s">
        <v>462</v>
      </c>
      <c r="C550" s="396" t="s">
        <v>20</v>
      </c>
      <c r="D550" s="397" t="s">
        <v>1738</v>
      </c>
      <c r="E550" s="418" t="s">
        <v>17</v>
      </c>
      <c r="F550" s="418" t="s">
        <v>18</v>
      </c>
      <c r="G550" s="398" t="s">
        <v>466</v>
      </c>
      <c r="H550" s="396" t="s">
        <v>67</v>
      </c>
      <c r="I550" s="419" t="s">
        <v>18</v>
      </c>
      <c r="J550" s="20"/>
      <c r="K550" s="20"/>
      <c r="L550" s="20"/>
      <c r="M550" s="20"/>
      <c r="N550" s="20"/>
      <c r="O550" s="20"/>
      <c r="P550" s="20"/>
      <c r="Q550" s="20"/>
      <c r="R550" s="20"/>
      <c r="S550" s="20"/>
      <c r="T550" s="20"/>
      <c r="U550" s="20"/>
      <c r="V550" s="20"/>
      <c r="W550" s="20"/>
      <c r="X550" s="20"/>
      <c r="Y550" s="20"/>
      <c r="Z550" s="20"/>
      <c r="AA550" s="20"/>
      <c r="AB550" s="20"/>
      <c r="AC550" s="20"/>
    </row>
    <row r="551" spans="1:29" s="21" customFormat="1" ht="11.25" x14ac:dyDescent="0.2">
      <c r="A551" s="396" t="s">
        <v>420</v>
      </c>
      <c r="B551" s="397" t="s">
        <v>462</v>
      </c>
      <c r="C551" s="396" t="s">
        <v>20</v>
      </c>
      <c r="D551" s="397" t="s">
        <v>1751</v>
      </c>
      <c r="E551" s="418" t="s">
        <v>17</v>
      </c>
      <c r="F551" s="418" t="s">
        <v>18</v>
      </c>
      <c r="G551" s="398" t="s">
        <v>467</v>
      </c>
      <c r="H551" s="396" t="s">
        <v>67</v>
      </c>
      <c r="I551" s="419" t="s">
        <v>18</v>
      </c>
      <c r="J551" s="20"/>
      <c r="K551" s="20"/>
      <c r="L551" s="20"/>
      <c r="M551" s="20"/>
      <c r="N551" s="20"/>
      <c r="O551" s="20"/>
      <c r="P551" s="20"/>
      <c r="Q551" s="20"/>
      <c r="R551" s="20"/>
      <c r="S551" s="20"/>
      <c r="T551" s="20"/>
      <c r="U551" s="20"/>
      <c r="V551" s="20"/>
      <c r="W551" s="20"/>
      <c r="X551" s="20"/>
      <c r="Y551" s="20"/>
      <c r="Z551" s="20"/>
      <c r="AA551" s="20"/>
      <c r="AB551" s="20"/>
      <c r="AC551" s="20"/>
    </row>
    <row r="552" spans="1:29" s="21" customFormat="1" ht="11.25" x14ac:dyDescent="0.2">
      <c r="A552" s="396" t="s">
        <v>420</v>
      </c>
      <c r="B552" s="397" t="s">
        <v>462</v>
      </c>
      <c r="C552" s="396" t="s">
        <v>20</v>
      </c>
      <c r="D552" s="399" t="s">
        <v>58</v>
      </c>
      <c r="E552" s="418" t="s">
        <v>17</v>
      </c>
      <c r="F552" s="418" t="s">
        <v>18</v>
      </c>
      <c r="G552" s="398" t="s">
        <v>468</v>
      </c>
      <c r="H552" s="396" t="s">
        <v>67</v>
      </c>
      <c r="I552" s="419" t="s">
        <v>18</v>
      </c>
      <c r="J552" s="20"/>
      <c r="K552" s="20"/>
      <c r="L552" s="20"/>
      <c r="M552" s="20"/>
      <c r="N552" s="20"/>
      <c r="O552" s="20"/>
      <c r="P552" s="20"/>
      <c r="Q552" s="20"/>
      <c r="R552" s="20"/>
      <c r="S552" s="20"/>
      <c r="T552" s="20"/>
      <c r="U552" s="20"/>
      <c r="V552" s="20"/>
      <c r="W552" s="20"/>
      <c r="X552" s="20"/>
      <c r="Y552" s="20"/>
      <c r="Z552" s="20"/>
      <c r="AA552" s="20"/>
      <c r="AB552" s="20"/>
      <c r="AC552" s="20"/>
    </row>
    <row r="553" spans="1:29" s="21" customFormat="1" ht="11.25" x14ac:dyDescent="0.2">
      <c r="A553" s="396" t="s">
        <v>420</v>
      </c>
      <c r="B553" s="397" t="s">
        <v>462</v>
      </c>
      <c r="C553" s="396" t="s">
        <v>20</v>
      </c>
      <c r="D553" s="399" t="s">
        <v>450</v>
      </c>
      <c r="E553" s="418" t="s">
        <v>17</v>
      </c>
      <c r="F553" s="418" t="s">
        <v>18</v>
      </c>
      <c r="G553" s="398" t="s">
        <v>469</v>
      </c>
      <c r="H553" s="396" t="s">
        <v>67</v>
      </c>
      <c r="I553" s="419" t="s">
        <v>17</v>
      </c>
      <c r="J553" s="20"/>
      <c r="K553" s="20"/>
      <c r="L553" s="20"/>
      <c r="M553" s="20"/>
      <c r="N553" s="20"/>
      <c r="O553" s="20"/>
      <c r="P553" s="20"/>
      <c r="Q553" s="20"/>
      <c r="R553" s="20"/>
      <c r="S553" s="20"/>
      <c r="T553" s="20"/>
      <c r="U553" s="20"/>
      <c r="V553" s="20"/>
      <c r="W553" s="20"/>
      <c r="X553" s="20"/>
      <c r="Y553" s="20"/>
      <c r="Z553" s="20"/>
      <c r="AA553" s="20"/>
      <c r="AB553" s="20"/>
      <c r="AC553" s="20"/>
    </row>
    <row r="554" spans="1:29" s="21" customFormat="1" ht="11.25" x14ac:dyDescent="0.2">
      <c r="A554" s="396" t="s">
        <v>420</v>
      </c>
      <c r="B554" s="397" t="s">
        <v>462</v>
      </c>
      <c r="C554" s="396" t="s">
        <v>20</v>
      </c>
      <c r="D554" s="399" t="s">
        <v>29</v>
      </c>
      <c r="E554" s="418" t="s">
        <v>17</v>
      </c>
      <c r="F554" s="418" t="s">
        <v>18</v>
      </c>
      <c r="G554" s="398" t="s">
        <v>470</v>
      </c>
      <c r="H554" s="396" t="s">
        <v>67</v>
      </c>
      <c r="I554" s="419" t="s">
        <v>18</v>
      </c>
      <c r="J554" s="20"/>
      <c r="K554" s="20"/>
      <c r="L554" s="20"/>
      <c r="M554" s="20"/>
      <c r="N554" s="20"/>
      <c r="O554" s="20"/>
      <c r="P554" s="20"/>
      <c r="Q554" s="20"/>
      <c r="R554" s="20"/>
      <c r="S554" s="20"/>
      <c r="T554" s="20"/>
      <c r="U554" s="20"/>
      <c r="V554" s="20"/>
      <c r="W554" s="20"/>
      <c r="X554" s="20"/>
      <c r="Y554" s="20"/>
      <c r="Z554" s="20"/>
      <c r="AA554" s="20"/>
      <c r="AB554" s="20"/>
      <c r="AC554" s="20"/>
    </row>
    <row r="555" spans="1:29" s="23" customFormat="1" ht="11.25" x14ac:dyDescent="0.2">
      <c r="A555" s="400" t="s">
        <v>420</v>
      </c>
      <c r="B555" s="401" t="s">
        <v>462</v>
      </c>
      <c r="C555" s="420" t="s">
        <v>842</v>
      </c>
      <c r="D555" s="402" t="s">
        <v>430</v>
      </c>
      <c r="E555" s="421" t="s">
        <v>17</v>
      </c>
      <c r="F555" s="418" t="s">
        <v>18</v>
      </c>
      <c r="G555" s="403" t="s">
        <v>471</v>
      </c>
      <c r="H555" s="400" t="s">
        <v>67</v>
      </c>
      <c r="I555" s="419" t="s">
        <v>17</v>
      </c>
      <c r="J555" s="22"/>
      <c r="K555" s="22"/>
      <c r="L555" s="22"/>
      <c r="M555" s="22"/>
      <c r="N555" s="22"/>
      <c r="O555" s="22"/>
      <c r="P555" s="22"/>
      <c r="Q555" s="22"/>
      <c r="R555" s="22"/>
      <c r="S555" s="22"/>
      <c r="T555" s="22"/>
      <c r="U555" s="22"/>
      <c r="V555" s="22"/>
      <c r="W555" s="22"/>
      <c r="X555" s="22"/>
      <c r="Y555" s="22"/>
      <c r="Z555" s="22"/>
      <c r="AA555" s="22"/>
      <c r="AB555" s="22"/>
      <c r="AC555" s="22"/>
    </row>
    <row r="556" spans="1:29" s="23" customFormat="1" ht="11.25" x14ac:dyDescent="0.2">
      <c r="A556" s="400" t="s">
        <v>420</v>
      </c>
      <c r="B556" s="401" t="s">
        <v>462</v>
      </c>
      <c r="C556" s="420" t="s">
        <v>842</v>
      </c>
      <c r="D556" s="402" t="s">
        <v>435</v>
      </c>
      <c r="E556" s="421" t="s">
        <v>17</v>
      </c>
      <c r="F556" s="418" t="s">
        <v>18</v>
      </c>
      <c r="G556" s="403" t="s">
        <v>472</v>
      </c>
      <c r="H556" s="400" t="s">
        <v>67</v>
      </c>
      <c r="I556" s="419" t="s">
        <v>18</v>
      </c>
      <c r="J556" s="22"/>
      <c r="K556" s="22"/>
      <c r="L556" s="22"/>
      <c r="M556" s="22"/>
      <c r="N556" s="22"/>
      <c r="O556" s="22"/>
      <c r="P556" s="22"/>
      <c r="Q556" s="22"/>
      <c r="R556" s="22"/>
      <c r="S556" s="22"/>
      <c r="T556" s="22"/>
      <c r="U556" s="22"/>
      <c r="V556" s="22"/>
      <c r="W556" s="22"/>
      <c r="X556" s="22"/>
      <c r="Y556" s="22"/>
      <c r="Z556" s="22"/>
      <c r="AA556" s="22"/>
      <c r="AB556" s="22"/>
      <c r="AC556" s="22"/>
    </row>
    <row r="557" spans="1:29" s="23" customFormat="1" ht="11.25" x14ac:dyDescent="0.2">
      <c r="A557" s="400" t="s">
        <v>420</v>
      </c>
      <c r="B557" s="401" t="s">
        <v>462</v>
      </c>
      <c r="C557" s="420" t="s">
        <v>842</v>
      </c>
      <c r="D557" s="402" t="s">
        <v>176</v>
      </c>
      <c r="E557" s="421" t="s">
        <v>17</v>
      </c>
      <c r="F557" s="418" t="s">
        <v>18</v>
      </c>
      <c r="G557" s="403" t="s">
        <v>473</v>
      </c>
      <c r="H557" s="400" t="s">
        <v>67</v>
      </c>
      <c r="I557" s="419" t="s">
        <v>18</v>
      </c>
      <c r="J557" s="22"/>
      <c r="K557" s="22"/>
      <c r="L557" s="22"/>
      <c r="M557" s="22"/>
      <c r="N557" s="22"/>
      <c r="O557" s="22"/>
      <c r="P557" s="22"/>
      <c r="Q557" s="22"/>
      <c r="R557" s="22"/>
      <c r="S557" s="22"/>
      <c r="T557" s="22"/>
      <c r="U557" s="22"/>
      <c r="V557" s="22"/>
      <c r="W557" s="22"/>
      <c r="X557" s="22"/>
      <c r="Y557" s="22"/>
      <c r="Z557" s="22"/>
      <c r="AA557" s="22"/>
      <c r="AB557" s="22"/>
      <c r="AC557" s="22"/>
    </row>
    <row r="558" spans="1:29" s="23" customFormat="1" ht="11.25" x14ac:dyDescent="0.2">
      <c r="A558" s="400" t="s">
        <v>420</v>
      </c>
      <c r="B558" s="401" t="s">
        <v>462</v>
      </c>
      <c r="C558" s="420" t="s">
        <v>842</v>
      </c>
      <c r="D558" s="402" t="s">
        <v>474</v>
      </c>
      <c r="E558" s="421" t="s">
        <v>17</v>
      </c>
      <c r="F558" s="418" t="s">
        <v>18</v>
      </c>
      <c r="G558" s="403" t="s">
        <v>475</v>
      </c>
      <c r="H558" s="400" t="s">
        <v>67</v>
      </c>
      <c r="I558" s="419" t="s">
        <v>18</v>
      </c>
      <c r="J558" s="22"/>
      <c r="K558" s="22"/>
      <c r="L558" s="22"/>
      <c r="M558" s="22"/>
      <c r="N558" s="22"/>
      <c r="O558" s="22"/>
      <c r="P558" s="22"/>
      <c r="Q558" s="22"/>
      <c r="R558" s="22"/>
      <c r="S558" s="22"/>
      <c r="T558" s="22"/>
      <c r="U558" s="22"/>
      <c r="V558" s="22"/>
      <c r="W558" s="22"/>
      <c r="X558" s="22"/>
      <c r="Y558" s="22"/>
      <c r="Z558" s="22"/>
      <c r="AA558" s="22"/>
      <c r="AB558" s="22"/>
      <c r="AC558" s="22"/>
    </row>
    <row r="559" spans="1:29" s="21" customFormat="1" ht="11.25" x14ac:dyDescent="0.2">
      <c r="A559" s="404" t="s">
        <v>420</v>
      </c>
      <c r="B559" s="405" t="s">
        <v>462</v>
      </c>
      <c r="C559" s="408" t="s">
        <v>35</v>
      </c>
      <c r="D559" s="405" t="s">
        <v>1747</v>
      </c>
      <c r="E559" s="423" t="s">
        <v>17</v>
      </c>
      <c r="F559" s="418" t="s">
        <v>18</v>
      </c>
      <c r="G559" s="406" t="s">
        <v>476</v>
      </c>
      <c r="H559" s="407" t="s">
        <v>67</v>
      </c>
      <c r="I559" s="419" t="s">
        <v>18</v>
      </c>
      <c r="J559" s="20"/>
      <c r="K559" s="20"/>
      <c r="L559" s="20"/>
      <c r="M559" s="20"/>
      <c r="N559" s="20"/>
      <c r="O559" s="20"/>
      <c r="P559" s="20"/>
      <c r="Q559" s="20"/>
      <c r="R559" s="20"/>
      <c r="S559" s="20"/>
      <c r="T559" s="20"/>
      <c r="U559" s="20"/>
      <c r="V559" s="20"/>
      <c r="W559" s="20"/>
      <c r="X559" s="20"/>
      <c r="Y559" s="20"/>
      <c r="Z559" s="20"/>
      <c r="AA559" s="20"/>
      <c r="AB559" s="20"/>
      <c r="AC559" s="20"/>
    </row>
    <row r="560" spans="1:29" s="21" customFormat="1" ht="11.25" x14ac:dyDescent="0.2">
      <c r="A560" s="404" t="s">
        <v>420</v>
      </c>
      <c r="B560" s="405" t="s">
        <v>462</v>
      </c>
      <c r="C560" s="408" t="s">
        <v>35</v>
      </c>
      <c r="D560" s="405" t="s">
        <v>1752</v>
      </c>
      <c r="E560" s="423" t="s">
        <v>17</v>
      </c>
      <c r="F560" s="418" t="s">
        <v>18</v>
      </c>
      <c r="G560" s="406" t="s">
        <v>477</v>
      </c>
      <c r="H560" s="407" t="s">
        <v>67</v>
      </c>
      <c r="I560" s="419" t="s">
        <v>18</v>
      </c>
      <c r="J560" s="20"/>
      <c r="K560" s="20"/>
      <c r="L560" s="20"/>
      <c r="M560" s="20"/>
      <c r="N560" s="20"/>
      <c r="O560" s="20"/>
      <c r="P560" s="20"/>
      <c r="Q560" s="20"/>
      <c r="R560" s="20"/>
      <c r="S560" s="20"/>
      <c r="T560" s="20"/>
      <c r="U560" s="20"/>
      <c r="V560" s="20"/>
      <c r="W560" s="20"/>
      <c r="X560" s="20"/>
      <c r="Y560" s="20"/>
      <c r="Z560" s="20"/>
      <c r="AA560" s="20"/>
      <c r="AB560" s="20"/>
      <c r="AC560" s="20"/>
    </row>
    <row r="561" spans="1:29" s="21" customFormat="1" ht="11.25" x14ac:dyDescent="0.2">
      <c r="A561" s="404" t="s">
        <v>420</v>
      </c>
      <c r="B561" s="405" t="s">
        <v>462</v>
      </c>
      <c r="C561" s="408" t="s">
        <v>35</v>
      </c>
      <c r="D561" s="408" t="s">
        <v>173</v>
      </c>
      <c r="E561" s="423" t="s">
        <v>17</v>
      </c>
      <c r="F561" s="418" t="s">
        <v>18</v>
      </c>
      <c r="G561" s="406" t="s">
        <v>478</v>
      </c>
      <c r="H561" s="407" t="s">
        <v>67</v>
      </c>
      <c r="I561" s="419" t="s">
        <v>18</v>
      </c>
      <c r="J561" s="20"/>
      <c r="K561" s="20"/>
      <c r="L561" s="20"/>
      <c r="M561" s="20"/>
      <c r="N561" s="20"/>
      <c r="O561" s="20"/>
      <c r="P561" s="20"/>
      <c r="Q561" s="20"/>
      <c r="R561" s="20"/>
      <c r="S561" s="20"/>
      <c r="T561" s="20"/>
      <c r="U561" s="20"/>
      <c r="V561" s="20"/>
      <c r="W561" s="20"/>
      <c r="X561" s="20"/>
      <c r="Y561" s="20"/>
      <c r="Z561" s="20"/>
      <c r="AA561" s="20"/>
      <c r="AB561" s="20"/>
      <c r="AC561" s="20"/>
    </row>
    <row r="562" spans="1:29" s="21" customFormat="1" ht="11.25" x14ac:dyDescent="0.2">
      <c r="A562" s="404" t="s">
        <v>420</v>
      </c>
      <c r="B562" s="405" t="s">
        <v>462</v>
      </c>
      <c r="C562" s="408" t="s">
        <v>35</v>
      </c>
      <c r="D562" s="405" t="s">
        <v>1740</v>
      </c>
      <c r="E562" s="423" t="s">
        <v>17</v>
      </c>
      <c r="F562" s="418" t="s">
        <v>18</v>
      </c>
      <c r="G562" s="406" t="s">
        <v>479</v>
      </c>
      <c r="H562" s="407" t="s">
        <v>67</v>
      </c>
      <c r="I562" s="419" t="s">
        <v>17</v>
      </c>
      <c r="J562" s="20"/>
      <c r="K562" s="20"/>
      <c r="L562" s="20"/>
      <c r="M562" s="20"/>
      <c r="N562" s="20"/>
      <c r="O562" s="20"/>
      <c r="P562" s="20"/>
      <c r="Q562" s="20"/>
      <c r="R562" s="20"/>
      <c r="S562" s="20"/>
      <c r="T562" s="20"/>
      <c r="U562" s="20"/>
      <c r="V562" s="20"/>
      <c r="W562" s="20"/>
      <c r="X562" s="20"/>
      <c r="Y562" s="20"/>
      <c r="Z562" s="20"/>
      <c r="AA562" s="20"/>
      <c r="AB562" s="20"/>
      <c r="AC562" s="20"/>
    </row>
    <row r="563" spans="1:29" s="21" customFormat="1" ht="11.25" x14ac:dyDescent="0.2">
      <c r="A563" s="404" t="s">
        <v>420</v>
      </c>
      <c r="B563" s="405" t="s">
        <v>462</v>
      </c>
      <c r="C563" s="408" t="s">
        <v>35</v>
      </c>
      <c r="D563" s="405" t="s">
        <v>1725</v>
      </c>
      <c r="E563" s="423" t="s">
        <v>17</v>
      </c>
      <c r="F563" s="418" t="s">
        <v>18</v>
      </c>
      <c r="G563" s="406" t="s">
        <v>480</v>
      </c>
      <c r="H563" s="407" t="s">
        <v>67</v>
      </c>
      <c r="I563" s="419" t="s">
        <v>18</v>
      </c>
      <c r="J563" s="20"/>
      <c r="K563" s="20"/>
      <c r="L563" s="20"/>
      <c r="M563" s="20"/>
      <c r="N563" s="20"/>
      <c r="O563" s="20"/>
      <c r="P563" s="20"/>
      <c r="Q563" s="20"/>
      <c r="R563" s="20"/>
      <c r="S563" s="20"/>
      <c r="T563" s="20"/>
      <c r="U563" s="20"/>
      <c r="V563" s="20"/>
      <c r="W563" s="20"/>
      <c r="X563" s="20"/>
      <c r="Y563" s="20"/>
      <c r="Z563" s="20"/>
      <c r="AA563" s="20"/>
      <c r="AB563" s="20"/>
      <c r="AC563" s="20"/>
    </row>
    <row r="564" spans="1:29" s="21" customFormat="1" ht="11.25" x14ac:dyDescent="0.2">
      <c r="A564" s="404" t="s">
        <v>420</v>
      </c>
      <c r="B564" s="405" t="s">
        <v>462</v>
      </c>
      <c r="C564" s="408" t="s">
        <v>35</v>
      </c>
      <c r="D564" s="405" t="s">
        <v>1689</v>
      </c>
      <c r="E564" s="423" t="s">
        <v>17</v>
      </c>
      <c r="F564" s="418" t="s">
        <v>18</v>
      </c>
      <c r="G564" s="406" t="s">
        <v>481</v>
      </c>
      <c r="H564" s="407" t="s">
        <v>67</v>
      </c>
      <c r="I564" s="419" t="s">
        <v>18</v>
      </c>
      <c r="J564" s="20"/>
      <c r="K564" s="20"/>
      <c r="L564" s="20"/>
      <c r="M564" s="20"/>
      <c r="N564" s="20"/>
      <c r="O564" s="20"/>
      <c r="P564" s="20"/>
      <c r="Q564" s="20"/>
      <c r="R564" s="20"/>
      <c r="S564" s="20"/>
      <c r="T564" s="20"/>
      <c r="U564" s="20"/>
      <c r="V564" s="20"/>
      <c r="W564" s="20"/>
      <c r="X564" s="20"/>
      <c r="Y564" s="20"/>
      <c r="Z564" s="20"/>
      <c r="AA564" s="20"/>
      <c r="AB564" s="20"/>
      <c r="AC564" s="20"/>
    </row>
    <row r="565" spans="1:29" s="21" customFormat="1" ht="11.25" x14ac:dyDescent="0.2">
      <c r="A565" s="404" t="s">
        <v>420</v>
      </c>
      <c r="B565" s="405" t="s">
        <v>462</v>
      </c>
      <c r="C565" s="408" t="s">
        <v>35</v>
      </c>
      <c r="D565" s="408" t="s">
        <v>1557</v>
      </c>
      <c r="E565" s="423" t="s">
        <v>17</v>
      </c>
      <c r="F565" s="418" t="s">
        <v>18</v>
      </c>
      <c r="G565" s="406" t="s">
        <v>482</v>
      </c>
      <c r="H565" s="407" t="s">
        <v>67</v>
      </c>
      <c r="I565" s="419" t="s">
        <v>18</v>
      </c>
      <c r="J565" s="20"/>
      <c r="K565" s="20"/>
      <c r="L565" s="20"/>
      <c r="M565" s="20"/>
      <c r="N565" s="20"/>
      <c r="O565" s="20"/>
      <c r="P565" s="20"/>
      <c r="Q565" s="20"/>
      <c r="R565" s="20"/>
      <c r="S565" s="20"/>
      <c r="T565" s="20"/>
      <c r="U565" s="20"/>
      <c r="V565" s="20"/>
      <c r="W565" s="20"/>
      <c r="X565" s="20"/>
      <c r="Y565" s="20"/>
      <c r="Z565" s="20"/>
      <c r="AA565" s="20"/>
      <c r="AB565" s="20"/>
      <c r="AC565" s="20"/>
    </row>
    <row r="566" spans="1:29" s="21" customFormat="1" ht="11.25" x14ac:dyDescent="0.2">
      <c r="A566" s="404" t="s">
        <v>420</v>
      </c>
      <c r="B566" s="405" t="s">
        <v>462</v>
      </c>
      <c r="C566" s="408" t="s">
        <v>35</v>
      </c>
      <c r="D566" s="408" t="s">
        <v>1561</v>
      </c>
      <c r="E566" s="423" t="s">
        <v>17</v>
      </c>
      <c r="F566" s="418" t="s">
        <v>18</v>
      </c>
      <c r="G566" s="406" t="s">
        <v>483</v>
      </c>
      <c r="H566" s="407" t="s">
        <v>67</v>
      </c>
      <c r="I566" s="419" t="s">
        <v>18</v>
      </c>
      <c r="J566" s="20"/>
      <c r="K566" s="20"/>
      <c r="L566" s="20"/>
      <c r="M566" s="20"/>
      <c r="N566" s="20"/>
      <c r="O566" s="20"/>
      <c r="P566" s="20"/>
      <c r="Q566" s="20"/>
      <c r="R566" s="20"/>
      <c r="S566" s="20"/>
      <c r="T566" s="20"/>
      <c r="U566" s="20"/>
      <c r="V566" s="20"/>
      <c r="W566" s="20"/>
      <c r="X566" s="20"/>
      <c r="Y566" s="20"/>
      <c r="Z566" s="20"/>
      <c r="AA566" s="20"/>
      <c r="AB566" s="20"/>
      <c r="AC566" s="20"/>
    </row>
    <row r="567" spans="1:29" s="21" customFormat="1" ht="11.25" x14ac:dyDescent="0.2">
      <c r="A567" s="396" t="s">
        <v>107</v>
      </c>
      <c r="B567" s="397" t="s">
        <v>1682</v>
      </c>
      <c r="C567" s="396" t="s">
        <v>20</v>
      </c>
      <c r="D567" s="397" t="s">
        <v>1688</v>
      </c>
      <c r="E567" s="418" t="s">
        <v>17</v>
      </c>
      <c r="F567" s="418" t="s">
        <v>18</v>
      </c>
      <c r="G567" s="398" t="s">
        <v>170</v>
      </c>
      <c r="H567" s="396" t="s">
        <v>67</v>
      </c>
      <c r="I567" s="419" t="s">
        <v>18</v>
      </c>
      <c r="J567" s="20"/>
      <c r="K567" s="20"/>
      <c r="L567" s="20"/>
      <c r="M567" s="20"/>
      <c r="N567" s="20"/>
      <c r="O567" s="20"/>
      <c r="P567" s="20"/>
      <c r="Q567" s="20"/>
      <c r="R567" s="20"/>
      <c r="S567" s="20"/>
      <c r="T567" s="20"/>
      <c r="U567" s="20"/>
      <c r="V567" s="20"/>
      <c r="W567" s="20"/>
      <c r="X567" s="20"/>
      <c r="Y567" s="20"/>
      <c r="Z567" s="20"/>
      <c r="AA567" s="20"/>
      <c r="AB567" s="20"/>
      <c r="AC567" s="20"/>
    </row>
    <row r="568" spans="1:29" s="21" customFormat="1" ht="11.25" x14ac:dyDescent="0.2">
      <c r="A568" s="396" t="s">
        <v>107</v>
      </c>
      <c r="B568" s="397" t="s">
        <v>1682</v>
      </c>
      <c r="C568" s="396" t="s">
        <v>20</v>
      </c>
      <c r="D568" s="397" t="s">
        <v>1693</v>
      </c>
      <c r="E568" s="418" t="s">
        <v>17</v>
      </c>
      <c r="F568" s="418" t="s">
        <v>18</v>
      </c>
      <c r="G568" s="398" t="s">
        <v>171</v>
      </c>
      <c r="H568" s="396" t="s">
        <v>67</v>
      </c>
      <c r="I568" s="419" t="s">
        <v>18</v>
      </c>
      <c r="J568" s="20"/>
      <c r="K568" s="20"/>
      <c r="L568" s="20"/>
      <c r="M568" s="20"/>
      <c r="N568" s="20"/>
      <c r="O568" s="20"/>
      <c r="P568" s="20"/>
      <c r="Q568" s="20"/>
      <c r="R568" s="20"/>
      <c r="S568" s="20"/>
      <c r="T568" s="20"/>
      <c r="U568" s="20"/>
      <c r="V568" s="20"/>
      <c r="W568" s="20"/>
      <c r="X568" s="20"/>
      <c r="Y568" s="20"/>
      <c r="Z568" s="20"/>
      <c r="AA568" s="20"/>
      <c r="AB568" s="20"/>
      <c r="AC568" s="20"/>
    </row>
    <row r="569" spans="1:29" s="21" customFormat="1" ht="11.25" x14ac:dyDescent="0.2">
      <c r="A569" s="396" t="s">
        <v>107</v>
      </c>
      <c r="B569" s="397" t="s">
        <v>1682</v>
      </c>
      <c r="C569" s="396" t="s">
        <v>20</v>
      </c>
      <c r="D569" s="397" t="s">
        <v>1748</v>
      </c>
      <c r="E569" s="418" t="s">
        <v>17</v>
      </c>
      <c r="F569" s="418" t="s">
        <v>18</v>
      </c>
      <c r="G569" s="398" t="s">
        <v>172</v>
      </c>
      <c r="H569" s="396" t="s">
        <v>67</v>
      </c>
      <c r="I569" s="419" t="s">
        <v>18</v>
      </c>
      <c r="J569" s="20"/>
      <c r="K569" s="20"/>
      <c r="L569" s="20"/>
      <c r="M569" s="20"/>
      <c r="N569" s="20"/>
      <c r="O569" s="20"/>
      <c r="P569" s="20"/>
      <c r="Q569" s="20"/>
      <c r="R569" s="20"/>
      <c r="S569" s="20"/>
      <c r="T569" s="20"/>
      <c r="U569" s="20"/>
      <c r="V569" s="20"/>
      <c r="W569" s="20"/>
      <c r="X569" s="20"/>
      <c r="Y569" s="20"/>
      <c r="Z569" s="20"/>
      <c r="AA569" s="20"/>
      <c r="AB569" s="20"/>
      <c r="AC569" s="20"/>
    </row>
    <row r="570" spans="1:29" s="21" customFormat="1" ht="11.25" x14ac:dyDescent="0.2">
      <c r="A570" s="396" t="s">
        <v>107</v>
      </c>
      <c r="B570" s="397" t="s">
        <v>1682</v>
      </c>
      <c r="C570" s="396" t="s">
        <v>20</v>
      </c>
      <c r="D570" s="399" t="s">
        <v>173</v>
      </c>
      <c r="E570" s="418" t="s">
        <v>17</v>
      </c>
      <c r="F570" s="418" t="s">
        <v>18</v>
      </c>
      <c r="G570" s="398" t="s">
        <v>174</v>
      </c>
      <c r="H570" s="396" t="s">
        <v>67</v>
      </c>
      <c r="I570" s="419" t="s">
        <v>18</v>
      </c>
      <c r="J570" s="20"/>
      <c r="K570" s="20"/>
      <c r="L570" s="20"/>
      <c r="M570" s="20"/>
      <c r="N570" s="20"/>
      <c r="O570" s="20"/>
      <c r="P570" s="20"/>
      <c r="Q570" s="20"/>
      <c r="R570" s="20"/>
      <c r="S570" s="20"/>
      <c r="T570" s="20"/>
      <c r="U570" s="20"/>
      <c r="V570" s="20"/>
      <c r="W570" s="20"/>
      <c r="X570" s="20"/>
      <c r="Y570" s="20"/>
      <c r="Z570" s="20"/>
      <c r="AA570" s="20"/>
      <c r="AB570" s="20"/>
      <c r="AC570" s="20"/>
    </row>
    <row r="571" spans="1:29" s="21" customFormat="1" ht="11.25" x14ac:dyDescent="0.2">
      <c r="A571" s="396" t="s">
        <v>107</v>
      </c>
      <c r="B571" s="397" t="s">
        <v>1682</v>
      </c>
      <c r="C571" s="396" t="s">
        <v>20</v>
      </c>
      <c r="D571" s="399" t="s">
        <v>60</v>
      </c>
      <c r="E571" s="418" t="s">
        <v>17</v>
      </c>
      <c r="F571" s="418" t="s">
        <v>18</v>
      </c>
      <c r="G571" s="398" t="s">
        <v>175</v>
      </c>
      <c r="H571" s="396" t="s">
        <v>67</v>
      </c>
      <c r="I571" s="419" t="s">
        <v>17</v>
      </c>
      <c r="J571" s="20"/>
      <c r="K571" s="20"/>
      <c r="L571" s="20"/>
      <c r="M571" s="20"/>
      <c r="N571" s="20"/>
      <c r="O571" s="20"/>
      <c r="P571" s="20"/>
      <c r="Q571" s="20"/>
      <c r="R571" s="20"/>
      <c r="S571" s="20"/>
      <c r="T571" s="20"/>
      <c r="U571" s="20"/>
      <c r="V571" s="20"/>
      <c r="W571" s="20"/>
      <c r="X571" s="20"/>
      <c r="Y571" s="20"/>
      <c r="Z571" s="20"/>
      <c r="AA571" s="20"/>
      <c r="AB571" s="20"/>
      <c r="AC571" s="20"/>
    </row>
    <row r="572" spans="1:29" s="23" customFormat="1" ht="11.25" x14ac:dyDescent="0.2">
      <c r="A572" s="400" t="s">
        <v>107</v>
      </c>
      <c r="B572" s="410" t="s">
        <v>1682</v>
      </c>
      <c r="C572" s="420" t="s">
        <v>842</v>
      </c>
      <c r="D572" s="402" t="s">
        <v>176</v>
      </c>
      <c r="E572" s="421" t="s">
        <v>17</v>
      </c>
      <c r="F572" s="418" t="s">
        <v>18</v>
      </c>
      <c r="G572" s="403" t="s">
        <v>177</v>
      </c>
      <c r="H572" s="400" t="s">
        <v>67</v>
      </c>
      <c r="I572" s="419" t="s">
        <v>18</v>
      </c>
      <c r="J572" s="22"/>
      <c r="K572" s="22"/>
      <c r="L572" s="22"/>
      <c r="M572" s="22"/>
      <c r="N572" s="22"/>
      <c r="O572" s="22"/>
      <c r="P572" s="22"/>
      <c r="Q572" s="22"/>
      <c r="R572" s="22"/>
      <c r="S572" s="22"/>
      <c r="T572" s="22"/>
      <c r="U572" s="22"/>
      <c r="V572" s="22"/>
      <c r="W572" s="22"/>
      <c r="X572" s="22"/>
      <c r="Y572" s="22"/>
      <c r="Z572" s="22"/>
      <c r="AA572" s="22"/>
      <c r="AB572" s="22"/>
      <c r="AC572" s="22"/>
    </row>
    <row r="573" spans="1:29" s="23" customFormat="1" ht="11.25" x14ac:dyDescent="0.2">
      <c r="A573" s="400" t="s">
        <v>107</v>
      </c>
      <c r="B573" s="410" t="s">
        <v>1682</v>
      </c>
      <c r="C573" s="420" t="s">
        <v>842</v>
      </c>
      <c r="D573" s="402" t="s">
        <v>178</v>
      </c>
      <c r="E573" s="421" t="s">
        <v>17</v>
      </c>
      <c r="F573" s="418" t="s">
        <v>18</v>
      </c>
      <c r="G573" s="403" t="s">
        <v>179</v>
      </c>
      <c r="H573" s="400" t="s">
        <v>67</v>
      </c>
      <c r="I573" s="419" t="s">
        <v>17</v>
      </c>
      <c r="J573" s="22"/>
      <c r="K573" s="22"/>
      <c r="L573" s="22"/>
      <c r="M573" s="22"/>
      <c r="N573" s="22"/>
      <c r="O573" s="22"/>
      <c r="P573" s="22"/>
      <c r="Q573" s="22"/>
      <c r="R573" s="22"/>
      <c r="S573" s="22"/>
      <c r="T573" s="22"/>
      <c r="U573" s="22"/>
      <c r="V573" s="22"/>
      <c r="W573" s="22"/>
      <c r="X573" s="22"/>
      <c r="Y573" s="22"/>
      <c r="Z573" s="22"/>
      <c r="AA573" s="22"/>
      <c r="AB573" s="22"/>
      <c r="AC573" s="22"/>
    </row>
    <row r="574" spans="1:29" s="21" customFormat="1" ht="11.25" x14ac:dyDescent="0.2">
      <c r="A574" s="404" t="s">
        <v>107</v>
      </c>
      <c r="B574" s="411" t="s">
        <v>1682</v>
      </c>
      <c r="C574" s="426" t="s">
        <v>35</v>
      </c>
      <c r="D574" s="408" t="s">
        <v>98</v>
      </c>
      <c r="E574" s="423" t="s">
        <v>17</v>
      </c>
      <c r="F574" s="418" t="s">
        <v>18</v>
      </c>
      <c r="G574" s="406" t="s">
        <v>180</v>
      </c>
      <c r="H574" s="407" t="s">
        <v>67</v>
      </c>
      <c r="I574" s="419" t="s">
        <v>18</v>
      </c>
      <c r="J574" s="20"/>
      <c r="K574" s="20"/>
      <c r="L574" s="20"/>
      <c r="M574" s="20"/>
      <c r="N574" s="20"/>
      <c r="O574" s="20"/>
      <c r="P574" s="20"/>
      <c r="Q574" s="20"/>
      <c r="R574" s="20"/>
      <c r="S574" s="20"/>
      <c r="T574" s="20"/>
      <c r="U574" s="20"/>
      <c r="V574" s="20"/>
      <c r="W574" s="20"/>
      <c r="X574" s="20"/>
      <c r="Y574" s="20"/>
      <c r="Z574" s="20"/>
      <c r="AA574" s="20"/>
      <c r="AB574" s="20"/>
      <c r="AC574" s="20"/>
    </row>
    <row r="575" spans="1:29" s="21" customFormat="1" ht="11.25" x14ac:dyDescent="0.2">
      <c r="A575" s="404" t="s">
        <v>107</v>
      </c>
      <c r="B575" s="411" t="s">
        <v>1682</v>
      </c>
      <c r="C575" s="426" t="s">
        <v>35</v>
      </c>
      <c r="D575" s="405" t="s">
        <v>1725</v>
      </c>
      <c r="E575" s="423" t="s">
        <v>17</v>
      </c>
      <c r="F575" s="418" t="s">
        <v>18</v>
      </c>
      <c r="G575" s="406" t="s">
        <v>181</v>
      </c>
      <c r="H575" s="407" t="s">
        <v>67</v>
      </c>
      <c r="I575" s="419" t="s">
        <v>18</v>
      </c>
      <c r="J575" s="20"/>
      <c r="K575" s="20"/>
      <c r="L575" s="20"/>
      <c r="M575" s="20"/>
      <c r="N575" s="20"/>
      <c r="O575" s="20"/>
      <c r="P575" s="20"/>
      <c r="Q575" s="20"/>
      <c r="R575" s="20"/>
      <c r="S575" s="20"/>
      <c r="T575" s="20"/>
      <c r="U575" s="20"/>
      <c r="V575" s="20"/>
      <c r="W575" s="20"/>
      <c r="X575" s="20"/>
      <c r="Y575" s="20"/>
      <c r="Z575" s="20"/>
      <c r="AA575" s="20"/>
      <c r="AB575" s="20"/>
      <c r="AC575" s="20"/>
    </row>
    <row r="576" spans="1:29" s="21" customFormat="1" ht="11.25" x14ac:dyDescent="0.2">
      <c r="A576" s="404" t="s">
        <v>107</v>
      </c>
      <c r="B576" s="411" t="s">
        <v>1682</v>
      </c>
      <c r="C576" s="426" t="s">
        <v>35</v>
      </c>
      <c r="D576" s="405" t="s">
        <v>1740</v>
      </c>
      <c r="E576" s="423" t="s">
        <v>17</v>
      </c>
      <c r="F576" s="418" t="s">
        <v>18</v>
      </c>
      <c r="G576" s="406" t="s">
        <v>182</v>
      </c>
      <c r="H576" s="407" t="s">
        <v>67</v>
      </c>
      <c r="I576" s="419" t="s">
        <v>17</v>
      </c>
      <c r="J576" s="20"/>
      <c r="K576" s="20"/>
      <c r="L576" s="20"/>
      <c r="M576" s="20"/>
      <c r="N576" s="20"/>
      <c r="O576" s="20"/>
      <c r="P576" s="20"/>
      <c r="Q576" s="20"/>
      <c r="R576" s="20"/>
      <c r="S576" s="20"/>
      <c r="T576" s="20"/>
      <c r="U576" s="20"/>
      <c r="V576" s="20"/>
      <c r="W576" s="20"/>
      <c r="X576" s="20"/>
      <c r="Y576" s="20"/>
      <c r="Z576" s="20"/>
      <c r="AA576" s="20"/>
      <c r="AB576" s="20"/>
      <c r="AC576" s="20"/>
    </row>
    <row r="577" spans="1:29" s="21" customFormat="1" ht="11.25" x14ac:dyDescent="0.2">
      <c r="A577" s="404" t="s">
        <v>107</v>
      </c>
      <c r="B577" s="411" t="s">
        <v>1682</v>
      </c>
      <c r="C577" s="424" t="s">
        <v>35</v>
      </c>
      <c r="D577" s="408" t="s">
        <v>1557</v>
      </c>
      <c r="E577" s="423" t="s">
        <v>17</v>
      </c>
      <c r="F577" s="418" t="s">
        <v>18</v>
      </c>
      <c r="G577" s="406" t="s">
        <v>183</v>
      </c>
      <c r="H577" s="407" t="s">
        <v>67</v>
      </c>
      <c r="I577" s="419" t="s">
        <v>18</v>
      </c>
      <c r="J577" s="20"/>
      <c r="K577" s="20"/>
      <c r="L577" s="20"/>
      <c r="M577" s="20"/>
      <c r="N577" s="20"/>
      <c r="O577" s="20"/>
      <c r="P577" s="20"/>
      <c r="Q577" s="20"/>
      <c r="R577" s="20"/>
      <c r="S577" s="20"/>
      <c r="T577" s="20"/>
      <c r="U577" s="20"/>
      <c r="V577" s="20"/>
      <c r="W577" s="20"/>
      <c r="X577" s="20"/>
      <c r="Y577" s="20"/>
      <c r="Z577" s="20"/>
      <c r="AA577" s="20"/>
      <c r="AB577" s="20"/>
      <c r="AC577" s="20"/>
    </row>
    <row r="578" spans="1:29" s="21" customFormat="1" ht="11.25" x14ac:dyDescent="0.2">
      <c r="A578" s="399" t="s">
        <v>604</v>
      </c>
      <c r="B578" s="397" t="s">
        <v>685</v>
      </c>
      <c r="C578" s="399" t="s">
        <v>20</v>
      </c>
      <c r="D578" s="397" t="s">
        <v>1688</v>
      </c>
      <c r="E578" s="418" t="s">
        <v>17</v>
      </c>
      <c r="F578" s="418" t="s">
        <v>18</v>
      </c>
      <c r="G578" s="412" t="s">
        <v>686</v>
      </c>
      <c r="H578" s="399" t="s">
        <v>67</v>
      </c>
      <c r="I578" s="419" t="s">
        <v>18</v>
      </c>
      <c r="J578" s="20"/>
      <c r="K578" s="20"/>
      <c r="L578" s="20"/>
      <c r="M578" s="20"/>
      <c r="N578" s="20"/>
      <c r="O578" s="20"/>
      <c r="P578" s="20"/>
      <c r="Q578" s="20"/>
      <c r="R578" s="20"/>
      <c r="S578" s="20"/>
      <c r="T578" s="20"/>
      <c r="U578" s="20"/>
      <c r="V578" s="20"/>
      <c r="W578" s="20"/>
      <c r="X578" s="20"/>
      <c r="Y578" s="20"/>
      <c r="Z578" s="20"/>
      <c r="AA578" s="20"/>
      <c r="AB578" s="20"/>
      <c r="AC578" s="20"/>
    </row>
    <row r="579" spans="1:29" s="21" customFormat="1" ht="11.25" x14ac:dyDescent="0.2">
      <c r="A579" s="399" t="s">
        <v>604</v>
      </c>
      <c r="B579" s="397" t="s">
        <v>685</v>
      </c>
      <c r="C579" s="399" t="s">
        <v>20</v>
      </c>
      <c r="D579" s="397" t="s">
        <v>1707</v>
      </c>
      <c r="E579" s="418" t="s">
        <v>17</v>
      </c>
      <c r="F579" s="418" t="s">
        <v>18</v>
      </c>
      <c r="G579" s="412" t="s">
        <v>687</v>
      </c>
      <c r="H579" s="399" t="s">
        <v>67</v>
      </c>
      <c r="I579" s="419" t="s">
        <v>18</v>
      </c>
      <c r="J579" s="20"/>
      <c r="K579" s="20"/>
      <c r="L579" s="20"/>
      <c r="M579" s="20"/>
      <c r="N579" s="20"/>
      <c r="O579" s="20"/>
      <c r="P579" s="20"/>
      <c r="Q579" s="20"/>
      <c r="R579" s="20"/>
      <c r="S579" s="20"/>
      <c r="T579" s="20"/>
      <c r="U579" s="20"/>
      <c r="V579" s="20"/>
      <c r="W579" s="20"/>
      <c r="X579" s="20"/>
      <c r="Y579" s="20"/>
      <c r="Z579" s="20"/>
      <c r="AA579" s="20"/>
      <c r="AB579" s="20"/>
      <c r="AC579" s="20"/>
    </row>
    <row r="580" spans="1:29" s="21" customFormat="1" ht="11.25" x14ac:dyDescent="0.2">
      <c r="A580" s="399" t="s">
        <v>604</v>
      </c>
      <c r="B580" s="397" t="s">
        <v>685</v>
      </c>
      <c r="C580" s="399" t="s">
        <v>20</v>
      </c>
      <c r="D580" s="397" t="s">
        <v>1739</v>
      </c>
      <c r="E580" s="418" t="s">
        <v>17</v>
      </c>
      <c r="F580" s="418" t="s">
        <v>18</v>
      </c>
      <c r="G580" s="412" t="s">
        <v>688</v>
      </c>
      <c r="H580" s="399" t="s">
        <v>67</v>
      </c>
      <c r="I580" s="419" t="s">
        <v>18</v>
      </c>
      <c r="J580" s="20"/>
      <c r="K580" s="20"/>
      <c r="L580" s="20"/>
      <c r="M580" s="20"/>
      <c r="N580" s="20"/>
      <c r="O580" s="20"/>
      <c r="P580" s="20"/>
      <c r="Q580" s="20"/>
      <c r="R580" s="20"/>
      <c r="S580" s="20"/>
      <c r="T580" s="20"/>
      <c r="U580" s="20"/>
      <c r="V580" s="20"/>
      <c r="W580" s="20"/>
      <c r="X580" s="20"/>
      <c r="Y580" s="20"/>
      <c r="Z580" s="20"/>
      <c r="AA580" s="20"/>
      <c r="AB580" s="20"/>
      <c r="AC580" s="20"/>
    </row>
    <row r="581" spans="1:29" s="21" customFormat="1" ht="11.25" x14ac:dyDescent="0.2">
      <c r="A581" s="399" t="s">
        <v>604</v>
      </c>
      <c r="B581" s="397" t="s">
        <v>685</v>
      </c>
      <c r="C581" s="399" t="s">
        <v>20</v>
      </c>
      <c r="D581" s="50" t="s">
        <v>1741</v>
      </c>
      <c r="E581" s="418" t="s">
        <v>17</v>
      </c>
      <c r="F581" s="418" t="s">
        <v>18</v>
      </c>
      <c r="G581" s="412" t="s">
        <v>689</v>
      </c>
      <c r="H581" s="399" t="s">
        <v>67</v>
      </c>
      <c r="I581" s="419" t="s">
        <v>18</v>
      </c>
      <c r="J581" s="20"/>
      <c r="K581" s="20"/>
      <c r="L581" s="20"/>
      <c r="M581" s="20"/>
      <c r="N581" s="20"/>
      <c r="O581" s="20"/>
      <c r="P581" s="20"/>
      <c r="Q581" s="20"/>
      <c r="R581" s="20"/>
      <c r="S581" s="20"/>
      <c r="T581" s="20"/>
      <c r="U581" s="20"/>
      <c r="V581" s="20"/>
      <c r="W581" s="20"/>
      <c r="X581" s="20"/>
      <c r="Y581" s="20"/>
      <c r="Z581" s="20"/>
      <c r="AA581" s="20"/>
      <c r="AB581" s="20"/>
      <c r="AC581" s="20"/>
    </row>
    <row r="582" spans="1:29" s="23" customFormat="1" ht="11.25" x14ac:dyDescent="0.2">
      <c r="A582" s="402" t="s">
        <v>604</v>
      </c>
      <c r="B582" s="401" t="s">
        <v>685</v>
      </c>
      <c r="C582" s="420" t="s">
        <v>842</v>
      </c>
      <c r="D582" s="402" t="s">
        <v>690</v>
      </c>
      <c r="E582" s="421" t="s">
        <v>17</v>
      </c>
      <c r="F582" s="418" t="s">
        <v>18</v>
      </c>
      <c r="G582" s="414" t="s">
        <v>691</v>
      </c>
      <c r="H582" s="402" t="s">
        <v>67</v>
      </c>
      <c r="I582" s="419" t="s">
        <v>18</v>
      </c>
      <c r="J582" s="22"/>
      <c r="K582" s="22"/>
      <c r="L582" s="22"/>
      <c r="M582" s="22"/>
      <c r="N582" s="22"/>
      <c r="O582" s="22"/>
      <c r="P582" s="22"/>
      <c r="Q582" s="22"/>
      <c r="R582" s="22"/>
      <c r="S582" s="22"/>
      <c r="T582" s="22"/>
      <c r="U582" s="22"/>
      <c r="V582" s="22"/>
      <c r="W582" s="22"/>
      <c r="X582" s="22"/>
      <c r="Y582" s="22"/>
      <c r="Z582" s="22"/>
      <c r="AA582" s="22"/>
      <c r="AB582" s="22"/>
      <c r="AC582" s="22"/>
    </row>
    <row r="583" spans="1:29" s="23" customFormat="1" ht="11.25" x14ac:dyDescent="0.2">
      <c r="A583" s="402" t="s">
        <v>604</v>
      </c>
      <c r="B583" s="401" t="s">
        <v>685</v>
      </c>
      <c r="C583" s="420" t="s">
        <v>842</v>
      </c>
      <c r="D583" s="402" t="s">
        <v>692</v>
      </c>
      <c r="E583" s="421" t="s">
        <v>17</v>
      </c>
      <c r="F583" s="418" t="s">
        <v>18</v>
      </c>
      <c r="G583" s="414" t="s">
        <v>693</v>
      </c>
      <c r="H583" s="402" t="s">
        <v>67</v>
      </c>
      <c r="I583" s="419" t="s">
        <v>18</v>
      </c>
      <c r="J583" s="22"/>
      <c r="K583" s="22"/>
      <c r="L583" s="22"/>
      <c r="M583" s="22"/>
      <c r="N583" s="22"/>
      <c r="O583" s="22"/>
      <c r="P583" s="22"/>
      <c r="Q583" s="22"/>
      <c r="R583" s="22"/>
      <c r="S583" s="22"/>
      <c r="T583" s="22"/>
      <c r="U583" s="22"/>
      <c r="V583" s="22"/>
      <c r="W583" s="22"/>
      <c r="X583" s="22"/>
      <c r="Y583" s="22"/>
      <c r="Z583" s="22"/>
      <c r="AA583" s="22"/>
      <c r="AB583" s="22"/>
      <c r="AC583" s="22"/>
    </row>
    <row r="584" spans="1:29" s="23" customFormat="1" ht="11.25" x14ac:dyDescent="0.2">
      <c r="A584" s="402" t="s">
        <v>604</v>
      </c>
      <c r="B584" s="401" t="s">
        <v>685</v>
      </c>
      <c r="C584" s="420" t="s">
        <v>842</v>
      </c>
      <c r="D584" s="402" t="s">
        <v>694</v>
      </c>
      <c r="E584" s="421" t="s">
        <v>17</v>
      </c>
      <c r="F584" s="418" t="s">
        <v>18</v>
      </c>
      <c r="G584" s="414" t="s">
        <v>695</v>
      </c>
      <c r="H584" s="402" t="s">
        <v>67</v>
      </c>
      <c r="I584" s="419" t="s">
        <v>18</v>
      </c>
      <c r="J584" s="22"/>
      <c r="K584" s="22"/>
      <c r="L584" s="22"/>
      <c r="M584" s="22"/>
      <c r="N584" s="22"/>
      <c r="O584" s="22"/>
      <c r="P584" s="22"/>
      <c r="Q584" s="22"/>
      <c r="R584" s="22"/>
      <c r="S584" s="22"/>
      <c r="T584" s="22"/>
      <c r="U584" s="22"/>
      <c r="V584" s="22"/>
      <c r="W584" s="22"/>
      <c r="X584" s="22"/>
      <c r="Y584" s="22"/>
      <c r="Z584" s="22"/>
      <c r="AA584" s="22"/>
      <c r="AB584" s="22"/>
      <c r="AC584" s="22"/>
    </row>
    <row r="585" spans="1:29" s="23" customFormat="1" ht="11.25" x14ac:dyDescent="0.2">
      <c r="A585" s="402" t="s">
        <v>604</v>
      </c>
      <c r="B585" s="401" t="s">
        <v>685</v>
      </c>
      <c r="C585" s="420" t="s">
        <v>842</v>
      </c>
      <c r="D585" s="402" t="s">
        <v>696</v>
      </c>
      <c r="E585" s="421" t="s">
        <v>17</v>
      </c>
      <c r="F585" s="418" t="s">
        <v>18</v>
      </c>
      <c r="G585" s="414" t="s">
        <v>697</v>
      </c>
      <c r="H585" s="402" t="s">
        <v>67</v>
      </c>
      <c r="I585" s="419" t="s">
        <v>18</v>
      </c>
      <c r="J585" s="22"/>
      <c r="K585" s="22"/>
      <c r="L585" s="22"/>
      <c r="M585" s="22"/>
      <c r="N585" s="22"/>
      <c r="O585" s="22"/>
      <c r="P585" s="22"/>
      <c r="Q585" s="22"/>
      <c r="R585" s="22"/>
      <c r="S585" s="22"/>
      <c r="T585" s="22"/>
      <c r="U585" s="22"/>
      <c r="V585" s="22"/>
      <c r="W585" s="22"/>
      <c r="X585" s="22"/>
      <c r="Y585" s="22"/>
      <c r="Z585" s="22"/>
      <c r="AA585" s="22"/>
      <c r="AB585" s="22"/>
      <c r="AC585" s="22"/>
    </row>
    <row r="586" spans="1:29" s="23" customFormat="1" ht="11.25" x14ac:dyDescent="0.2">
      <c r="A586" s="402" t="s">
        <v>604</v>
      </c>
      <c r="B586" s="401" t="s">
        <v>685</v>
      </c>
      <c r="C586" s="420" t="s">
        <v>842</v>
      </c>
      <c r="D586" s="402" t="s">
        <v>389</v>
      </c>
      <c r="E586" s="421" t="s">
        <v>17</v>
      </c>
      <c r="F586" s="418" t="s">
        <v>18</v>
      </c>
      <c r="G586" s="414" t="s">
        <v>698</v>
      </c>
      <c r="H586" s="402" t="s">
        <v>67</v>
      </c>
      <c r="I586" s="419" t="s">
        <v>18</v>
      </c>
      <c r="J586" s="22"/>
      <c r="K586" s="22"/>
      <c r="L586" s="22"/>
      <c r="M586" s="22"/>
      <c r="N586" s="22"/>
      <c r="O586" s="22"/>
      <c r="P586" s="22"/>
      <c r="Q586" s="22"/>
      <c r="R586" s="22"/>
      <c r="S586" s="22"/>
      <c r="T586" s="22"/>
      <c r="U586" s="22"/>
      <c r="V586" s="22"/>
      <c r="W586" s="22"/>
      <c r="X586" s="22"/>
      <c r="Y586" s="22"/>
      <c r="Z586" s="22"/>
      <c r="AA586" s="22"/>
      <c r="AB586" s="22"/>
      <c r="AC586" s="22"/>
    </row>
    <row r="587" spans="1:29" s="23" customFormat="1" ht="11.25" x14ac:dyDescent="0.2">
      <c r="A587" s="402" t="s">
        <v>604</v>
      </c>
      <c r="B587" s="401" t="s">
        <v>685</v>
      </c>
      <c r="C587" s="420" t="s">
        <v>842</v>
      </c>
      <c r="D587" s="402" t="s">
        <v>56</v>
      </c>
      <c r="E587" s="421" t="s">
        <v>17</v>
      </c>
      <c r="F587" s="418" t="s">
        <v>18</v>
      </c>
      <c r="G587" s="414" t="s">
        <v>699</v>
      </c>
      <c r="H587" s="402" t="s">
        <v>67</v>
      </c>
      <c r="I587" s="419" t="s">
        <v>18</v>
      </c>
      <c r="J587" s="22"/>
      <c r="K587" s="22"/>
      <c r="L587" s="22"/>
      <c r="M587" s="22"/>
      <c r="N587" s="22"/>
      <c r="O587" s="22"/>
      <c r="P587" s="22"/>
      <c r="Q587" s="22"/>
      <c r="R587" s="22"/>
      <c r="S587" s="22"/>
      <c r="T587" s="22"/>
      <c r="U587" s="22"/>
      <c r="V587" s="22"/>
      <c r="W587" s="22"/>
      <c r="X587" s="22"/>
      <c r="Y587" s="22"/>
      <c r="Z587" s="22"/>
      <c r="AA587" s="22"/>
      <c r="AB587" s="22"/>
      <c r="AC587" s="22"/>
    </row>
    <row r="588" spans="1:29" s="21" customFormat="1" ht="11.25" x14ac:dyDescent="0.2">
      <c r="A588" s="409" t="s">
        <v>604</v>
      </c>
      <c r="B588" s="405" t="s">
        <v>685</v>
      </c>
      <c r="C588" s="408" t="s">
        <v>35</v>
      </c>
      <c r="D588" s="405" t="s">
        <v>1740</v>
      </c>
      <c r="E588" s="423" t="s">
        <v>17</v>
      </c>
      <c r="F588" s="418" t="s">
        <v>18</v>
      </c>
      <c r="G588" s="413" t="s">
        <v>700</v>
      </c>
      <c r="H588" s="408" t="s">
        <v>67</v>
      </c>
      <c r="I588" s="419" t="s">
        <v>18</v>
      </c>
      <c r="J588" s="20"/>
      <c r="K588" s="20"/>
      <c r="L588" s="20"/>
      <c r="M588" s="20"/>
      <c r="N588" s="20"/>
      <c r="O588" s="20"/>
      <c r="P588" s="20"/>
      <c r="Q588" s="20"/>
      <c r="R588" s="20"/>
      <c r="S588" s="20"/>
      <c r="T588" s="20"/>
      <c r="U588" s="20"/>
      <c r="V588" s="20"/>
      <c r="W588" s="20"/>
      <c r="X588" s="20"/>
      <c r="Y588" s="20"/>
      <c r="Z588" s="20"/>
      <c r="AA588" s="20"/>
      <c r="AB588" s="20"/>
      <c r="AC588" s="20"/>
    </row>
    <row r="589" spans="1:29" s="21" customFormat="1" ht="11.25" x14ac:dyDescent="0.2">
      <c r="A589" s="409" t="s">
        <v>604</v>
      </c>
      <c r="B589" s="405" t="s">
        <v>685</v>
      </c>
      <c r="C589" s="408" t="s">
        <v>35</v>
      </c>
      <c r="D589" s="405" t="s">
        <v>1725</v>
      </c>
      <c r="E589" s="423" t="s">
        <v>17</v>
      </c>
      <c r="F589" s="418" t="s">
        <v>18</v>
      </c>
      <c r="G589" s="413" t="s">
        <v>701</v>
      </c>
      <c r="H589" s="408" t="s">
        <v>67</v>
      </c>
      <c r="I589" s="419" t="s">
        <v>18</v>
      </c>
      <c r="J589" s="20"/>
      <c r="K589" s="20"/>
      <c r="L589" s="20"/>
      <c r="M589" s="20"/>
      <c r="N589" s="20"/>
      <c r="O589" s="20"/>
      <c r="P589" s="20"/>
      <c r="Q589" s="20"/>
      <c r="R589" s="20"/>
      <c r="S589" s="20"/>
      <c r="T589" s="20"/>
      <c r="U589" s="20"/>
      <c r="V589" s="20"/>
      <c r="W589" s="20"/>
      <c r="X589" s="20"/>
      <c r="Y589" s="20"/>
      <c r="Z589" s="20"/>
      <c r="AA589" s="20"/>
      <c r="AB589" s="20"/>
      <c r="AC589" s="20"/>
    </row>
    <row r="590" spans="1:29" s="21" customFormat="1" ht="11.25" x14ac:dyDescent="0.2">
      <c r="A590" s="409" t="s">
        <v>604</v>
      </c>
      <c r="B590" s="405" t="s">
        <v>685</v>
      </c>
      <c r="C590" s="408" t="s">
        <v>35</v>
      </c>
      <c r="D590" s="405" t="s">
        <v>1689</v>
      </c>
      <c r="E590" s="423" t="s">
        <v>17</v>
      </c>
      <c r="F590" s="418" t="s">
        <v>18</v>
      </c>
      <c r="G590" s="413" t="s">
        <v>702</v>
      </c>
      <c r="H590" s="408" t="s">
        <v>67</v>
      </c>
      <c r="I590" s="419" t="s">
        <v>18</v>
      </c>
      <c r="J590" s="20"/>
      <c r="K590" s="20"/>
      <c r="L590" s="20"/>
      <c r="M590" s="20"/>
      <c r="N590" s="20"/>
      <c r="O590" s="20"/>
      <c r="P590" s="20"/>
      <c r="Q590" s="20"/>
      <c r="R590" s="20"/>
      <c r="S590" s="20"/>
      <c r="T590" s="20"/>
      <c r="U590" s="20"/>
      <c r="V590" s="20"/>
      <c r="W590" s="20"/>
      <c r="X590" s="20"/>
      <c r="Y590" s="20"/>
      <c r="Z590" s="20"/>
      <c r="AA590" s="20"/>
      <c r="AB590" s="20"/>
      <c r="AC590" s="20"/>
    </row>
    <row r="591" spans="1:29" s="21" customFormat="1" ht="11.25" x14ac:dyDescent="0.2">
      <c r="A591" s="409" t="s">
        <v>604</v>
      </c>
      <c r="B591" s="405" t="s">
        <v>685</v>
      </c>
      <c r="C591" s="408" t="s">
        <v>35</v>
      </c>
      <c r="D591" s="408" t="s">
        <v>1557</v>
      </c>
      <c r="E591" s="423" t="s">
        <v>17</v>
      </c>
      <c r="F591" s="418" t="s">
        <v>18</v>
      </c>
      <c r="G591" s="413" t="s">
        <v>703</v>
      </c>
      <c r="H591" s="408" t="s">
        <v>67</v>
      </c>
      <c r="I591" s="419" t="s">
        <v>18</v>
      </c>
      <c r="J591" s="20"/>
      <c r="K591" s="20"/>
      <c r="L591" s="20"/>
      <c r="M591" s="20"/>
      <c r="N591" s="20"/>
      <c r="O591" s="20"/>
      <c r="P591" s="20"/>
      <c r="Q591" s="20"/>
      <c r="R591" s="20"/>
      <c r="S591" s="20"/>
      <c r="T591" s="20"/>
      <c r="U591" s="20"/>
      <c r="V591" s="20"/>
      <c r="W591" s="20"/>
      <c r="X591" s="20"/>
      <c r="Y591" s="20"/>
      <c r="Z591" s="20"/>
      <c r="AA591" s="20"/>
      <c r="AB591" s="20"/>
      <c r="AC591" s="20"/>
    </row>
    <row r="592" spans="1:29" s="21" customFormat="1" ht="11.25" x14ac:dyDescent="0.2">
      <c r="A592" s="409" t="s">
        <v>604</v>
      </c>
      <c r="B592" s="405" t="s">
        <v>685</v>
      </c>
      <c r="C592" s="408" t="s">
        <v>35</v>
      </c>
      <c r="D592" s="408" t="s">
        <v>1561</v>
      </c>
      <c r="E592" s="423" t="s">
        <v>17</v>
      </c>
      <c r="F592" s="418" t="s">
        <v>18</v>
      </c>
      <c r="G592" s="413" t="s">
        <v>704</v>
      </c>
      <c r="H592" s="408" t="s">
        <v>67</v>
      </c>
      <c r="I592" s="419" t="s">
        <v>18</v>
      </c>
      <c r="J592" s="20"/>
      <c r="K592" s="20"/>
      <c r="L592" s="20"/>
      <c r="M592" s="20"/>
      <c r="N592" s="20"/>
      <c r="O592" s="20"/>
      <c r="P592" s="20"/>
      <c r="Q592" s="20"/>
      <c r="R592" s="20"/>
      <c r="S592" s="20"/>
      <c r="T592" s="20"/>
      <c r="U592" s="20"/>
      <c r="V592" s="20"/>
      <c r="W592" s="20"/>
      <c r="X592" s="20"/>
      <c r="Y592" s="20"/>
      <c r="Z592" s="20"/>
      <c r="AA592" s="20"/>
      <c r="AB592" s="20"/>
      <c r="AC592" s="20"/>
    </row>
    <row r="593" spans="1:29" s="21" customFormat="1" ht="11.25" x14ac:dyDescent="0.2">
      <c r="A593" s="399" t="s">
        <v>705</v>
      </c>
      <c r="B593" s="397" t="s">
        <v>1683</v>
      </c>
      <c r="C593" s="399" t="s">
        <v>20</v>
      </c>
      <c r="D593" s="397" t="s">
        <v>1688</v>
      </c>
      <c r="E593" s="418" t="s">
        <v>17</v>
      </c>
      <c r="F593" s="418" t="s">
        <v>18</v>
      </c>
      <c r="G593" s="412" t="s">
        <v>758</v>
      </c>
      <c r="H593" s="399" t="s">
        <v>67</v>
      </c>
      <c r="I593" s="419" t="s">
        <v>18</v>
      </c>
      <c r="J593" s="20"/>
      <c r="K593" s="20"/>
      <c r="L593" s="20"/>
      <c r="M593" s="20"/>
      <c r="N593" s="20"/>
      <c r="O593" s="20"/>
      <c r="P593" s="20"/>
      <c r="Q593" s="20"/>
      <c r="R593" s="20"/>
      <c r="S593" s="20"/>
      <c r="T593" s="20"/>
      <c r="U593" s="20"/>
      <c r="V593" s="20"/>
      <c r="W593" s="20"/>
      <c r="X593" s="20"/>
      <c r="Y593" s="20"/>
      <c r="Z593" s="20"/>
      <c r="AA593" s="20"/>
      <c r="AB593" s="20"/>
      <c r="AC593" s="20"/>
    </row>
    <row r="594" spans="1:29" s="21" customFormat="1" ht="11.25" x14ac:dyDescent="0.2">
      <c r="A594" s="399" t="s">
        <v>705</v>
      </c>
      <c r="B594" s="397" t="s">
        <v>1683</v>
      </c>
      <c r="C594" s="399" t="s">
        <v>20</v>
      </c>
      <c r="D594" s="397" t="s">
        <v>1753</v>
      </c>
      <c r="E594" s="418" t="s">
        <v>17</v>
      </c>
      <c r="F594" s="418" t="s">
        <v>18</v>
      </c>
      <c r="G594" s="412" t="s">
        <v>759</v>
      </c>
      <c r="H594" s="399" t="s">
        <v>67</v>
      </c>
      <c r="I594" s="419" t="s">
        <v>18</v>
      </c>
      <c r="J594" s="20"/>
      <c r="K594" s="20"/>
      <c r="L594" s="20"/>
      <c r="M594" s="20"/>
      <c r="N594" s="20"/>
      <c r="O594" s="20"/>
      <c r="P594" s="20"/>
      <c r="Q594" s="20"/>
      <c r="R594" s="20"/>
      <c r="S594" s="20"/>
      <c r="T594" s="20"/>
      <c r="U594" s="20"/>
      <c r="V594" s="20"/>
      <c r="W594" s="20"/>
      <c r="X594" s="20"/>
      <c r="Y594" s="20"/>
      <c r="Z594" s="20"/>
      <c r="AA594" s="20"/>
      <c r="AB594" s="20"/>
      <c r="AC594" s="20"/>
    </row>
    <row r="595" spans="1:29" s="21" customFormat="1" ht="11.25" x14ac:dyDescent="0.2">
      <c r="A595" s="399" t="s">
        <v>705</v>
      </c>
      <c r="B595" s="397" t="s">
        <v>1683</v>
      </c>
      <c r="C595" s="399" t="s">
        <v>20</v>
      </c>
      <c r="D595" s="397" t="s">
        <v>1732</v>
      </c>
      <c r="E595" s="418" t="s">
        <v>17</v>
      </c>
      <c r="F595" s="418" t="s">
        <v>18</v>
      </c>
      <c r="G595" s="412" t="s">
        <v>760</v>
      </c>
      <c r="H595" s="399" t="s">
        <v>67</v>
      </c>
      <c r="I595" s="419" t="s">
        <v>18</v>
      </c>
      <c r="J595" s="20"/>
      <c r="K595" s="20"/>
      <c r="L595" s="20"/>
      <c r="M595" s="20"/>
      <c r="N595" s="20"/>
      <c r="O595" s="20"/>
      <c r="P595" s="20"/>
      <c r="Q595" s="20"/>
      <c r="R595" s="20"/>
      <c r="S595" s="20"/>
      <c r="T595" s="20"/>
      <c r="U595" s="20"/>
      <c r="V595" s="20"/>
      <c r="W595" s="20"/>
      <c r="X595" s="20"/>
      <c r="Y595" s="20"/>
      <c r="Z595" s="20"/>
      <c r="AA595" s="20"/>
      <c r="AB595" s="20"/>
      <c r="AC595" s="20"/>
    </row>
    <row r="596" spans="1:29" s="21" customFormat="1" ht="11.25" x14ac:dyDescent="0.2">
      <c r="A596" s="399" t="s">
        <v>705</v>
      </c>
      <c r="B596" s="397" t="s">
        <v>1683</v>
      </c>
      <c r="C596" s="399" t="s">
        <v>20</v>
      </c>
      <c r="D596" s="397" t="s">
        <v>1677</v>
      </c>
      <c r="E596" s="418" t="s">
        <v>17</v>
      </c>
      <c r="F596" s="418" t="s">
        <v>18</v>
      </c>
      <c r="G596" s="412" t="s">
        <v>761</v>
      </c>
      <c r="H596" s="399" t="s">
        <v>67</v>
      </c>
      <c r="I596" s="419" t="s">
        <v>18</v>
      </c>
      <c r="J596" s="20"/>
      <c r="K596" s="20"/>
      <c r="L596" s="20"/>
      <c r="M596" s="20"/>
      <c r="N596" s="20"/>
      <c r="O596" s="20"/>
      <c r="P596" s="20"/>
      <c r="Q596" s="20"/>
      <c r="R596" s="20"/>
      <c r="S596" s="20"/>
      <c r="T596" s="20"/>
      <c r="U596" s="20"/>
      <c r="V596" s="20"/>
      <c r="W596" s="20"/>
      <c r="X596" s="20"/>
      <c r="Y596" s="20"/>
      <c r="Z596" s="20"/>
      <c r="AA596" s="20"/>
      <c r="AB596" s="20"/>
      <c r="AC596" s="20"/>
    </row>
    <row r="597" spans="1:29" s="21" customFormat="1" ht="11.25" x14ac:dyDescent="0.2">
      <c r="A597" s="399" t="s">
        <v>705</v>
      </c>
      <c r="B597" s="397" t="s">
        <v>1683</v>
      </c>
      <c r="C597" s="399" t="s">
        <v>20</v>
      </c>
      <c r="D597" s="50" t="s">
        <v>1741</v>
      </c>
      <c r="E597" s="418" t="s">
        <v>17</v>
      </c>
      <c r="F597" s="418" t="s">
        <v>18</v>
      </c>
      <c r="G597" s="412" t="s">
        <v>762</v>
      </c>
      <c r="H597" s="399" t="s">
        <v>67</v>
      </c>
      <c r="I597" s="419" t="s">
        <v>18</v>
      </c>
      <c r="J597" s="20"/>
      <c r="K597" s="20"/>
      <c r="L597" s="20"/>
      <c r="M597" s="20"/>
      <c r="N597" s="20"/>
      <c r="O597" s="20"/>
      <c r="P597" s="20"/>
      <c r="Q597" s="20"/>
      <c r="R597" s="20"/>
      <c r="S597" s="20"/>
      <c r="T597" s="20"/>
      <c r="U597" s="20"/>
      <c r="V597" s="20"/>
      <c r="W597" s="20"/>
      <c r="X597" s="20"/>
      <c r="Y597" s="20"/>
      <c r="Z597" s="20"/>
      <c r="AA597" s="20"/>
      <c r="AB597" s="20"/>
      <c r="AC597" s="20"/>
    </row>
    <row r="598" spans="1:29" s="21" customFormat="1" ht="11.25" x14ac:dyDescent="0.2">
      <c r="A598" s="399" t="s">
        <v>705</v>
      </c>
      <c r="B598" s="397" t="s">
        <v>1683</v>
      </c>
      <c r="C598" s="399" t="s">
        <v>20</v>
      </c>
      <c r="D598" s="397" t="s">
        <v>1739</v>
      </c>
      <c r="E598" s="418" t="s">
        <v>17</v>
      </c>
      <c r="F598" s="418" t="s">
        <v>18</v>
      </c>
      <c r="G598" s="412" t="s">
        <v>763</v>
      </c>
      <c r="H598" s="399" t="s">
        <v>67</v>
      </c>
      <c r="I598" s="419" t="s">
        <v>18</v>
      </c>
      <c r="J598" s="20"/>
      <c r="K598" s="20"/>
      <c r="L598" s="20"/>
      <c r="M598" s="20"/>
      <c r="N598" s="20"/>
      <c r="O598" s="20"/>
      <c r="P598" s="20"/>
      <c r="Q598" s="20"/>
      <c r="R598" s="20"/>
      <c r="S598" s="20"/>
      <c r="T598" s="20"/>
      <c r="U598" s="20"/>
      <c r="V598" s="20"/>
      <c r="W598" s="20"/>
      <c r="X598" s="20"/>
      <c r="Y598" s="20"/>
      <c r="Z598" s="20"/>
      <c r="AA598" s="20"/>
      <c r="AB598" s="20"/>
      <c r="AC598" s="20"/>
    </row>
    <row r="599" spans="1:29" s="417" customFormat="1" ht="11.25" x14ac:dyDescent="0.2">
      <c r="A599" s="415" t="s">
        <v>705</v>
      </c>
      <c r="B599" s="401" t="s">
        <v>1683</v>
      </c>
      <c r="C599" s="420" t="s">
        <v>842</v>
      </c>
      <c r="D599" s="415" t="s">
        <v>764</v>
      </c>
      <c r="E599" s="421" t="s">
        <v>17</v>
      </c>
      <c r="F599" s="418" t="s">
        <v>18</v>
      </c>
      <c r="G599" s="416" t="s">
        <v>765</v>
      </c>
      <c r="H599" s="415" t="s">
        <v>67</v>
      </c>
      <c r="I599" s="419" t="s">
        <v>18</v>
      </c>
      <c r="J599" s="20"/>
      <c r="K599" s="20"/>
      <c r="L599" s="20"/>
      <c r="M599" s="20"/>
      <c r="N599" s="20"/>
      <c r="O599" s="20"/>
      <c r="P599" s="20"/>
      <c r="Q599" s="20"/>
      <c r="R599" s="20"/>
      <c r="S599" s="20"/>
      <c r="T599" s="20"/>
      <c r="U599" s="20"/>
      <c r="V599" s="20"/>
      <c r="W599" s="20"/>
      <c r="X599" s="20"/>
      <c r="Y599" s="20"/>
      <c r="Z599" s="20"/>
      <c r="AA599" s="20"/>
      <c r="AB599" s="20"/>
      <c r="AC599" s="20"/>
    </row>
    <row r="600" spans="1:29" s="417" customFormat="1" ht="11.25" x14ac:dyDescent="0.2">
      <c r="A600" s="415" t="s">
        <v>705</v>
      </c>
      <c r="B600" s="401" t="s">
        <v>1683</v>
      </c>
      <c r="C600" s="420" t="s">
        <v>842</v>
      </c>
      <c r="D600" s="415" t="s">
        <v>766</v>
      </c>
      <c r="E600" s="421" t="s">
        <v>17</v>
      </c>
      <c r="F600" s="418" t="s">
        <v>18</v>
      </c>
      <c r="G600" s="416" t="s">
        <v>767</v>
      </c>
      <c r="H600" s="415" t="s">
        <v>67</v>
      </c>
      <c r="I600" s="419" t="s">
        <v>18</v>
      </c>
      <c r="J600" s="20"/>
      <c r="K600" s="20"/>
      <c r="L600" s="20"/>
      <c r="M600" s="20"/>
      <c r="N600" s="20"/>
      <c r="O600" s="20"/>
      <c r="P600" s="20"/>
      <c r="Q600" s="20"/>
      <c r="R600" s="20"/>
      <c r="S600" s="20"/>
      <c r="T600" s="20"/>
      <c r="U600" s="20"/>
      <c r="V600" s="20"/>
      <c r="W600" s="20"/>
      <c r="X600" s="20"/>
      <c r="Y600" s="20"/>
      <c r="Z600" s="20"/>
      <c r="AA600" s="20"/>
      <c r="AB600" s="20"/>
      <c r="AC600" s="20"/>
    </row>
    <row r="601" spans="1:29" s="417" customFormat="1" ht="11.25" x14ac:dyDescent="0.2">
      <c r="A601" s="415" t="s">
        <v>705</v>
      </c>
      <c r="B601" s="401" t="s">
        <v>1683</v>
      </c>
      <c r="C601" s="420" t="s">
        <v>842</v>
      </c>
      <c r="D601" s="415" t="s">
        <v>768</v>
      </c>
      <c r="E601" s="421" t="s">
        <v>17</v>
      </c>
      <c r="F601" s="418" t="s">
        <v>18</v>
      </c>
      <c r="G601" s="416" t="s">
        <v>769</v>
      </c>
      <c r="H601" s="415" t="s">
        <v>67</v>
      </c>
      <c r="I601" s="419" t="s">
        <v>18</v>
      </c>
      <c r="J601" s="20"/>
      <c r="K601" s="20"/>
      <c r="L601" s="20"/>
      <c r="M601" s="20"/>
      <c r="N601" s="20"/>
      <c r="O601" s="20"/>
      <c r="P601" s="20"/>
      <c r="Q601" s="20"/>
      <c r="R601" s="20"/>
      <c r="S601" s="20"/>
      <c r="T601" s="20"/>
      <c r="U601" s="20"/>
      <c r="V601" s="20"/>
      <c r="W601" s="20"/>
      <c r="X601" s="20"/>
      <c r="Y601" s="20"/>
      <c r="Z601" s="20"/>
      <c r="AA601" s="20"/>
      <c r="AB601" s="20"/>
      <c r="AC601" s="20"/>
    </row>
    <row r="602" spans="1:29" s="417" customFormat="1" ht="11.25" x14ac:dyDescent="0.2">
      <c r="A602" s="415" t="s">
        <v>705</v>
      </c>
      <c r="B602" s="401" t="s">
        <v>1683</v>
      </c>
      <c r="C602" s="420" t="s">
        <v>842</v>
      </c>
      <c r="D602" s="415" t="s">
        <v>770</v>
      </c>
      <c r="E602" s="421" t="s">
        <v>17</v>
      </c>
      <c r="F602" s="418" t="s">
        <v>18</v>
      </c>
      <c r="G602" s="416" t="s">
        <v>771</v>
      </c>
      <c r="H602" s="415" t="s">
        <v>67</v>
      </c>
      <c r="I602" s="419" t="s">
        <v>18</v>
      </c>
      <c r="J602" s="20"/>
      <c r="K602" s="20"/>
      <c r="L602" s="20"/>
      <c r="M602" s="20"/>
      <c r="N602" s="20"/>
      <c r="O602" s="20"/>
      <c r="P602" s="20"/>
      <c r="Q602" s="20"/>
      <c r="R602" s="20"/>
      <c r="S602" s="20"/>
      <c r="T602" s="20"/>
      <c r="U602" s="20"/>
      <c r="V602" s="20"/>
      <c r="W602" s="20"/>
      <c r="X602" s="20"/>
      <c r="Y602" s="20"/>
      <c r="Z602" s="20"/>
      <c r="AA602" s="20"/>
      <c r="AB602" s="20"/>
      <c r="AC602" s="20"/>
    </row>
    <row r="603" spans="1:29" s="417" customFormat="1" ht="11.25" x14ac:dyDescent="0.2">
      <c r="A603" s="415" t="s">
        <v>705</v>
      </c>
      <c r="B603" s="401" t="s">
        <v>1683</v>
      </c>
      <c r="C603" s="420" t="s">
        <v>842</v>
      </c>
      <c r="D603" s="415" t="s">
        <v>772</v>
      </c>
      <c r="E603" s="421" t="s">
        <v>17</v>
      </c>
      <c r="F603" s="418" t="s">
        <v>18</v>
      </c>
      <c r="G603" s="416" t="s">
        <v>773</v>
      </c>
      <c r="H603" s="415" t="s">
        <v>67</v>
      </c>
      <c r="I603" s="419" t="s">
        <v>18</v>
      </c>
      <c r="J603" s="20"/>
      <c r="K603" s="20"/>
      <c r="L603" s="20"/>
      <c r="M603" s="20"/>
      <c r="N603" s="20"/>
      <c r="O603" s="20"/>
      <c r="P603" s="20"/>
      <c r="Q603" s="20"/>
      <c r="R603" s="20"/>
      <c r="S603" s="20"/>
      <c r="T603" s="20"/>
      <c r="U603" s="20"/>
      <c r="V603" s="20"/>
      <c r="W603" s="20"/>
      <c r="X603" s="20"/>
      <c r="Y603" s="20"/>
      <c r="Z603" s="20"/>
      <c r="AA603" s="20"/>
      <c r="AB603" s="20"/>
      <c r="AC603" s="20"/>
    </row>
    <row r="604" spans="1:29" s="417" customFormat="1" ht="11.25" x14ac:dyDescent="0.2">
      <c r="A604" s="415" t="s">
        <v>705</v>
      </c>
      <c r="B604" s="401" t="s">
        <v>1683</v>
      </c>
      <c r="C604" s="420" t="s">
        <v>842</v>
      </c>
      <c r="D604" s="415" t="s">
        <v>774</v>
      </c>
      <c r="E604" s="421" t="s">
        <v>17</v>
      </c>
      <c r="F604" s="418" t="s">
        <v>18</v>
      </c>
      <c r="G604" s="416" t="s">
        <v>775</v>
      </c>
      <c r="H604" s="415" t="s">
        <v>67</v>
      </c>
      <c r="I604" s="419" t="s">
        <v>18</v>
      </c>
      <c r="J604" s="20"/>
      <c r="K604" s="20"/>
      <c r="L604" s="20"/>
      <c r="M604" s="20"/>
      <c r="N604" s="20"/>
      <c r="O604" s="20"/>
      <c r="P604" s="20"/>
      <c r="Q604" s="20"/>
      <c r="R604" s="20"/>
      <c r="S604" s="20"/>
      <c r="T604" s="20"/>
      <c r="U604" s="20"/>
      <c r="V604" s="20"/>
      <c r="W604" s="20"/>
      <c r="X604" s="20"/>
      <c r="Y604" s="20"/>
      <c r="Z604" s="20"/>
      <c r="AA604" s="20"/>
      <c r="AB604" s="20"/>
      <c r="AC604" s="20"/>
    </row>
    <row r="605" spans="1:29" s="417" customFormat="1" ht="11.25" x14ac:dyDescent="0.2">
      <c r="A605" s="415" t="s">
        <v>705</v>
      </c>
      <c r="B605" s="401" t="s">
        <v>1683</v>
      </c>
      <c r="C605" s="420" t="s">
        <v>842</v>
      </c>
      <c r="D605" s="415" t="s">
        <v>776</v>
      </c>
      <c r="E605" s="421" t="s">
        <v>17</v>
      </c>
      <c r="F605" s="418" t="s">
        <v>18</v>
      </c>
      <c r="G605" s="416" t="s">
        <v>777</v>
      </c>
      <c r="H605" s="415" t="s">
        <v>67</v>
      </c>
      <c r="I605" s="419" t="s">
        <v>18</v>
      </c>
      <c r="J605" s="20"/>
      <c r="K605" s="20"/>
      <c r="L605" s="20"/>
      <c r="M605" s="20"/>
      <c r="N605" s="20"/>
      <c r="O605" s="20"/>
      <c r="P605" s="20"/>
      <c r="Q605" s="20"/>
      <c r="R605" s="20"/>
      <c r="S605" s="20"/>
      <c r="T605" s="20"/>
      <c r="U605" s="20"/>
      <c r="V605" s="20"/>
      <c r="W605" s="20"/>
      <c r="X605" s="20"/>
      <c r="Y605" s="20"/>
      <c r="Z605" s="20"/>
      <c r="AA605" s="20"/>
      <c r="AB605" s="20"/>
      <c r="AC605" s="20"/>
    </row>
    <row r="606" spans="1:29" s="417" customFormat="1" ht="11.25" x14ac:dyDescent="0.2">
      <c r="A606" s="409" t="s">
        <v>705</v>
      </c>
      <c r="B606" s="405" t="s">
        <v>1683</v>
      </c>
      <c r="C606" s="408" t="s">
        <v>35</v>
      </c>
      <c r="D606" s="405" t="s">
        <v>1740</v>
      </c>
      <c r="E606" s="423" t="s">
        <v>17</v>
      </c>
      <c r="F606" s="418" t="s">
        <v>18</v>
      </c>
      <c r="G606" s="413" t="s">
        <v>778</v>
      </c>
      <c r="H606" s="408" t="s">
        <v>67</v>
      </c>
      <c r="I606" s="419" t="s">
        <v>17</v>
      </c>
      <c r="J606" s="20"/>
      <c r="K606" s="20"/>
      <c r="L606" s="20"/>
      <c r="M606" s="20"/>
      <c r="N606" s="20"/>
      <c r="O606" s="20"/>
      <c r="P606" s="20"/>
      <c r="Q606" s="20"/>
      <c r="R606" s="20"/>
      <c r="S606" s="20"/>
      <c r="T606" s="20"/>
      <c r="U606" s="20"/>
      <c r="V606" s="20"/>
      <c r="W606" s="20"/>
      <c r="X606" s="20"/>
      <c r="Y606" s="20"/>
      <c r="Z606" s="20"/>
      <c r="AA606" s="20"/>
      <c r="AB606" s="20"/>
      <c r="AC606" s="20"/>
    </row>
    <row r="607" spans="1:29" s="21" customFormat="1" ht="11.25" x14ac:dyDescent="0.2">
      <c r="A607" s="409" t="s">
        <v>705</v>
      </c>
      <c r="B607" s="405" t="s">
        <v>1683</v>
      </c>
      <c r="C607" s="408" t="s">
        <v>35</v>
      </c>
      <c r="D607" s="405" t="s">
        <v>1725</v>
      </c>
      <c r="E607" s="423" t="s">
        <v>17</v>
      </c>
      <c r="F607" s="418" t="s">
        <v>18</v>
      </c>
      <c r="G607" s="413" t="s">
        <v>779</v>
      </c>
      <c r="H607" s="408" t="s">
        <v>67</v>
      </c>
      <c r="I607" s="419" t="s">
        <v>18</v>
      </c>
      <c r="J607" s="20"/>
      <c r="K607" s="20"/>
      <c r="L607" s="20"/>
      <c r="M607" s="20"/>
      <c r="N607" s="20"/>
      <c r="O607" s="20"/>
      <c r="P607" s="20"/>
      <c r="Q607" s="20"/>
      <c r="R607" s="20"/>
      <c r="S607" s="20"/>
      <c r="T607" s="20"/>
      <c r="U607" s="20"/>
      <c r="V607" s="20"/>
      <c r="W607" s="20"/>
      <c r="X607" s="20"/>
      <c r="Y607" s="20"/>
      <c r="Z607" s="20"/>
      <c r="AA607" s="20"/>
      <c r="AB607" s="20"/>
      <c r="AC607" s="20"/>
    </row>
    <row r="608" spans="1:29" s="21" customFormat="1" ht="11.25" x14ac:dyDescent="0.2">
      <c r="A608" s="409" t="s">
        <v>705</v>
      </c>
      <c r="B608" s="405" t="s">
        <v>1683</v>
      </c>
      <c r="C608" s="408" t="s">
        <v>35</v>
      </c>
      <c r="D608" s="405" t="s">
        <v>1689</v>
      </c>
      <c r="E608" s="423" t="s">
        <v>17</v>
      </c>
      <c r="F608" s="418" t="s">
        <v>18</v>
      </c>
      <c r="G608" s="413" t="s">
        <v>780</v>
      </c>
      <c r="H608" s="408" t="s">
        <v>67</v>
      </c>
      <c r="I608" s="419" t="s">
        <v>18</v>
      </c>
      <c r="J608" s="20"/>
      <c r="K608" s="20"/>
      <c r="L608" s="20"/>
      <c r="M608" s="20"/>
      <c r="N608" s="20"/>
      <c r="O608" s="20"/>
      <c r="P608" s="20"/>
      <c r="Q608" s="20"/>
      <c r="R608" s="20"/>
      <c r="S608" s="20"/>
      <c r="T608" s="20"/>
      <c r="U608" s="20"/>
      <c r="V608" s="20"/>
      <c r="W608" s="20"/>
      <c r="X608" s="20"/>
      <c r="Y608" s="20"/>
      <c r="Z608" s="20"/>
      <c r="AA608" s="20"/>
      <c r="AB608" s="20"/>
      <c r="AC608" s="20"/>
    </row>
    <row r="609" spans="1:29" s="21" customFormat="1" ht="11.25" x14ac:dyDescent="0.2">
      <c r="A609" s="409" t="s">
        <v>705</v>
      </c>
      <c r="B609" s="405" t="s">
        <v>1683</v>
      </c>
      <c r="C609" s="408" t="s">
        <v>35</v>
      </c>
      <c r="D609" s="408" t="s">
        <v>1557</v>
      </c>
      <c r="E609" s="423" t="s">
        <v>17</v>
      </c>
      <c r="F609" s="418" t="s">
        <v>18</v>
      </c>
      <c r="G609" s="413" t="s">
        <v>781</v>
      </c>
      <c r="H609" s="408" t="s">
        <v>67</v>
      </c>
      <c r="I609" s="419" t="s">
        <v>17</v>
      </c>
      <c r="J609" s="20"/>
      <c r="K609" s="20"/>
      <c r="L609" s="20"/>
      <c r="M609" s="20"/>
      <c r="N609" s="20"/>
      <c r="O609" s="20"/>
      <c r="P609" s="20"/>
      <c r="Q609" s="20"/>
      <c r="R609" s="20"/>
      <c r="S609" s="20"/>
      <c r="T609" s="20"/>
      <c r="U609" s="20"/>
      <c r="V609" s="20"/>
      <c r="W609" s="20"/>
      <c r="X609" s="20"/>
      <c r="Y609" s="20"/>
      <c r="Z609" s="20"/>
      <c r="AA609" s="20"/>
      <c r="AB609" s="20"/>
      <c r="AC609" s="20"/>
    </row>
    <row r="610" spans="1:29" s="21" customFormat="1" ht="11.25" x14ac:dyDescent="0.2">
      <c r="A610" s="409" t="s">
        <v>705</v>
      </c>
      <c r="B610" s="405" t="s">
        <v>1683</v>
      </c>
      <c r="C610" s="408" t="s">
        <v>35</v>
      </c>
      <c r="D610" s="408" t="s">
        <v>1561</v>
      </c>
      <c r="E610" s="423" t="s">
        <v>17</v>
      </c>
      <c r="F610" s="418" t="s">
        <v>18</v>
      </c>
      <c r="G610" s="413" t="s">
        <v>782</v>
      </c>
      <c r="H610" s="408" t="s">
        <v>67</v>
      </c>
      <c r="I610" s="419" t="s">
        <v>18</v>
      </c>
      <c r="J610" s="20"/>
      <c r="K610" s="20"/>
      <c r="L610" s="20"/>
      <c r="M610" s="20"/>
      <c r="N610" s="20"/>
      <c r="O610" s="20"/>
      <c r="P610" s="20"/>
      <c r="Q610" s="20"/>
      <c r="R610" s="20"/>
      <c r="S610" s="20"/>
      <c r="T610" s="20"/>
      <c r="U610" s="20"/>
      <c r="V610" s="20"/>
      <c r="W610" s="20"/>
      <c r="X610" s="20"/>
      <c r="Y610" s="20"/>
      <c r="Z610" s="20"/>
      <c r="AA610" s="20"/>
      <c r="AB610" s="20"/>
      <c r="AC610" s="20"/>
    </row>
    <row r="611" spans="1:29" s="21" customFormat="1" ht="11.25" x14ac:dyDescent="0.2">
      <c r="A611" s="399" t="s">
        <v>705</v>
      </c>
      <c r="B611" s="397" t="s">
        <v>783</v>
      </c>
      <c r="C611" s="399" t="s">
        <v>20</v>
      </c>
      <c r="D611" s="397" t="s">
        <v>1688</v>
      </c>
      <c r="E611" s="418" t="s">
        <v>17</v>
      </c>
      <c r="F611" s="418" t="s">
        <v>18</v>
      </c>
      <c r="G611" s="412" t="s">
        <v>784</v>
      </c>
      <c r="H611" s="399" t="s">
        <v>97</v>
      </c>
      <c r="I611" s="419" t="s">
        <v>18</v>
      </c>
      <c r="J611" s="20"/>
      <c r="K611" s="20"/>
      <c r="L611" s="20"/>
      <c r="M611" s="20"/>
      <c r="N611" s="20"/>
      <c r="O611" s="20"/>
      <c r="P611" s="20"/>
      <c r="Q611" s="20"/>
      <c r="R611" s="20"/>
      <c r="S611" s="20"/>
      <c r="T611" s="20"/>
      <c r="U611" s="20"/>
      <c r="V611" s="20"/>
      <c r="W611" s="20"/>
      <c r="X611" s="20"/>
      <c r="Y611" s="20"/>
      <c r="Z611" s="20"/>
      <c r="AA611" s="20"/>
      <c r="AB611" s="20"/>
      <c r="AC611" s="20"/>
    </row>
    <row r="612" spans="1:29" s="21" customFormat="1" ht="11.25" x14ac:dyDescent="0.2">
      <c r="A612" s="399" t="s">
        <v>705</v>
      </c>
      <c r="B612" s="397" t="s">
        <v>783</v>
      </c>
      <c r="C612" s="399" t="s">
        <v>20</v>
      </c>
      <c r="D612" s="397" t="s">
        <v>1753</v>
      </c>
      <c r="E612" s="418" t="s">
        <v>17</v>
      </c>
      <c r="F612" s="418" t="s">
        <v>18</v>
      </c>
      <c r="G612" s="412" t="s">
        <v>785</v>
      </c>
      <c r="H612" s="399" t="s">
        <v>97</v>
      </c>
      <c r="I612" s="419" t="s">
        <v>18</v>
      </c>
      <c r="J612" s="20"/>
      <c r="K612" s="20"/>
      <c r="L612" s="20"/>
      <c r="M612" s="20"/>
      <c r="N612" s="20"/>
      <c r="O612" s="20"/>
      <c r="P612" s="20"/>
      <c r="Q612" s="20"/>
      <c r="R612" s="20"/>
      <c r="S612" s="20"/>
      <c r="T612" s="20"/>
      <c r="U612" s="20"/>
      <c r="V612" s="20"/>
      <c r="W612" s="20"/>
      <c r="X612" s="20"/>
      <c r="Y612" s="20"/>
      <c r="Z612" s="20"/>
      <c r="AA612" s="20"/>
      <c r="AB612" s="20"/>
      <c r="AC612" s="20"/>
    </row>
    <row r="613" spans="1:29" s="417" customFormat="1" ht="11.25" x14ac:dyDescent="0.2">
      <c r="A613" s="415" t="s">
        <v>705</v>
      </c>
      <c r="B613" s="401" t="s">
        <v>783</v>
      </c>
      <c r="C613" s="420" t="s">
        <v>842</v>
      </c>
      <c r="D613" s="415" t="s">
        <v>786</v>
      </c>
      <c r="E613" s="421" t="s">
        <v>17</v>
      </c>
      <c r="F613" s="418" t="s">
        <v>18</v>
      </c>
      <c r="G613" s="416" t="s">
        <v>787</v>
      </c>
      <c r="H613" s="415" t="s">
        <v>97</v>
      </c>
      <c r="I613" s="419" t="s">
        <v>18</v>
      </c>
      <c r="J613" s="20"/>
      <c r="K613" s="20"/>
      <c r="L613" s="20"/>
      <c r="M613" s="20"/>
      <c r="N613" s="20"/>
      <c r="O613" s="20"/>
      <c r="P613" s="20"/>
      <c r="Q613" s="20"/>
      <c r="R613" s="20"/>
      <c r="S613" s="20"/>
      <c r="T613" s="20"/>
      <c r="U613" s="20"/>
      <c r="V613" s="20"/>
      <c r="W613" s="20"/>
      <c r="X613" s="20"/>
      <c r="Y613" s="20"/>
      <c r="Z613" s="20"/>
      <c r="AA613" s="20"/>
      <c r="AB613" s="20"/>
      <c r="AC613" s="20"/>
    </row>
    <row r="614" spans="1:29" s="417" customFormat="1" ht="11.25" x14ac:dyDescent="0.2">
      <c r="A614" s="415" t="s">
        <v>705</v>
      </c>
      <c r="B614" s="401" t="s">
        <v>783</v>
      </c>
      <c r="C614" s="420" t="s">
        <v>842</v>
      </c>
      <c r="D614" s="415" t="s">
        <v>749</v>
      </c>
      <c r="E614" s="421" t="s">
        <v>17</v>
      </c>
      <c r="F614" s="418" t="s">
        <v>18</v>
      </c>
      <c r="G614" s="416" t="s">
        <v>788</v>
      </c>
      <c r="H614" s="415" t="s">
        <v>97</v>
      </c>
      <c r="I614" s="419" t="s">
        <v>18</v>
      </c>
      <c r="J614" s="20"/>
      <c r="K614" s="20"/>
      <c r="L614" s="20"/>
      <c r="M614" s="20"/>
      <c r="N614" s="20"/>
      <c r="O614" s="20"/>
      <c r="P614" s="20"/>
      <c r="Q614" s="20"/>
      <c r="R614" s="20"/>
      <c r="S614" s="20"/>
      <c r="T614" s="20"/>
      <c r="U614" s="20"/>
      <c r="V614" s="20"/>
      <c r="W614" s="20"/>
      <c r="X614" s="20"/>
      <c r="Y614" s="20"/>
      <c r="Z614" s="20"/>
      <c r="AA614" s="20"/>
      <c r="AB614" s="20"/>
      <c r="AC614" s="20"/>
    </row>
    <row r="615" spans="1:29" s="417" customFormat="1" ht="11.25" x14ac:dyDescent="0.2">
      <c r="A615" s="415" t="s">
        <v>705</v>
      </c>
      <c r="B615" s="401" t="s">
        <v>783</v>
      </c>
      <c r="C615" s="420" t="s">
        <v>842</v>
      </c>
      <c r="D615" s="415" t="s">
        <v>776</v>
      </c>
      <c r="E615" s="421" t="s">
        <v>17</v>
      </c>
      <c r="F615" s="418" t="s">
        <v>18</v>
      </c>
      <c r="G615" s="416" t="s">
        <v>789</v>
      </c>
      <c r="H615" s="415" t="s">
        <v>97</v>
      </c>
      <c r="I615" s="419" t="s">
        <v>18</v>
      </c>
      <c r="J615" s="20"/>
      <c r="K615" s="20"/>
      <c r="L615" s="20"/>
      <c r="M615" s="20"/>
      <c r="N615" s="20"/>
      <c r="O615" s="20"/>
      <c r="P615" s="20"/>
      <c r="Q615" s="20"/>
      <c r="R615" s="20"/>
      <c r="S615" s="20"/>
      <c r="T615" s="20"/>
      <c r="U615" s="20"/>
      <c r="V615" s="20"/>
      <c r="W615" s="20"/>
      <c r="X615" s="20"/>
      <c r="Y615" s="20"/>
      <c r="Z615" s="20"/>
      <c r="AA615" s="20"/>
      <c r="AB615" s="20"/>
      <c r="AC615" s="20"/>
    </row>
    <row r="616" spans="1:29" s="21" customFormat="1" ht="11.25" x14ac:dyDescent="0.2">
      <c r="A616" s="409" t="s">
        <v>705</v>
      </c>
      <c r="B616" s="405" t="s">
        <v>783</v>
      </c>
      <c r="C616" s="408" t="s">
        <v>35</v>
      </c>
      <c r="D616" s="405" t="s">
        <v>1754</v>
      </c>
      <c r="E616" s="423" t="s">
        <v>17</v>
      </c>
      <c r="F616" s="418" t="s">
        <v>18</v>
      </c>
      <c r="G616" s="413" t="s">
        <v>790</v>
      </c>
      <c r="H616" s="408" t="s">
        <v>97</v>
      </c>
      <c r="I616" s="419" t="s">
        <v>18</v>
      </c>
      <c r="J616" s="20"/>
      <c r="K616" s="20"/>
      <c r="L616" s="20"/>
      <c r="M616" s="20"/>
      <c r="N616" s="20"/>
      <c r="O616" s="20"/>
      <c r="P616" s="20"/>
      <c r="Q616" s="20"/>
      <c r="R616" s="20"/>
      <c r="S616" s="20"/>
      <c r="T616" s="20"/>
      <c r="U616" s="20"/>
      <c r="V616" s="20"/>
      <c r="W616" s="20"/>
      <c r="X616" s="20"/>
      <c r="Y616" s="20"/>
      <c r="Z616" s="20"/>
      <c r="AA616" s="20"/>
      <c r="AB616" s="20"/>
      <c r="AC616" s="20"/>
    </row>
    <row r="617" spans="1:29" s="21" customFormat="1" ht="11.25" x14ac:dyDescent="0.2">
      <c r="A617" s="409" t="s">
        <v>705</v>
      </c>
      <c r="B617" s="405" t="s">
        <v>783</v>
      </c>
      <c r="C617" s="408" t="s">
        <v>35</v>
      </c>
      <c r="D617" s="408" t="s">
        <v>1561</v>
      </c>
      <c r="E617" s="423" t="s">
        <v>17</v>
      </c>
      <c r="F617" s="418" t="s">
        <v>18</v>
      </c>
      <c r="G617" s="413" t="s">
        <v>791</v>
      </c>
      <c r="H617" s="408" t="s">
        <v>97</v>
      </c>
      <c r="I617" s="419" t="s">
        <v>18</v>
      </c>
      <c r="J617" s="20"/>
      <c r="K617" s="20"/>
      <c r="L617" s="20"/>
      <c r="M617" s="20"/>
      <c r="N617" s="20"/>
      <c r="O617" s="20"/>
      <c r="P617" s="20"/>
      <c r="Q617" s="20"/>
      <c r="R617" s="20"/>
      <c r="S617" s="20"/>
      <c r="T617" s="20"/>
      <c r="U617" s="20"/>
      <c r="V617" s="20"/>
      <c r="W617" s="20"/>
      <c r="X617" s="20"/>
      <c r="Y617" s="20"/>
      <c r="Z617" s="20"/>
      <c r="AA617" s="20"/>
      <c r="AB617" s="20"/>
      <c r="AC617" s="20"/>
    </row>
    <row r="618" spans="1:29" s="21" customFormat="1" ht="11.25" x14ac:dyDescent="0.2">
      <c r="A618" s="396" t="s">
        <v>19</v>
      </c>
      <c r="B618" s="397" t="s">
        <v>1560</v>
      </c>
      <c r="C618" s="396" t="s">
        <v>20</v>
      </c>
      <c r="D618" s="397" t="s">
        <v>1688</v>
      </c>
      <c r="E618" s="418" t="s">
        <v>17</v>
      </c>
      <c r="F618" s="418" t="s">
        <v>18</v>
      </c>
      <c r="G618" s="398" t="s">
        <v>96</v>
      </c>
      <c r="H618" s="396" t="s">
        <v>97</v>
      </c>
      <c r="I618" s="419" t="s">
        <v>18</v>
      </c>
      <c r="J618" s="20"/>
      <c r="K618" s="20"/>
      <c r="L618" s="20"/>
      <c r="M618" s="20"/>
      <c r="N618" s="20"/>
      <c r="O618" s="20"/>
      <c r="P618" s="20"/>
      <c r="Q618" s="20"/>
      <c r="R618" s="20"/>
      <c r="S618" s="20"/>
      <c r="T618" s="20"/>
      <c r="U618" s="20"/>
      <c r="V618" s="20"/>
      <c r="W618" s="20"/>
      <c r="X618" s="20"/>
      <c r="Y618" s="20"/>
      <c r="Z618" s="20"/>
      <c r="AA618" s="20"/>
      <c r="AB618" s="20"/>
      <c r="AC618" s="20"/>
    </row>
    <row r="619" spans="1:29" s="21" customFormat="1" ht="11.25" x14ac:dyDescent="0.2">
      <c r="A619" s="396" t="s">
        <v>19</v>
      </c>
      <c r="B619" s="397" t="s">
        <v>1560</v>
      </c>
      <c r="C619" s="396" t="s">
        <v>20</v>
      </c>
      <c r="D619" s="399" t="s">
        <v>98</v>
      </c>
      <c r="E619" s="418" t="s">
        <v>17</v>
      </c>
      <c r="F619" s="418" t="s">
        <v>18</v>
      </c>
      <c r="G619" s="398" t="s">
        <v>99</v>
      </c>
      <c r="H619" s="396" t="s">
        <v>97</v>
      </c>
      <c r="I619" s="419" t="s">
        <v>18</v>
      </c>
      <c r="J619" s="20"/>
      <c r="K619" s="20"/>
      <c r="L619" s="20"/>
      <c r="M619" s="20"/>
      <c r="N619" s="20"/>
      <c r="O619" s="20"/>
      <c r="P619" s="20"/>
      <c r="Q619" s="20"/>
      <c r="R619" s="20"/>
      <c r="S619" s="20"/>
      <c r="T619" s="20"/>
      <c r="U619" s="20"/>
      <c r="V619" s="20"/>
      <c r="W619" s="20"/>
      <c r="X619" s="20"/>
      <c r="Y619" s="20"/>
      <c r="Z619" s="20"/>
      <c r="AA619" s="20"/>
      <c r="AB619" s="20"/>
      <c r="AC619" s="20"/>
    </row>
    <row r="620" spans="1:29" s="21" customFormat="1" ht="11.25" x14ac:dyDescent="0.2">
      <c r="A620" s="396" t="s">
        <v>19</v>
      </c>
      <c r="B620" s="397" t="s">
        <v>1560</v>
      </c>
      <c r="C620" s="396" t="s">
        <v>20</v>
      </c>
      <c r="D620" s="399" t="s">
        <v>29</v>
      </c>
      <c r="E620" s="418" t="s">
        <v>17</v>
      </c>
      <c r="F620" s="418" t="s">
        <v>18</v>
      </c>
      <c r="G620" s="398" t="s">
        <v>100</v>
      </c>
      <c r="H620" s="396" t="s">
        <v>97</v>
      </c>
      <c r="I620" s="419" t="s">
        <v>18</v>
      </c>
      <c r="J620" s="20"/>
      <c r="K620" s="20"/>
      <c r="L620" s="20"/>
      <c r="M620" s="20"/>
      <c r="N620" s="20"/>
      <c r="O620" s="20"/>
      <c r="P620" s="20"/>
      <c r="Q620" s="20"/>
      <c r="R620" s="20"/>
      <c r="S620" s="20"/>
      <c r="T620" s="20"/>
      <c r="U620" s="20"/>
      <c r="V620" s="20"/>
      <c r="W620" s="20"/>
      <c r="X620" s="20"/>
      <c r="Y620" s="20"/>
      <c r="Z620" s="20"/>
      <c r="AA620" s="20"/>
      <c r="AB620" s="20"/>
      <c r="AC620" s="20"/>
    </row>
    <row r="621" spans="1:29" s="23" customFormat="1" ht="11.25" x14ac:dyDescent="0.2">
      <c r="A621" s="400" t="s">
        <v>19</v>
      </c>
      <c r="B621" s="401" t="s">
        <v>1560</v>
      </c>
      <c r="C621" s="420" t="s">
        <v>842</v>
      </c>
      <c r="D621" s="402" t="s">
        <v>31</v>
      </c>
      <c r="E621" s="421" t="s">
        <v>17</v>
      </c>
      <c r="F621" s="418" t="s">
        <v>18</v>
      </c>
      <c r="G621" s="403" t="s">
        <v>101</v>
      </c>
      <c r="H621" s="400" t="s">
        <v>97</v>
      </c>
      <c r="I621" s="419" t="s">
        <v>18</v>
      </c>
      <c r="J621" s="22"/>
      <c r="K621" s="22"/>
      <c r="L621" s="22"/>
      <c r="M621" s="22"/>
      <c r="N621" s="22"/>
      <c r="O621" s="22"/>
      <c r="P621" s="22"/>
      <c r="Q621" s="22"/>
      <c r="R621" s="22"/>
      <c r="S621" s="22"/>
      <c r="T621" s="22"/>
      <c r="U621" s="22"/>
      <c r="V621" s="22"/>
      <c r="W621" s="22"/>
      <c r="X621" s="22"/>
      <c r="Y621" s="22"/>
      <c r="Z621" s="22"/>
      <c r="AA621" s="22"/>
      <c r="AB621" s="22"/>
      <c r="AC621" s="22"/>
    </row>
    <row r="622" spans="1:29" s="23" customFormat="1" ht="11.25" x14ac:dyDescent="0.2">
      <c r="A622" s="400" t="s">
        <v>19</v>
      </c>
      <c r="B622" s="401" t="s">
        <v>1560</v>
      </c>
      <c r="C622" s="420" t="s">
        <v>842</v>
      </c>
      <c r="D622" s="402" t="s">
        <v>75</v>
      </c>
      <c r="E622" s="421" t="s">
        <v>17</v>
      </c>
      <c r="F622" s="418" t="s">
        <v>18</v>
      </c>
      <c r="G622" s="403" t="s">
        <v>102</v>
      </c>
      <c r="H622" s="400" t="s">
        <v>97</v>
      </c>
      <c r="I622" s="419" t="s">
        <v>17</v>
      </c>
      <c r="J622" s="22"/>
      <c r="K622" s="22"/>
      <c r="L622" s="22"/>
      <c r="M622" s="22"/>
      <c r="N622" s="22"/>
      <c r="O622" s="22"/>
      <c r="P622" s="22"/>
      <c r="Q622" s="22"/>
      <c r="R622" s="22"/>
      <c r="S622" s="22"/>
      <c r="T622" s="22"/>
      <c r="U622" s="22"/>
      <c r="V622" s="22"/>
      <c r="W622" s="22"/>
      <c r="X622" s="22"/>
      <c r="Y622" s="22"/>
      <c r="Z622" s="22"/>
      <c r="AA622" s="22"/>
      <c r="AB622" s="22"/>
      <c r="AC622" s="22"/>
    </row>
    <row r="623" spans="1:29" s="23" customFormat="1" ht="11.25" x14ac:dyDescent="0.2">
      <c r="A623" s="400" t="s">
        <v>19</v>
      </c>
      <c r="B623" s="401" t="s">
        <v>1560</v>
      </c>
      <c r="C623" s="420" t="s">
        <v>842</v>
      </c>
      <c r="D623" s="402" t="s">
        <v>56</v>
      </c>
      <c r="E623" s="421" t="s">
        <v>17</v>
      </c>
      <c r="F623" s="418" t="s">
        <v>18</v>
      </c>
      <c r="G623" s="403" t="s">
        <v>103</v>
      </c>
      <c r="H623" s="400" t="s">
        <v>97</v>
      </c>
      <c r="I623" s="419" t="s">
        <v>17</v>
      </c>
      <c r="J623" s="22"/>
      <c r="K623" s="22"/>
      <c r="L623" s="22"/>
      <c r="M623" s="22"/>
      <c r="N623" s="22"/>
      <c r="O623" s="22"/>
      <c r="P623" s="22"/>
      <c r="Q623" s="22"/>
      <c r="R623" s="22"/>
      <c r="S623" s="22"/>
      <c r="T623" s="22"/>
      <c r="U623" s="22"/>
      <c r="V623" s="22"/>
      <c r="W623" s="22"/>
      <c r="X623" s="22"/>
      <c r="Y623" s="22"/>
      <c r="Z623" s="22"/>
      <c r="AA623" s="22"/>
      <c r="AB623" s="22"/>
      <c r="AC623" s="22"/>
    </row>
    <row r="624" spans="1:29" s="21" customFormat="1" ht="11.25" x14ac:dyDescent="0.2">
      <c r="A624" s="404" t="s">
        <v>19</v>
      </c>
      <c r="B624" s="405" t="s">
        <v>1560</v>
      </c>
      <c r="C624" s="424" t="s">
        <v>35</v>
      </c>
      <c r="D624" s="408" t="s">
        <v>104</v>
      </c>
      <c r="E624" s="423" t="s">
        <v>17</v>
      </c>
      <c r="F624" s="418" t="s">
        <v>18</v>
      </c>
      <c r="G624" s="406" t="s">
        <v>105</v>
      </c>
      <c r="H624" s="407" t="s">
        <v>97</v>
      </c>
      <c r="I624" s="419" t="s">
        <v>18</v>
      </c>
      <c r="J624" s="20"/>
      <c r="K624" s="20"/>
      <c r="L624" s="20"/>
      <c r="M624" s="20"/>
      <c r="N624" s="20"/>
      <c r="O624" s="20"/>
      <c r="P624" s="20"/>
      <c r="Q624" s="20"/>
      <c r="R624" s="20"/>
      <c r="S624" s="20"/>
      <c r="T624" s="20"/>
      <c r="U624" s="20"/>
      <c r="V624" s="20"/>
      <c r="W624" s="20"/>
      <c r="X624" s="20"/>
      <c r="Y624" s="20"/>
      <c r="Z624" s="20"/>
      <c r="AA624" s="20"/>
      <c r="AB624" s="20"/>
      <c r="AC624" s="20"/>
    </row>
    <row r="625" spans="1:29" s="21" customFormat="1" ht="11.25" x14ac:dyDescent="0.2">
      <c r="A625" s="404" t="s">
        <v>19</v>
      </c>
      <c r="B625" s="405" t="s">
        <v>1560</v>
      </c>
      <c r="C625" s="424" t="s">
        <v>35</v>
      </c>
      <c r="D625" s="408" t="s">
        <v>1561</v>
      </c>
      <c r="E625" s="423" t="s">
        <v>17</v>
      </c>
      <c r="F625" s="418" t="s">
        <v>18</v>
      </c>
      <c r="G625" s="406" t="s">
        <v>106</v>
      </c>
      <c r="H625" s="407" t="s">
        <v>97</v>
      </c>
      <c r="I625" s="419" t="s">
        <v>18</v>
      </c>
      <c r="J625" s="20"/>
      <c r="K625" s="20"/>
      <c r="L625" s="20"/>
      <c r="M625" s="20"/>
      <c r="N625" s="20"/>
      <c r="O625" s="20"/>
      <c r="P625" s="20"/>
      <c r="Q625" s="20"/>
      <c r="R625" s="20"/>
      <c r="S625" s="20"/>
      <c r="T625" s="20"/>
      <c r="U625" s="20"/>
      <c r="V625" s="20"/>
      <c r="W625" s="20"/>
      <c r="X625" s="20"/>
      <c r="Y625" s="20"/>
      <c r="Z625" s="20"/>
      <c r="AA625" s="20"/>
      <c r="AB625" s="20"/>
      <c r="AC625" s="20"/>
    </row>
  </sheetData>
  <autoFilter ref="A7:I625"/>
  <mergeCells count="8">
    <mergeCell ref="C6:F6"/>
    <mergeCell ref="A2:B5"/>
    <mergeCell ref="N2:O2"/>
    <mergeCell ref="N3:O3"/>
    <mergeCell ref="N4:O4"/>
    <mergeCell ref="N5:O5"/>
    <mergeCell ref="C2:F3"/>
    <mergeCell ref="C4:F5"/>
  </mergeCells>
  <conditionalFormatting sqref="E368 C100:C102 E98:E102 C104:C105 E215 C215 C217:C220 C346:C353 C110:C116 C128:C137 C141:C150 C185:C199 C444:C449 C457:C464 C407:C415 C286:C292 C296:C298 C606:C612 C381:C385 E16:E23 C16:C19 C23 C31:C34 C38:C43 C49:C50 E31:E50 C119:C124 C507:C517 C208:C213 C67:C70 E67:E70 C75:C79 C83:C88 E75:E96 C156:C162 C168:C178 E104:E213 C231:C242 C247:C266 C274:C279 C303:C310 C339:C344 C588:C598 C319:C331 E217:E344 C525:C534 C359:C361 E346:E361 C374:C377 E374:E385 C398:C401 E398:E430 C419:C428 C434:C438 C469:C473 E434:E473 C541:C554 C487:C493 C497:C505 C574:C581 E626:E65528 C626:C65528 C559:C571 C616:C620 E487:E621 I16:I625 F59:F625">
    <cfRule type="cellIs" dxfId="1696" priority="419" stopIfTrue="1" operator="equal">
      <formula>"Entrada"</formula>
    </cfRule>
    <cfRule type="cellIs" dxfId="1695" priority="420" stopIfTrue="1" operator="equal">
      <formula>"Ferramenta"</formula>
    </cfRule>
    <cfRule type="cellIs" dxfId="1694" priority="421" stopIfTrue="1" operator="equal">
      <formula>"Saída"</formula>
    </cfRule>
  </conditionalFormatting>
  <conditionalFormatting sqref="C1:C2 E1 C4 C7:C12 E7:E15 E30 C30 C369:C373 E369:E373 E479:E481 C479:C480 C485 E485 C432 E432 C624:C625 E624:E625 C15 C24:C27 E24:E28 C362:C365 E362:E367 E474:E475 C474:C475">
    <cfRule type="cellIs" dxfId="1693" priority="430" stopIfTrue="1" operator="equal">
      <formula>"Entrada"</formula>
    </cfRule>
    <cfRule type="cellIs" dxfId="1692" priority="431" stopIfTrue="1" operator="equal">
      <formula>"Ferramenta"</formula>
    </cfRule>
    <cfRule type="cellIs" dxfId="1691" priority="432" stopIfTrue="1" operator="equal">
      <formula>"Saída"</formula>
    </cfRule>
  </conditionalFormatting>
  <conditionalFormatting sqref="E29">
    <cfRule type="cellIs" dxfId="1690" priority="427" stopIfTrue="1" operator="equal">
      <formula>"Entrada"</formula>
    </cfRule>
    <cfRule type="cellIs" dxfId="1689" priority="428" stopIfTrue="1" operator="equal">
      <formula>"Ferramenta"</formula>
    </cfRule>
    <cfRule type="cellIs" dxfId="1688" priority="429" stopIfTrue="1" operator="equal">
      <formula>"Saída"</formula>
    </cfRule>
  </conditionalFormatting>
  <conditionalFormatting sqref="E29">
    <cfRule type="containsText" dxfId="1687" priority="422" stopIfTrue="1" operator="containsText" text="N">
      <formula>NOT(ISERROR(SEARCH("N",E29)))</formula>
    </cfRule>
    <cfRule type="containsText" dxfId="1686" priority="423" stopIfTrue="1" operator="containsText" text="S">
      <formula>NOT(ISERROR(SEARCH("S",E29)))</formula>
    </cfRule>
    <cfRule type="containsText" dxfId="1685" priority="424" stopIfTrue="1" operator="containsText" text="S">
      <formula>NOT(ISERROR(SEARCH("S",E29)))</formula>
    </cfRule>
    <cfRule type="colorScale" priority="425">
      <colorScale>
        <cfvo type="min"/>
        <cfvo type="percentile" val="50"/>
        <cfvo type="max"/>
        <color rgb="FFF8696B"/>
        <color rgb="FFFFEB84"/>
        <color rgb="FF63BE7B"/>
      </colorScale>
    </cfRule>
    <cfRule type="colorScale" priority="426">
      <colorScale>
        <cfvo type="min"/>
        <cfvo type="percentile" val="50"/>
        <cfvo type="max"/>
        <color rgb="FFF8696B"/>
        <color rgb="FFFFEB84"/>
        <color rgb="FF63BE7B"/>
      </colorScale>
    </cfRule>
  </conditionalFormatting>
  <conditionalFormatting sqref="E368">
    <cfRule type="containsText" dxfId="1684" priority="414" stopIfTrue="1" operator="containsText" text="N">
      <formula>NOT(ISERROR(SEARCH("N",E368)))</formula>
    </cfRule>
    <cfRule type="containsText" dxfId="1683" priority="415" stopIfTrue="1" operator="containsText" text="S">
      <formula>NOT(ISERROR(SEARCH("S",E368)))</formula>
    </cfRule>
    <cfRule type="containsText" dxfId="1682" priority="416" stopIfTrue="1" operator="containsText" text="S">
      <formula>NOT(ISERROR(SEARCH("S",E368)))</formula>
    </cfRule>
    <cfRule type="colorScale" priority="417">
      <colorScale>
        <cfvo type="min"/>
        <cfvo type="percentile" val="50"/>
        <cfvo type="max"/>
        <color rgb="FFF8696B"/>
        <color rgb="FFFFEB84"/>
        <color rgb="FF63BE7B"/>
      </colorScale>
    </cfRule>
    <cfRule type="colorScale" priority="418">
      <colorScale>
        <cfvo type="min"/>
        <cfvo type="percentile" val="50"/>
        <cfvo type="max"/>
        <color rgb="FFF8696B"/>
        <color rgb="FFFFEB84"/>
        <color rgb="FF63BE7B"/>
      </colorScale>
    </cfRule>
  </conditionalFormatting>
  <conditionalFormatting sqref="C476 E476">
    <cfRule type="cellIs" dxfId="1681" priority="411" stopIfTrue="1" operator="equal">
      <formula>"Entrada"</formula>
    </cfRule>
    <cfRule type="cellIs" dxfId="1680" priority="412" stopIfTrue="1" operator="equal">
      <formula>"Ferramenta"</formula>
    </cfRule>
    <cfRule type="cellIs" dxfId="1679" priority="413" stopIfTrue="1" operator="equal">
      <formula>"Saída"</formula>
    </cfRule>
  </conditionalFormatting>
  <conditionalFormatting sqref="E476">
    <cfRule type="containsText" dxfId="1678" priority="406" stopIfTrue="1" operator="containsText" text="N">
      <formula>NOT(ISERROR(SEARCH("N",E476)))</formula>
    </cfRule>
    <cfRule type="containsText" dxfId="1677" priority="407" stopIfTrue="1" operator="containsText" text="S">
      <formula>NOT(ISERROR(SEARCH("S",E476)))</formula>
    </cfRule>
    <cfRule type="containsText" dxfId="1676" priority="408" stopIfTrue="1" operator="containsText" text="S">
      <formula>NOT(ISERROR(SEARCH("S",E476)))</formula>
    </cfRule>
    <cfRule type="colorScale" priority="409">
      <colorScale>
        <cfvo type="min"/>
        <cfvo type="percentile" val="50"/>
        <cfvo type="max"/>
        <color rgb="FFF8696B"/>
        <color rgb="FFFFEB84"/>
        <color rgb="FF63BE7B"/>
      </colorScale>
    </cfRule>
    <cfRule type="colorScale" priority="410">
      <colorScale>
        <cfvo type="min"/>
        <cfvo type="percentile" val="50"/>
        <cfvo type="max"/>
        <color rgb="FFF8696B"/>
        <color rgb="FFFFEB84"/>
        <color rgb="FF63BE7B"/>
      </colorScale>
    </cfRule>
  </conditionalFormatting>
  <conditionalFormatting sqref="C477 E477">
    <cfRule type="cellIs" dxfId="1675" priority="403" stopIfTrue="1" operator="equal">
      <formula>"Entrada"</formula>
    </cfRule>
    <cfRule type="cellIs" dxfId="1674" priority="404" stopIfTrue="1" operator="equal">
      <formula>"Ferramenta"</formula>
    </cfRule>
    <cfRule type="cellIs" dxfId="1673" priority="405" stopIfTrue="1" operator="equal">
      <formula>"Saída"</formula>
    </cfRule>
  </conditionalFormatting>
  <conditionalFormatting sqref="E477">
    <cfRule type="containsText" dxfId="1672" priority="398" stopIfTrue="1" operator="containsText" text="N">
      <formula>NOT(ISERROR(SEARCH("N",E477)))</formula>
    </cfRule>
    <cfRule type="containsText" dxfId="1671" priority="399" stopIfTrue="1" operator="containsText" text="S">
      <formula>NOT(ISERROR(SEARCH("S",E477)))</formula>
    </cfRule>
    <cfRule type="containsText" dxfId="1670" priority="400" stopIfTrue="1" operator="containsText" text="S">
      <formula>NOT(ISERROR(SEARCH("S",E477)))</formula>
    </cfRule>
    <cfRule type="colorScale" priority="401">
      <colorScale>
        <cfvo type="min"/>
        <cfvo type="percentile" val="50"/>
        <cfvo type="max"/>
        <color rgb="FFF8696B"/>
        <color rgb="FFFFEB84"/>
        <color rgb="FF63BE7B"/>
      </colorScale>
    </cfRule>
    <cfRule type="colorScale" priority="402">
      <colorScale>
        <cfvo type="min"/>
        <cfvo type="percentile" val="50"/>
        <cfvo type="max"/>
        <color rgb="FFF8696B"/>
        <color rgb="FFFFEB84"/>
        <color rgb="FF63BE7B"/>
      </colorScale>
    </cfRule>
  </conditionalFormatting>
  <conditionalFormatting sqref="C478 E478">
    <cfRule type="cellIs" dxfId="1669" priority="395" stopIfTrue="1" operator="equal">
      <formula>"Entrada"</formula>
    </cfRule>
    <cfRule type="cellIs" dxfId="1668" priority="396" stopIfTrue="1" operator="equal">
      <formula>"Ferramenta"</formula>
    </cfRule>
    <cfRule type="cellIs" dxfId="1667" priority="397" stopIfTrue="1" operator="equal">
      <formula>"Saída"</formula>
    </cfRule>
  </conditionalFormatting>
  <conditionalFormatting sqref="E478">
    <cfRule type="containsText" dxfId="1666" priority="390" stopIfTrue="1" operator="containsText" text="N">
      <formula>NOT(ISERROR(SEARCH("N",E478)))</formula>
    </cfRule>
    <cfRule type="containsText" dxfId="1665" priority="391" stopIfTrue="1" operator="containsText" text="S">
      <formula>NOT(ISERROR(SEARCH("S",E478)))</formula>
    </cfRule>
    <cfRule type="containsText" dxfId="1664" priority="392" stopIfTrue="1" operator="containsText" text="S">
      <formula>NOT(ISERROR(SEARCH("S",E478)))</formula>
    </cfRule>
    <cfRule type="colorScale" priority="393">
      <colorScale>
        <cfvo type="min"/>
        <cfvo type="percentile" val="50"/>
        <cfvo type="max"/>
        <color rgb="FFF8696B"/>
        <color rgb="FFFFEB84"/>
        <color rgb="FF63BE7B"/>
      </colorScale>
    </cfRule>
    <cfRule type="colorScale" priority="394">
      <colorScale>
        <cfvo type="min"/>
        <cfvo type="percentile" val="50"/>
        <cfvo type="max"/>
        <color rgb="FFF8696B"/>
        <color rgb="FFFFEB84"/>
        <color rgb="FF63BE7B"/>
      </colorScale>
    </cfRule>
  </conditionalFormatting>
  <conditionalFormatting sqref="E482">
    <cfRule type="cellIs" dxfId="1663" priority="387" stopIfTrue="1" operator="equal">
      <formula>"Entrada"</formula>
    </cfRule>
    <cfRule type="cellIs" dxfId="1662" priority="388" stopIfTrue="1" operator="equal">
      <formula>"Ferramenta"</formula>
    </cfRule>
    <cfRule type="cellIs" dxfId="1661" priority="389" stopIfTrue="1" operator="equal">
      <formula>"Saída"</formula>
    </cfRule>
  </conditionalFormatting>
  <conditionalFormatting sqref="E482">
    <cfRule type="containsText" dxfId="1660" priority="382" stopIfTrue="1" operator="containsText" text="N">
      <formula>NOT(ISERROR(SEARCH("N",E482)))</formula>
    </cfRule>
    <cfRule type="containsText" dxfId="1659" priority="383" stopIfTrue="1" operator="containsText" text="S">
      <formula>NOT(ISERROR(SEARCH("S",E482)))</formula>
    </cfRule>
    <cfRule type="containsText" dxfId="1658" priority="384" stopIfTrue="1" operator="containsText" text="S">
      <formula>NOT(ISERROR(SEARCH("S",E482)))</formula>
    </cfRule>
    <cfRule type="colorScale" priority="385">
      <colorScale>
        <cfvo type="min"/>
        <cfvo type="percentile" val="50"/>
        <cfvo type="max"/>
        <color rgb="FFF8696B"/>
        <color rgb="FFFFEB84"/>
        <color rgb="FF63BE7B"/>
      </colorScale>
    </cfRule>
    <cfRule type="colorScale" priority="386">
      <colorScale>
        <cfvo type="min"/>
        <cfvo type="percentile" val="50"/>
        <cfvo type="max"/>
        <color rgb="FFF8696B"/>
        <color rgb="FFFFEB84"/>
        <color rgb="FF63BE7B"/>
      </colorScale>
    </cfRule>
  </conditionalFormatting>
  <conditionalFormatting sqref="E483">
    <cfRule type="cellIs" dxfId="1657" priority="379" stopIfTrue="1" operator="equal">
      <formula>"Entrada"</formula>
    </cfRule>
    <cfRule type="cellIs" dxfId="1656" priority="380" stopIfTrue="1" operator="equal">
      <formula>"Ferramenta"</formula>
    </cfRule>
    <cfRule type="cellIs" dxfId="1655" priority="381" stopIfTrue="1" operator="equal">
      <formula>"Saída"</formula>
    </cfRule>
  </conditionalFormatting>
  <conditionalFormatting sqref="E483">
    <cfRule type="containsText" dxfId="1654" priority="374" stopIfTrue="1" operator="containsText" text="N">
      <formula>NOT(ISERROR(SEARCH("N",E483)))</formula>
    </cfRule>
    <cfRule type="containsText" dxfId="1653" priority="375" stopIfTrue="1" operator="containsText" text="S">
      <formula>NOT(ISERROR(SEARCH("S",E483)))</formula>
    </cfRule>
    <cfRule type="containsText" dxfId="1652" priority="376" stopIfTrue="1" operator="containsText" text="S">
      <formula>NOT(ISERROR(SEARCH("S",E483)))</formula>
    </cfRule>
    <cfRule type="colorScale" priority="377">
      <colorScale>
        <cfvo type="min"/>
        <cfvo type="percentile" val="50"/>
        <cfvo type="max"/>
        <color rgb="FFF8696B"/>
        <color rgb="FFFFEB84"/>
        <color rgb="FF63BE7B"/>
      </colorScale>
    </cfRule>
    <cfRule type="colorScale" priority="378">
      <colorScale>
        <cfvo type="min"/>
        <cfvo type="percentile" val="50"/>
        <cfvo type="max"/>
        <color rgb="FFF8696B"/>
        <color rgb="FFFFEB84"/>
        <color rgb="FF63BE7B"/>
      </colorScale>
    </cfRule>
  </conditionalFormatting>
  <conditionalFormatting sqref="E484">
    <cfRule type="cellIs" dxfId="1651" priority="371" stopIfTrue="1" operator="equal">
      <formula>"Entrada"</formula>
    </cfRule>
    <cfRule type="cellIs" dxfId="1650" priority="372" stopIfTrue="1" operator="equal">
      <formula>"Ferramenta"</formula>
    </cfRule>
    <cfRule type="cellIs" dxfId="1649" priority="373" stopIfTrue="1" operator="equal">
      <formula>"Saída"</formula>
    </cfRule>
  </conditionalFormatting>
  <conditionalFormatting sqref="E484">
    <cfRule type="containsText" dxfId="1648" priority="366" stopIfTrue="1" operator="containsText" text="N">
      <formula>NOT(ISERROR(SEARCH("N",E484)))</formula>
    </cfRule>
    <cfRule type="containsText" dxfId="1647" priority="367" stopIfTrue="1" operator="containsText" text="S">
      <formula>NOT(ISERROR(SEARCH("S",E484)))</formula>
    </cfRule>
    <cfRule type="containsText" dxfId="1646" priority="368" stopIfTrue="1" operator="containsText" text="S">
      <formula>NOT(ISERROR(SEARCH("S",E484)))</formula>
    </cfRule>
    <cfRule type="colorScale" priority="369">
      <colorScale>
        <cfvo type="min"/>
        <cfvo type="percentile" val="50"/>
        <cfvo type="max"/>
        <color rgb="FFF8696B"/>
        <color rgb="FFFFEB84"/>
        <color rgb="FF63BE7B"/>
      </colorScale>
    </cfRule>
    <cfRule type="colorScale" priority="370">
      <colorScale>
        <cfvo type="min"/>
        <cfvo type="percentile" val="50"/>
        <cfvo type="max"/>
        <color rgb="FFF8696B"/>
        <color rgb="FFFFEB84"/>
        <color rgb="FF63BE7B"/>
      </colorScale>
    </cfRule>
  </conditionalFormatting>
  <conditionalFormatting sqref="C486 E486">
    <cfRule type="cellIs" dxfId="1645" priority="363" stopIfTrue="1" operator="equal">
      <formula>"Entrada"</formula>
    </cfRule>
    <cfRule type="cellIs" dxfId="1644" priority="364" stopIfTrue="1" operator="equal">
      <formula>"Ferramenta"</formula>
    </cfRule>
    <cfRule type="cellIs" dxfId="1643" priority="365" stopIfTrue="1" operator="equal">
      <formula>"Saída"</formula>
    </cfRule>
  </conditionalFormatting>
  <conditionalFormatting sqref="E486">
    <cfRule type="containsText" dxfId="1642" priority="358" stopIfTrue="1" operator="containsText" text="N">
      <formula>NOT(ISERROR(SEARCH("N",E486)))</formula>
    </cfRule>
    <cfRule type="containsText" dxfId="1641" priority="359" stopIfTrue="1" operator="containsText" text="S">
      <formula>NOT(ISERROR(SEARCH("S",E486)))</formula>
    </cfRule>
    <cfRule type="containsText" dxfId="1640" priority="360" stopIfTrue="1" operator="containsText" text="S">
      <formula>NOT(ISERROR(SEARCH("S",E486)))</formula>
    </cfRule>
    <cfRule type="colorScale" priority="361">
      <colorScale>
        <cfvo type="min"/>
        <cfvo type="percentile" val="50"/>
        <cfvo type="max"/>
        <color rgb="FFF8696B"/>
        <color rgb="FFFFEB84"/>
        <color rgb="FF63BE7B"/>
      </colorScale>
    </cfRule>
    <cfRule type="colorScale" priority="362">
      <colorScale>
        <cfvo type="min"/>
        <cfvo type="percentile" val="50"/>
        <cfvo type="max"/>
        <color rgb="FFF8696B"/>
        <color rgb="FFFFEB84"/>
        <color rgb="FF63BE7B"/>
      </colorScale>
    </cfRule>
  </conditionalFormatting>
  <conditionalFormatting sqref="E431">
    <cfRule type="cellIs" dxfId="1639" priority="355" stopIfTrue="1" operator="equal">
      <formula>"Entrada"</formula>
    </cfRule>
    <cfRule type="cellIs" dxfId="1638" priority="356" stopIfTrue="1" operator="equal">
      <formula>"Ferramenta"</formula>
    </cfRule>
    <cfRule type="cellIs" dxfId="1637" priority="357" stopIfTrue="1" operator="equal">
      <formula>"Saída"</formula>
    </cfRule>
  </conditionalFormatting>
  <conditionalFormatting sqref="E431">
    <cfRule type="containsText" dxfId="1636" priority="350" stopIfTrue="1" operator="containsText" text="N">
      <formula>NOT(ISERROR(SEARCH("N",E431)))</formula>
    </cfRule>
    <cfRule type="containsText" dxfId="1635" priority="351" stopIfTrue="1" operator="containsText" text="S">
      <formula>NOT(ISERROR(SEARCH("S",E431)))</formula>
    </cfRule>
    <cfRule type="containsText" dxfId="1634" priority="352" stopIfTrue="1" operator="containsText" text="S">
      <formula>NOT(ISERROR(SEARCH("S",E431)))</formula>
    </cfRule>
    <cfRule type="colorScale" priority="353">
      <colorScale>
        <cfvo type="min"/>
        <cfvo type="percentile" val="50"/>
        <cfvo type="max"/>
        <color rgb="FFF8696B"/>
        <color rgb="FFFFEB84"/>
        <color rgb="FF63BE7B"/>
      </colorScale>
    </cfRule>
    <cfRule type="colorScale" priority="354">
      <colorScale>
        <cfvo type="min"/>
        <cfvo type="percentile" val="50"/>
        <cfvo type="max"/>
        <color rgb="FFF8696B"/>
        <color rgb="FFFFEB84"/>
        <color rgb="FF63BE7B"/>
      </colorScale>
    </cfRule>
  </conditionalFormatting>
  <conditionalFormatting sqref="C433 E433">
    <cfRule type="cellIs" dxfId="1633" priority="347" stopIfTrue="1" operator="equal">
      <formula>"Entrada"</formula>
    </cfRule>
    <cfRule type="cellIs" dxfId="1632" priority="348" stopIfTrue="1" operator="equal">
      <formula>"Ferramenta"</formula>
    </cfRule>
    <cfRule type="cellIs" dxfId="1631" priority="349" stopIfTrue="1" operator="equal">
      <formula>"Saída"</formula>
    </cfRule>
  </conditionalFormatting>
  <conditionalFormatting sqref="E433">
    <cfRule type="containsText" dxfId="1630" priority="342" stopIfTrue="1" operator="containsText" text="N">
      <formula>NOT(ISERROR(SEARCH("N",E433)))</formula>
    </cfRule>
    <cfRule type="containsText" dxfId="1629" priority="343" stopIfTrue="1" operator="containsText" text="S">
      <formula>NOT(ISERROR(SEARCH("S",E433)))</formula>
    </cfRule>
    <cfRule type="containsText" dxfId="1628" priority="344" stopIfTrue="1" operator="containsText" text="S">
      <formula>NOT(ISERROR(SEARCH("S",E433)))</formula>
    </cfRule>
    <cfRule type="colorScale" priority="345">
      <colorScale>
        <cfvo type="min"/>
        <cfvo type="percentile" val="50"/>
        <cfvo type="max"/>
        <color rgb="FFF8696B"/>
        <color rgb="FFFFEB84"/>
        <color rgb="FF63BE7B"/>
      </colorScale>
    </cfRule>
    <cfRule type="colorScale" priority="346">
      <colorScale>
        <cfvo type="min"/>
        <cfvo type="percentile" val="50"/>
        <cfvo type="max"/>
        <color rgb="FFF8696B"/>
        <color rgb="FFFFEB84"/>
        <color rgb="FF63BE7B"/>
      </colorScale>
    </cfRule>
  </conditionalFormatting>
  <conditionalFormatting sqref="E622">
    <cfRule type="cellIs" dxfId="1627" priority="339" stopIfTrue="1" operator="equal">
      <formula>"Entrada"</formula>
    </cfRule>
    <cfRule type="cellIs" dxfId="1626" priority="340" stopIfTrue="1" operator="equal">
      <formula>"Ferramenta"</formula>
    </cfRule>
    <cfRule type="cellIs" dxfId="1625" priority="341" stopIfTrue="1" operator="equal">
      <formula>"Saída"</formula>
    </cfRule>
  </conditionalFormatting>
  <conditionalFormatting sqref="E622">
    <cfRule type="containsText" dxfId="1624" priority="334" stopIfTrue="1" operator="containsText" text="N">
      <formula>NOT(ISERROR(SEARCH("N",E622)))</formula>
    </cfRule>
    <cfRule type="containsText" dxfId="1623" priority="335" stopIfTrue="1" operator="containsText" text="S">
      <formula>NOT(ISERROR(SEARCH("S",E622)))</formula>
    </cfRule>
    <cfRule type="containsText" dxfId="1622" priority="336" stopIfTrue="1" operator="containsText" text="S">
      <formula>NOT(ISERROR(SEARCH("S",E622)))</formula>
    </cfRule>
    <cfRule type="colorScale" priority="337">
      <colorScale>
        <cfvo type="min"/>
        <cfvo type="percentile" val="50"/>
        <cfvo type="max"/>
        <color rgb="FFF8696B"/>
        <color rgb="FFFFEB84"/>
        <color rgb="FF63BE7B"/>
      </colorScale>
    </cfRule>
    <cfRule type="colorScale" priority="338">
      <colorScale>
        <cfvo type="min"/>
        <cfvo type="percentile" val="50"/>
        <cfvo type="max"/>
        <color rgb="FFF8696B"/>
        <color rgb="FFFFEB84"/>
        <color rgb="FF63BE7B"/>
      </colorScale>
    </cfRule>
  </conditionalFormatting>
  <conditionalFormatting sqref="E623">
    <cfRule type="cellIs" dxfId="1621" priority="331" stopIfTrue="1" operator="equal">
      <formula>"Entrada"</formula>
    </cfRule>
    <cfRule type="cellIs" dxfId="1620" priority="332" stopIfTrue="1" operator="equal">
      <formula>"Ferramenta"</formula>
    </cfRule>
    <cfRule type="cellIs" dxfId="1619" priority="333" stopIfTrue="1" operator="equal">
      <formula>"Saída"</formula>
    </cfRule>
  </conditionalFormatting>
  <conditionalFormatting sqref="E623">
    <cfRule type="containsText" dxfId="1618" priority="326" stopIfTrue="1" operator="containsText" text="N">
      <formula>NOT(ISERROR(SEARCH("N",E623)))</formula>
    </cfRule>
    <cfRule type="containsText" dxfId="1617" priority="327" stopIfTrue="1" operator="containsText" text="S">
      <formula>NOT(ISERROR(SEARCH("S",E623)))</formula>
    </cfRule>
    <cfRule type="containsText" dxfId="1616" priority="328" stopIfTrue="1" operator="containsText" text="S">
      <formula>NOT(ISERROR(SEARCH("S",E623)))</formula>
    </cfRule>
    <cfRule type="colorScale" priority="329">
      <colorScale>
        <cfvo type="min"/>
        <cfvo type="percentile" val="50"/>
        <cfvo type="max"/>
        <color rgb="FFF8696B"/>
        <color rgb="FFFFEB84"/>
        <color rgb="FF63BE7B"/>
      </colorScale>
    </cfRule>
    <cfRule type="colorScale" priority="330">
      <colorScale>
        <cfvo type="min"/>
        <cfvo type="percentile" val="50"/>
        <cfvo type="max"/>
        <color rgb="FFF8696B"/>
        <color rgb="FFFFEB84"/>
        <color rgb="FF63BE7B"/>
      </colorScale>
    </cfRule>
  </conditionalFormatting>
  <conditionalFormatting sqref="E51:E54 C51:C54">
    <cfRule type="cellIs" dxfId="1615" priority="323" stopIfTrue="1" operator="equal">
      <formula>"Entrada"</formula>
    </cfRule>
    <cfRule type="cellIs" dxfId="1614" priority="324" stopIfTrue="1" operator="equal">
      <formula>"Ferramenta"</formula>
    </cfRule>
    <cfRule type="cellIs" dxfId="1613" priority="325" stopIfTrue="1" operator="equal">
      <formula>"Saída"</formula>
    </cfRule>
  </conditionalFormatting>
  <conditionalFormatting sqref="E51:E54">
    <cfRule type="containsText" dxfId="1612" priority="318" stopIfTrue="1" operator="containsText" text="N">
      <formula>NOT(ISERROR(SEARCH("N",E51)))</formula>
    </cfRule>
    <cfRule type="containsText" dxfId="1611" priority="319" stopIfTrue="1" operator="containsText" text="S">
      <formula>NOT(ISERROR(SEARCH("S",E51)))</formula>
    </cfRule>
    <cfRule type="containsText" dxfId="1610" priority="320" stopIfTrue="1" operator="containsText" text="S">
      <formula>NOT(ISERROR(SEARCH("S",E51)))</formula>
    </cfRule>
    <cfRule type="colorScale" priority="321">
      <colorScale>
        <cfvo type="min"/>
        <cfvo type="percentile" val="50"/>
        <cfvo type="max"/>
        <color rgb="FFF8696B"/>
        <color rgb="FFFFEB84"/>
        <color rgb="FF63BE7B"/>
      </colorScale>
    </cfRule>
    <cfRule type="colorScale" priority="322">
      <colorScale>
        <cfvo type="min"/>
        <cfvo type="percentile" val="50"/>
        <cfvo type="max"/>
        <color rgb="FFF8696B"/>
        <color rgb="FFFFEB84"/>
        <color rgb="FF63BE7B"/>
      </colorScale>
    </cfRule>
  </conditionalFormatting>
  <conditionalFormatting sqref="E55:E56">
    <cfRule type="cellIs" dxfId="1609" priority="315" stopIfTrue="1" operator="equal">
      <formula>"Entrada"</formula>
    </cfRule>
    <cfRule type="cellIs" dxfId="1608" priority="316" stopIfTrue="1" operator="equal">
      <formula>"Ferramenta"</formula>
    </cfRule>
    <cfRule type="cellIs" dxfId="1607" priority="317" stopIfTrue="1" operator="equal">
      <formula>"Saída"</formula>
    </cfRule>
  </conditionalFormatting>
  <conditionalFormatting sqref="E55:E56">
    <cfRule type="containsText" dxfId="1606" priority="310" stopIfTrue="1" operator="containsText" text="N">
      <formula>NOT(ISERROR(SEARCH("N",E55)))</formula>
    </cfRule>
    <cfRule type="containsText" dxfId="1605" priority="311" stopIfTrue="1" operator="containsText" text="S">
      <formula>NOT(ISERROR(SEARCH("S",E55)))</formula>
    </cfRule>
    <cfRule type="containsText" dxfId="1604" priority="312" stopIfTrue="1" operator="containsText" text="S">
      <formula>NOT(ISERROR(SEARCH("S",E55)))</formula>
    </cfRule>
    <cfRule type="colorScale" priority="313">
      <colorScale>
        <cfvo type="min"/>
        <cfvo type="percentile" val="50"/>
        <cfvo type="max"/>
        <color rgb="FFF8696B"/>
        <color rgb="FFFFEB84"/>
        <color rgb="FF63BE7B"/>
      </colorScale>
    </cfRule>
    <cfRule type="colorScale" priority="314">
      <colorScale>
        <cfvo type="min"/>
        <cfvo type="percentile" val="50"/>
        <cfvo type="max"/>
        <color rgb="FFF8696B"/>
        <color rgb="FFFFEB84"/>
        <color rgb="FF63BE7B"/>
      </colorScale>
    </cfRule>
  </conditionalFormatting>
  <conditionalFormatting sqref="E57:E58 C57:C58">
    <cfRule type="cellIs" dxfId="1603" priority="307" stopIfTrue="1" operator="equal">
      <formula>"Entrada"</formula>
    </cfRule>
    <cfRule type="cellIs" dxfId="1602" priority="308" stopIfTrue="1" operator="equal">
      <formula>"Ferramenta"</formula>
    </cfRule>
    <cfRule type="cellIs" dxfId="1601" priority="309" stopIfTrue="1" operator="equal">
      <formula>"Saída"</formula>
    </cfRule>
  </conditionalFormatting>
  <conditionalFormatting sqref="E57:E58">
    <cfRule type="containsText" dxfId="1600" priority="302" stopIfTrue="1" operator="containsText" text="N">
      <formula>NOT(ISERROR(SEARCH("N",E57)))</formula>
    </cfRule>
    <cfRule type="containsText" dxfId="1599" priority="303" stopIfTrue="1" operator="containsText" text="S">
      <formula>NOT(ISERROR(SEARCH("S",E57)))</formula>
    </cfRule>
    <cfRule type="containsText" dxfId="1598" priority="304" stopIfTrue="1" operator="containsText" text="S">
      <formula>NOT(ISERROR(SEARCH("S",E57)))</formula>
    </cfRule>
    <cfRule type="colorScale" priority="305">
      <colorScale>
        <cfvo type="min"/>
        <cfvo type="percentile" val="50"/>
        <cfvo type="max"/>
        <color rgb="FFF8696B"/>
        <color rgb="FFFFEB84"/>
        <color rgb="FF63BE7B"/>
      </colorScale>
    </cfRule>
    <cfRule type="colorScale" priority="306">
      <colorScale>
        <cfvo type="min"/>
        <cfvo type="percentile" val="50"/>
        <cfvo type="max"/>
        <color rgb="FFF8696B"/>
        <color rgb="FFFFEB84"/>
        <color rgb="FF63BE7B"/>
      </colorScale>
    </cfRule>
  </conditionalFormatting>
  <conditionalFormatting sqref="E97">
    <cfRule type="cellIs" dxfId="1597" priority="294" stopIfTrue="1" operator="equal">
      <formula>"Entrada"</formula>
    </cfRule>
    <cfRule type="cellIs" dxfId="1596" priority="295" stopIfTrue="1" operator="equal">
      <formula>"Ferramenta"</formula>
    </cfRule>
    <cfRule type="cellIs" dxfId="1595" priority="296" stopIfTrue="1" operator="equal">
      <formula>"Saída"</formula>
    </cfRule>
  </conditionalFormatting>
  <conditionalFormatting sqref="E97">
    <cfRule type="containsText" dxfId="1594" priority="297" stopIfTrue="1" operator="containsText" text="N">
      <formula>NOT(ISERROR(SEARCH("N",E97)))</formula>
    </cfRule>
    <cfRule type="containsText" dxfId="1593" priority="298" stopIfTrue="1" operator="containsText" text="S">
      <formula>NOT(ISERROR(SEARCH("S",E97)))</formula>
    </cfRule>
    <cfRule type="containsText" dxfId="1592" priority="299" stopIfTrue="1" operator="containsText" text="S">
      <formula>NOT(ISERROR(SEARCH("S",E97)))</formula>
    </cfRule>
    <cfRule type="colorScale" priority="300">
      <colorScale>
        <cfvo type="min"/>
        <cfvo type="percentile" val="50"/>
        <cfvo type="max"/>
        <color rgb="FFF8696B"/>
        <color rgb="FFFFEB84"/>
        <color rgb="FF63BE7B"/>
      </colorScale>
    </cfRule>
    <cfRule type="colorScale" priority="301">
      <colorScale>
        <cfvo type="min"/>
        <cfvo type="percentile" val="50"/>
        <cfvo type="max"/>
        <color rgb="FFF8696B"/>
        <color rgb="FFFFEB84"/>
        <color rgb="FF63BE7B"/>
      </colorScale>
    </cfRule>
  </conditionalFormatting>
  <conditionalFormatting sqref="C103 E103">
    <cfRule type="cellIs" dxfId="1591" priority="286" stopIfTrue="1" operator="equal">
      <formula>"Entrada"</formula>
    </cfRule>
    <cfRule type="cellIs" dxfId="1590" priority="287" stopIfTrue="1" operator="equal">
      <formula>"Ferramenta"</formula>
    </cfRule>
    <cfRule type="cellIs" dxfId="1589" priority="288" stopIfTrue="1" operator="equal">
      <formula>"Saída"</formula>
    </cfRule>
  </conditionalFormatting>
  <conditionalFormatting sqref="E103">
    <cfRule type="containsText" dxfId="1588" priority="289" stopIfTrue="1" operator="containsText" text="N">
      <formula>NOT(ISERROR(SEARCH("N",E103)))</formula>
    </cfRule>
    <cfRule type="containsText" dxfId="1587" priority="290" stopIfTrue="1" operator="containsText" text="S">
      <formula>NOT(ISERROR(SEARCH("S",E103)))</formula>
    </cfRule>
    <cfRule type="containsText" dxfId="1586" priority="291" stopIfTrue="1" operator="containsText" text="S">
      <formula>NOT(ISERROR(SEARCH("S",E103)))</formula>
    </cfRule>
    <cfRule type="colorScale" priority="292">
      <colorScale>
        <cfvo type="min"/>
        <cfvo type="percentile" val="50"/>
        <cfvo type="max"/>
        <color rgb="FFF8696B"/>
        <color rgb="FFFFEB84"/>
        <color rgb="FF63BE7B"/>
      </colorScale>
    </cfRule>
    <cfRule type="colorScale" priority="293">
      <colorScale>
        <cfvo type="min"/>
        <cfvo type="percentile" val="50"/>
        <cfvo type="max"/>
        <color rgb="FFF8696B"/>
        <color rgb="FFFFEB84"/>
        <color rgb="FF63BE7B"/>
      </colorScale>
    </cfRule>
  </conditionalFormatting>
  <conditionalFormatting sqref="C59:C62 E59:E62">
    <cfRule type="cellIs" dxfId="1585" priority="278" stopIfTrue="1" operator="equal">
      <formula>"Entrada"</formula>
    </cfRule>
    <cfRule type="cellIs" dxfId="1584" priority="279" stopIfTrue="1" operator="equal">
      <formula>"Ferramenta"</formula>
    </cfRule>
    <cfRule type="cellIs" dxfId="1583" priority="280" stopIfTrue="1" operator="equal">
      <formula>"Saída"</formula>
    </cfRule>
  </conditionalFormatting>
  <conditionalFormatting sqref="E59:E62">
    <cfRule type="containsText" dxfId="1582" priority="281" stopIfTrue="1" operator="containsText" text="N">
      <formula>NOT(ISERROR(SEARCH("N",E59)))</formula>
    </cfRule>
    <cfRule type="containsText" dxfId="1581" priority="282" stopIfTrue="1" operator="containsText" text="S">
      <formula>NOT(ISERROR(SEARCH("S",E59)))</formula>
    </cfRule>
    <cfRule type="containsText" dxfId="1580" priority="283" stopIfTrue="1" operator="containsText" text="S">
      <formula>NOT(ISERROR(SEARCH("S",E59)))</formula>
    </cfRule>
    <cfRule type="colorScale" priority="284">
      <colorScale>
        <cfvo type="min"/>
        <cfvo type="percentile" val="50"/>
        <cfvo type="max"/>
        <color rgb="FFF8696B"/>
        <color rgb="FFFFEB84"/>
        <color rgb="FF63BE7B"/>
      </colorScale>
    </cfRule>
    <cfRule type="colorScale" priority="285">
      <colorScale>
        <cfvo type="min"/>
        <cfvo type="percentile" val="50"/>
        <cfvo type="max"/>
        <color rgb="FFF8696B"/>
        <color rgb="FFFFEB84"/>
        <color rgb="FF63BE7B"/>
      </colorScale>
    </cfRule>
  </conditionalFormatting>
  <conditionalFormatting sqref="E63:E65">
    <cfRule type="cellIs" dxfId="1579" priority="270" stopIfTrue="1" operator="equal">
      <formula>"Entrada"</formula>
    </cfRule>
    <cfRule type="cellIs" dxfId="1578" priority="271" stopIfTrue="1" operator="equal">
      <formula>"Ferramenta"</formula>
    </cfRule>
    <cfRule type="cellIs" dxfId="1577" priority="272" stopIfTrue="1" operator="equal">
      <formula>"Saída"</formula>
    </cfRule>
  </conditionalFormatting>
  <conditionalFormatting sqref="E63:E65">
    <cfRule type="containsText" dxfId="1576" priority="273" stopIfTrue="1" operator="containsText" text="N">
      <formula>NOT(ISERROR(SEARCH("N",E63)))</formula>
    </cfRule>
    <cfRule type="containsText" dxfId="1575" priority="274" stopIfTrue="1" operator="containsText" text="S">
      <formula>NOT(ISERROR(SEARCH("S",E63)))</formula>
    </cfRule>
    <cfRule type="containsText" dxfId="1574" priority="275" stopIfTrue="1" operator="containsText" text="S">
      <formula>NOT(ISERROR(SEARCH("S",E63)))</formula>
    </cfRule>
    <cfRule type="colorScale" priority="276">
      <colorScale>
        <cfvo type="min"/>
        <cfvo type="percentile" val="50"/>
        <cfvo type="max"/>
        <color rgb="FFF8696B"/>
        <color rgb="FFFFEB84"/>
        <color rgb="FF63BE7B"/>
      </colorScale>
    </cfRule>
    <cfRule type="colorScale" priority="277">
      <colorScale>
        <cfvo type="min"/>
        <cfvo type="percentile" val="50"/>
        <cfvo type="max"/>
        <color rgb="FFF8696B"/>
        <color rgb="FFFFEB84"/>
        <color rgb="FF63BE7B"/>
      </colorScale>
    </cfRule>
  </conditionalFormatting>
  <conditionalFormatting sqref="C66 E66">
    <cfRule type="cellIs" dxfId="1573" priority="262" stopIfTrue="1" operator="equal">
      <formula>"Entrada"</formula>
    </cfRule>
    <cfRule type="cellIs" dxfId="1572" priority="263" stopIfTrue="1" operator="equal">
      <formula>"Ferramenta"</formula>
    </cfRule>
    <cfRule type="cellIs" dxfId="1571" priority="264" stopIfTrue="1" operator="equal">
      <formula>"Saída"</formula>
    </cfRule>
  </conditionalFormatting>
  <conditionalFormatting sqref="E66">
    <cfRule type="containsText" dxfId="1570" priority="265" stopIfTrue="1" operator="containsText" text="N">
      <formula>NOT(ISERROR(SEARCH("N",E66)))</formula>
    </cfRule>
    <cfRule type="containsText" dxfId="1569" priority="266" stopIfTrue="1" operator="containsText" text="S">
      <formula>NOT(ISERROR(SEARCH("S",E66)))</formula>
    </cfRule>
    <cfRule type="containsText" dxfId="1568" priority="267" stopIfTrue="1" operator="containsText" text="S">
      <formula>NOT(ISERROR(SEARCH("S",E66)))</formula>
    </cfRule>
    <cfRule type="colorScale" priority="268">
      <colorScale>
        <cfvo type="min"/>
        <cfvo type="percentile" val="50"/>
        <cfvo type="max"/>
        <color rgb="FFF8696B"/>
        <color rgb="FFFFEB84"/>
        <color rgb="FF63BE7B"/>
      </colorScale>
    </cfRule>
    <cfRule type="colorScale" priority="269">
      <colorScale>
        <cfvo type="min"/>
        <cfvo type="percentile" val="50"/>
        <cfvo type="max"/>
        <color rgb="FFF8696B"/>
        <color rgb="FFFFEB84"/>
        <color rgb="FF63BE7B"/>
      </colorScale>
    </cfRule>
  </conditionalFormatting>
  <conditionalFormatting sqref="C214 E214 E216 C216">
    <cfRule type="cellIs" dxfId="1567" priority="254" stopIfTrue="1" operator="equal">
      <formula>"Entrada"</formula>
    </cfRule>
    <cfRule type="cellIs" dxfId="1566" priority="255" stopIfTrue="1" operator="equal">
      <formula>"Ferramenta"</formula>
    </cfRule>
    <cfRule type="cellIs" dxfId="1565" priority="256" stopIfTrue="1" operator="equal">
      <formula>"Saída"</formula>
    </cfRule>
  </conditionalFormatting>
  <conditionalFormatting sqref="E216 E214">
    <cfRule type="containsText" dxfId="1564" priority="257" stopIfTrue="1" operator="containsText" text="N">
      <formula>NOT(ISERROR(SEARCH("N",E214)))</formula>
    </cfRule>
    <cfRule type="containsText" dxfId="1563" priority="258" stopIfTrue="1" operator="containsText" text="S">
      <formula>NOT(ISERROR(SEARCH("S",E214)))</formula>
    </cfRule>
    <cfRule type="containsText" dxfId="1562" priority="259" stopIfTrue="1" operator="containsText" text="S">
      <formula>NOT(ISERROR(SEARCH("S",E214)))</formula>
    </cfRule>
    <cfRule type="colorScale" priority="260">
      <colorScale>
        <cfvo type="min"/>
        <cfvo type="percentile" val="50"/>
        <cfvo type="max"/>
        <color rgb="FFF8696B"/>
        <color rgb="FFFFEB84"/>
        <color rgb="FF63BE7B"/>
      </colorScale>
    </cfRule>
    <cfRule type="colorScale" priority="261">
      <colorScale>
        <cfvo type="min"/>
        <cfvo type="percentile" val="50"/>
        <cfvo type="max"/>
        <color rgb="FFF8696B"/>
        <color rgb="FFFFEB84"/>
        <color rgb="FF63BE7B"/>
      </colorScale>
    </cfRule>
  </conditionalFormatting>
  <conditionalFormatting sqref="C74 E71:E74">
    <cfRule type="cellIs" dxfId="1561" priority="246" stopIfTrue="1" operator="equal">
      <formula>"Entrada"</formula>
    </cfRule>
    <cfRule type="cellIs" dxfId="1560" priority="247" stopIfTrue="1" operator="equal">
      <formula>"Ferramenta"</formula>
    </cfRule>
    <cfRule type="cellIs" dxfId="1559" priority="248" stopIfTrue="1" operator="equal">
      <formula>"Saída"</formula>
    </cfRule>
  </conditionalFormatting>
  <conditionalFormatting sqref="E71:E74">
    <cfRule type="containsText" dxfId="1558" priority="249" stopIfTrue="1" operator="containsText" text="N">
      <formula>NOT(ISERROR(SEARCH("N",E71)))</formula>
    </cfRule>
    <cfRule type="containsText" dxfId="1557" priority="250" stopIfTrue="1" operator="containsText" text="S">
      <formula>NOT(ISERROR(SEARCH("S",E71)))</formula>
    </cfRule>
    <cfRule type="containsText" dxfId="1556" priority="251" stopIfTrue="1" operator="containsText" text="S">
      <formula>NOT(ISERROR(SEARCH("S",E71)))</formula>
    </cfRule>
    <cfRule type="colorScale" priority="252">
      <colorScale>
        <cfvo type="min"/>
        <cfvo type="percentile" val="50"/>
        <cfvo type="max"/>
        <color rgb="FFF8696B"/>
        <color rgb="FFFFEB84"/>
        <color rgb="FF63BE7B"/>
      </colorScale>
    </cfRule>
    <cfRule type="colorScale" priority="253">
      <colorScale>
        <cfvo type="min"/>
        <cfvo type="percentile" val="50"/>
        <cfvo type="max"/>
        <color rgb="FFF8696B"/>
        <color rgb="FFFFEB84"/>
        <color rgb="FF63BE7B"/>
      </colorScale>
    </cfRule>
  </conditionalFormatting>
  <conditionalFormatting sqref="C345 E345">
    <cfRule type="cellIs" dxfId="1555" priority="238" stopIfTrue="1" operator="equal">
      <formula>"Entrada"</formula>
    </cfRule>
    <cfRule type="cellIs" dxfId="1554" priority="239" stopIfTrue="1" operator="equal">
      <formula>"Ferramenta"</formula>
    </cfRule>
    <cfRule type="cellIs" dxfId="1553" priority="240" stopIfTrue="1" operator="equal">
      <formula>"Saída"</formula>
    </cfRule>
  </conditionalFormatting>
  <conditionalFormatting sqref="E345">
    <cfRule type="containsText" dxfId="1552" priority="241" stopIfTrue="1" operator="containsText" text="N">
      <formula>NOT(ISERROR(SEARCH("N",E345)))</formula>
    </cfRule>
    <cfRule type="containsText" dxfId="1551" priority="242" stopIfTrue="1" operator="containsText" text="S">
      <formula>NOT(ISERROR(SEARCH("S",E345)))</formula>
    </cfRule>
    <cfRule type="containsText" dxfId="1550" priority="243" stopIfTrue="1" operator="containsText" text="S">
      <formula>NOT(ISERROR(SEARCH("S",E345)))</formula>
    </cfRule>
    <cfRule type="colorScale" priority="244">
      <colorScale>
        <cfvo type="min"/>
        <cfvo type="percentile" val="50"/>
        <cfvo type="max"/>
        <color rgb="FFF8696B"/>
        <color rgb="FFFFEB84"/>
        <color rgb="FF63BE7B"/>
      </colorScale>
    </cfRule>
    <cfRule type="colorScale" priority="245">
      <colorScale>
        <cfvo type="min"/>
        <cfvo type="percentile" val="50"/>
        <cfvo type="max"/>
        <color rgb="FFF8696B"/>
        <color rgb="FFFFEB84"/>
        <color rgb="FF63BE7B"/>
      </colorScale>
    </cfRule>
  </conditionalFormatting>
  <conditionalFormatting sqref="E374:E385">
    <cfRule type="containsText" dxfId="1549" priority="233" stopIfTrue="1" operator="containsText" text="N">
      <formula>NOT(ISERROR(SEARCH("N",E374)))</formula>
    </cfRule>
    <cfRule type="containsText" dxfId="1548" priority="234" stopIfTrue="1" operator="containsText" text="S">
      <formula>NOT(ISERROR(SEARCH("S",E374)))</formula>
    </cfRule>
    <cfRule type="containsText" dxfId="1547" priority="235" stopIfTrue="1" operator="containsText" text="S">
      <formula>NOT(ISERROR(SEARCH("S",E374)))</formula>
    </cfRule>
    <cfRule type="colorScale" priority="236">
      <colorScale>
        <cfvo type="min"/>
        <cfvo type="percentile" val="50"/>
        <cfvo type="max"/>
        <color rgb="FFF8696B"/>
        <color rgb="FFFFEB84"/>
        <color rgb="FF63BE7B"/>
      </colorScale>
    </cfRule>
    <cfRule type="colorScale" priority="237">
      <colorScale>
        <cfvo type="min"/>
        <cfvo type="percentile" val="50"/>
        <cfvo type="max"/>
        <color rgb="FFF8696B"/>
        <color rgb="FFFFEB84"/>
        <color rgb="FF63BE7B"/>
      </colorScale>
    </cfRule>
  </conditionalFormatting>
  <conditionalFormatting sqref="E386:E397 C386:C389 C393:C397">
    <cfRule type="cellIs" dxfId="1546" priority="230" stopIfTrue="1" operator="equal">
      <formula>"Entrada"</formula>
    </cfRule>
    <cfRule type="cellIs" dxfId="1545" priority="231" stopIfTrue="1" operator="equal">
      <formula>"Ferramenta"</formula>
    </cfRule>
    <cfRule type="cellIs" dxfId="1544" priority="232" stopIfTrue="1" operator="equal">
      <formula>"Saída"</formula>
    </cfRule>
  </conditionalFormatting>
  <conditionalFormatting sqref="E386:E397">
    <cfRule type="containsText" dxfId="1543" priority="225" stopIfTrue="1" operator="containsText" text="N">
      <formula>NOT(ISERROR(SEARCH("N",E386)))</formula>
    </cfRule>
    <cfRule type="containsText" dxfId="1542" priority="226" stopIfTrue="1" operator="containsText" text="S">
      <formula>NOT(ISERROR(SEARCH("S",E386)))</formula>
    </cfRule>
    <cfRule type="containsText" dxfId="1541" priority="227" stopIfTrue="1" operator="containsText" text="S">
      <formula>NOT(ISERROR(SEARCH("S",E386)))</formula>
    </cfRule>
    <cfRule type="colorScale" priority="228">
      <colorScale>
        <cfvo type="min"/>
        <cfvo type="percentile" val="50"/>
        <cfvo type="max"/>
        <color rgb="FFF8696B"/>
        <color rgb="FFFFEB84"/>
        <color rgb="FF63BE7B"/>
      </colorScale>
    </cfRule>
    <cfRule type="colorScale" priority="229">
      <colorScale>
        <cfvo type="min"/>
        <cfvo type="percentile" val="50"/>
        <cfvo type="max"/>
        <color rgb="FFF8696B"/>
        <color rgb="FFFFEB84"/>
        <color rgb="FF63BE7B"/>
      </colorScale>
    </cfRule>
  </conditionalFormatting>
  <conditionalFormatting sqref="I8:I15">
    <cfRule type="cellIs" dxfId="1540" priority="217" stopIfTrue="1" operator="equal">
      <formula>"Entrada"</formula>
    </cfRule>
    <cfRule type="cellIs" dxfId="1539" priority="218" stopIfTrue="1" operator="equal">
      <formula>"Ferramenta"</formula>
    </cfRule>
    <cfRule type="cellIs" dxfId="1538" priority="219" stopIfTrue="1" operator="equal">
      <formula>"Saída"</formula>
    </cfRule>
  </conditionalFormatting>
  <conditionalFormatting sqref="I8:I625">
    <cfRule type="containsText" dxfId="1537" priority="220" stopIfTrue="1" operator="containsText" text="N">
      <formula>NOT(ISERROR(SEARCH("N",I8)))</formula>
    </cfRule>
    <cfRule type="containsText" dxfId="1536" priority="221" stopIfTrue="1" operator="containsText" text="S">
      <formula>NOT(ISERROR(SEARCH("S",I8)))</formula>
    </cfRule>
    <cfRule type="containsText" dxfId="1535" priority="222" stopIfTrue="1" operator="containsText" text="S">
      <formula>NOT(ISERROR(SEARCH("S",I8)))</formula>
    </cfRule>
    <cfRule type="colorScale" priority="223">
      <colorScale>
        <cfvo type="min"/>
        <cfvo type="percentile" val="50"/>
        <cfvo type="max"/>
        <color rgb="FFF8696B"/>
        <color rgb="FFFFEB84"/>
        <color rgb="FF63BE7B"/>
      </colorScale>
    </cfRule>
    <cfRule type="colorScale" priority="224">
      <colorScale>
        <cfvo type="min"/>
        <cfvo type="percentile" val="50"/>
        <cfvo type="max"/>
        <color rgb="FFF8696B"/>
        <color rgb="FFFFEB84"/>
        <color rgb="FF63BE7B"/>
      </colorScale>
    </cfRule>
  </conditionalFormatting>
  <conditionalFormatting sqref="I7">
    <cfRule type="cellIs" dxfId="1534" priority="214" stopIfTrue="1" operator="equal">
      <formula>"Entrada"</formula>
    </cfRule>
    <cfRule type="cellIs" dxfId="1533" priority="215" stopIfTrue="1" operator="equal">
      <formula>"Ferramenta"</formula>
    </cfRule>
    <cfRule type="cellIs" dxfId="1532" priority="216" stopIfTrue="1" operator="equal">
      <formula>"Saída"</formula>
    </cfRule>
  </conditionalFormatting>
  <conditionalFormatting sqref="F626:F65528">
    <cfRule type="cellIs" dxfId="1531" priority="195" stopIfTrue="1" operator="equal">
      <formula>"Entrada"</formula>
    </cfRule>
    <cfRule type="cellIs" dxfId="1530" priority="196" stopIfTrue="1" operator="equal">
      <formula>"Ferramenta"</formula>
    </cfRule>
    <cfRule type="cellIs" dxfId="1529" priority="197" stopIfTrue="1" operator="equal">
      <formula>"Saída"</formula>
    </cfRule>
  </conditionalFormatting>
  <conditionalFormatting sqref="F1 F7:F58">
    <cfRule type="cellIs" dxfId="1528" priority="206" stopIfTrue="1" operator="equal">
      <formula>"Entrada"</formula>
    </cfRule>
    <cfRule type="cellIs" dxfId="1527" priority="207" stopIfTrue="1" operator="equal">
      <formula>"Ferramenta"</formula>
    </cfRule>
    <cfRule type="cellIs" dxfId="1526" priority="208" stopIfTrue="1" operator="equal">
      <formula>"Saída"</formula>
    </cfRule>
  </conditionalFormatting>
  <conditionalFormatting sqref="F8:F625">
    <cfRule type="containsText" dxfId="1525" priority="209" stopIfTrue="1" operator="containsText" text="N">
      <formula>NOT(ISERROR(SEARCH("N",F8)))</formula>
    </cfRule>
    <cfRule type="containsText" dxfId="1524" priority="210" stopIfTrue="1" operator="containsText" text="S">
      <formula>NOT(ISERROR(SEARCH("S",F8)))</formula>
    </cfRule>
    <cfRule type="containsText" dxfId="1523" priority="211" stopIfTrue="1" operator="containsText" text="S">
      <formula>NOT(ISERROR(SEARCH("S",F8)))</formula>
    </cfRule>
    <cfRule type="colorScale" priority="212">
      <colorScale>
        <cfvo type="min"/>
        <cfvo type="percentile" val="50"/>
        <cfvo type="max"/>
        <color rgb="FFF8696B"/>
        <color rgb="FFFFEB84"/>
        <color rgb="FF63BE7B"/>
      </colorScale>
    </cfRule>
    <cfRule type="colorScale" priority="213">
      <colorScale>
        <cfvo type="min"/>
        <cfvo type="percentile" val="50"/>
        <cfvo type="max"/>
        <color rgb="FFF8696B"/>
        <color rgb="FFFFEB84"/>
        <color rgb="FF63BE7B"/>
      </colorScale>
    </cfRule>
  </conditionalFormatting>
  <conditionalFormatting sqref="E624:E625 E67:E70 E432 E215 E98:E102 E369:E373 E479:E481 E485 E75:E96 E8:E28 E30:E50 E104:E213 E217:E344 E346:E367 E398:E430 E434:E475 E487:E621">
    <cfRule type="containsText" dxfId="1522" priority="570" stopIfTrue="1" operator="containsText" text="N">
      <formula>NOT(ISERROR(SEARCH("N",E8)))</formula>
    </cfRule>
    <cfRule type="containsText" dxfId="1521" priority="571" stopIfTrue="1" operator="containsText" text="S">
      <formula>NOT(ISERROR(SEARCH("S",E8)))</formula>
    </cfRule>
    <cfRule type="containsText" dxfId="1520" priority="572" stopIfTrue="1" operator="containsText" text="S">
      <formula>NOT(ISERROR(SEARCH("S",E8)))</formula>
    </cfRule>
    <cfRule type="colorScale" priority="573">
      <colorScale>
        <cfvo type="min"/>
        <cfvo type="percentile" val="50"/>
        <cfvo type="max"/>
        <color rgb="FFF8696B"/>
        <color rgb="FFFFEB84"/>
        <color rgb="FF63BE7B"/>
      </colorScale>
    </cfRule>
    <cfRule type="colorScale" priority="574">
      <colorScale>
        <cfvo type="min"/>
        <cfvo type="percentile" val="50"/>
        <cfvo type="max"/>
        <color rgb="FFF8696B"/>
        <color rgb="FFFFEB84"/>
        <color rgb="FF63BE7B"/>
      </colorScale>
    </cfRule>
  </conditionalFormatting>
  <dataValidations count="1">
    <dataValidation type="list" allowBlank="1" showInputMessage="1" showErrorMessage="1" sqref="E8:F625 I8:I625">
      <formula1>$J$7:$K$7</formula1>
    </dataValidation>
  </dataValidations>
  <hyperlinks>
    <hyperlink ref="B6" r:id="rId1"/>
    <hyperlink ref="D15" location="TAP!A1" display="TAP - Termo de abertura do projeto "/>
    <hyperlink ref="D8" location="DTP!A1" display="Declaração do trabalho do projeto"/>
    <hyperlink ref="A6" location="'Menu e Instruções de Uso'!A1" display="'Menu e Instruções de Uso'!A1"/>
    <hyperlink ref="H2:H4" location="'Histórico Docto'!A1" display="Autor:"/>
    <hyperlink ref="D16" location="TAP!A1" display="TAP - Termo de abertura do projeto "/>
    <hyperlink ref="B8:B15" location="'4.1'!A1" display="Desenvolver o Termo de Abertura do Projeto"/>
    <hyperlink ref="B16:B23" location="'13.1'!A1" display="Identificar as partes interessadas"/>
    <hyperlink ref="B24:B30" location="'4.2'!A1" display="Desenvolver o plano de gerenciamento do projeto"/>
    <hyperlink ref="D23" location="RPI!A1" display="RPI - Registro das partes interessadas"/>
    <hyperlink ref="D24" location="TAP!A1" display="Termo de abertura do projeto"/>
    <hyperlink ref="D30" location="PGP!A1" display="PGP - Plano de gerenciamento do projeto"/>
    <hyperlink ref="D38" location="PGPI!A1" display="PGPI - Plano de gerenciamento das partes interessadas"/>
    <hyperlink ref="B31:B39" location="'13.2'!A1" display="Planejar o gerenciamento das partes interessadas"/>
    <hyperlink ref="D31" location="PGP!A1" display="PGP - Plano de gerenciamento do projeto"/>
    <hyperlink ref="D32" location="RPI!A1" display="RPI - Registro das partes interessadas"/>
    <hyperlink ref="D40" location="PGP!A1" display="PGP - Plano de gerenciamento do projeto"/>
    <hyperlink ref="D41" location="RPI!A1" display="RPI - Registro das partes interessadas"/>
    <hyperlink ref="D49" location="PGCO!A1" display="PGCO - Plano de gerenciamento das comunicações "/>
    <hyperlink ref="B40:B50" location="'10.1'!A1" display="Planejar o gerenciamento das comunicações"/>
    <hyperlink ref="D51" location="PGP!A1" display="PGP - Plano de gerenciamento do projeto"/>
    <hyperlink ref="D52" location="TAP!A1" display="Termo de abertura do projeto"/>
    <hyperlink ref="D57" location="PGE!A1" display="PGE - Plano de gerenciamento do escopo"/>
    <hyperlink ref="D58" location="PGRE!A1" display="PGRE - Plano de gerenciamento dos requisitos"/>
    <hyperlink ref="B51:B58" location="'5.1'!A1" display="Planejar o gerenciamento do escopo"/>
    <hyperlink ref="D84" location="PGE!A1" display="PGE - Plano de gerenciamento do escopo"/>
    <hyperlink ref="D85" location="PGRE!A1" display="PGRE - Plano de gerenciamento dos requisitos"/>
    <hyperlink ref="D86" location="PGPI!A1" display="PGPI - Plano de gerenciamento das partes interessadas"/>
    <hyperlink ref="D87" location="TAP!A1" display="Termo de abertura do projeto"/>
    <hyperlink ref="D88" location="RPI!A1" display="RPI - Registro das partes interessadas"/>
    <hyperlink ref="B84:B101" location="'5.2'!A1" display="Coletar os requisitos"/>
    <hyperlink ref="D100:D101" location="DMRR!A1" display="Documentação dos requisitos"/>
    <hyperlink ref="D102" location="PGE!A1" display="PGE - Plano de gerenciamento do escopo"/>
    <hyperlink ref="D103" location="TAP!A1" display="Termo de abertura do projeto"/>
    <hyperlink ref="D104" location="DMRR!A1" display="DMMR - Documentação dos requisitos"/>
    <hyperlink ref="D110" location="DEP!A1" display="DEP - Declaração do escopo do projeto"/>
    <hyperlink ref="B102:B111" location="'5.3'!A1" display="Definir o escopo"/>
    <hyperlink ref="D112" location="PGE!A1" display="PGE - Plano de gerenciamento do escopo"/>
    <hyperlink ref="D113" location="DEP!A1" display="DEP - Declaração do escopo do projeto"/>
    <hyperlink ref="D114" location="DMRR!A1" display="DMMR - Documentação dos requisitos"/>
    <hyperlink ref="D119" location="EAP!A1" display="LBE - Linha de base do escopo "/>
    <hyperlink ref="B112:B120" location="'5.4'!A1" display="Criar a EAP"/>
    <hyperlink ref="D369" location="EAP!A1" display="Entregas"/>
    <hyperlink ref="B59:B66" location="'6.1'!A1" display="Planejar o gerenciamento do cronograma"/>
    <hyperlink ref="D59" location="PGP!A1" display="PGP - Plano de gerenciamento do projeto"/>
    <hyperlink ref="D60" location="TAP!A1" display="Termo de abertura do projeto"/>
    <hyperlink ref="D66" location="PGCR!A1" display="PGCR - Plano de gerenciamento do cronograma"/>
    <hyperlink ref="D121" location="PGCR!A1" display="PGCR - Plano de gerenciamento do cronograma"/>
    <hyperlink ref="D122" location="EAP!A1" display="LBE - Linha de base do escopo "/>
    <hyperlink ref="B121:B130" location="'6.1'!A1" display="Definir as atividades"/>
    <hyperlink ref="D131" location="PGCR!A1" display="PGCR - Plano de gerenciamento do cronograma"/>
    <hyperlink ref="B67:B74" location="'7.1'!A1" display="Planejar o gerenciamento dos custos"/>
    <hyperlink ref="D67" location="PGP!A1" display="PGP - Plano de gerenciamento do projeto"/>
    <hyperlink ref="D68" location="TAP!A1" display="Termo de abertura do projeto"/>
    <hyperlink ref="D74" location="PGCS!A1" display="PGCS - Plano de gerenciamento de custos"/>
    <hyperlink ref="D132:D134" location="CRO!A1" display="CRO - LA - Lista das atividades "/>
    <hyperlink ref="B131:B142" location="'6.3'!A1" display="Sequenciar as atividades"/>
    <hyperlink ref="D135" location="DEP!A1" display="DEP - Declaração do escopo do projeto"/>
    <hyperlink ref="D141" location="CRO!A1" display="CRO - Diagramas de rede do cronograma do projeto "/>
    <hyperlink ref="D143" location="PGCR!A1" display="PGCR - Plano de gerenciamento do cronograma"/>
    <hyperlink ref="D144:D145" location="CRO!A1" display="CRO - LA - Lista das atividades "/>
    <hyperlink ref="D146" location="CRO!A1" display="CRO - Calendários dos recursos"/>
    <hyperlink ref="D147" location="RR!A1" display="RR - Registro dos riscos"/>
    <hyperlink ref="D148" location="CRO!A1" display="CRO - Estimativas de custos das atividades"/>
    <hyperlink ref="B143:B158" location="'6.4'!A1" display="Estimar os recursos das atividades"/>
    <hyperlink ref="D399" location="RDAP!A1" display="RDAP - Relatório de Desempenho e Acompanhamento do Projeto"/>
    <hyperlink ref="D486" location="RDAP!A1" display="RDAP - Relatório de Desempenho e Acompanhamento do Projeto"/>
    <hyperlink ref="D425" location="RDAP!A1" display="RDAP - Relatório de Desempenho e Acompanhamento do Projeto"/>
    <hyperlink ref="D463" location="RDAP!A1" display="RDAP - Relatório de Desempenho e Acompanhamento do Projeto"/>
    <hyperlink ref="D581" location="RDAP!A1" display="RDAP - Relatório de Desempenho e Acompanhamento do Projeto"/>
    <hyperlink ref="D597" location="RDAP!A1" display="RDAP - Relatório de Desempenho e Acompanhamento do Projeto"/>
    <hyperlink ref="D475" location="CRO!A1" display="CRO - Previsões do cronograma"/>
    <hyperlink ref="D526" location="CRO!A1" display="CRO - Previsões do cronograma"/>
    <hyperlink ref="D476" location="CRO!A1" display="CRO - Previsões de custos"/>
    <hyperlink ref="D542" location="CRO!A1" display="CRO - Previsões de custos"/>
    <hyperlink ref="D492" location="LVQ!A1" display="LVQ - Medições de controle da qualidade"/>
    <hyperlink ref="D559" location="LVQ!A1" display="LVQ - Medições de controle da qualidade"/>
    <hyperlink ref="D549" location="LVQ!A1" display="LVQ - Listas de verificação da qualidade "/>
    <hyperlink ref="D322" location="LVQ!A1" display="LVQ - Listas de verificação da qualidade "/>
    <hyperlink ref="D340" location="CA!A1" display="CA - Contratos das Aquisições"/>
    <hyperlink ref="D595" location="CA!A1" display="CA - Contratos das Aquisições"/>
    <hyperlink ref="D248" location="DTA!A1" display="DTA - Declarações do trabalho das aquisições"/>
    <hyperlink ref="D330" location="DTA!A1" display="DTA - Declarações do trabalho das aquisições"/>
    <hyperlink ref="D17" location="DA!A1" display="DA - Documentos das aquisições"/>
    <hyperlink ref="D128" location="CRO!A1" display="CRO - LA - Lista das atividades "/>
    <hyperlink ref="D129" location="CRO!A1" display="CRO - Atributos das atividades "/>
    <hyperlink ref="D130" location="CRO!A1" display="CRO - Lista dos marcos "/>
    <hyperlink ref="D156" location="CRO!A1" display="CRO - Requisitos de recursos das atividades "/>
    <hyperlink ref="D157" location="EARE!A1" display="EAR - Estrutura analítica dos recursos"/>
    <hyperlink ref="D169" location="PGCR!A1" display="PGCR - Plano de gerenciamento do cronograma"/>
    <hyperlink ref="D170:D173" location="CRO!A1" display="CRO - Lista das atividades "/>
    <hyperlink ref="D174" location="DEP!A1" display="DEP - Declaração do escopo do projeto"/>
    <hyperlink ref="D175" location="RR!A1" display="RR - Registro dos riscos"/>
    <hyperlink ref="D176" location="EARE!A1" display="EARE - Estrutura analítica dos recursos"/>
    <hyperlink ref="D185" location="CRO!A1" display="CRO - Estimativas de duração das atividades "/>
    <hyperlink ref="D187" location="PGCR!A1" display="PGCR - Plano de gerenciamento do cronograma"/>
    <hyperlink ref="D188:D193" location="CRO!A1" display="CRO - Lista das atividades"/>
    <hyperlink ref="D194" location="DEP!A1" display="DEP - Declaração do escopo do projeto"/>
    <hyperlink ref="D195" location="RR!A1" display="RR - Registro dos riscos"/>
    <hyperlink ref="D196" location="CRO!A1" display="CRO - Designações do pessoal do projeto"/>
    <hyperlink ref="D197" location="EARE!A1" display="EARE - Estrutura analítica dos recursos"/>
    <hyperlink ref="D208:D211" location="CRO!A1" display="CRO - Linha de base do cronograma"/>
    <hyperlink ref="D363" location="RM!A1" display="RM - Solicitações de mudança aprovadas"/>
    <hyperlink ref="D370" location="RDT!A1" display="RDT - Dados sobre o desempenho do trabalho"/>
    <hyperlink ref="D372" location="PGP!A1" display="Atualizações no PGP - plano de gerenciamento do projeto"/>
    <hyperlink ref="D477" location="RM!A1" display="RM - Mudanças validadas"/>
    <hyperlink ref="D616" location="DEA!A1" display="Aquisições encerradas - DEA"/>
    <hyperlink ref="D544" location="PGP!A1" display="Atualizações do PGP - Plano de Gerenciamento do Projeto"/>
    <hyperlink ref="D498" location="PGP!A1" display="Atualizações do PGP - Plano de Gerenciamento do Projeto"/>
    <hyperlink ref="D564" location="PGP!A1" display="Atualizações do PGP - Plano de Gerenciamento do Projeto"/>
    <hyperlink ref="D446" location="PGP!A1" display="Atualizações do PGP - Plano de Gerenciamento do Projeto"/>
    <hyperlink ref="D470" location="PGP!A1" display="Atualizações do PGP - Plano de Gerenciamento do Projeto"/>
    <hyperlink ref="D303" location="PGP!A1" display="Atualizações do PGP - Plano de Gerenciamento do Projeto"/>
    <hyperlink ref="D590" location="PGP!A1" display="Atualizações do PGP - Plano de Gerenciamento do Projeto"/>
    <hyperlink ref="D343" location="PGP!A1" display="Atualizações do PGP - Plano de Gerenciamento do Projeto"/>
    <hyperlink ref="D608" location="PGP!A1" display="Atualizações do PGP - Plano de Gerenciamento do Projeto"/>
    <hyperlink ref="D383" location="PGP!A1" display="Atualizações do PGP - Plano de Gerenciamento do Projeto"/>
    <hyperlink ref="D395" location="PGP!A1" display="Atualizações do PGP - Plano de Gerenciamento do Projeto"/>
    <hyperlink ref="D421" location="PGP!A1" display="Atualizações no PGP - Plano de Gerenciamento do Projeto"/>
    <hyperlink ref="D212" location="PGP!A1" display="Atualizações no PGP - Plano de Gerenciamento do Projeto"/>
    <hyperlink ref="D487" location="PGP!A1" display="Atualizações no PGP - Plano de Gerenciamento do Projeto"/>
    <hyperlink ref="D434" location="PGP!A1" display="Atualizações no PGP - Plano de Gerenciamento do Projeto"/>
    <hyperlink ref="D509" location="PGP!A1" display="Atualizações no PGP - Plano de Gerenciamento do Projeto"/>
    <hyperlink ref="D528" location="PGP!A1" display="Atualizações no PGP - Plano de Gerenciamento do Projeto"/>
    <hyperlink ref="D408" location="PGP!A1" display="Atualizações no PGP - Plano de Gerenciamento do Projeto"/>
    <hyperlink ref="D457" location="ADE!A1" display="ADE - Avaliações do desempenho da equipe"/>
    <hyperlink ref="D461" location="ADE!A1" display="ADE - Avaliações do desempenho da equipe"/>
    <hyperlink ref="D515" location="CRO!A1" display="CRO - Calendários do projeto"/>
    <hyperlink ref="D75" location="PGP!A1" display="PGP - Plano de gerenciamento do projeto"/>
    <hyperlink ref="D76" location="TAP!A1" display="Termo de abertura do projeto"/>
    <hyperlink ref="D77" location="RPI!A1" display="RPI - Registro das partes interessadas"/>
    <hyperlink ref="D83" location="PGRI!A1" display="PGRI - Plano de gerenciamento dos riscos "/>
    <hyperlink ref="D159" location="PGP!A1" display="PGP - Plano de gerenciamento do projeto"/>
    <hyperlink ref="D160" location="CRO!A1" display="CRO - Requisitos de recursos das atividades "/>
    <hyperlink ref="D168" location="PGRH!A1" display="PGRH - Plano de gerenciamento dos recursos humanos"/>
    <hyperlink ref="D214" location="PGCS!A1" display="PGCS - Plano de gerenciamento de custos"/>
    <hyperlink ref="D215" location="PGRH!A1" display="PGRH - Plano de gerenciamento dos recursos humanos"/>
    <hyperlink ref="D216" location="EAP!A1" display="LBE - Linha de base do escopo "/>
    <hyperlink ref="D217" location="CRO!A1" display="CRO - Cronograma do projeto"/>
    <hyperlink ref="D218" location="RR!A1" display="RR - Registro dos riscos"/>
    <hyperlink ref="D231" location="CRO!A1" display="CRO-ECA - Estimativas de Custos das Atividades"/>
    <hyperlink ref="D234" location="PGP!A1" display="PGP - Plano de gerenciamento do projeto"/>
    <hyperlink ref="D305" location="PGP!A1" display="PGP - Plano de gerenciamento do projeto"/>
    <hyperlink ref="D411" location="PGP!A1" display="PGP - Plano de gerenciamento do projeto"/>
    <hyperlink ref="D235" location="DMRR!A1" display="DMMR - Documentação dos requisitos"/>
    <hyperlink ref="D236" location="RR!A1" display="RR - Registro dos riscos"/>
    <hyperlink ref="D237" location="CRO!A1" display="CRO - Lista das atividades"/>
    <hyperlink ref="D238" location="CRO!A1" display="CRO - Cronograma do projeto"/>
    <hyperlink ref="D240" location="RPI!A1" display="RPI - Registro das partes interessadas"/>
    <hyperlink ref="D256" location="PGCR!A1" display="PGCR - Plano de gerenciamento do cronograma"/>
    <hyperlink ref="D289" location="PGCR!A1" display="PGCR - Plano de gerenciamento do cronograma"/>
    <hyperlink ref="D350" location="CRO!A1" display="CRO - Lista das atividades"/>
    <hyperlink ref="D449" location="CRO!A1" display="CRO - Lista das atividades"/>
    <hyperlink ref="D349" location="CRO!A1" display="CRO - Cronograma do projeto"/>
    <hyperlink ref="D513" location="CRO!A1" display="CRO - Cronograma do projeto"/>
    <hyperlink ref="D448" location="CRO!A1" display="CRO - Designações do pessoal do projeto"/>
    <hyperlink ref="D460" location="CRO!A1" display="CRO - Designações do pessoal do projeto"/>
    <hyperlink ref="D516" location="CRO!A1" display="CRO - Cronograma do projeto"/>
    <hyperlink ref="D308" location="DMRR!A1" display="DMMR - Documentação dos requisitos"/>
    <hyperlink ref="D502" location="DMRR!A1" display="DMMR - Documentação dos requisitos"/>
    <hyperlink ref="D568" location="DMRR!A1" display="DMMR - Documentação dos requisitos"/>
    <hyperlink ref="D264" location="DA!A1" display="DA - Documentos das aquisições"/>
    <hyperlink ref="D325" location="DA!A1" display="DA - Documentos das aquisições"/>
    <hyperlink ref="D594" location="DA!A1" display="DA - Documentos das aquisições"/>
    <hyperlink ref="D612" location="DA!A1" display="DA - Documentos das aquisições"/>
    <hyperlink ref="D239" location="CRO!A1" display="CRO - Estimativas de custos das atividades"/>
    <hyperlink ref="D260" location="CRO!A1" display="CRO - Estimativas de custos das atividades"/>
    <hyperlink ref="D347" location="CRO!A1" display="CRO - Estimativas de custos das atividades"/>
    <hyperlink ref="D261" location="CRO!A1" display="CRO - Lista das atividades"/>
    <hyperlink ref="D259" location="EAP!A1" display="LBE - Linha de base do escopo "/>
    <hyperlink ref="D276" location="EAP!A1" display="LBE - Linha de base do escopo "/>
    <hyperlink ref="D346" location="EAP!A1" display="LBE - Linha de base do escopo "/>
    <hyperlink ref="D503" location="DMRR!A1" display="DMMR - Documentação dos requisitos"/>
    <hyperlink ref="D569" location="DMRR!A1" display="DMMR - Documentação dos requisitos"/>
    <hyperlink ref="D374" location="PGPI!A1" display="PGPI - Plano de gerenciamento das partes interessadas"/>
    <hyperlink ref="D345" location="PGCS!A1" display="PGCS - Plano de gerenciamento de custos"/>
    <hyperlink ref="D362" location="PGP!A1" display="PGP - Plano de gerenciamento do projeto"/>
    <hyperlink ref="D386" location="PGP!A1" display="PGP - Plano de gerenciamento do projeto"/>
    <hyperlink ref="D501" location="PGP!A1" display="PGP - Plano de gerenciamento do projeto"/>
    <hyperlink ref="D512" location="PGP!A1" display="PGP - Plano de gerenciamento do projeto"/>
    <hyperlink ref="D531" location="PGP!A1" display="PGP - Plano de gerenciamento do projeto"/>
    <hyperlink ref="D547" location="PGP!A1" display="PGP - Plano de gerenciamento do projeto"/>
    <hyperlink ref="D567" location="PGP!A1" display="PGP - Plano de gerenciamento do projeto"/>
    <hyperlink ref="D578" location="PGP!A1" display="PGP - Plano de gerenciamento do projeto"/>
    <hyperlink ref="D593" location="PGP!A1" display="PGP - Plano de gerenciamento do projeto"/>
    <hyperlink ref="D611" location="PGP!A1" display="PGP - Plano de gerenciamento do projeto"/>
    <hyperlink ref="D618" location="PGP!A1" display="PGP - Plano de gerenciamento do projeto"/>
    <hyperlink ref="D424" location="PGP!A1" display="PGP - Plano de gerenciamento do projeto"/>
    <hyperlink ref="D474" location="PGP!A1" display="PGP - Plano de gerenciamento do projeto"/>
    <hyperlink ref="D254" location="PGRI!A1" display="PGRI - Plano de gerenciamento dos riscos "/>
    <hyperlink ref="D255" location="PGCS!A1" display="PGCS - Plano de gerenciamento dos custos"/>
    <hyperlink ref="D257" location="PGQ!A1" display="PGQ - Plano de gerenciamento da qualidade"/>
    <hyperlink ref="D258" location="PGRH!A1" display="PGRH - Plano de gerenciamento dos recursos humanos"/>
    <hyperlink ref="D489" location="PGQ!A1" display="PGQ - Plano de gerenciamento da qualidade"/>
    <hyperlink ref="D275" location="PGRI!A1" display="PGRI - Plano de gerenciamento dos riscos "/>
    <hyperlink ref="D287" location="PGRI!A1" display="PGRI - Plano de gerenciamento dos riscos "/>
    <hyperlink ref="D288" location="PGCS!A1" display="PGCS - Plano de gerenciamento dos custos"/>
    <hyperlink ref="D297" location="PGRI!A1" display="PGRI - Plano de gerenciamento dos riscos "/>
    <hyperlink ref="D324" location="PGA!A1" display="PGA - Plano de gerenciamento das aquisições "/>
    <hyperlink ref="D375" location="PGCO!A1" display="PGCO - Plano de gerenciamento das comunicações"/>
    <hyperlink ref="D398" location="PGCO!A1" display="PGCO - Plano de gerenciamento das comunicações"/>
    <hyperlink ref="D436" location="PGRH!A1" display="PGRH - Plano de gerenciamento dos recursos humanos"/>
    <hyperlink ref="D447" location="PGRH!A1" display="PGRH - Plano de gerenciamento dos recursos humanos"/>
    <hyperlink ref="D459" location="PGRH!A1" display="PGRH - Plano de gerenciamento dos recursos humanos"/>
    <hyperlink ref="D490" location="PMPR!A1" display="PMPR - Plano de melhorias no processo "/>
    <hyperlink ref="D277" location="RR!A1" display="RR - Registro dos riscos"/>
    <hyperlink ref="D290" location="RR!A1" display="RR - Registro dos riscos"/>
    <hyperlink ref="D298" location="RR!A1" display="RR - Registro dos riscos"/>
    <hyperlink ref="D307" location="RR!A1" display="RR - Registro dos riscos"/>
    <hyperlink ref="D351" location="RR!A1" display="RR - Registro dos riscos"/>
    <hyperlink ref="D579" location="RR!A1" display="RR - Registro dos riscos"/>
    <hyperlink ref="D262" location="RPI!A1" display="RPI - Registro das partes interessadas"/>
    <hyperlink ref="D306" location="RPI!A1" display="RPI - Registro das partes interessadas"/>
    <hyperlink ref="D376" location="RM!A1" display="RM - Registro das mudanças"/>
    <hyperlink ref="D387" location="RQ!A1" display="RQ - Registro de questões"/>
    <hyperlink ref="D413" location="RQ!A1" display="RQ - Registro de questões"/>
    <hyperlink ref="D462" location="RQ!A1" display="RQ - Registro de questões"/>
    <hyperlink ref="D596" location="RM!A1" display="RM - Solicitações de mudança aprovadas "/>
    <hyperlink ref="B75:B79" location="'11.1'!A1" display="Planejar o gerenciamento dos riscos"/>
    <hyperlink ref="B80:B83" location="'11.1'!A1" display="Planejar o gerenciamento dos riscos"/>
    <hyperlink ref="B159:B168" location="'9.1'!A1" display="Planejar o gerenciamento dos recursos humanos"/>
    <hyperlink ref="B169:B186" location="'6.5'!A1" display="Estimar as durações das atividades"/>
    <hyperlink ref="B187:B213" location="'6.6'!A1" display="Desenvolver o cronograma"/>
    <hyperlink ref="B214:B233" location="'7.2'!A1" display="Estimar os custos"/>
    <hyperlink ref="B234:B253" location="'12.1'!A1" display="Planejar o gerenciamento das aquisições "/>
    <hyperlink ref="B254:B274" location="'11.2'!A1" display="Identificar os riscos"/>
    <hyperlink ref="B275:B286" location="'11.3'!A1" display="Realizar a análise qualitativa dos riscos"/>
    <hyperlink ref="B287:B296" location="'11.4'!A1" display="Realizar a análise quantitativa dos riscos"/>
    <hyperlink ref="B297:B304" location="'11.5'!A1" display="Planejar as respostas aos riscos"/>
    <hyperlink ref="B305:B323" location="'8.1'!A1" display="Planejar o gerenciamento da qualidade"/>
    <hyperlink ref="B324:B344" location="'12.2'!A1" display="Conduzir as aquisições"/>
    <hyperlink ref="B345:B361" location="'7.3'!A1" display="Determinar o orçamento"/>
    <hyperlink ref="B362:B373" location="'4.3'!A1" display="Orientar e gerenciar o trabalho do projeto"/>
    <hyperlink ref="B374:B385" location="'13.3'!A1" display="Gerenciar o engajamento das partes interessadas"/>
    <hyperlink ref="B386:B397" location="'13.4'!A1" display="Controlar o engajamento das partes interessadas"/>
    <hyperlink ref="B398:B410" location="'10.2'!A1" display="Gerenciar as comunicações"/>
    <hyperlink ref="B411:B423" location="'10.3'!A1" display="Controlar as comunicações"/>
    <hyperlink ref="B424:B435" location="'4.5'!A1" display="Realizar o controle integrado de mudanças"/>
    <hyperlink ref="B436:B446" location="'9.2'!A1" display="Mobilizar a equipe do projeto"/>
    <hyperlink ref="B447:B458" location="'9.3'!A1" display="Desenvolver a equipe do projeto"/>
    <hyperlink ref="B459:B473" location="'9.4'!A1" display="Gerenciar a equipe do projeto"/>
    <hyperlink ref="B474:B488" location="'4.4'!A1" display="Monitorar e controlar o trabalho do projeto"/>
    <hyperlink ref="B489:B500" location="'8.2'!A1" display="Realizar a garantia da qualidade"/>
    <hyperlink ref="B501:B511" location="'5.6'!A1" display="Controlar o escopo"/>
    <hyperlink ref="B512:B530" location="'6.7'!A1" display="Controlar o cronograma"/>
    <hyperlink ref="B531:B546" location="'7.4'!A1" display="Controlar os custos"/>
    <hyperlink ref="B547:B566" location="'8.3'!A1" display="Controlar a qualidade"/>
    <hyperlink ref="B567:B577" location="'5.5'!A1" display="Validar o escopo"/>
    <hyperlink ref="B578:B592" location="'11.6'!A1" display="Controlar os riscos"/>
    <hyperlink ref="B593:B610" location="'12.3'!A1" display="Controlar as aquisições"/>
    <hyperlink ref="B611:B617" location="'12.4'!A1" display="Encerrar as aquisições"/>
    <hyperlink ref="B618:B625" location="'4.6'!A1" display="Encerrar o projeto ou a fase"/>
    <hyperlink ref="D247" location="PGA!A1" display="PGA - Plano de gerenciamento das aquisições "/>
    <hyperlink ref="D249" location="DA!A1" display="DA - Documentos das aquisições"/>
    <hyperlink ref="D252" location="SM!A1" display="SM - Solicitações de mudança"/>
    <hyperlink ref="D342" location="SM!A1" display="SM - Solicitações de mudança"/>
    <hyperlink ref="D371" location="SM!A1" display="SM - Solicitações de mudança"/>
    <hyperlink ref="D382" location="SM!A1" display="SM - Solicitações de mudança"/>
    <hyperlink ref="D394" location="SM!A1" display="SM - Solicitações de mudança"/>
    <hyperlink ref="D420" location="SM!A1" display="SM - Solicitações de mudança"/>
    <hyperlink ref="D432" location="SM!A1" display="SM - Solicitações de mudança"/>
    <hyperlink ref="D426" location="SM!A1" display="SM - Solicitações de mudança"/>
    <hyperlink ref="D469" location="SM!A1" display="SM - Solicitações de mudança"/>
    <hyperlink ref="D485" location="SM!A1" display="SM - Solicitações de mudança"/>
    <hyperlink ref="D497" location="SM!A1" display="SM - Solicitações de mudança"/>
    <hyperlink ref="D508" location="SM!A1" display="SM - Solicitações de mudança"/>
    <hyperlink ref="D527" location="SM!A1" display="SM - Solicitações de mudança"/>
    <hyperlink ref="D543" location="SM!A1" display="SM - Solicitações de mudança"/>
    <hyperlink ref="D563" location="SM!A1" display="SM - Solicitações de mudança"/>
    <hyperlink ref="D575" location="SM!A1" display="SM - Solicitações de mudança"/>
    <hyperlink ref="D589" location="SM!A1" display="SM - Solicitações de mudança"/>
    <hyperlink ref="D607" location="SM!A1" display="SM - Solicitações de mudança"/>
    <hyperlink ref="D250" location="PGA!A1" display="PGA - Critérios para seleção de fontes"/>
    <hyperlink ref="D251" location="PGA!A1" display="PGA - Decisões de fazer ou comprar"/>
    <hyperlink ref="D274" location="RR!A1" display="RR - Registro dos riscos "/>
    <hyperlink ref="D319" location="PGQ!A1" display="PGQ - Plano de gerenciamento da qualidade "/>
    <hyperlink ref="D320" location="PMPR!A1" display="PMPR - Plano de melhorias no processo "/>
    <hyperlink ref="D321" location="PGQ!A1" display="PGQ - Métricas da qualidade "/>
    <hyperlink ref="D326" location="PGA!A1" display="PGA - Critérios para seleção de fontes"/>
    <hyperlink ref="D329" location="PGA!A1" display="PGA - Decisões de fazer ou comprar"/>
    <hyperlink ref="D341" location="CRO!A1" display="CRO - Calendários dos recursos"/>
    <hyperlink ref="D359" location="CRO!A1" display="CRO-ECA-LBCS - Linha de base dos custos"/>
    <hyperlink ref="D360" location="RRF!A1" display="RRF - Requisitos de recursos financeiros do projeto"/>
    <hyperlink ref="D381" location="RQ!A1" display="RQ - Registro das questões"/>
    <hyperlink ref="D388" location="RDAP!A1" display="RADP - Dados sobre o desempenho do trabalho"/>
    <hyperlink ref="D393" location="RDAP!A1" display="RDAP - Informações sobre o desempenho do trabalho"/>
    <hyperlink ref="D414" location="RDAP!A1" display="RDAP - Dados sobre o desempenho do trabalho"/>
    <hyperlink ref="D419" location="RDAP!A1" display="RDAP - Informações sobre o desempenho do trabalho"/>
    <hyperlink ref="D433" location="RM!A1" display="RM - Registro das mudanças"/>
    <hyperlink ref="D444" location="CRO!A1" display="CRO-DP - Designações do pessoal do projeto"/>
    <hyperlink ref="D445" location="CRO!A1" display="CRO-CR - Calendários dos recursos"/>
    <hyperlink ref="D478" location="RDAP!A1" display="RDAP - Informações sobre o desempenho do trabalho"/>
    <hyperlink ref="D491" location="PGQ!A1" display="PGQ - Métricas da qualidade"/>
    <hyperlink ref="D504" location="RDAP!A1" display="RDAP - Dados sobre o desempenho do trabalho"/>
    <hyperlink ref="D507" location="RDAP!A1" display="RDAP - Informações sobre o desempenho do trabalho"/>
    <hyperlink ref="D514" location="RDAP!A1" display="RDAP - Dados sobre o desempenho do trabalho"/>
    <hyperlink ref="D525" location="RDAP!A1" display="RDAP - Informações sobre o desempenho do trabalho"/>
    <hyperlink ref="D532" location="RRF!A1" display="RRF - Requisitos de recursos financeiros do projeto"/>
    <hyperlink ref="D533" location="RDAP!A1" display="Dados sobre o desempenho do trabalho"/>
    <hyperlink ref="D541" location="RDAP!A1" display="RDAP - Informações sobre o desempenho do trabalho"/>
    <hyperlink ref="D548" location="PGQ!A1" display="PGA - Métricas da qualidade "/>
    <hyperlink ref="D550" location="RDAP!A1" display="RDAP - Dados sobre o desempenho do trabalho"/>
    <hyperlink ref="D551" location="RM!A1" display="RM - Solicitações de mudança aprovadas"/>
    <hyperlink ref="D560" location="RM!A1" display="RM - Mudanças validadas"/>
    <hyperlink ref="D562" location="RDAP!A1" display="RDAP - Informações sobre o desempenho do trabalho"/>
    <hyperlink ref="D576" location="RDAP!A1" display="RDAP - Informações sobre o desempenho do trabalho"/>
    <hyperlink ref="D580" location="RDAP!A1" display="RDAP - Dados sobre o desempenho do trabalho "/>
    <hyperlink ref="D588" location="RDAP!A1" display="RDAP - Informações sobre o desempenho do trabalho"/>
    <hyperlink ref="D598" location="RDAP!A1" display="RDAP - Dados sobre o desempenho do trabalho "/>
    <hyperlink ref="D606" location="RDAP!A1" display="RDAP - Informações sobre o desempenho do trabalho"/>
  </hyperlinks>
  <pageMargins left="0.51181102362204722" right="0.51181102362204722" top="0.78740157480314965" bottom="0.78740157480314965" header="0.31496062992125984" footer="0.31496062992125984"/>
  <pageSetup paperSize="9" scale="90" fitToHeight="24" orientation="landscape"/>
  <drawing r:id="rId2"/>
  <legacyDrawing r:id="rId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Y179"/>
  <sheetViews>
    <sheetView showGridLines="0" zoomScale="90" zoomScaleNormal="90" zoomScalePageLayoutView="110" workbookViewId="0">
      <pane xSplit="4" ySplit="8" topLeftCell="E24" activePane="bottomRight" state="frozen"/>
      <selection pane="topRight" activeCell="E1" sqref="E1"/>
      <selection pane="bottomLeft" activeCell="A9" sqref="A9"/>
      <selection pane="bottomRight" activeCell="E31" sqref="E31"/>
    </sheetView>
  </sheetViews>
  <sheetFormatPr defaultColWidth="8.85546875" defaultRowHeight="12.75" x14ac:dyDescent="0.2"/>
  <cols>
    <col min="1" max="1" width="6.28515625" style="1" customWidth="1"/>
    <col min="2" max="2" width="12" style="1" bestFit="1" customWidth="1"/>
    <col min="4" max="4" width="48" style="1" customWidth="1"/>
    <col min="5" max="5" width="12.7109375" style="1" customWidth="1"/>
    <col min="6" max="6" width="14" style="1" bestFit="1" customWidth="1"/>
    <col min="7" max="7" width="14" style="1" customWidth="1"/>
    <col min="8" max="8" width="11" style="1" customWidth="1"/>
    <col min="9" max="9" width="10.85546875" style="1" customWidth="1"/>
    <col min="10" max="10" width="11.140625" style="1" customWidth="1"/>
    <col min="11" max="11" width="9.28515625" style="1" customWidth="1"/>
    <col min="12" max="12" width="26.42578125" style="1" customWidth="1"/>
    <col min="13" max="13" width="12.140625" style="1" customWidth="1"/>
    <col min="14" max="14" width="19.7109375" style="1" customWidth="1"/>
    <col min="15" max="15" width="17.28515625" style="1" customWidth="1"/>
    <col min="16" max="16" width="26.140625" style="1" customWidth="1"/>
    <col min="17" max="17" width="15.85546875" style="1" customWidth="1"/>
    <col min="18" max="18" width="9.42578125" style="1" customWidth="1"/>
    <col min="19" max="19" width="23.28515625" style="1" customWidth="1"/>
    <col min="20" max="20" width="25.7109375" style="1" customWidth="1"/>
    <col min="21" max="21" width="31.7109375" style="1" customWidth="1"/>
    <col min="22" max="23" width="22.140625" style="1" customWidth="1"/>
    <col min="24" max="24" width="11" style="1" customWidth="1"/>
    <col min="25" max="25" width="61.42578125" style="1" customWidth="1"/>
    <col min="26" max="251" width="8.85546875" style="1"/>
    <col min="252" max="252" width="6.28515625" style="1" customWidth="1"/>
    <col min="253" max="253" width="12" style="1" bestFit="1" customWidth="1"/>
    <col min="254" max="254" width="11" style="1" customWidth="1"/>
    <col min="255" max="255" width="14" style="1" bestFit="1" customWidth="1"/>
    <col min="256" max="256" width="14" style="1" customWidth="1"/>
    <col min="257" max="257" width="11" style="1" customWidth="1"/>
    <col min="258" max="258" width="48" style="1" customWidth="1"/>
    <col min="259" max="259" width="10.85546875" style="1" customWidth="1"/>
    <col min="260" max="260" width="11.140625" style="1" customWidth="1"/>
    <col min="261" max="261" width="9.28515625" style="1" customWidth="1"/>
    <col min="262" max="262" width="26.42578125" style="1" customWidth="1"/>
    <col min="263" max="263" width="11" style="1" customWidth="1"/>
    <col min="264" max="264" width="19.7109375" style="1" customWidth="1"/>
    <col min="265" max="265" width="17.28515625" style="1" customWidth="1"/>
    <col min="266" max="266" width="26.140625" style="1" customWidth="1"/>
    <col min="267" max="267" width="15.85546875" style="1" customWidth="1"/>
    <col min="268" max="268" width="9.42578125" style="1" customWidth="1"/>
    <col min="269" max="269" width="23.28515625" style="1" customWidth="1"/>
    <col min="270" max="270" width="25.7109375" style="1" customWidth="1"/>
    <col min="271" max="271" width="31.7109375" style="1" customWidth="1"/>
    <col min="272" max="273" width="22.140625" style="1" customWidth="1"/>
    <col min="274" max="274" width="12.7109375" style="1" customWidth="1"/>
    <col min="275" max="275" width="8.85546875" style="1"/>
    <col min="276" max="276" width="15.42578125" style="1" customWidth="1"/>
    <col min="277" max="507" width="8.85546875" style="1"/>
    <col min="508" max="508" width="6.28515625" style="1" customWidth="1"/>
    <col min="509" max="509" width="12" style="1" bestFit="1" customWidth="1"/>
    <col min="510" max="510" width="11" style="1" customWidth="1"/>
    <col min="511" max="511" width="14" style="1" bestFit="1" customWidth="1"/>
    <col min="512" max="512" width="14" style="1" customWidth="1"/>
    <col min="513" max="513" width="11" style="1" customWidth="1"/>
    <col min="514" max="514" width="48" style="1" customWidth="1"/>
    <col min="515" max="515" width="10.85546875" style="1" customWidth="1"/>
    <col min="516" max="516" width="11.140625" style="1" customWidth="1"/>
    <col min="517" max="517" width="9.28515625" style="1" customWidth="1"/>
    <col min="518" max="518" width="26.42578125" style="1" customWidth="1"/>
    <col min="519" max="519" width="11" style="1" customWidth="1"/>
    <col min="520" max="520" width="19.7109375" style="1" customWidth="1"/>
    <col min="521" max="521" width="17.28515625" style="1" customWidth="1"/>
    <col min="522" max="522" width="26.140625" style="1" customWidth="1"/>
    <col min="523" max="523" width="15.85546875" style="1" customWidth="1"/>
    <col min="524" max="524" width="9.42578125" style="1" customWidth="1"/>
    <col min="525" max="525" width="23.28515625" style="1" customWidth="1"/>
    <col min="526" max="526" width="25.7109375" style="1" customWidth="1"/>
    <col min="527" max="527" width="31.7109375" style="1" customWidth="1"/>
    <col min="528" max="529" width="22.140625" style="1" customWidth="1"/>
    <col min="530" max="530" width="12.7109375" style="1" customWidth="1"/>
    <col min="531" max="531" width="8.85546875" style="1"/>
    <col min="532" max="532" width="15.42578125" style="1" customWidth="1"/>
    <col min="533" max="763" width="8.85546875" style="1"/>
    <col min="764" max="764" width="6.28515625" style="1" customWidth="1"/>
    <col min="765" max="765" width="12" style="1" bestFit="1" customWidth="1"/>
    <col min="766" max="766" width="11" style="1" customWidth="1"/>
    <col min="767" max="767" width="14" style="1" bestFit="1" customWidth="1"/>
    <col min="768" max="768" width="14" style="1" customWidth="1"/>
    <col min="769" max="769" width="11" style="1" customWidth="1"/>
    <col min="770" max="770" width="48" style="1" customWidth="1"/>
    <col min="771" max="771" width="10.85546875" style="1" customWidth="1"/>
    <col min="772" max="772" width="11.140625" style="1" customWidth="1"/>
    <col min="773" max="773" width="9.28515625" style="1" customWidth="1"/>
    <col min="774" max="774" width="26.42578125" style="1" customWidth="1"/>
    <col min="775" max="775" width="11" style="1" customWidth="1"/>
    <col min="776" max="776" width="19.7109375" style="1" customWidth="1"/>
    <col min="777" max="777" width="17.28515625" style="1" customWidth="1"/>
    <col min="778" max="778" width="26.140625" style="1" customWidth="1"/>
    <col min="779" max="779" width="15.85546875" style="1" customWidth="1"/>
    <col min="780" max="780" width="9.42578125" style="1" customWidth="1"/>
    <col min="781" max="781" width="23.28515625" style="1" customWidth="1"/>
    <col min="782" max="782" width="25.7109375" style="1" customWidth="1"/>
    <col min="783" max="783" width="31.7109375" style="1" customWidth="1"/>
    <col min="784" max="785" width="22.140625" style="1" customWidth="1"/>
    <col min="786" max="786" width="12.7109375" style="1" customWidth="1"/>
    <col min="787" max="787" width="8.85546875" style="1"/>
    <col min="788" max="788" width="15.42578125" style="1" customWidth="1"/>
    <col min="789" max="1019" width="8.85546875" style="1"/>
    <col min="1020" max="1020" width="6.28515625" style="1" customWidth="1"/>
    <col min="1021" max="1021" width="12" style="1" bestFit="1" customWidth="1"/>
    <col min="1022" max="1022" width="11" style="1" customWidth="1"/>
    <col min="1023" max="1023" width="14" style="1" bestFit="1" customWidth="1"/>
    <col min="1024" max="1024" width="14" style="1" customWidth="1"/>
    <col min="1025" max="1025" width="11" style="1" customWidth="1"/>
    <col min="1026" max="1026" width="48" style="1" customWidth="1"/>
    <col min="1027" max="1027" width="10.85546875" style="1" customWidth="1"/>
    <col min="1028" max="1028" width="11.140625" style="1" customWidth="1"/>
    <col min="1029" max="1029" width="9.28515625" style="1" customWidth="1"/>
    <col min="1030" max="1030" width="26.42578125" style="1" customWidth="1"/>
    <col min="1031" max="1031" width="11" style="1" customWidth="1"/>
    <col min="1032" max="1032" width="19.7109375" style="1" customWidth="1"/>
    <col min="1033" max="1033" width="17.28515625" style="1" customWidth="1"/>
    <col min="1034" max="1034" width="26.140625" style="1" customWidth="1"/>
    <col min="1035" max="1035" width="15.85546875" style="1" customWidth="1"/>
    <col min="1036" max="1036" width="9.42578125" style="1" customWidth="1"/>
    <col min="1037" max="1037" width="23.28515625" style="1" customWidth="1"/>
    <col min="1038" max="1038" width="25.7109375" style="1" customWidth="1"/>
    <col min="1039" max="1039" width="31.7109375" style="1" customWidth="1"/>
    <col min="1040" max="1041" width="22.140625" style="1" customWidth="1"/>
    <col min="1042" max="1042" width="12.7109375" style="1" customWidth="1"/>
    <col min="1043" max="1043" width="8.85546875" style="1"/>
    <col min="1044" max="1044" width="15.42578125" style="1" customWidth="1"/>
    <col min="1045" max="1275" width="8.85546875" style="1"/>
    <col min="1276" max="1276" width="6.28515625" style="1" customWidth="1"/>
    <col min="1277" max="1277" width="12" style="1" bestFit="1" customWidth="1"/>
    <col min="1278" max="1278" width="11" style="1" customWidth="1"/>
    <col min="1279" max="1279" width="14" style="1" bestFit="1" customWidth="1"/>
    <col min="1280" max="1280" width="14" style="1" customWidth="1"/>
    <col min="1281" max="1281" width="11" style="1" customWidth="1"/>
    <col min="1282" max="1282" width="48" style="1" customWidth="1"/>
    <col min="1283" max="1283" width="10.85546875" style="1" customWidth="1"/>
    <col min="1284" max="1284" width="11.140625" style="1" customWidth="1"/>
    <col min="1285" max="1285" width="9.28515625" style="1" customWidth="1"/>
    <col min="1286" max="1286" width="26.42578125" style="1" customWidth="1"/>
    <col min="1287" max="1287" width="11" style="1" customWidth="1"/>
    <col min="1288" max="1288" width="19.7109375" style="1" customWidth="1"/>
    <col min="1289" max="1289" width="17.28515625" style="1" customWidth="1"/>
    <col min="1290" max="1290" width="26.140625" style="1" customWidth="1"/>
    <col min="1291" max="1291" width="15.85546875" style="1" customWidth="1"/>
    <col min="1292" max="1292" width="9.42578125" style="1" customWidth="1"/>
    <col min="1293" max="1293" width="23.28515625" style="1" customWidth="1"/>
    <col min="1294" max="1294" width="25.7109375" style="1" customWidth="1"/>
    <col min="1295" max="1295" width="31.7109375" style="1" customWidth="1"/>
    <col min="1296" max="1297" width="22.140625" style="1" customWidth="1"/>
    <col min="1298" max="1298" width="12.7109375" style="1" customWidth="1"/>
    <col min="1299" max="1299" width="8.85546875" style="1"/>
    <col min="1300" max="1300" width="15.42578125" style="1" customWidth="1"/>
    <col min="1301" max="1531" width="8.85546875" style="1"/>
    <col min="1532" max="1532" width="6.28515625" style="1" customWidth="1"/>
    <col min="1533" max="1533" width="12" style="1" bestFit="1" customWidth="1"/>
    <col min="1534" max="1534" width="11" style="1" customWidth="1"/>
    <col min="1535" max="1535" width="14" style="1" bestFit="1" customWidth="1"/>
    <col min="1536" max="1536" width="14" style="1" customWidth="1"/>
    <col min="1537" max="1537" width="11" style="1" customWidth="1"/>
    <col min="1538" max="1538" width="48" style="1" customWidth="1"/>
    <col min="1539" max="1539" width="10.85546875" style="1" customWidth="1"/>
    <col min="1540" max="1540" width="11.140625" style="1" customWidth="1"/>
    <col min="1541" max="1541" width="9.28515625" style="1" customWidth="1"/>
    <col min="1542" max="1542" width="26.42578125" style="1" customWidth="1"/>
    <col min="1543" max="1543" width="11" style="1" customWidth="1"/>
    <col min="1544" max="1544" width="19.7109375" style="1" customWidth="1"/>
    <col min="1545" max="1545" width="17.28515625" style="1" customWidth="1"/>
    <col min="1546" max="1546" width="26.140625" style="1" customWidth="1"/>
    <col min="1547" max="1547" width="15.85546875" style="1" customWidth="1"/>
    <col min="1548" max="1548" width="9.42578125" style="1" customWidth="1"/>
    <col min="1549" max="1549" width="23.28515625" style="1" customWidth="1"/>
    <col min="1550" max="1550" width="25.7109375" style="1" customWidth="1"/>
    <col min="1551" max="1551" width="31.7109375" style="1" customWidth="1"/>
    <col min="1552" max="1553" width="22.140625" style="1" customWidth="1"/>
    <col min="1554" max="1554" width="12.7109375" style="1" customWidth="1"/>
    <col min="1555" max="1555" width="8.85546875" style="1"/>
    <col min="1556" max="1556" width="15.42578125" style="1" customWidth="1"/>
    <col min="1557" max="1787" width="8.85546875" style="1"/>
    <col min="1788" max="1788" width="6.28515625" style="1" customWidth="1"/>
    <col min="1789" max="1789" width="12" style="1" bestFit="1" customWidth="1"/>
    <col min="1790" max="1790" width="11" style="1" customWidth="1"/>
    <col min="1791" max="1791" width="14" style="1" bestFit="1" customWidth="1"/>
    <col min="1792" max="1792" width="14" style="1" customWidth="1"/>
    <col min="1793" max="1793" width="11" style="1" customWidth="1"/>
    <col min="1794" max="1794" width="48" style="1" customWidth="1"/>
    <col min="1795" max="1795" width="10.85546875" style="1" customWidth="1"/>
    <col min="1796" max="1796" width="11.140625" style="1" customWidth="1"/>
    <col min="1797" max="1797" width="9.28515625" style="1" customWidth="1"/>
    <col min="1798" max="1798" width="26.42578125" style="1" customWidth="1"/>
    <col min="1799" max="1799" width="11" style="1" customWidth="1"/>
    <col min="1800" max="1800" width="19.7109375" style="1" customWidth="1"/>
    <col min="1801" max="1801" width="17.28515625" style="1" customWidth="1"/>
    <col min="1802" max="1802" width="26.140625" style="1" customWidth="1"/>
    <col min="1803" max="1803" width="15.85546875" style="1" customWidth="1"/>
    <col min="1804" max="1804" width="9.42578125" style="1" customWidth="1"/>
    <col min="1805" max="1805" width="23.28515625" style="1" customWidth="1"/>
    <col min="1806" max="1806" width="25.7109375" style="1" customWidth="1"/>
    <col min="1807" max="1807" width="31.7109375" style="1" customWidth="1"/>
    <col min="1808" max="1809" width="22.140625" style="1" customWidth="1"/>
    <col min="1810" max="1810" width="12.7109375" style="1" customWidth="1"/>
    <col min="1811" max="1811" width="8.85546875" style="1"/>
    <col min="1812" max="1812" width="15.42578125" style="1" customWidth="1"/>
    <col min="1813" max="2043" width="8.85546875" style="1"/>
    <col min="2044" max="2044" width="6.28515625" style="1" customWidth="1"/>
    <col min="2045" max="2045" width="12" style="1" bestFit="1" customWidth="1"/>
    <col min="2046" max="2046" width="11" style="1" customWidth="1"/>
    <col min="2047" max="2047" width="14" style="1" bestFit="1" customWidth="1"/>
    <col min="2048" max="2048" width="14" style="1" customWidth="1"/>
    <col min="2049" max="2049" width="11" style="1" customWidth="1"/>
    <col min="2050" max="2050" width="48" style="1" customWidth="1"/>
    <col min="2051" max="2051" width="10.85546875" style="1" customWidth="1"/>
    <col min="2052" max="2052" width="11.140625" style="1" customWidth="1"/>
    <col min="2053" max="2053" width="9.28515625" style="1" customWidth="1"/>
    <col min="2054" max="2054" width="26.42578125" style="1" customWidth="1"/>
    <col min="2055" max="2055" width="11" style="1" customWidth="1"/>
    <col min="2056" max="2056" width="19.7109375" style="1" customWidth="1"/>
    <col min="2057" max="2057" width="17.28515625" style="1" customWidth="1"/>
    <col min="2058" max="2058" width="26.140625" style="1" customWidth="1"/>
    <col min="2059" max="2059" width="15.85546875" style="1" customWidth="1"/>
    <col min="2060" max="2060" width="9.42578125" style="1" customWidth="1"/>
    <col min="2061" max="2061" width="23.28515625" style="1" customWidth="1"/>
    <col min="2062" max="2062" width="25.7109375" style="1" customWidth="1"/>
    <col min="2063" max="2063" width="31.7109375" style="1" customWidth="1"/>
    <col min="2064" max="2065" width="22.140625" style="1" customWidth="1"/>
    <col min="2066" max="2066" width="12.7109375" style="1" customWidth="1"/>
    <col min="2067" max="2067" width="8.85546875" style="1"/>
    <col min="2068" max="2068" width="15.42578125" style="1" customWidth="1"/>
    <col min="2069" max="2299" width="8.85546875" style="1"/>
    <col min="2300" max="2300" width="6.28515625" style="1" customWidth="1"/>
    <col min="2301" max="2301" width="12" style="1" bestFit="1" customWidth="1"/>
    <col min="2302" max="2302" width="11" style="1" customWidth="1"/>
    <col min="2303" max="2303" width="14" style="1" bestFit="1" customWidth="1"/>
    <col min="2304" max="2304" width="14" style="1" customWidth="1"/>
    <col min="2305" max="2305" width="11" style="1" customWidth="1"/>
    <col min="2306" max="2306" width="48" style="1" customWidth="1"/>
    <col min="2307" max="2307" width="10.85546875" style="1" customWidth="1"/>
    <col min="2308" max="2308" width="11.140625" style="1" customWidth="1"/>
    <col min="2309" max="2309" width="9.28515625" style="1" customWidth="1"/>
    <col min="2310" max="2310" width="26.42578125" style="1" customWidth="1"/>
    <col min="2311" max="2311" width="11" style="1" customWidth="1"/>
    <col min="2312" max="2312" width="19.7109375" style="1" customWidth="1"/>
    <col min="2313" max="2313" width="17.28515625" style="1" customWidth="1"/>
    <col min="2314" max="2314" width="26.140625" style="1" customWidth="1"/>
    <col min="2315" max="2315" width="15.85546875" style="1" customWidth="1"/>
    <col min="2316" max="2316" width="9.42578125" style="1" customWidth="1"/>
    <col min="2317" max="2317" width="23.28515625" style="1" customWidth="1"/>
    <col min="2318" max="2318" width="25.7109375" style="1" customWidth="1"/>
    <col min="2319" max="2319" width="31.7109375" style="1" customWidth="1"/>
    <col min="2320" max="2321" width="22.140625" style="1" customWidth="1"/>
    <col min="2322" max="2322" width="12.7109375" style="1" customWidth="1"/>
    <col min="2323" max="2323" width="8.85546875" style="1"/>
    <col min="2324" max="2324" width="15.42578125" style="1" customWidth="1"/>
    <col min="2325" max="2555" width="8.85546875" style="1"/>
    <col min="2556" max="2556" width="6.28515625" style="1" customWidth="1"/>
    <col min="2557" max="2557" width="12" style="1" bestFit="1" customWidth="1"/>
    <col min="2558" max="2558" width="11" style="1" customWidth="1"/>
    <col min="2559" max="2559" width="14" style="1" bestFit="1" customWidth="1"/>
    <col min="2560" max="2560" width="14" style="1" customWidth="1"/>
    <col min="2561" max="2561" width="11" style="1" customWidth="1"/>
    <col min="2562" max="2562" width="48" style="1" customWidth="1"/>
    <col min="2563" max="2563" width="10.85546875" style="1" customWidth="1"/>
    <col min="2564" max="2564" width="11.140625" style="1" customWidth="1"/>
    <col min="2565" max="2565" width="9.28515625" style="1" customWidth="1"/>
    <col min="2566" max="2566" width="26.42578125" style="1" customWidth="1"/>
    <col min="2567" max="2567" width="11" style="1" customWidth="1"/>
    <col min="2568" max="2568" width="19.7109375" style="1" customWidth="1"/>
    <col min="2569" max="2569" width="17.28515625" style="1" customWidth="1"/>
    <col min="2570" max="2570" width="26.140625" style="1" customWidth="1"/>
    <col min="2571" max="2571" width="15.85546875" style="1" customWidth="1"/>
    <col min="2572" max="2572" width="9.42578125" style="1" customWidth="1"/>
    <col min="2573" max="2573" width="23.28515625" style="1" customWidth="1"/>
    <col min="2574" max="2574" width="25.7109375" style="1" customWidth="1"/>
    <col min="2575" max="2575" width="31.7109375" style="1" customWidth="1"/>
    <col min="2576" max="2577" width="22.140625" style="1" customWidth="1"/>
    <col min="2578" max="2578" width="12.7109375" style="1" customWidth="1"/>
    <col min="2579" max="2579" width="8.85546875" style="1"/>
    <col min="2580" max="2580" width="15.42578125" style="1" customWidth="1"/>
    <col min="2581" max="2811" width="8.85546875" style="1"/>
    <col min="2812" max="2812" width="6.28515625" style="1" customWidth="1"/>
    <col min="2813" max="2813" width="12" style="1" bestFit="1" customWidth="1"/>
    <col min="2814" max="2814" width="11" style="1" customWidth="1"/>
    <col min="2815" max="2815" width="14" style="1" bestFit="1" customWidth="1"/>
    <col min="2816" max="2816" width="14" style="1" customWidth="1"/>
    <col min="2817" max="2817" width="11" style="1" customWidth="1"/>
    <col min="2818" max="2818" width="48" style="1" customWidth="1"/>
    <col min="2819" max="2819" width="10.85546875" style="1" customWidth="1"/>
    <col min="2820" max="2820" width="11.140625" style="1" customWidth="1"/>
    <col min="2821" max="2821" width="9.28515625" style="1" customWidth="1"/>
    <col min="2822" max="2822" width="26.42578125" style="1" customWidth="1"/>
    <col min="2823" max="2823" width="11" style="1" customWidth="1"/>
    <col min="2824" max="2824" width="19.7109375" style="1" customWidth="1"/>
    <col min="2825" max="2825" width="17.28515625" style="1" customWidth="1"/>
    <col min="2826" max="2826" width="26.140625" style="1" customWidth="1"/>
    <col min="2827" max="2827" width="15.85546875" style="1" customWidth="1"/>
    <col min="2828" max="2828" width="9.42578125" style="1" customWidth="1"/>
    <col min="2829" max="2829" width="23.28515625" style="1" customWidth="1"/>
    <col min="2830" max="2830" width="25.7109375" style="1" customWidth="1"/>
    <col min="2831" max="2831" width="31.7109375" style="1" customWidth="1"/>
    <col min="2832" max="2833" width="22.140625" style="1" customWidth="1"/>
    <col min="2834" max="2834" width="12.7109375" style="1" customWidth="1"/>
    <col min="2835" max="2835" width="8.85546875" style="1"/>
    <col min="2836" max="2836" width="15.42578125" style="1" customWidth="1"/>
    <col min="2837" max="3067" width="8.85546875" style="1"/>
    <col min="3068" max="3068" width="6.28515625" style="1" customWidth="1"/>
    <col min="3069" max="3069" width="12" style="1" bestFit="1" customWidth="1"/>
    <col min="3070" max="3070" width="11" style="1" customWidth="1"/>
    <col min="3071" max="3071" width="14" style="1" bestFit="1" customWidth="1"/>
    <col min="3072" max="3072" width="14" style="1" customWidth="1"/>
    <col min="3073" max="3073" width="11" style="1" customWidth="1"/>
    <col min="3074" max="3074" width="48" style="1" customWidth="1"/>
    <col min="3075" max="3075" width="10.85546875" style="1" customWidth="1"/>
    <col min="3076" max="3076" width="11.140625" style="1" customWidth="1"/>
    <col min="3077" max="3077" width="9.28515625" style="1" customWidth="1"/>
    <col min="3078" max="3078" width="26.42578125" style="1" customWidth="1"/>
    <col min="3079" max="3079" width="11" style="1" customWidth="1"/>
    <col min="3080" max="3080" width="19.7109375" style="1" customWidth="1"/>
    <col min="3081" max="3081" width="17.28515625" style="1" customWidth="1"/>
    <col min="3082" max="3082" width="26.140625" style="1" customWidth="1"/>
    <col min="3083" max="3083" width="15.85546875" style="1" customWidth="1"/>
    <col min="3084" max="3084" width="9.42578125" style="1" customWidth="1"/>
    <col min="3085" max="3085" width="23.28515625" style="1" customWidth="1"/>
    <col min="3086" max="3086" width="25.7109375" style="1" customWidth="1"/>
    <col min="3087" max="3087" width="31.7109375" style="1" customWidth="1"/>
    <col min="3088" max="3089" width="22.140625" style="1" customWidth="1"/>
    <col min="3090" max="3090" width="12.7109375" style="1" customWidth="1"/>
    <col min="3091" max="3091" width="8.85546875" style="1"/>
    <col min="3092" max="3092" width="15.42578125" style="1" customWidth="1"/>
    <col min="3093" max="3323" width="8.85546875" style="1"/>
    <col min="3324" max="3324" width="6.28515625" style="1" customWidth="1"/>
    <col min="3325" max="3325" width="12" style="1" bestFit="1" customWidth="1"/>
    <col min="3326" max="3326" width="11" style="1" customWidth="1"/>
    <col min="3327" max="3327" width="14" style="1" bestFit="1" customWidth="1"/>
    <col min="3328" max="3328" width="14" style="1" customWidth="1"/>
    <col min="3329" max="3329" width="11" style="1" customWidth="1"/>
    <col min="3330" max="3330" width="48" style="1" customWidth="1"/>
    <col min="3331" max="3331" width="10.85546875" style="1" customWidth="1"/>
    <col min="3332" max="3332" width="11.140625" style="1" customWidth="1"/>
    <col min="3333" max="3333" width="9.28515625" style="1" customWidth="1"/>
    <col min="3334" max="3334" width="26.42578125" style="1" customWidth="1"/>
    <col min="3335" max="3335" width="11" style="1" customWidth="1"/>
    <col min="3336" max="3336" width="19.7109375" style="1" customWidth="1"/>
    <col min="3337" max="3337" width="17.28515625" style="1" customWidth="1"/>
    <col min="3338" max="3338" width="26.140625" style="1" customWidth="1"/>
    <col min="3339" max="3339" width="15.85546875" style="1" customWidth="1"/>
    <col min="3340" max="3340" width="9.42578125" style="1" customWidth="1"/>
    <col min="3341" max="3341" width="23.28515625" style="1" customWidth="1"/>
    <col min="3342" max="3342" width="25.7109375" style="1" customWidth="1"/>
    <col min="3343" max="3343" width="31.7109375" style="1" customWidth="1"/>
    <col min="3344" max="3345" width="22.140625" style="1" customWidth="1"/>
    <col min="3346" max="3346" width="12.7109375" style="1" customWidth="1"/>
    <col min="3347" max="3347" width="8.85546875" style="1"/>
    <col min="3348" max="3348" width="15.42578125" style="1" customWidth="1"/>
    <col min="3349" max="3579" width="8.85546875" style="1"/>
    <col min="3580" max="3580" width="6.28515625" style="1" customWidth="1"/>
    <col min="3581" max="3581" width="12" style="1" bestFit="1" customWidth="1"/>
    <col min="3582" max="3582" width="11" style="1" customWidth="1"/>
    <col min="3583" max="3583" width="14" style="1" bestFit="1" customWidth="1"/>
    <col min="3584" max="3584" width="14" style="1" customWidth="1"/>
    <col min="3585" max="3585" width="11" style="1" customWidth="1"/>
    <col min="3586" max="3586" width="48" style="1" customWidth="1"/>
    <col min="3587" max="3587" width="10.85546875" style="1" customWidth="1"/>
    <col min="3588" max="3588" width="11.140625" style="1" customWidth="1"/>
    <col min="3589" max="3589" width="9.28515625" style="1" customWidth="1"/>
    <col min="3590" max="3590" width="26.42578125" style="1" customWidth="1"/>
    <col min="3591" max="3591" width="11" style="1" customWidth="1"/>
    <col min="3592" max="3592" width="19.7109375" style="1" customWidth="1"/>
    <col min="3593" max="3593" width="17.28515625" style="1" customWidth="1"/>
    <col min="3594" max="3594" width="26.140625" style="1" customWidth="1"/>
    <col min="3595" max="3595" width="15.85546875" style="1" customWidth="1"/>
    <col min="3596" max="3596" width="9.42578125" style="1" customWidth="1"/>
    <col min="3597" max="3597" width="23.28515625" style="1" customWidth="1"/>
    <col min="3598" max="3598" width="25.7109375" style="1" customWidth="1"/>
    <col min="3599" max="3599" width="31.7109375" style="1" customWidth="1"/>
    <col min="3600" max="3601" width="22.140625" style="1" customWidth="1"/>
    <col min="3602" max="3602" width="12.7109375" style="1" customWidth="1"/>
    <col min="3603" max="3603" width="8.85546875" style="1"/>
    <col min="3604" max="3604" width="15.42578125" style="1" customWidth="1"/>
    <col min="3605" max="3835" width="8.85546875" style="1"/>
    <col min="3836" max="3836" width="6.28515625" style="1" customWidth="1"/>
    <col min="3837" max="3837" width="12" style="1" bestFit="1" customWidth="1"/>
    <col min="3838" max="3838" width="11" style="1" customWidth="1"/>
    <col min="3839" max="3839" width="14" style="1" bestFit="1" customWidth="1"/>
    <col min="3840" max="3840" width="14" style="1" customWidth="1"/>
    <col min="3841" max="3841" width="11" style="1" customWidth="1"/>
    <col min="3842" max="3842" width="48" style="1" customWidth="1"/>
    <col min="3843" max="3843" width="10.85546875" style="1" customWidth="1"/>
    <col min="3844" max="3844" width="11.140625" style="1" customWidth="1"/>
    <col min="3845" max="3845" width="9.28515625" style="1" customWidth="1"/>
    <col min="3846" max="3846" width="26.42578125" style="1" customWidth="1"/>
    <col min="3847" max="3847" width="11" style="1" customWidth="1"/>
    <col min="3848" max="3848" width="19.7109375" style="1" customWidth="1"/>
    <col min="3849" max="3849" width="17.28515625" style="1" customWidth="1"/>
    <col min="3850" max="3850" width="26.140625" style="1" customWidth="1"/>
    <col min="3851" max="3851" width="15.85546875" style="1" customWidth="1"/>
    <col min="3852" max="3852" width="9.42578125" style="1" customWidth="1"/>
    <col min="3853" max="3853" width="23.28515625" style="1" customWidth="1"/>
    <col min="3854" max="3854" width="25.7109375" style="1" customWidth="1"/>
    <col min="3855" max="3855" width="31.7109375" style="1" customWidth="1"/>
    <col min="3856" max="3857" width="22.140625" style="1" customWidth="1"/>
    <col min="3858" max="3858" width="12.7109375" style="1" customWidth="1"/>
    <col min="3859" max="3859" width="8.85546875" style="1"/>
    <col min="3860" max="3860" width="15.42578125" style="1" customWidth="1"/>
    <col min="3861" max="4091" width="8.85546875" style="1"/>
    <col min="4092" max="4092" width="6.28515625" style="1" customWidth="1"/>
    <col min="4093" max="4093" width="12" style="1" bestFit="1" customWidth="1"/>
    <col min="4094" max="4094" width="11" style="1" customWidth="1"/>
    <col min="4095" max="4095" width="14" style="1" bestFit="1" customWidth="1"/>
    <col min="4096" max="4096" width="14" style="1" customWidth="1"/>
    <col min="4097" max="4097" width="11" style="1" customWidth="1"/>
    <col min="4098" max="4098" width="48" style="1" customWidth="1"/>
    <col min="4099" max="4099" width="10.85546875" style="1" customWidth="1"/>
    <col min="4100" max="4100" width="11.140625" style="1" customWidth="1"/>
    <col min="4101" max="4101" width="9.28515625" style="1" customWidth="1"/>
    <col min="4102" max="4102" width="26.42578125" style="1" customWidth="1"/>
    <col min="4103" max="4103" width="11" style="1" customWidth="1"/>
    <col min="4104" max="4104" width="19.7109375" style="1" customWidth="1"/>
    <col min="4105" max="4105" width="17.28515625" style="1" customWidth="1"/>
    <col min="4106" max="4106" width="26.140625" style="1" customWidth="1"/>
    <col min="4107" max="4107" width="15.85546875" style="1" customWidth="1"/>
    <col min="4108" max="4108" width="9.42578125" style="1" customWidth="1"/>
    <col min="4109" max="4109" width="23.28515625" style="1" customWidth="1"/>
    <col min="4110" max="4110" width="25.7109375" style="1" customWidth="1"/>
    <col min="4111" max="4111" width="31.7109375" style="1" customWidth="1"/>
    <col min="4112" max="4113" width="22.140625" style="1" customWidth="1"/>
    <col min="4114" max="4114" width="12.7109375" style="1" customWidth="1"/>
    <col min="4115" max="4115" width="8.85546875" style="1"/>
    <col min="4116" max="4116" width="15.42578125" style="1" customWidth="1"/>
    <col min="4117" max="4347" width="8.85546875" style="1"/>
    <col min="4348" max="4348" width="6.28515625" style="1" customWidth="1"/>
    <col min="4349" max="4349" width="12" style="1" bestFit="1" customWidth="1"/>
    <col min="4350" max="4350" width="11" style="1" customWidth="1"/>
    <col min="4351" max="4351" width="14" style="1" bestFit="1" customWidth="1"/>
    <col min="4352" max="4352" width="14" style="1" customWidth="1"/>
    <col min="4353" max="4353" width="11" style="1" customWidth="1"/>
    <col min="4354" max="4354" width="48" style="1" customWidth="1"/>
    <col min="4355" max="4355" width="10.85546875" style="1" customWidth="1"/>
    <col min="4356" max="4356" width="11.140625" style="1" customWidth="1"/>
    <col min="4357" max="4357" width="9.28515625" style="1" customWidth="1"/>
    <col min="4358" max="4358" width="26.42578125" style="1" customWidth="1"/>
    <col min="4359" max="4359" width="11" style="1" customWidth="1"/>
    <col min="4360" max="4360" width="19.7109375" style="1" customWidth="1"/>
    <col min="4361" max="4361" width="17.28515625" style="1" customWidth="1"/>
    <col min="4362" max="4362" width="26.140625" style="1" customWidth="1"/>
    <col min="4363" max="4363" width="15.85546875" style="1" customWidth="1"/>
    <col min="4364" max="4364" width="9.42578125" style="1" customWidth="1"/>
    <col min="4365" max="4365" width="23.28515625" style="1" customWidth="1"/>
    <col min="4366" max="4366" width="25.7109375" style="1" customWidth="1"/>
    <col min="4367" max="4367" width="31.7109375" style="1" customWidth="1"/>
    <col min="4368" max="4369" width="22.140625" style="1" customWidth="1"/>
    <col min="4370" max="4370" width="12.7109375" style="1" customWidth="1"/>
    <col min="4371" max="4371" width="8.85546875" style="1"/>
    <col min="4372" max="4372" width="15.42578125" style="1" customWidth="1"/>
    <col min="4373" max="4603" width="8.85546875" style="1"/>
    <col min="4604" max="4604" width="6.28515625" style="1" customWidth="1"/>
    <col min="4605" max="4605" width="12" style="1" bestFit="1" customWidth="1"/>
    <col min="4606" max="4606" width="11" style="1" customWidth="1"/>
    <col min="4607" max="4607" width="14" style="1" bestFit="1" customWidth="1"/>
    <col min="4608" max="4608" width="14" style="1" customWidth="1"/>
    <col min="4609" max="4609" width="11" style="1" customWidth="1"/>
    <col min="4610" max="4610" width="48" style="1" customWidth="1"/>
    <col min="4611" max="4611" width="10.85546875" style="1" customWidth="1"/>
    <col min="4612" max="4612" width="11.140625" style="1" customWidth="1"/>
    <col min="4613" max="4613" width="9.28515625" style="1" customWidth="1"/>
    <col min="4614" max="4614" width="26.42578125" style="1" customWidth="1"/>
    <col min="4615" max="4615" width="11" style="1" customWidth="1"/>
    <col min="4616" max="4616" width="19.7109375" style="1" customWidth="1"/>
    <col min="4617" max="4617" width="17.28515625" style="1" customWidth="1"/>
    <col min="4618" max="4618" width="26.140625" style="1" customWidth="1"/>
    <col min="4619" max="4619" width="15.85546875" style="1" customWidth="1"/>
    <col min="4620" max="4620" width="9.42578125" style="1" customWidth="1"/>
    <col min="4621" max="4621" width="23.28515625" style="1" customWidth="1"/>
    <col min="4622" max="4622" width="25.7109375" style="1" customWidth="1"/>
    <col min="4623" max="4623" width="31.7109375" style="1" customWidth="1"/>
    <col min="4624" max="4625" width="22.140625" style="1" customWidth="1"/>
    <col min="4626" max="4626" width="12.7109375" style="1" customWidth="1"/>
    <col min="4627" max="4627" width="8.85546875" style="1"/>
    <col min="4628" max="4628" width="15.42578125" style="1" customWidth="1"/>
    <col min="4629" max="4859" width="8.85546875" style="1"/>
    <col min="4860" max="4860" width="6.28515625" style="1" customWidth="1"/>
    <col min="4861" max="4861" width="12" style="1" bestFit="1" customWidth="1"/>
    <col min="4862" max="4862" width="11" style="1" customWidth="1"/>
    <col min="4863" max="4863" width="14" style="1" bestFit="1" customWidth="1"/>
    <col min="4864" max="4864" width="14" style="1" customWidth="1"/>
    <col min="4865" max="4865" width="11" style="1" customWidth="1"/>
    <col min="4866" max="4866" width="48" style="1" customWidth="1"/>
    <col min="4867" max="4867" width="10.85546875" style="1" customWidth="1"/>
    <col min="4868" max="4868" width="11.140625" style="1" customWidth="1"/>
    <col min="4869" max="4869" width="9.28515625" style="1" customWidth="1"/>
    <col min="4870" max="4870" width="26.42578125" style="1" customWidth="1"/>
    <col min="4871" max="4871" width="11" style="1" customWidth="1"/>
    <col min="4872" max="4872" width="19.7109375" style="1" customWidth="1"/>
    <col min="4873" max="4873" width="17.28515625" style="1" customWidth="1"/>
    <col min="4874" max="4874" width="26.140625" style="1" customWidth="1"/>
    <col min="4875" max="4875" width="15.85546875" style="1" customWidth="1"/>
    <col min="4876" max="4876" width="9.42578125" style="1" customWidth="1"/>
    <col min="4877" max="4877" width="23.28515625" style="1" customWidth="1"/>
    <col min="4878" max="4878" width="25.7109375" style="1" customWidth="1"/>
    <col min="4879" max="4879" width="31.7109375" style="1" customWidth="1"/>
    <col min="4880" max="4881" width="22.140625" style="1" customWidth="1"/>
    <col min="4882" max="4882" width="12.7109375" style="1" customWidth="1"/>
    <col min="4883" max="4883" width="8.85546875" style="1"/>
    <col min="4884" max="4884" width="15.42578125" style="1" customWidth="1"/>
    <col min="4885" max="5115" width="8.85546875" style="1"/>
    <col min="5116" max="5116" width="6.28515625" style="1" customWidth="1"/>
    <col min="5117" max="5117" width="12" style="1" bestFit="1" customWidth="1"/>
    <col min="5118" max="5118" width="11" style="1" customWidth="1"/>
    <col min="5119" max="5119" width="14" style="1" bestFit="1" customWidth="1"/>
    <col min="5120" max="5120" width="14" style="1" customWidth="1"/>
    <col min="5121" max="5121" width="11" style="1" customWidth="1"/>
    <col min="5122" max="5122" width="48" style="1" customWidth="1"/>
    <col min="5123" max="5123" width="10.85546875" style="1" customWidth="1"/>
    <col min="5124" max="5124" width="11.140625" style="1" customWidth="1"/>
    <col min="5125" max="5125" width="9.28515625" style="1" customWidth="1"/>
    <col min="5126" max="5126" width="26.42578125" style="1" customWidth="1"/>
    <col min="5127" max="5127" width="11" style="1" customWidth="1"/>
    <col min="5128" max="5128" width="19.7109375" style="1" customWidth="1"/>
    <col min="5129" max="5129" width="17.28515625" style="1" customWidth="1"/>
    <col min="5130" max="5130" width="26.140625" style="1" customWidth="1"/>
    <col min="5131" max="5131" width="15.85546875" style="1" customWidth="1"/>
    <col min="5132" max="5132" width="9.42578125" style="1" customWidth="1"/>
    <col min="5133" max="5133" width="23.28515625" style="1" customWidth="1"/>
    <col min="5134" max="5134" width="25.7109375" style="1" customWidth="1"/>
    <col min="5135" max="5135" width="31.7109375" style="1" customWidth="1"/>
    <col min="5136" max="5137" width="22.140625" style="1" customWidth="1"/>
    <col min="5138" max="5138" width="12.7109375" style="1" customWidth="1"/>
    <col min="5139" max="5139" width="8.85546875" style="1"/>
    <col min="5140" max="5140" width="15.42578125" style="1" customWidth="1"/>
    <col min="5141" max="5371" width="8.85546875" style="1"/>
    <col min="5372" max="5372" width="6.28515625" style="1" customWidth="1"/>
    <col min="5373" max="5373" width="12" style="1" bestFit="1" customWidth="1"/>
    <col min="5374" max="5374" width="11" style="1" customWidth="1"/>
    <col min="5375" max="5375" width="14" style="1" bestFit="1" customWidth="1"/>
    <col min="5376" max="5376" width="14" style="1" customWidth="1"/>
    <col min="5377" max="5377" width="11" style="1" customWidth="1"/>
    <col min="5378" max="5378" width="48" style="1" customWidth="1"/>
    <col min="5379" max="5379" width="10.85546875" style="1" customWidth="1"/>
    <col min="5380" max="5380" width="11.140625" style="1" customWidth="1"/>
    <col min="5381" max="5381" width="9.28515625" style="1" customWidth="1"/>
    <col min="5382" max="5382" width="26.42578125" style="1" customWidth="1"/>
    <col min="5383" max="5383" width="11" style="1" customWidth="1"/>
    <col min="5384" max="5384" width="19.7109375" style="1" customWidth="1"/>
    <col min="5385" max="5385" width="17.28515625" style="1" customWidth="1"/>
    <col min="5386" max="5386" width="26.140625" style="1" customWidth="1"/>
    <col min="5387" max="5387" width="15.85546875" style="1" customWidth="1"/>
    <col min="5388" max="5388" width="9.42578125" style="1" customWidth="1"/>
    <col min="5389" max="5389" width="23.28515625" style="1" customWidth="1"/>
    <col min="5390" max="5390" width="25.7109375" style="1" customWidth="1"/>
    <col min="5391" max="5391" width="31.7109375" style="1" customWidth="1"/>
    <col min="5392" max="5393" width="22.140625" style="1" customWidth="1"/>
    <col min="5394" max="5394" width="12.7109375" style="1" customWidth="1"/>
    <col min="5395" max="5395" width="8.85546875" style="1"/>
    <col min="5396" max="5396" width="15.42578125" style="1" customWidth="1"/>
    <col min="5397" max="5627" width="8.85546875" style="1"/>
    <col min="5628" max="5628" width="6.28515625" style="1" customWidth="1"/>
    <col min="5629" max="5629" width="12" style="1" bestFit="1" customWidth="1"/>
    <col min="5630" max="5630" width="11" style="1" customWidth="1"/>
    <col min="5631" max="5631" width="14" style="1" bestFit="1" customWidth="1"/>
    <col min="5632" max="5632" width="14" style="1" customWidth="1"/>
    <col min="5633" max="5633" width="11" style="1" customWidth="1"/>
    <col min="5634" max="5634" width="48" style="1" customWidth="1"/>
    <col min="5635" max="5635" width="10.85546875" style="1" customWidth="1"/>
    <col min="5636" max="5636" width="11.140625" style="1" customWidth="1"/>
    <col min="5637" max="5637" width="9.28515625" style="1" customWidth="1"/>
    <col min="5638" max="5638" width="26.42578125" style="1" customWidth="1"/>
    <col min="5639" max="5639" width="11" style="1" customWidth="1"/>
    <col min="5640" max="5640" width="19.7109375" style="1" customWidth="1"/>
    <col min="5641" max="5641" width="17.28515625" style="1" customWidth="1"/>
    <col min="5642" max="5642" width="26.140625" style="1" customWidth="1"/>
    <col min="5643" max="5643" width="15.85546875" style="1" customWidth="1"/>
    <col min="5644" max="5644" width="9.42578125" style="1" customWidth="1"/>
    <col min="5645" max="5645" width="23.28515625" style="1" customWidth="1"/>
    <col min="5646" max="5646" width="25.7109375" style="1" customWidth="1"/>
    <col min="5647" max="5647" width="31.7109375" style="1" customWidth="1"/>
    <col min="5648" max="5649" width="22.140625" style="1" customWidth="1"/>
    <col min="5650" max="5650" width="12.7109375" style="1" customWidth="1"/>
    <col min="5651" max="5651" width="8.85546875" style="1"/>
    <col min="5652" max="5652" width="15.42578125" style="1" customWidth="1"/>
    <col min="5653" max="5883" width="8.85546875" style="1"/>
    <col min="5884" max="5884" width="6.28515625" style="1" customWidth="1"/>
    <col min="5885" max="5885" width="12" style="1" bestFit="1" customWidth="1"/>
    <col min="5886" max="5886" width="11" style="1" customWidth="1"/>
    <col min="5887" max="5887" width="14" style="1" bestFit="1" customWidth="1"/>
    <col min="5888" max="5888" width="14" style="1" customWidth="1"/>
    <col min="5889" max="5889" width="11" style="1" customWidth="1"/>
    <col min="5890" max="5890" width="48" style="1" customWidth="1"/>
    <col min="5891" max="5891" width="10.85546875" style="1" customWidth="1"/>
    <col min="5892" max="5892" width="11.140625" style="1" customWidth="1"/>
    <col min="5893" max="5893" width="9.28515625" style="1" customWidth="1"/>
    <col min="5894" max="5894" width="26.42578125" style="1" customWidth="1"/>
    <col min="5895" max="5895" width="11" style="1" customWidth="1"/>
    <col min="5896" max="5896" width="19.7109375" style="1" customWidth="1"/>
    <col min="5897" max="5897" width="17.28515625" style="1" customWidth="1"/>
    <col min="5898" max="5898" width="26.140625" style="1" customWidth="1"/>
    <col min="5899" max="5899" width="15.85546875" style="1" customWidth="1"/>
    <col min="5900" max="5900" width="9.42578125" style="1" customWidth="1"/>
    <col min="5901" max="5901" width="23.28515625" style="1" customWidth="1"/>
    <col min="5902" max="5902" width="25.7109375" style="1" customWidth="1"/>
    <col min="5903" max="5903" width="31.7109375" style="1" customWidth="1"/>
    <col min="5904" max="5905" width="22.140625" style="1" customWidth="1"/>
    <col min="5906" max="5906" width="12.7109375" style="1" customWidth="1"/>
    <col min="5907" max="5907" width="8.85546875" style="1"/>
    <col min="5908" max="5908" width="15.42578125" style="1" customWidth="1"/>
    <col min="5909" max="6139" width="8.85546875" style="1"/>
    <col min="6140" max="6140" width="6.28515625" style="1" customWidth="1"/>
    <col min="6141" max="6141" width="12" style="1" bestFit="1" customWidth="1"/>
    <col min="6142" max="6142" width="11" style="1" customWidth="1"/>
    <col min="6143" max="6143" width="14" style="1" bestFit="1" customWidth="1"/>
    <col min="6144" max="6144" width="14" style="1" customWidth="1"/>
    <col min="6145" max="6145" width="11" style="1" customWidth="1"/>
    <col min="6146" max="6146" width="48" style="1" customWidth="1"/>
    <col min="6147" max="6147" width="10.85546875" style="1" customWidth="1"/>
    <col min="6148" max="6148" width="11.140625" style="1" customWidth="1"/>
    <col min="6149" max="6149" width="9.28515625" style="1" customWidth="1"/>
    <col min="6150" max="6150" width="26.42578125" style="1" customWidth="1"/>
    <col min="6151" max="6151" width="11" style="1" customWidth="1"/>
    <col min="6152" max="6152" width="19.7109375" style="1" customWidth="1"/>
    <col min="6153" max="6153" width="17.28515625" style="1" customWidth="1"/>
    <col min="6154" max="6154" width="26.140625" style="1" customWidth="1"/>
    <col min="6155" max="6155" width="15.85546875" style="1" customWidth="1"/>
    <col min="6156" max="6156" width="9.42578125" style="1" customWidth="1"/>
    <col min="6157" max="6157" width="23.28515625" style="1" customWidth="1"/>
    <col min="6158" max="6158" width="25.7109375" style="1" customWidth="1"/>
    <col min="6159" max="6159" width="31.7109375" style="1" customWidth="1"/>
    <col min="6160" max="6161" width="22.140625" style="1" customWidth="1"/>
    <col min="6162" max="6162" width="12.7109375" style="1" customWidth="1"/>
    <col min="6163" max="6163" width="8.85546875" style="1"/>
    <col min="6164" max="6164" width="15.42578125" style="1" customWidth="1"/>
    <col min="6165" max="6395" width="8.85546875" style="1"/>
    <col min="6396" max="6396" width="6.28515625" style="1" customWidth="1"/>
    <col min="6397" max="6397" width="12" style="1" bestFit="1" customWidth="1"/>
    <col min="6398" max="6398" width="11" style="1" customWidth="1"/>
    <col min="6399" max="6399" width="14" style="1" bestFit="1" customWidth="1"/>
    <col min="6400" max="6400" width="14" style="1" customWidth="1"/>
    <col min="6401" max="6401" width="11" style="1" customWidth="1"/>
    <col min="6402" max="6402" width="48" style="1" customWidth="1"/>
    <col min="6403" max="6403" width="10.85546875" style="1" customWidth="1"/>
    <col min="6404" max="6404" width="11.140625" style="1" customWidth="1"/>
    <col min="6405" max="6405" width="9.28515625" style="1" customWidth="1"/>
    <col min="6406" max="6406" width="26.42578125" style="1" customWidth="1"/>
    <col min="6407" max="6407" width="11" style="1" customWidth="1"/>
    <col min="6408" max="6408" width="19.7109375" style="1" customWidth="1"/>
    <col min="6409" max="6409" width="17.28515625" style="1" customWidth="1"/>
    <col min="6410" max="6410" width="26.140625" style="1" customWidth="1"/>
    <col min="6411" max="6411" width="15.85546875" style="1" customWidth="1"/>
    <col min="6412" max="6412" width="9.42578125" style="1" customWidth="1"/>
    <col min="6413" max="6413" width="23.28515625" style="1" customWidth="1"/>
    <col min="6414" max="6414" width="25.7109375" style="1" customWidth="1"/>
    <col min="6415" max="6415" width="31.7109375" style="1" customWidth="1"/>
    <col min="6416" max="6417" width="22.140625" style="1" customWidth="1"/>
    <col min="6418" max="6418" width="12.7109375" style="1" customWidth="1"/>
    <col min="6419" max="6419" width="8.85546875" style="1"/>
    <col min="6420" max="6420" width="15.42578125" style="1" customWidth="1"/>
    <col min="6421" max="6651" width="8.85546875" style="1"/>
    <col min="6652" max="6652" width="6.28515625" style="1" customWidth="1"/>
    <col min="6653" max="6653" width="12" style="1" bestFit="1" customWidth="1"/>
    <col min="6654" max="6654" width="11" style="1" customWidth="1"/>
    <col min="6655" max="6655" width="14" style="1" bestFit="1" customWidth="1"/>
    <col min="6656" max="6656" width="14" style="1" customWidth="1"/>
    <col min="6657" max="6657" width="11" style="1" customWidth="1"/>
    <col min="6658" max="6658" width="48" style="1" customWidth="1"/>
    <col min="6659" max="6659" width="10.85546875" style="1" customWidth="1"/>
    <col min="6660" max="6660" width="11.140625" style="1" customWidth="1"/>
    <col min="6661" max="6661" width="9.28515625" style="1" customWidth="1"/>
    <col min="6662" max="6662" width="26.42578125" style="1" customWidth="1"/>
    <col min="6663" max="6663" width="11" style="1" customWidth="1"/>
    <col min="6664" max="6664" width="19.7109375" style="1" customWidth="1"/>
    <col min="6665" max="6665" width="17.28515625" style="1" customWidth="1"/>
    <col min="6666" max="6666" width="26.140625" style="1" customWidth="1"/>
    <col min="6667" max="6667" width="15.85546875" style="1" customWidth="1"/>
    <col min="6668" max="6668" width="9.42578125" style="1" customWidth="1"/>
    <col min="6669" max="6669" width="23.28515625" style="1" customWidth="1"/>
    <col min="6670" max="6670" width="25.7109375" style="1" customWidth="1"/>
    <col min="6671" max="6671" width="31.7109375" style="1" customWidth="1"/>
    <col min="6672" max="6673" width="22.140625" style="1" customWidth="1"/>
    <col min="6674" max="6674" width="12.7109375" style="1" customWidth="1"/>
    <col min="6675" max="6675" width="8.85546875" style="1"/>
    <col min="6676" max="6676" width="15.42578125" style="1" customWidth="1"/>
    <col min="6677" max="6907" width="8.85546875" style="1"/>
    <col min="6908" max="6908" width="6.28515625" style="1" customWidth="1"/>
    <col min="6909" max="6909" width="12" style="1" bestFit="1" customWidth="1"/>
    <col min="6910" max="6910" width="11" style="1" customWidth="1"/>
    <col min="6911" max="6911" width="14" style="1" bestFit="1" customWidth="1"/>
    <col min="6912" max="6912" width="14" style="1" customWidth="1"/>
    <col min="6913" max="6913" width="11" style="1" customWidth="1"/>
    <col min="6914" max="6914" width="48" style="1" customWidth="1"/>
    <col min="6915" max="6915" width="10.85546875" style="1" customWidth="1"/>
    <col min="6916" max="6916" width="11.140625" style="1" customWidth="1"/>
    <col min="6917" max="6917" width="9.28515625" style="1" customWidth="1"/>
    <col min="6918" max="6918" width="26.42578125" style="1" customWidth="1"/>
    <col min="6919" max="6919" width="11" style="1" customWidth="1"/>
    <col min="6920" max="6920" width="19.7109375" style="1" customWidth="1"/>
    <col min="6921" max="6921" width="17.28515625" style="1" customWidth="1"/>
    <col min="6922" max="6922" width="26.140625" style="1" customWidth="1"/>
    <col min="6923" max="6923" width="15.85546875" style="1" customWidth="1"/>
    <col min="6924" max="6924" width="9.42578125" style="1" customWidth="1"/>
    <col min="6925" max="6925" width="23.28515625" style="1" customWidth="1"/>
    <col min="6926" max="6926" width="25.7109375" style="1" customWidth="1"/>
    <col min="6927" max="6927" width="31.7109375" style="1" customWidth="1"/>
    <col min="6928" max="6929" width="22.140625" style="1" customWidth="1"/>
    <col min="6930" max="6930" width="12.7109375" style="1" customWidth="1"/>
    <col min="6931" max="6931" width="8.85546875" style="1"/>
    <col min="6932" max="6932" width="15.42578125" style="1" customWidth="1"/>
    <col min="6933" max="7163" width="8.85546875" style="1"/>
    <col min="7164" max="7164" width="6.28515625" style="1" customWidth="1"/>
    <col min="7165" max="7165" width="12" style="1" bestFit="1" customWidth="1"/>
    <col min="7166" max="7166" width="11" style="1" customWidth="1"/>
    <col min="7167" max="7167" width="14" style="1" bestFit="1" customWidth="1"/>
    <col min="7168" max="7168" width="14" style="1" customWidth="1"/>
    <col min="7169" max="7169" width="11" style="1" customWidth="1"/>
    <col min="7170" max="7170" width="48" style="1" customWidth="1"/>
    <col min="7171" max="7171" width="10.85546875" style="1" customWidth="1"/>
    <col min="7172" max="7172" width="11.140625" style="1" customWidth="1"/>
    <col min="7173" max="7173" width="9.28515625" style="1" customWidth="1"/>
    <col min="7174" max="7174" width="26.42578125" style="1" customWidth="1"/>
    <col min="7175" max="7175" width="11" style="1" customWidth="1"/>
    <col min="7176" max="7176" width="19.7109375" style="1" customWidth="1"/>
    <col min="7177" max="7177" width="17.28515625" style="1" customWidth="1"/>
    <col min="7178" max="7178" width="26.140625" style="1" customWidth="1"/>
    <col min="7179" max="7179" width="15.85546875" style="1" customWidth="1"/>
    <col min="7180" max="7180" width="9.42578125" style="1" customWidth="1"/>
    <col min="7181" max="7181" width="23.28515625" style="1" customWidth="1"/>
    <col min="7182" max="7182" width="25.7109375" style="1" customWidth="1"/>
    <col min="7183" max="7183" width="31.7109375" style="1" customWidth="1"/>
    <col min="7184" max="7185" width="22.140625" style="1" customWidth="1"/>
    <col min="7186" max="7186" width="12.7109375" style="1" customWidth="1"/>
    <col min="7187" max="7187" width="8.85546875" style="1"/>
    <col min="7188" max="7188" width="15.42578125" style="1" customWidth="1"/>
    <col min="7189" max="7419" width="8.85546875" style="1"/>
    <col min="7420" max="7420" width="6.28515625" style="1" customWidth="1"/>
    <col min="7421" max="7421" width="12" style="1" bestFit="1" customWidth="1"/>
    <col min="7422" max="7422" width="11" style="1" customWidth="1"/>
    <col min="7423" max="7423" width="14" style="1" bestFit="1" customWidth="1"/>
    <col min="7424" max="7424" width="14" style="1" customWidth="1"/>
    <col min="7425" max="7425" width="11" style="1" customWidth="1"/>
    <col min="7426" max="7426" width="48" style="1" customWidth="1"/>
    <col min="7427" max="7427" width="10.85546875" style="1" customWidth="1"/>
    <col min="7428" max="7428" width="11.140625" style="1" customWidth="1"/>
    <col min="7429" max="7429" width="9.28515625" style="1" customWidth="1"/>
    <col min="7430" max="7430" width="26.42578125" style="1" customWidth="1"/>
    <col min="7431" max="7431" width="11" style="1" customWidth="1"/>
    <col min="7432" max="7432" width="19.7109375" style="1" customWidth="1"/>
    <col min="7433" max="7433" width="17.28515625" style="1" customWidth="1"/>
    <col min="7434" max="7434" width="26.140625" style="1" customWidth="1"/>
    <col min="7435" max="7435" width="15.85546875" style="1" customWidth="1"/>
    <col min="7436" max="7436" width="9.42578125" style="1" customWidth="1"/>
    <col min="7437" max="7437" width="23.28515625" style="1" customWidth="1"/>
    <col min="7438" max="7438" width="25.7109375" style="1" customWidth="1"/>
    <col min="7439" max="7439" width="31.7109375" style="1" customWidth="1"/>
    <col min="7440" max="7441" width="22.140625" style="1" customWidth="1"/>
    <col min="7442" max="7442" width="12.7109375" style="1" customWidth="1"/>
    <col min="7443" max="7443" width="8.85546875" style="1"/>
    <col min="7444" max="7444" width="15.42578125" style="1" customWidth="1"/>
    <col min="7445" max="7675" width="8.85546875" style="1"/>
    <col min="7676" max="7676" width="6.28515625" style="1" customWidth="1"/>
    <col min="7677" max="7677" width="12" style="1" bestFit="1" customWidth="1"/>
    <col min="7678" max="7678" width="11" style="1" customWidth="1"/>
    <col min="7679" max="7679" width="14" style="1" bestFit="1" customWidth="1"/>
    <col min="7680" max="7680" width="14" style="1" customWidth="1"/>
    <col min="7681" max="7681" width="11" style="1" customWidth="1"/>
    <col min="7682" max="7682" width="48" style="1" customWidth="1"/>
    <col min="7683" max="7683" width="10.85546875" style="1" customWidth="1"/>
    <col min="7684" max="7684" width="11.140625" style="1" customWidth="1"/>
    <col min="7685" max="7685" width="9.28515625" style="1" customWidth="1"/>
    <col min="7686" max="7686" width="26.42578125" style="1" customWidth="1"/>
    <col min="7687" max="7687" width="11" style="1" customWidth="1"/>
    <col min="7688" max="7688" width="19.7109375" style="1" customWidth="1"/>
    <col min="7689" max="7689" width="17.28515625" style="1" customWidth="1"/>
    <col min="7690" max="7690" width="26.140625" style="1" customWidth="1"/>
    <col min="7691" max="7691" width="15.85546875" style="1" customWidth="1"/>
    <col min="7692" max="7692" width="9.42578125" style="1" customWidth="1"/>
    <col min="7693" max="7693" width="23.28515625" style="1" customWidth="1"/>
    <col min="7694" max="7694" width="25.7109375" style="1" customWidth="1"/>
    <col min="7695" max="7695" width="31.7109375" style="1" customWidth="1"/>
    <col min="7696" max="7697" width="22.140625" style="1" customWidth="1"/>
    <col min="7698" max="7698" width="12.7109375" style="1" customWidth="1"/>
    <col min="7699" max="7699" width="8.85546875" style="1"/>
    <col min="7700" max="7700" width="15.42578125" style="1" customWidth="1"/>
    <col min="7701" max="7931" width="8.85546875" style="1"/>
    <col min="7932" max="7932" width="6.28515625" style="1" customWidth="1"/>
    <col min="7933" max="7933" width="12" style="1" bestFit="1" customWidth="1"/>
    <col min="7934" max="7934" width="11" style="1" customWidth="1"/>
    <col min="7935" max="7935" width="14" style="1" bestFit="1" customWidth="1"/>
    <col min="7936" max="7936" width="14" style="1" customWidth="1"/>
    <col min="7937" max="7937" width="11" style="1" customWidth="1"/>
    <col min="7938" max="7938" width="48" style="1" customWidth="1"/>
    <col min="7939" max="7939" width="10.85546875" style="1" customWidth="1"/>
    <col min="7940" max="7940" width="11.140625" style="1" customWidth="1"/>
    <col min="7941" max="7941" width="9.28515625" style="1" customWidth="1"/>
    <col min="7942" max="7942" width="26.42578125" style="1" customWidth="1"/>
    <col min="7943" max="7943" width="11" style="1" customWidth="1"/>
    <col min="7944" max="7944" width="19.7109375" style="1" customWidth="1"/>
    <col min="7945" max="7945" width="17.28515625" style="1" customWidth="1"/>
    <col min="7946" max="7946" width="26.140625" style="1" customWidth="1"/>
    <col min="7947" max="7947" width="15.85546875" style="1" customWidth="1"/>
    <col min="7948" max="7948" width="9.42578125" style="1" customWidth="1"/>
    <col min="7949" max="7949" width="23.28515625" style="1" customWidth="1"/>
    <col min="7950" max="7950" width="25.7109375" style="1" customWidth="1"/>
    <col min="7951" max="7951" width="31.7109375" style="1" customWidth="1"/>
    <col min="7952" max="7953" width="22.140625" style="1" customWidth="1"/>
    <col min="7954" max="7954" width="12.7109375" style="1" customWidth="1"/>
    <col min="7955" max="7955" width="8.85546875" style="1"/>
    <col min="7956" max="7956" width="15.42578125" style="1" customWidth="1"/>
    <col min="7957" max="8187" width="8.85546875" style="1"/>
    <col min="8188" max="8188" width="6.28515625" style="1" customWidth="1"/>
    <col min="8189" max="8189" width="12" style="1" bestFit="1" customWidth="1"/>
    <col min="8190" max="8190" width="11" style="1" customWidth="1"/>
    <col min="8191" max="8191" width="14" style="1" bestFit="1" customWidth="1"/>
    <col min="8192" max="8192" width="14" style="1" customWidth="1"/>
    <col min="8193" max="8193" width="11" style="1" customWidth="1"/>
    <col min="8194" max="8194" width="48" style="1" customWidth="1"/>
    <col min="8195" max="8195" width="10.85546875" style="1" customWidth="1"/>
    <col min="8196" max="8196" width="11.140625" style="1" customWidth="1"/>
    <col min="8197" max="8197" width="9.28515625" style="1" customWidth="1"/>
    <col min="8198" max="8198" width="26.42578125" style="1" customWidth="1"/>
    <col min="8199" max="8199" width="11" style="1" customWidth="1"/>
    <col min="8200" max="8200" width="19.7109375" style="1" customWidth="1"/>
    <col min="8201" max="8201" width="17.28515625" style="1" customWidth="1"/>
    <col min="8202" max="8202" width="26.140625" style="1" customWidth="1"/>
    <col min="8203" max="8203" width="15.85546875" style="1" customWidth="1"/>
    <col min="8204" max="8204" width="9.42578125" style="1" customWidth="1"/>
    <col min="8205" max="8205" width="23.28515625" style="1" customWidth="1"/>
    <col min="8206" max="8206" width="25.7109375" style="1" customWidth="1"/>
    <col min="8207" max="8207" width="31.7109375" style="1" customWidth="1"/>
    <col min="8208" max="8209" width="22.140625" style="1" customWidth="1"/>
    <col min="8210" max="8210" width="12.7109375" style="1" customWidth="1"/>
    <col min="8211" max="8211" width="8.85546875" style="1"/>
    <col min="8212" max="8212" width="15.42578125" style="1" customWidth="1"/>
    <col min="8213" max="8443" width="8.85546875" style="1"/>
    <col min="8444" max="8444" width="6.28515625" style="1" customWidth="1"/>
    <col min="8445" max="8445" width="12" style="1" bestFit="1" customWidth="1"/>
    <col min="8446" max="8446" width="11" style="1" customWidth="1"/>
    <col min="8447" max="8447" width="14" style="1" bestFit="1" customWidth="1"/>
    <col min="8448" max="8448" width="14" style="1" customWidth="1"/>
    <col min="8449" max="8449" width="11" style="1" customWidth="1"/>
    <col min="8450" max="8450" width="48" style="1" customWidth="1"/>
    <col min="8451" max="8451" width="10.85546875" style="1" customWidth="1"/>
    <col min="8452" max="8452" width="11.140625" style="1" customWidth="1"/>
    <col min="8453" max="8453" width="9.28515625" style="1" customWidth="1"/>
    <col min="8454" max="8454" width="26.42578125" style="1" customWidth="1"/>
    <col min="8455" max="8455" width="11" style="1" customWidth="1"/>
    <col min="8456" max="8456" width="19.7109375" style="1" customWidth="1"/>
    <col min="8457" max="8457" width="17.28515625" style="1" customWidth="1"/>
    <col min="8458" max="8458" width="26.140625" style="1" customWidth="1"/>
    <col min="8459" max="8459" width="15.85546875" style="1" customWidth="1"/>
    <col min="8460" max="8460" width="9.42578125" style="1" customWidth="1"/>
    <col min="8461" max="8461" width="23.28515625" style="1" customWidth="1"/>
    <col min="8462" max="8462" width="25.7109375" style="1" customWidth="1"/>
    <col min="8463" max="8463" width="31.7109375" style="1" customWidth="1"/>
    <col min="8464" max="8465" width="22.140625" style="1" customWidth="1"/>
    <col min="8466" max="8466" width="12.7109375" style="1" customWidth="1"/>
    <col min="8467" max="8467" width="8.85546875" style="1"/>
    <col min="8468" max="8468" width="15.42578125" style="1" customWidth="1"/>
    <col min="8469" max="8699" width="8.85546875" style="1"/>
    <col min="8700" max="8700" width="6.28515625" style="1" customWidth="1"/>
    <col min="8701" max="8701" width="12" style="1" bestFit="1" customWidth="1"/>
    <col min="8702" max="8702" width="11" style="1" customWidth="1"/>
    <col min="8703" max="8703" width="14" style="1" bestFit="1" customWidth="1"/>
    <col min="8704" max="8704" width="14" style="1" customWidth="1"/>
    <col min="8705" max="8705" width="11" style="1" customWidth="1"/>
    <col min="8706" max="8706" width="48" style="1" customWidth="1"/>
    <col min="8707" max="8707" width="10.85546875" style="1" customWidth="1"/>
    <col min="8708" max="8708" width="11.140625" style="1" customWidth="1"/>
    <col min="8709" max="8709" width="9.28515625" style="1" customWidth="1"/>
    <col min="8710" max="8710" width="26.42578125" style="1" customWidth="1"/>
    <col min="8711" max="8711" width="11" style="1" customWidth="1"/>
    <col min="8712" max="8712" width="19.7109375" style="1" customWidth="1"/>
    <col min="8713" max="8713" width="17.28515625" style="1" customWidth="1"/>
    <col min="8714" max="8714" width="26.140625" style="1" customWidth="1"/>
    <col min="8715" max="8715" width="15.85546875" style="1" customWidth="1"/>
    <col min="8716" max="8716" width="9.42578125" style="1" customWidth="1"/>
    <col min="8717" max="8717" width="23.28515625" style="1" customWidth="1"/>
    <col min="8718" max="8718" width="25.7109375" style="1" customWidth="1"/>
    <col min="8719" max="8719" width="31.7109375" style="1" customWidth="1"/>
    <col min="8720" max="8721" width="22.140625" style="1" customWidth="1"/>
    <col min="8722" max="8722" width="12.7109375" style="1" customWidth="1"/>
    <col min="8723" max="8723" width="8.85546875" style="1"/>
    <col min="8724" max="8724" width="15.42578125" style="1" customWidth="1"/>
    <col min="8725" max="8955" width="8.85546875" style="1"/>
    <col min="8956" max="8956" width="6.28515625" style="1" customWidth="1"/>
    <col min="8957" max="8957" width="12" style="1" bestFit="1" customWidth="1"/>
    <col min="8958" max="8958" width="11" style="1" customWidth="1"/>
    <col min="8959" max="8959" width="14" style="1" bestFit="1" customWidth="1"/>
    <col min="8960" max="8960" width="14" style="1" customWidth="1"/>
    <col min="8961" max="8961" width="11" style="1" customWidth="1"/>
    <col min="8962" max="8962" width="48" style="1" customWidth="1"/>
    <col min="8963" max="8963" width="10.85546875" style="1" customWidth="1"/>
    <col min="8964" max="8964" width="11.140625" style="1" customWidth="1"/>
    <col min="8965" max="8965" width="9.28515625" style="1" customWidth="1"/>
    <col min="8966" max="8966" width="26.42578125" style="1" customWidth="1"/>
    <col min="8967" max="8967" width="11" style="1" customWidth="1"/>
    <col min="8968" max="8968" width="19.7109375" style="1" customWidth="1"/>
    <col min="8969" max="8969" width="17.28515625" style="1" customWidth="1"/>
    <col min="8970" max="8970" width="26.140625" style="1" customWidth="1"/>
    <col min="8971" max="8971" width="15.85546875" style="1" customWidth="1"/>
    <col min="8972" max="8972" width="9.42578125" style="1" customWidth="1"/>
    <col min="8973" max="8973" width="23.28515625" style="1" customWidth="1"/>
    <col min="8974" max="8974" width="25.7109375" style="1" customWidth="1"/>
    <col min="8975" max="8975" width="31.7109375" style="1" customWidth="1"/>
    <col min="8976" max="8977" width="22.140625" style="1" customWidth="1"/>
    <col min="8978" max="8978" width="12.7109375" style="1" customWidth="1"/>
    <col min="8979" max="8979" width="8.85546875" style="1"/>
    <col min="8980" max="8980" width="15.42578125" style="1" customWidth="1"/>
    <col min="8981" max="9211" width="8.85546875" style="1"/>
    <col min="9212" max="9212" width="6.28515625" style="1" customWidth="1"/>
    <col min="9213" max="9213" width="12" style="1" bestFit="1" customWidth="1"/>
    <col min="9214" max="9214" width="11" style="1" customWidth="1"/>
    <col min="9215" max="9215" width="14" style="1" bestFit="1" customWidth="1"/>
    <col min="9216" max="9216" width="14" style="1" customWidth="1"/>
    <col min="9217" max="9217" width="11" style="1" customWidth="1"/>
    <col min="9218" max="9218" width="48" style="1" customWidth="1"/>
    <col min="9219" max="9219" width="10.85546875" style="1" customWidth="1"/>
    <col min="9220" max="9220" width="11.140625" style="1" customWidth="1"/>
    <col min="9221" max="9221" width="9.28515625" style="1" customWidth="1"/>
    <col min="9222" max="9222" width="26.42578125" style="1" customWidth="1"/>
    <col min="9223" max="9223" width="11" style="1" customWidth="1"/>
    <col min="9224" max="9224" width="19.7109375" style="1" customWidth="1"/>
    <col min="9225" max="9225" width="17.28515625" style="1" customWidth="1"/>
    <col min="9226" max="9226" width="26.140625" style="1" customWidth="1"/>
    <col min="9227" max="9227" width="15.85546875" style="1" customWidth="1"/>
    <col min="9228" max="9228" width="9.42578125" style="1" customWidth="1"/>
    <col min="9229" max="9229" width="23.28515625" style="1" customWidth="1"/>
    <col min="9230" max="9230" width="25.7109375" style="1" customWidth="1"/>
    <col min="9231" max="9231" width="31.7109375" style="1" customWidth="1"/>
    <col min="9232" max="9233" width="22.140625" style="1" customWidth="1"/>
    <col min="9234" max="9234" width="12.7109375" style="1" customWidth="1"/>
    <col min="9235" max="9235" width="8.85546875" style="1"/>
    <col min="9236" max="9236" width="15.42578125" style="1" customWidth="1"/>
    <col min="9237" max="9467" width="8.85546875" style="1"/>
    <col min="9468" max="9468" width="6.28515625" style="1" customWidth="1"/>
    <col min="9469" max="9469" width="12" style="1" bestFit="1" customWidth="1"/>
    <col min="9470" max="9470" width="11" style="1" customWidth="1"/>
    <col min="9471" max="9471" width="14" style="1" bestFit="1" customWidth="1"/>
    <col min="9472" max="9472" width="14" style="1" customWidth="1"/>
    <col min="9473" max="9473" width="11" style="1" customWidth="1"/>
    <col min="9474" max="9474" width="48" style="1" customWidth="1"/>
    <col min="9475" max="9475" width="10.85546875" style="1" customWidth="1"/>
    <col min="9476" max="9476" width="11.140625" style="1" customWidth="1"/>
    <col min="9477" max="9477" width="9.28515625" style="1" customWidth="1"/>
    <col min="9478" max="9478" width="26.42578125" style="1" customWidth="1"/>
    <col min="9479" max="9479" width="11" style="1" customWidth="1"/>
    <col min="9480" max="9480" width="19.7109375" style="1" customWidth="1"/>
    <col min="9481" max="9481" width="17.28515625" style="1" customWidth="1"/>
    <col min="9482" max="9482" width="26.140625" style="1" customWidth="1"/>
    <col min="9483" max="9483" width="15.85546875" style="1" customWidth="1"/>
    <col min="9484" max="9484" width="9.42578125" style="1" customWidth="1"/>
    <col min="9485" max="9485" width="23.28515625" style="1" customWidth="1"/>
    <col min="9486" max="9486" width="25.7109375" style="1" customWidth="1"/>
    <col min="9487" max="9487" width="31.7109375" style="1" customWidth="1"/>
    <col min="9488" max="9489" width="22.140625" style="1" customWidth="1"/>
    <col min="9490" max="9490" width="12.7109375" style="1" customWidth="1"/>
    <col min="9491" max="9491" width="8.85546875" style="1"/>
    <col min="9492" max="9492" width="15.42578125" style="1" customWidth="1"/>
    <col min="9493" max="9723" width="8.85546875" style="1"/>
    <col min="9724" max="9724" width="6.28515625" style="1" customWidth="1"/>
    <col min="9725" max="9725" width="12" style="1" bestFit="1" customWidth="1"/>
    <col min="9726" max="9726" width="11" style="1" customWidth="1"/>
    <col min="9727" max="9727" width="14" style="1" bestFit="1" customWidth="1"/>
    <col min="9728" max="9728" width="14" style="1" customWidth="1"/>
    <col min="9729" max="9729" width="11" style="1" customWidth="1"/>
    <col min="9730" max="9730" width="48" style="1" customWidth="1"/>
    <col min="9731" max="9731" width="10.85546875" style="1" customWidth="1"/>
    <col min="9732" max="9732" width="11.140625" style="1" customWidth="1"/>
    <col min="9733" max="9733" width="9.28515625" style="1" customWidth="1"/>
    <col min="9734" max="9734" width="26.42578125" style="1" customWidth="1"/>
    <col min="9735" max="9735" width="11" style="1" customWidth="1"/>
    <col min="9736" max="9736" width="19.7109375" style="1" customWidth="1"/>
    <col min="9737" max="9737" width="17.28515625" style="1" customWidth="1"/>
    <col min="9738" max="9738" width="26.140625" style="1" customWidth="1"/>
    <col min="9739" max="9739" width="15.85546875" style="1" customWidth="1"/>
    <col min="9740" max="9740" width="9.42578125" style="1" customWidth="1"/>
    <col min="9741" max="9741" width="23.28515625" style="1" customWidth="1"/>
    <col min="9742" max="9742" width="25.7109375" style="1" customWidth="1"/>
    <col min="9743" max="9743" width="31.7109375" style="1" customWidth="1"/>
    <col min="9744" max="9745" width="22.140625" style="1" customWidth="1"/>
    <col min="9746" max="9746" width="12.7109375" style="1" customWidth="1"/>
    <col min="9747" max="9747" width="8.85546875" style="1"/>
    <col min="9748" max="9748" width="15.42578125" style="1" customWidth="1"/>
    <col min="9749" max="9979" width="8.85546875" style="1"/>
    <col min="9980" max="9980" width="6.28515625" style="1" customWidth="1"/>
    <col min="9981" max="9981" width="12" style="1" bestFit="1" customWidth="1"/>
    <col min="9982" max="9982" width="11" style="1" customWidth="1"/>
    <col min="9983" max="9983" width="14" style="1" bestFit="1" customWidth="1"/>
    <col min="9984" max="9984" width="14" style="1" customWidth="1"/>
    <col min="9985" max="9985" width="11" style="1" customWidth="1"/>
    <col min="9986" max="9986" width="48" style="1" customWidth="1"/>
    <col min="9987" max="9987" width="10.85546875" style="1" customWidth="1"/>
    <col min="9988" max="9988" width="11.140625" style="1" customWidth="1"/>
    <col min="9989" max="9989" width="9.28515625" style="1" customWidth="1"/>
    <col min="9990" max="9990" width="26.42578125" style="1" customWidth="1"/>
    <col min="9991" max="9991" width="11" style="1" customWidth="1"/>
    <col min="9992" max="9992" width="19.7109375" style="1" customWidth="1"/>
    <col min="9993" max="9993" width="17.28515625" style="1" customWidth="1"/>
    <col min="9994" max="9994" width="26.140625" style="1" customWidth="1"/>
    <col min="9995" max="9995" width="15.85546875" style="1" customWidth="1"/>
    <col min="9996" max="9996" width="9.42578125" style="1" customWidth="1"/>
    <col min="9997" max="9997" width="23.28515625" style="1" customWidth="1"/>
    <col min="9998" max="9998" width="25.7109375" style="1" customWidth="1"/>
    <col min="9999" max="9999" width="31.7109375" style="1" customWidth="1"/>
    <col min="10000" max="10001" width="22.140625" style="1" customWidth="1"/>
    <col min="10002" max="10002" width="12.7109375" style="1" customWidth="1"/>
    <col min="10003" max="10003" width="8.85546875" style="1"/>
    <col min="10004" max="10004" width="15.42578125" style="1" customWidth="1"/>
    <col min="10005" max="10235" width="8.85546875" style="1"/>
    <col min="10236" max="10236" width="6.28515625" style="1" customWidth="1"/>
    <col min="10237" max="10237" width="12" style="1" bestFit="1" customWidth="1"/>
    <col min="10238" max="10238" width="11" style="1" customWidth="1"/>
    <col min="10239" max="10239" width="14" style="1" bestFit="1" customWidth="1"/>
    <col min="10240" max="10240" width="14" style="1" customWidth="1"/>
    <col min="10241" max="10241" width="11" style="1" customWidth="1"/>
    <col min="10242" max="10242" width="48" style="1" customWidth="1"/>
    <col min="10243" max="10243" width="10.85546875" style="1" customWidth="1"/>
    <col min="10244" max="10244" width="11.140625" style="1" customWidth="1"/>
    <col min="10245" max="10245" width="9.28515625" style="1" customWidth="1"/>
    <col min="10246" max="10246" width="26.42578125" style="1" customWidth="1"/>
    <col min="10247" max="10247" width="11" style="1" customWidth="1"/>
    <col min="10248" max="10248" width="19.7109375" style="1" customWidth="1"/>
    <col min="10249" max="10249" width="17.28515625" style="1" customWidth="1"/>
    <col min="10250" max="10250" width="26.140625" style="1" customWidth="1"/>
    <col min="10251" max="10251" width="15.85546875" style="1" customWidth="1"/>
    <col min="10252" max="10252" width="9.42578125" style="1" customWidth="1"/>
    <col min="10253" max="10253" width="23.28515625" style="1" customWidth="1"/>
    <col min="10254" max="10254" width="25.7109375" style="1" customWidth="1"/>
    <col min="10255" max="10255" width="31.7109375" style="1" customWidth="1"/>
    <col min="10256" max="10257" width="22.140625" style="1" customWidth="1"/>
    <col min="10258" max="10258" width="12.7109375" style="1" customWidth="1"/>
    <col min="10259" max="10259" width="8.85546875" style="1"/>
    <col min="10260" max="10260" width="15.42578125" style="1" customWidth="1"/>
    <col min="10261" max="10491" width="8.85546875" style="1"/>
    <col min="10492" max="10492" width="6.28515625" style="1" customWidth="1"/>
    <col min="10493" max="10493" width="12" style="1" bestFit="1" customWidth="1"/>
    <col min="10494" max="10494" width="11" style="1" customWidth="1"/>
    <col min="10495" max="10495" width="14" style="1" bestFit="1" customWidth="1"/>
    <col min="10496" max="10496" width="14" style="1" customWidth="1"/>
    <col min="10497" max="10497" width="11" style="1" customWidth="1"/>
    <col min="10498" max="10498" width="48" style="1" customWidth="1"/>
    <col min="10499" max="10499" width="10.85546875" style="1" customWidth="1"/>
    <col min="10500" max="10500" width="11.140625" style="1" customWidth="1"/>
    <col min="10501" max="10501" width="9.28515625" style="1" customWidth="1"/>
    <col min="10502" max="10502" width="26.42578125" style="1" customWidth="1"/>
    <col min="10503" max="10503" width="11" style="1" customWidth="1"/>
    <col min="10504" max="10504" width="19.7109375" style="1" customWidth="1"/>
    <col min="10505" max="10505" width="17.28515625" style="1" customWidth="1"/>
    <col min="10506" max="10506" width="26.140625" style="1" customWidth="1"/>
    <col min="10507" max="10507" width="15.85546875" style="1" customWidth="1"/>
    <col min="10508" max="10508" width="9.42578125" style="1" customWidth="1"/>
    <col min="10509" max="10509" width="23.28515625" style="1" customWidth="1"/>
    <col min="10510" max="10510" width="25.7109375" style="1" customWidth="1"/>
    <col min="10511" max="10511" width="31.7109375" style="1" customWidth="1"/>
    <col min="10512" max="10513" width="22.140625" style="1" customWidth="1"/>
    <col min="10514" max="10514" width="12.7109375" style="1" customWidth="1"/>
    <col min="10515" max="10515" width="8.85546875" style="1"/>
    <col min="10516" max="10516" width="15.42578125" style="1" customWidth="1"/>
    <col min="10517" max="10747" width="8.85546875" style="1"/>
    <col min="10748" max="10748" width="6.28515625" style="1" customWidth="1"/>
    <col min="10749" max="10749" width="12" style="1" bestFit="1" customWidth="1"/>
    <col min="10750" max="10750" width="11" style="1" customWidth="1"/>
    <col min="10751" max="10751" width="14" style="1" bestFit="1" customWidth="1"/>
    <col min="10752" max="10752" width="14" style="1" customWidth="1"/>
    <col min="10753" max="10753" width="11" style="1" customWidth="1"/>
    <col min="10754" max="10754" width="48" style="1" customWidth="1"/>
    <col min="10755" max="10755" width="10.85546875" style="1" customWidth="1"/>
    <col min="10756" max="10756" width="11.140625" style="1" customWidth="1"/>
    <col min="10757" max="10757" width="9.28515625" style="1" customWidth="1"/>
    <col min="10758" max="10758" width="26.42578125" style="1" customWidth="1"/>
    <col min="10759" max="10759" width="11" style="1" customWidth="1"/>
    <col min="10760" max="10760" width="19.7109375" style="1" customWidth="1"/>
    <col min="10761" max="10761" width="17.28515625" style="1" customWidth="1"/>
    <col min="10762" max="10762" width="26.140625" style="1" customWidth="1"/>
    <col min="10763" max="10763" width="15.85546875" style="1" customWidth="1"/>
    <col min="10764" max="10764" width="9.42578125" style="1" customWidth="1"/>
    <col min="10765" max="10765" width="23.28515625" style="1" customWidth="1"/>
    <col min="10766" max="10766" width="25.7109375" style="1" customWidth="1"/>
    <col min="10767" max="10767" width="31.7109375" style="1" customWidth="1"/>
    <col min="10768" max="10769" width="22.140625" style="1" customWidth="1"/>
    <col min="10770" max="10770" width="12.7109375" style="1" customWidth="1"/>
    <col min="10771" max="10771" width="8.85546875" style="1"/>
    <col min="10772" max="10772" width="15.42578125" style="1" customWidth="1"/>
    <col min="10773" max="11003" width="8.85546875" style="1"/>
    <col min="11004" max="11004" width="6.28515625" style="1" customWidth="1"/>
    <col min="11005" max="11005" width="12" style="1" bestFit="1" customWidth="1"/>
    <col min="11006" max="11006" width="11" style="1" customWidth="1"/>
    <col min="11007" max="11007" width="14" style="1" bestFit="1" customWidth="1"/>
    <col min="11008" max="11008" width="14" style="1" customWidth="1"/>
    <col min="11009" max="11009" width="11" style="1" customWidth="1"/>
    <col min="11010" max="11010" width="48" style="1" customWidth="1"/>
    <col min="11011" max="11011" width="10.85546875" style="1" customWidth="1"/>
    <col min="11012" max="11012" width="11.140625" style="1" customWidth="1"/>
    <col min="11013" max="11013" width="9.28515625" style="1" customWidth="1"/>
    <col min="11014" max="11014" width="26.42578125" style="1" customWidth="1"/>
    <col min="11015" max="11015" width="11" style="1" customWidth="1"/>
    <col min="11016" max="11016" width="19.7109375" style="1" customWidth="1"/>
    <col min="11017" max="11017" width="17.28515625" style="1" customWidth="1"/>
    <col min="11018" max="11018" width="26.140625" style="1" customWidth="1"/>
    <col min="11019" max="11019" width="15.85546875" style="1" customWidth="1"/>
    <col min="11020" max="11020" width="9.42578125" style="1" customWidth="1"/>
    <col min="11021" max="11021" width="23.28515625" style="1" customWidth="1"/>
    <col min="11022" max="11022" width="25.7109375" style="1" customWidth="1"/>
    <col min="11023" max="11023" width="31.7109375" style="1" customWidth="1"/>
    <col min="11024" max="11025" width="22.140625" style="1" customWidth="1"/>
    <col min="11026" max="11026" width="12.7109375" style="1" customWidth="1"/>
    <col min="11027" max="11027" width="8.85546875" style="1"/>
    <col min="11028" max="11028" width="15.42578125" style="1" customWidth="1"/>
    <col min="11029" max="11259" width="8.85546875" style="1"/>
    <col min="11260" max="11260" width="6.28515625" style="1" customWidth="1"/>
    <col min="11261" max="11261" width="12" style="1" bestFit="1" customWidth="1"/>
    <col min="11262" max="11262" width="11" style="1" customWidth="1"/>
    <col min="11263" max="11263" width="14" style="1" bestFit="1" customWidth="1"/>
    <col min="11264" max="11264" width="14" style="1" customWidth="1"/>
    <col min="11265" max="11265" width="11" style="1" customWidth="1"/>
    <col min="11266" max="11266" width="48" style="1" customWidth="1"/>
    <col min="11267" max="11267" width="10.85546875" style="1" customWidth="1"/>
    <col min="11268" max="11268" width="11.140625" style="1" customWidth="1"/>
    <col min="11269" max="11269" width="9.28515625" style="1" customWidth="1"/>
    <col min="11270" max="11270" width="26.42578125" style="1" customWidth="1"/>
    <col min="11271" max="11271" width="11" style="1" customWidth="1"/>
    <col min="11272" max="11272" width="19.7109375" style="1" customWidth="1"/>
    <col min="11273" max="11273" width="17.28515625" style="1" customWidth="1"/>
    <col min="11274" max="11274" width="26.140625" style="1" customWidth="1"/>
    <col min="11275" max="11275" width="15.85546875" style="1" customWidth="1"/>
    <col min="11276" max="11276" width="9.42578125" style="1" customWidth="1"/>
    <col min="11277" max="11277" width="23.28515625" style="1" customWidth="1"/>
    <col min="11278" max="11278" width="25.7109375" style="1" customWidth="1"/>
    <col min="11279" max="11279" width="31.7109375" style="1" customWidth="1"/>
    <col min="11280" max="11281" width="22.140625" style="1" customWidth="1"/>
    <col min="11282" max="11282" width="12.7109375" style="1" customWidth="1"/>
    <col min="11283" max="11283" width="8.85546875" style="1"/>
    <col min="11284" max="11284" width="15.42578125" style="1" customWidth="1"/>
    <col min="11285" max="11515" width="8.85546875" style="1"/>
    <col min="11516" max="11516" width="6.28515625" style="1" customWidth="1"/>
    <col min="11517" max="11517" width="12" style="1" bestFit="1" customWidth="1"/>
    <col min="11518" max="11518" width="11" style="1" customWidth="1"/>
    <col min="11519" max="11519" width="14" style="1" bestFit="1" customWidth="1"/>
    <col min="11520" max="11520" width="14" style="1" customWidth="1"/>
    <col min="11521" max="11521" width="11" style="1" customWidth="1"/>
    <col min="11522" max="11522" width="48" style="1" customWidth="1"/>
    <col min="11523" max="11523" width="10.85546875" style="1" customWidth="1"/>
    <col min="11524" max="11524" width="11.140625" style="1" customWidth="1"/>
    <col min="11525" max="11525" width="9.28515625" style="1" customWidth="1"/>
    <col min="11526" max="11526" width="26.42578125" style="1" customWidth="1"/>
    <col min="11527" max="11527" width="11" style="1" customWidth="1"/>
    <col min="11528" max="11528" width="19.7109375" style="1" customWidth="1"/>
    <col min="11529" max="11529" width="17.28515625" style="1" customWidth="1"/>
    <col min="11530" max="11530" width="26.140625" style="1" customWidth="1"/>
    <col min="11531" max="11531" width="15.85546875" style="1" customWidth="1"/>
    <col min="11532" max="11532" width="9.42578125" style="1" customWidth="1"/>
    <col min="11533" max="11533" width="23.28515625" style="1" customWidth="1"/>
    <col min="11534" max="11534" width="25.7109375" style="1" customWidth="1"/>
    <col min="11535" max="11535" width="31.7109375" style="1" customWidth="1"/>
    <col min="11536" max="11537" width="22.140625" style="1" customWidth="1"/>
    <col min="11538" max="11538" width="12.7109375" style="1" customWidth="1"/>
    <col min="11539" max="11539" width="8.85546875" style="1"/>
    <col min="11540" max="11540" width="15.42578125" style="1" customWidth="1"/>
    <col min="11541" max="11771" width="8.85546875" style="1"/>
    <col min="11772" max="11772" width="6.28515625" style="1" customWidth="1"/>
    <col min="11773" max="11773" width="12" style="1" bestFit="1" customWidth="1"/>
    <col min="11774" max="11774" width="11" style="1" customWidth="1"/>
    <col min="11775" max="11775" width="14" style="1" bestFit="1" customWidth="1"/>
    <col min="11776" max="11776" width="14" style="1" customWidth="1"/>
    <col min="11777" max="11777" width="11" style="1" customWidth="1"/>
    <col min="11778" max="11778" width="48" style="1" customWidth="1"/>
    <col min="11779" max="11779" width="10.85546875" style="1" customWidth="1"/>
    <col min="11780" max="11780" width="11.140625" style="1" customWidth="1"/>
    <col min="11781" max="11781" width="9.28515625" style="1" customWidth="1"/>
    <col min="11782" max="11782" width="26.42578125" style="1" customWidth="1"/>
    <col min="11783" max="11783" width="11" style="1" customWidth="1"/>
    <col min="11784" max="11784" width="19.7109375" style="1" customWidth="1"/>
    <col min="11785" max="11785" width="17.28515625" style="1" customWidth="1"/>
    <col min="11786" max="11786" width="26.140625" style="1" customWidth="1"/>
    <col min="11787" max="11787" width="15.85546875" style="1" customWidth="1"/>
    <col min="11788" max="11788" width="9.42578125" style="1" customWidth="1"/>
    <col min="11789" max="11789" width="23.28515625" style="1" customWidth="1"/>
    <col min="11790" max="11790" width="25.7109375" style="1" customWidth="1"/>
    <col min="11791" max="11791" width="31.7109375" style="1" customWidth="1"/>
    <col min="11792" max="11793" width="22.140625" style="1" customWidth="1"/>
    <col min="11794" max="11794" width="12.7109375" style="1" customWidth="1"/>
    <col min="11795" max="11795" width="8.85546875" style="1"/>
    <col min="11796" max="11796" width="15.42578125" style="1" customWidth="1"/>
    <col min="11797" max="12027" width="8.85546875" style="1"/>
    <col min="12028" max="12028" width="6.28515625" style="1" customWidth="1"/>
    <col min="12029" max="12029" width="12" style="1" bestFit="1" customWidth="1"/>
    <col min="12030" max="12030" width="11" style="1" customWidth="1"/>
    <col min="12031" max="12031" width="14" style="1" bestFit="1" customWidth="1"/>
    <col min="12032" max="12032" width="14" style="1" customWidth="1"/>
    <col min="12033" max="12033" width="11" style="1" customWidth="1"/>
    <col min="12034" max="12034" width="48" style="1" customWidth="1"/>
    <col min="12035" max="12035" width="10.85546875" style="1" customWidth="1"/>
    <col min="12036" max="12036" width="11.140625" style="1" customWidth="1"/>
    <col min="12037" max="12037" width="9.28515625" style="1" customWidth="1"/>
    <col min="12038" max="12038" width="26.42578125" style="1" customWidth="1"/>
    <col min="12039" max="12039" width="11" style="1" customWidth="1"/>
    <col min="12040" max="12040" width="19.7109375" style="1" customWidth="1"/>
    <col min="12041" max="12041" width="17.28515625" style="1" customWidth="1"/>
    <col min="12042" max="12042" width="26.140625" style="1" customWidth="1"/>
    <col min="12043" max="12043" width="15.85546875" style="1" customWidth="1"/>
    <col min="12044" max="12044" width="9.42578125" style="1" customWidth="1"/>
    <col min="12045" max="12045" width="23.28515625" style="1" customWidth="1"/>
    <col min="12046" max="12046" width="25.7109375" style="1" customWidth="1"/>
    <col min="12047" max="12047" width="31.7109375" style="1" customWidth="1"/>
    <col min="12048" max="12049" width="22.140625" style="1" customWidth="1"/>
    <col min="12050" max="12050" width="12.7109375" style="1" customWidth="1"/>
    <col min="12051" max="12051" width="8.85546875" style="1"/>
    <col min="12052" max="12052" width="15.42578125" style="1" customWidth="1"/>
    <col min="12053" max="12283" width="8.85546875" style="1"/>
    <col min="12284" max="12284" width="6.28515625" style="1" customWidth="1"/>
    <col min="12285" max="12285" width="12" style="1" bestFit="1" customWidth="1"/>
    <col min="12286" max="12286" width="11" style="1" customWidth="1"/>
    <col min="12287" max="12287" width="14" style="1" bestFit="1" customWidth="1"/>
    <col min="12288" max="12288" width="14" style="1" customWidth="1"/>
    <col min="12289" max="12289" width="11" style="1" customWidth="1"/>
    <col min="12290" max="12290" width="48" style="1" customWidth="1"/>
    <col min="12291" max="12291" width="10.85546875" style="1" customWidth="1"/>
    <col min="12292" max="12292" width="11.140625" style="1" customWidth="1"/>
    <col min="12293" max="12293" width="9.28515625" style="1" customWidth="1"/>
    <col min="12294" max="12294" width="26.42578125" style="1" customWidth="1"/>
    <col min="12295" max="12295" width="11" style="1" customWidth="1"/>
    <col min="12296" max="12296" width="19.7109375" style="1" customWidth="1"/>
    <col min="12297" max="12297" width="17.28515625" style="1" customWidth="1"/>
    <col min="12298" max="12298" width="26.140625" style="1" customWidth="1"/>
    <col min="12299" max="12299" width="15.85546875" style="1" customWidth="1"/>
    <col min="12300" max="12300" width="9.42578125" style="1" customWidth="1"/>
    <col min="12301" max="12301" width="23.28515625" style="1" customWidth="1"/>
    <col min="12302" max="12302" width="25.7109375" style="1" customWidth="1"/>
    <col min="12303" max="12303" width="31.7109375" style="1" customWidth="1"/>
    <col min="12304" max="12305" width="22.140625" style="1" customWidth="1"/>
    <col min="12306" max="12306" width="12.7109375" style="1" customWidth="1"/>
    <col min="12307" max="12307" width="8.85546875" style="1"/>
    <col min="12308" max="12308" width="15.42578125" style="1" customWidth="1"/>
    <col min="12309" max="12539" width="8.85546875" style="1"/>
    <col min="12540" max="12540" width="6.28515625" style="1" customWidth="1"/>
    <col min="12541" max="12541" width="12" style="1" bestFit="1" customWidth="1"/>
    <col min="12542" max="12542" width="11" style="1" customWidth="1"/>
    <col min="12543" max="12543" width="14" style="1" bestFit="1" customWidth="1"/>
    <col min="12544" max="12544" width="14" style="1" customWidth="1"/>
    <col min="12545" max="12545" width="11" style="1" customWidth="1"/>
    <col min="12546" max="12546" width="48" style="1" customWidth="1"/>
    <col min="12547" max="12547" width="10.85546875" style="1" customWidth="1"/>
    <col min="12548" max="12548" width="11.140625" style="1" customWidth="1"/>
    <col min="12549" max="12549" width="9.28515625" style="1" customWidth="1"/>
    <col min="12550" max="12550" width="26.42578125" style="1" customWidth="1"/>
    <col min="12551" max="12551" width="11" style="1" customWidth="1"/>
    <col min="12552" max="12552" width="19.7109375" style="1" customWidth="1"/>
    <col min="12553" max="12553" width="17.28515625" style="1" customWidth="1"/>
    <col min="12554" max="12554" width="26.140625" style="1" customWidth="1"/>
    <col min="12555" max="12555" width="15.85546875" style="1" customWidth="1"/>
    <col min="12556" max="12556" width="9.42578125" style="1" customWidth="1"/>
    <col min="12557" max="12557" width="23.28515625" style="1" customWidth="1"/>
    <col min="12558" max="12558" width="25.7109375" style="1" customWidth="1"/>
    <col min="12559" max="12559" width="31.7109375" style="1" customWidth="1"/>
    <col min="12560" max="12561" width="22.140625" style="1" customWidth="1"/>
    <col min="12562" max="12562" width="12.7109375" style="1" customWidth="1"/>
    <col min="12563" max="12563" width="8.85546875" style="1"/>
    <col min="12564" max="12564" width="15.42578125" style="1" customWidth="1"/>
    <col min="12565" max="12795" width="8.85546875" style="1"/>
    <col min="12796" max="12796" width="6.28515625" style="1" customWidth="1"/>
    <col min="12797" max="12797" width="12" style="1" bestFit="1" customWidth="1"/>
    <col min="12798" max="12798" width="11" style="1" customWidth="1"/>
    <col min="12799" max="12799" width="14" style="1" bestFit="1" customWidth="1"/>
    <col min="12800" max="12800" width="14" style="1" customWidth="1"/>
    <col min="12801" max="12801" width="11" style="1" customWidth="1"/>
    <col min="12802" max="12802" width="48" style="1" customWidth="1"/>
    <col min="12803" max="12803" width="10.85546875" style="1" customWidth="1"/>
    <col min="12804" max="12804" width="11.140625" style="1" customWidth="1"/>
    <col min="12805" max="12805" width="9.28515625" style="1" customWidth="1"/>
    <col min="12806" max="12806" width="26.42578125" style="1" customWidth="1"/>
    <col min="12807" max="12807" width="11" style="1" customWidth="1"/>
    <col min="12808" max="12808" width="19.7109375" style="1" customWidth="1"/>
    <col min="12809" max="12809" width="17.28515625" style="1" customWidth="1"/>
    <col min="12810" max="12810" width="26.140625" style="1" customWidth="1"/>
    <col min="12811" max="12811" width="15.85546875" style="1" customWidth="1"/>
    <col min="12812" max="12812" width="9.42578125" style="1" customWidth="1"/>
    <col min="12813" max="12813" width="23.28515625" style="1" customWidth="1"/>
    <col min="12814" max="12814" width="25.7109375" style="1" customWidth="1"/>
    <col min="12815" max="12815" width="31.7109375" style="1" customWidth="1"/>
    <col min="12816" max="12817" width="22.140625" style="1" customWidth="1"/>
    <col min="12818" max="12818" width="12.7109375" style="1" customWidth="1"/>
    <col min="12819" max="12819" width="8.85546875" style="1"/>
    <col min="12820" max="12820" width="15.42578125" style="1" customWidth="1"/>
    <col min="12821" max="13051" width="8.85546875" style="1"/>
    <col min="13052" max="13052" width="6.28515625" style="1" customWidth="1"/>
    <col min="13053" max="13053" width="12" style="1" bestFit="1" customWidth="1"/>
    <col min="13054" max="13054" width="11" style="1" customWidth="1"/>
    <col min="13055" max="13055" width="14" style="1" bestFit="1" customWidth="1"/>
    <col min="13056" max="13056" width="14" style="1" customWidth="1"/>
    <col min="13057" max="13057" width="11" style="1" customWidth="1"/>
    <col min="13058" max="13058" width="48" style="1" customWidth="1"/>
    <col min="13059" max="13059" width="10.85546875" style="1" customWidth="1"/>
    <col min="13060" max="13060" width="11.140625" style="1" customWidth="1"/>
    <col min="13061" max="13061" width="9.28515625" style="1" customWidth="1"/>
    <col min="13062" max="13062" width="26.42578125" style="1" customWidth="1"/>
    <col min="13063" max="13063" width="11" style="1" customWidth="1"/>
    <col min="13064" max="13064" width="19.7109375" style="1" customWidth="1"/>
    <col min="13065" max="13065" width="17.28515625" style="1" customWidth="1"/>
    <col min="13066" max="13066" width="26.140625" style="1" customWidth="1"/>
    <col min="13067" max="13067" width="15.85546875" style="1" customWidth="1"/>
    <col min="13068" max="13068" width="9.42578125" style="1" customWidth="1"/>
    <col min="13069" max="13069" width="23.28515625" style="1" customWidth="1"/>
    <col min="13070" max="13070" width="25.7109375" style="1" customWidth="1"/>
    <col min="13071" max="13071" width="31.7109375" style="1" customWidth="1"/>
    <col min="13072" max="13073" width="22.140625" style="1" customWidth="1"/>
    <col min="13074" max="13074" width="12.7109375" style="1" customWidth="1"/>
    <col min="13075" max="13075" width="8.85546875" style="1"/>
    <col min="13076" max="13076" width="15.42578125" style="1" customWidth="1"/>
    <col min="13077" max="13307" width="8.85546875" style="1"/>
    <col min="13308" max="13308" width="6.28515625" style="1" customWidth="1"/>
    <col min="13309" max="13309" width="12" style="1" bestFit="1" customWidth="1"/>
    <col min="13310" max="13310" width="11" style="1" customWidth="1"/>
    <col min="13311" max="13311" width="14" style="1" bestFit="1" customWidth="1"/>
    <col min="13312" max="13312" width="14" style="1" customWidth="1"/>
    <col min="13313" max="13313" width="11" style="1" customWidth="1"/>
    <col min="13314" max="13314" width="48" style="1" customWidth="1"/>
    <col min="13315" max="13315" width="10.85546875" style="1" customWidth="1"/>
    <col min="13316" max="13316" width="11.140625" style="1" customWidth="1"/>
    <col min="13317" max="13317" width="9.28515625" style="1" customWidth="1"/>
    <col min="13318" max="13318" width="26.42578125" style="1" customWidth="1"/>
    <col min="13319" max="13319" width="11" style="1" customWidth="1"/>
    <col min="13320" max="13320" width="19.7109375" style="1" customWidth="1"/>
    <col min="13321" max="13321" width="17.28515625" style="1" customWidth="1"/>
    <col min="13322" max="13322" width="26.140625" style="1" customWidth="1"/>
    <col min="13323" max="13323" width="15.85546875" style="1" customWidth="1"/>
    <col min="13324" max="13324" width="9.42578125" style="1" customWidth="1"/>
    <col min="13325" max="13325" width="23.28515625" style="1" customWidth="1"/>
    <col min="13326" max="13326" width="25.7109375" style="1" customWidth="1"/>
    <col min="13327" max="13327" width="31.7109375" style="1" customWidth="1"/>
    <col min="13328" max="13329" width="22.140625" style="1" customWidth="1"/>
    <col min="13330" max="13330" width="12.7109375" style="1" customWidth="1"/>
    <col min="13331" max="13331" width="8.85546875" style="1"/>
    <col min="13332" max="13332" width="15.42578125" style="1" customWidth="1"/>
    <col min="13333" max="13563" width="8.85546875" style="1"/>
    <col min="13564" max="13564" width="6.28515625" style="1" customWidth="1"/>
    <col min="13565" max="13565" width="12" style="1" bestFit="1" customWidth="1"/>
    <col min="13566" max="13566" width="11" style="1" customWidth="1"/>
    <col min="13567" max="13567" width="14" style="1" bestFit="1" customWidth="1"/>
    <col min="13568" max="13568" width="14" style="1" customWidth="1"/>
    <col min="13569" max="13569" width="11" style="1" customWidth="1"/>
    <col min="13570" max="13570" width="48" style="1" customWidth="1"/>
    <col min="13571" max="13571" width="10.85546875" style="1" customWidth="1"/>
    <col min="13572" max="13572" width="11.140625" style="1" customWidth="1"/>
    <col min="13573" max="13573" width="9.28515625" style="1" customWidth="1"/>
    <col min="13574" max="13574" width="26.42578125" style="1" customWidth="1"/>
    <col min="13575" max="13575" width="11" style="1" customWidth="1"/>
    <col min="13576" max="13576" width="19.7109375" style="1" customWidth="1"/>
    <col min="13577" max="13577" width="17.28515625" style="1" customWidth="1"/>
    <col min="13578" max="13578" width="26.140625" style="1" customWidth="1"/>
    <col min="13579" max="13579" width="15.85546875" style="1" customWidth="1"/>
    <col min="13580" max="13580" width="9.42578125" style="1" customWidth="1"/>
    <col min="13581" max="13581" width="23.28515625" style="1" customWidth="1"/>
    <col min="13582" max="13582" width="25.7109375" style="1" customWidth="1"/>
    <col min="13583" max="13583" width="31.7109375" style="1" customWidth="1"/>
    <col min="13584" max="13585" width="22.140625" style="1" customWidth="1"/>
    <col min="13586" max="13586" width="12.7109375" style="1" customWidth="1"/>
    <col min="13587" max="13587" width="8.85546875" style="1"/>
    <col min="13588" max="13588" width="15.42578125" style="1" customWidth="1"/>
    <col min="13589" max="13819" width="8.85546875" style="1"/>
    <col min="13820" max="13820" width="6.28515625" style="1" customWidth="1"/>
    <col min="13821" max="13821" width="12" style="1" bestFit="1" customWidth="1"/>
    <col min="13822" max="13822" width="11" style="1" customWidth="1"/>
    <col min="13823" max="13823" width="14" style="1" bestFit="1" customWidth="1"/>
    <col min="13824" max="13824" width="14" style="1" customWidth="1"/>
    <col min="13825" max="13825" width="11" style="1" customWidth="1"/>
    <col min="13826" max="13826" width="48" style="1" customWidth="1"/>
    <col min="13827" max="13827" width="10.85546875" style="1" customWidth="1"/>
    <col min="13828" max="13828" width="11.140625" style="1" customWidth="1"/>
    <col min="13829" max="13829" width="9.28515625" style="1" customWidth="1"/>
    <col min="13830" max="13830" width="26.42578125" style="1" customWidth="1"/>
    <col min="13831" max="13831" width="11" style="1" customWidth="1"/>
    <col min="13832" max="13832" width="19.7109375" style="1" customWidth="1"/>
    <col min="13833" max="13833" width="17.28515625" style="1" customWidth="1"/>
    <col min="13834" max="13834" width="26.140625" style="1" customWidth="1"/>
    <col min="13835" max="13835" width="15.85546875" style="1" customWidth="1"/>
    <col min="13836" max="13836" width="9.42578125" style="1" customWidth="1"/>
    <col min="13837" max="13837" width="23.28515625" style="1" customWidth="1"/>
    <col min="13838" max="13838" width="25.7109375" style="1" customWidth="1"/>
    <col min="13839" max="13839" width="31.7109375" style="1" customWidth="1"/>
    <col min="13840" max="13841" width="22.140625" style="1" customWidth="1"/>
    <col min="13842" max="13842" width="12.7109375" style="1" customWidth="1"/>
    <col min="13843" max="13843" width="8.85546875" style="1"/>
    <col min="13844" max="13844" width="15.42578125" style="1" customWidth="1"/>
    <col min="13845" max="14075" width="8.85546875" style="1"/>
    <col min="14076" max="14076" width="6.28515625" style="1" customWidth="1"/>
    <col min="14077" max="14077" width="12" style="1" bestFit="1" customWidth="1"/>
    <col min="14078" max="14078" width="11" style="1" customWidth="1"/>
    <col min="14079" max="14079" width="14" style="1" bestFit="1" customWidth="1"/>
    <col min="14080" max="14080" width="14" style="1" customWidth="1"/>
    <col min="14081" max="14081" width="11" style="1" customWidth="1"/>
    <col min="14082" max="14082" width="48" style="1" customWidth="1"/>
    <col min="14083" max="14083" width="10.85546875" style="1" customWidth="1"/>
    <col min="14084" max="14084" width="11.140625" style="1" customWidth="1"/>
    <col min="14085" max="14085" width="9.28515625" style="1" customWidth="1"/>
    <col min="14086" max="14086" width="26.42578125" style="1" customWidth="1"/>
    <col min="14087" max="14087" width="11" style="1" customWidth="1"/>
    <col min="14088" max="14088" width="19.7109375" style="1" customWidth="1"/>
    <col min="14089" max="14089" width="17.28515625" style="1" customWidth="1"/>
    <col min="14090" max="14090" width="26.140625" style="1" customWidth="1"/>
    <col min="14091" max="14091" width="15.85546875" style="1" customWidth="1"/>
    <col min="14092" max="14092" width="9.42578125" style="1" customWidth="1"/>
    <col min="14093" max="14093" width="23.28515625" style="1" customWidth="1"/>
    <col min="14094" max="14094" width="25.7109375" style="1" customWidth="1"/>
    <col min="14095" max="14095" width="31.7109375" style="1" customWidth="1"/>
    <col min="14096" max="14097" width="22.140625" style="1" customWidth="1"/>
    <col min="14098" max="14098" width="12.7109375" style="1" customWidth="1"/>
    <col min="14099" max="14099" width="8.85546875" style="1"/>
    <col min="14100" max="14100" width="15.42578125" style="1" customWidth="1"/>
    <col min="14101" max="14331" width="8.85546875" style="1"/>
    <col min="14332" max="14332" width="6.28515625" style="1" customWidth="1"/>
    <col min="14333" max="14333" width="12" style="1" bestFit="1" customWidth="1"/>
    <col min="14334" max="14334" width="11" style="1" customWidth="1"/>
    <col min="14335" max="14335" width="14" style="1" bestFit="1" customWidth="1"/>
    <col min="14336" max="14336" width="14" style="1" customWidth="1"/>
    <col min="14337" max="14337" width="11" style="1" customWidth="1"/>
    <col min="14338" max="14338" width="48" style="1" customWidth="1"/>
    <col min="14339" max="14339" width="10.85546875" style="1" customWidth="1"/>
    <col min="14340" max="14340" width="11.140625" style="1" customWidth="1"/>
    <col min="14341" max="14341" width="9.28515625" style="1" customWidth="1"/>
    <col min="14342" max="14342" width="26.42578125" style="1" customWidth="1"/>
    <col min="14343" max="14343" width="11" style="1" customWidth="1"/>
    <col min="14344" max="14344" width="19.7109375" style="1" customWidth="1"/>
    <col min="14345" max="14345" width="17.28515625" style="1" customWidth="1"/>
    <col min="14346" max="14346" width="26.140625" style="1" customWidth="1"/>
    <col min="14347" max="14347" width="15.85546875" style="1" customWidth="1"/>
    <col min="14348" max="14348" width="9.42578125" style="1" customWidth="1"/>
    <col min="14349" max="14349" width="23.28515625" style="1" customWidth="1"/>
    <col min="14350" max="14350" width="25.7109375" style="1" customWidth="1"/>
    <col min="14351" max="14351" width="31.7109375" style="1" customWidth="1"/>
    <col min="14352" max="14353" width="22.140625" style="1" customWidth="1"/>
    <col min="14354" max="14354" width="12.7109375" style="1" customWidth="1"/>
    <col min="14355" max="14355" width="8.85546875" style="1"/>
    <col min="14356" max="14356" width="15.42578125" style="1" customWidth="1"/>
    <col min="14357" max="14587" width="8.85546875" style="1"/>
    <col min="14588" max="14588" width="6.28515625" style="1" customWidth="1"/>
    <col min="14589" max="14589" width="12" style="1" bestFit="1" customWidth="1"/>
    <col min="14590" max="14590" width="11" style="1" customWidth="1"/>
    <col min="14591" max="14591" width="14" style="1" bestFit="1" customWidth="1"/>
    <col min="14592" max="14592" width="14" style="1" customWidth="1"/>
    <col min="14593" max="14593" width="11" style="1" customWidth="1"/>
    <col min="14594" max="14594" width="48" style="1" customWidth="1"/>
    <col min="14595" max="14595" width="10.85546875" style="1" customWidth="1"/>
    <col min="14596" max="14596" width="11.140625" style="1" customWidth="1"/>
    <col min="14597" max="14597" width="9.28515625" style="1" customWidth="1"/>
    <col min="14598" max="14598" width="26.42578125" style="1" customWidth="1"/>
    <col min="14599" max="14599" width="11" style="1" customWidth="1"/>
    <col min="14600" max="14600" width="19.7109375" style="1" customWidth="1"/>
    <col min="14601" max="14601" width="17.28515625" style="1" customWidth="1"/>
    <col min="14602" max="14602" width="26.140625" style="1" customWidth="1"/>
    <col min="14603" max="14603" width="15.85546875" style="1" customWidth="1"/>
    <col min="14604" max="14604" width="9.42578125" style="1" customWidth="1"/>
    <col min="14605" max="14605" width="23.28515625" style="1" customWidth="1"/>
    <col min="14606" max="14606" width="25.7109375" style="1" customWidth="1"/>
    <col min="14607" max="14607" width="31.7109375" style="1" customWidth="1"/>
    <col min="14608" max="14609" width="22.140625" style="1" customWidth="1"/>
    <col min="14610" max="14610" width="12.7109375" style="1" customWidth="1"/>
    <col min="14611" max="14611" width="8.85546875" style="1"/>
    <col min="14612" max="14612" width="15.42578125" style="1" customWidth="1"/>
    <col min="14613" max="14843" width="8.85546875" style="1"/>
    <col min="14844" max="14844" width="6.28515625" style="1" customWidth="1"/>
    <col min="14845" max="14845" width="12" style="1" bestFit="1" customWidth="1"/>
    <col min="14846" max="14846" width="11" style="1" customWidth="1"/>
    <col min="14847" max="14847" width="14" style="1" bestFit="1" customWidth="1"/>
    <col min="14848" max="14848" width="14" style="1" customWidth="1"/>
    <col min="14849" max="14849" width="11" style="1" customWidth="1"/>
    <col min="14850" max="14850" width="48" style="1" customWidth="1"/>
    <col min="14851" max="14851" width="10.85546875" style="1" customWidth="1"/>
    <col min="14852" max="14852" width="11.140625" style="1" customWidth="1"/>
    <col min="14853" max="14853" width="9.28515625" style="1" customWidth="1"/>
    <col min="14854" max="14854" width="26.42578125" style="1" customWidth="1"/>
    <col min="14855" max="14855" width="11" style="1" customWidth="1"/>
    <col min="14856" max="14856" width="19.7109375" style="1" customWidth="1"/>
    <col min="14857" max="14857" width="17.28515625" style="1" customWidth="1"/>
    <col min="14858" max="14858" width="26.140625" style="1" customWidth="1"/>
    <col min="14859" max="14859" width="15.85546875" style="1" customWidth="1"/>
    <col min="14860" max="14860" width="9.42578125" style="1" customWidth="1"/>
    <col min="14861" max="14861" width="23.28515625" style="1" customWidth="1"/>
    <col min="14862" max="14862" width="25.7109375" style="1" customWidth="1"/>
    <col min="14863" max="14863" width="31.7109375" style="1" customWidth="1"/>
    <col min="14864" max="14865" width="22.140625" style="1" customWidth="1"/>
    <col min="14866" max="14866" width="12.7109375" style="1" customWidth="1"/>
    <col min="14867" max="14867" width="8.85546875" style="1"/>
    <col min="14868" max="14868" width="15.42578125" style="1" customWidth="1"/>
    <col min="14869" max="15099" width="8.85546875" style="1"/>
    <col min="15100" max="15100" width="6.28515625" style="1" customWidth="1"/>
    <col min="15101" max="15101" width="12" style="1" bestFit="1" customWidth="1"/>
    <col min="15102" max="15102" width="11" style="1" customWidth="1"/>
    <col min="15103" max="15103" width="14" style="1" bestFit="1" customWidth="1"/>
    <col min="15104" max="15104" width="14" style="1" customWidth="1"/>
    <col min="15105" max="15105" width="11" style="1" customWidth="1"/>
    <col min="15106" max="15106" width="48" style="1" customWidth="1"/>
    <col min="15107" max="15107" width="10.85546875" style="1" customWidth="1"/>
    <col min="15108" max="15108" width="11.140625" style="1" customWidth="1"/>
    <col min="15109" max="15109" width="9.28515625" style="1" customWidth="1"/>
    <col min="15110" max="15110" width="26.42578125" style="1" customWidth="1"/>
    <col min="15111" max="15111" width="11" style="1" customWidth="1"/>
    <col min="15112" max="15112" width="19.7109375" style="1" customWidth="1"/>
    <col min="15113" max="15113" width="17.28515625" style="1" customWidth="1"/>
    <col min="15114" max="15114" width="26.140625" style="1" customWidth="1"/>
    <col min="15115" max="15115" width="15.85546875" style="1" customWidth="1"/>
    <col min="15116" max="15116" width="9.42578125" style="1" customWidth="1"/>
    <col min="15117" max="15117" width="23.28515625" style="1" customWidth="1"/>
    <col min="15118" max="15118" width="25.7109375" style="1" customWidth="1"/>
    <col min="15119" max="15119" width="31.7109375" style="1" customWidth="1"/>
    <col min="15120" max="15121" width="22.140625" style="1" customWidth="1"/>
    <col min="15122" max="15122" width="12.7109375" style="1" customWidth="1"/>
    <col min="15123" max="15123" width="8.85546875" style="1"/>
    <col min="15124" max="15124" width="15.42578125" style="1" customWidth="1"/>
    <col min="15125" max="15355" width="8.85546875" style="1"/>
    <col min="15356" max="15356" width="6.28515625" style="1" customWidth="1"/>
    <col min="15357" max="15357" width="12" style="1" bestFit="1" customWidth="1"/>
    <col min="15358" max="15358" width="11" style="1" customWidth="1"/>
    <col min="15359" max="15359" width="14" style="1" bestFit="1" customWidth="1"/>
    <col min="15360" max="15360" width="14" style="1" customWidth="1"/>
    <col min="15361" max="15361" width="11" style="1" customWidth="1"/>
    <col min="15362" max="15362" width="48" style="1" customWidth="1"/>
    <col min="15363" max="15363" width="10.85546875" style="1" customWidth="1"/>
    <col min="15364" max="15364" width="11.140625" style="1" customWidth="1"/>
    <col min="15365" max="15365" width="9.28515625" style="1" customWidth="1"/>
    <col min="15366" max="15366" width="26.42578125" style="1" customWidth="1"/>
    <col min="15367" max="15367" width="11" style="1" customWidth="1"/>
    <col min="15368" max="15368" width="19.7109375" style="1" customWidth="1"/>
    <col min="15369" max="15369" width="17.28515625" style="1" customWidth="1"/>
    <col min="15370" max="15370" width="26.140625" style="1" customWidth="1"/>
    <col min="15371" max="15371" width="15.85546875" style="1" customWidth="1"/>
    <col min="15372" max="15372" width="9.42578125" style="1" customWidth="1"/>
    <col min="15373" max="15373" width="23.28515625" style="1" customWidth="1"/>
    <col min="15374" max="15374" width="25.7109375" style="1" customWidth="1"/>
    <col min="15375" max="15375" width="31.7109375" style="1" customWidth="1"/>
    <col min="15376" max="15377" width="22.140625" style="1" customWidth="1"/>
    <col min="15378" max="15378" width="12.7109375" style="1" customWidth="1"/>
    <col min="15379" max="15379" width="8.85546875" style="1"/>
    <col min="15380" max="15380" width="15.42578125" style="1" customWidth="1"/>
    <col min="15381" max="15611" width="8.85546875" style="1"/>
    <col min="15612" max="15612" width="6.28515625" style="1" customWidth="1"/>
    <col min="15613" max="15613" width="12" style="1" bestFit="1" customWidth="1"/>
    <col min="15614" max="15614" width="11" style="1" customWidth="1"/>
    <col min="15615" max="15615" width="14" style="1" bestFit="1" customWidth="1"/>
    <col min="15616" max="15616" width="14" style="1" customWidth="1"/>
    <col min="15617" max="15617" width="11" style="1" customWidth="1"/>
    <col min="15618" max="15618" width="48" style="1" customWidth="1"/>
    <col min="15619" max="15619" width="10.85546875" style="1" customWidth="1"/>
    <col min="15620" max="15620" width="11.140625" style="1" customWidth="1"/>
    <col min="15621" max="15621" width="9.28515625" style="1" customWidth="1"/>
    <col min="15622" max="15622" width="26.42578125" style="1" customWidth="1"/>
    <col min="15623" max="15623" width="11" style="1" customWidth="1"/>
    <col min="15624" max="15624" width="19.7109375" style="1" customWidth="1"/>
    <col min="15625" max="15625" width="17.28515625" style="1" customWidth="1"/>
    <col min="15626" max="15626" width="26.140625" style="1" customWidth="1"/>
    <col min="15627" max="15627" width="15.85546875" style="1" customWidth="1"/>
    <col min="15628" max="15628" width="9.42578125" style="1" customWidth="1"/>
    <col min="15629" max="15629" width="23.28515625" style="1" customWidth="1"/>
    <col min="15630" max="15630" width="25.7109375" style="1" customWidth="1"/>
    <col min="15631" max="15631" width="31.7109375" style="1" customWidth="1"/>
    <col min="15632" max="15633" width="22.140625" style="1" customWidth="1"/>
    <col min="15634" max="15634" width="12.7109375" style="1" customWidth="1"/>
    <col min="15635" max="15635" width="8.85546875" style="1"/>
    <col min="15636" max="15636" width="15.42578125" style="1" customWidth="1"/>
    <col min="15637" max="15867" width="8.85546875" style="1"/>
    <col min="15868" max="15868" width="6.28515625" style="1" customWidth="1"/>
    <col min="15869" max="15869" width="12" style="1" bestFit="1" customWidth="1"/>
    <col min="15870" max="15870" width="11" style="1" customWidth="1"/>
    <col min="15871" max="15871" width="14" style="1" bestFit="1" customWidth="1"/>
    <col min="15872" max="15872" width="14" style="1" customWidth="1"/>
    <col min="15873" max="15873" width="11" style="1" customWidth="1"/>
    <col min="15874" max="15874" width="48" style="1" customWidth="1"/>
    <col min="15875" max="15875" width="10.85546875" style="1" customWidth="1"/>
    <col min="15876" max="15876" width="11.140625" style="1" customWidth="1"/>
    <col min="15877" max="15877" width="9.28515625" style="1" customWidth="1"/>
    <col min="15878" max="15878" width="26.42578125" style="1" customWidth="1"/>
    <col min="15879" max="15879" width="11" style="1" customWidth="1"/>
    <col min="15880" max="15880" width="19.7109375" style="1" customWidth="1"/>
    <col min="15881" max="15881" width="17.28515625" style="1" customWidth="1"/>
    <col min="15882" max="15882" width="26.140625" style="1" customWidth="1"/>
    <col min="15883" max="15883" width="15.85546875" style="1" customWidth="1"/>
    <col min="15884" max="15884" width="9.42578125" style="1" customWidth="1"/>
    <col min="15885" max="15885" width="23.28515625" style="1" customWidth="1"/>
    <col min="15886" max="15886" width="25.7109375" style="1" customWidth="1"/>
    <col min="15887" max="15887" width="31.7109375" style="1" customWidth="1"/>
    <col min="15888" max="15889" width="22.140625" style="1" customWidth="1"/>
    <col min="15890" max="15890" width="12.7109375" style="1" customWidth="1"/>
    <col min="15891" max="15891" width="8.85546875" style="1"/>
    <col min="15892" max="15892" width="15.42578125" style="1" customWidth="1"/>
    <col min="15893" max="16123" width="8.85546875" style="1"/>
    <col min="16124" max="16124" width="6.28515625" style="1" customWidth="1"/>
    <col min="16125" max="16125" width="12" style="1" bestFit="1" customWidth="1"/>
    <col min="16126" max="16126" width="11" style="1" customWidth="1"/>
    <col min="16127" max="16127" width="14" style="1" bestFit="1" customWidth="1"/>
    <col min="16128" max="16128" width="14" style="1" customWidth="1"/>
    <col min="16129" max="16129" width="11" style="1" customWidth="1"/>
    <col min="16130" max="16130" width="48" style="1" customWidth="1"/>
    <col min="16131" max="16131" width="10.85546875" style="1" customWidth="1"/>
    <col min="16132" max="16132" width="11.140625" style="1" customWidth="1"/>
    <col min="16133" max="16133" width="9.28515625" style="1" customWidth="1"/>
    <col min="16134" max="16134" width="26.42578125" style="1" customWidth="1"/>
    <col min="16135" max="16135" width="11" style="1" customWidth="1"/>
    <col min="16136" max="16136" width="19.7109375" style="1" customWidth="1"/>
    <col min="16137" max="16137" width="17.28515625" style="1" customWidth="1"/>
    <col min="16138" max="16138" width="26.140625" style="1" customWidth="1"/>
    <col min="16139" max="16139" width="15.85546875" style="1" customWidth="1"/>
    <col min="16140" max="16140" width="9.42578125" style="1" customWidth="1"/>
    <col min="16141" max="16141" width="23.28515625" style="1" customWidth="1"/>
    <col min="16142" max="16142" width="25.7109375" style="1" customWidth="1"/>
    <col min="16143" max="16143" width="31.7109375" style="1" customWidth="1"/>
    <col min="16144" max="16145" width="22.140625" style="1" customWidth="1"/>
    <col min="16146" max="16146" width="12.7109375" style="1" customWidth="1"/>
    <col min="16147" max="16147" width="8.85546875" style="1"/>
    <col min="16148" max="16148" width="15.42578125" style="1" customWidth="1"/>
    <col min="16149" max="16384" width="8.85546875" style="1"/>
  </cols>
  <sheetData>
    <row r="1" spans="1:25" customFormat="1" ht="14.25" customHeight="1" x14ac:dyDescent="0.2">
      <c r="A1" s="60"/>
      <c r="B1" s="62"/>
      <c r="D1" s="60"/>
      <c r="F1" s="62"/>
      <c r="G1" s="124"/>
      <c r="H1" s="124"/>
      <c r="I1" s="60"/>
      <c r="J1" s="60"/>
      <c r="K1" s="60"/>
      <c r="L1" s="60"/>
      <c r="M1" s="60"/>
      <c r="N1" s="60"/>
      <c r="O1" s="60"/>
      <c r="P1" s="60"/>
      <c r="Q1" s="210"/>
      <c r="R1" s="210"/>
      <c r="S1" s="244"/>
      <c r="T1" s="244"/>
      <c r="X1" s="62"/>
    </row>
    <row r="2" spans="1:25" customFormat="1" ht="16.5" customHeight="1" x14ac:dyDescent="0.2">
      <c r="A2" s="130"/>
      <c r="B2" s="62"/>
      <c r="D2" s="568" t="s">
        <v>1135</v>
      </c>
      <c r="E2" s="568"/>
      <c r="F2" s="568"/>
      <c r="G2" s="568"/>
      <c r="H2" s="568"/>
      <c r="I2" s="568"/>
      <c r="J2" s="568"/>
      <c r="K2" s="145" t="s">
        <v>12</v>
      </c>
      <c r="L2" s="146" t="s">
        <v>13</v>
      </c>
      <c r="M2" s="60"/>
      <c r="N2" s="60"/>
      <c r="O2" s="161"/>
      <c r="P2" s="161"/>
      <c r="Q2" s="161"/>
      <c r="R2" s="161"/>
      <c r="S2" s="161"/>
      <c r="T2" s="161"/>
      <c r="X2" s="62"/>
    </row>
    <row r="3" spans="1:25" customFormat="1" ht="14.25" customHeight="1" x14ac:dyDescent="0.2">
      <c r="A3" s="130"/>
      <c r="B3" s="62"/>
      <c r="D3" s="568"/>
      <c r="E3" s="568"/>
      <c r="F3" s="568"/>
      <c r="G3" s="568"/>
      <c r="H3" s="568"/>
      <c r="I3" s="568"/>
      <c r="J3" s="568"/>
      <c r="K3" s="145" t="s">
        <v>839</v>
      </c>
      <c r="L3" s="146" t="s">
        <v>1554</v>
      </c>
      <c r="M3" s="60"/>
      <c r="N3" s="60"/>
      <c r="O3" s="161"/>
      <c r="P3" s="161"/>
      <c r="Q3" s="161"/>
      <c r="R3" s="161"/>
      <c r="S3" s="161"/>
      <c r="T3" s="161"/>
      <c r="X3" s="62"/>
    </row>
    <row r="4" spans="1:25" customFormat="1" ht="12.75" customHeight="1" x14ac:dyDescent="0.2">
      <c r="A4" s="130"/>
      <c r="B4" s="38" t="s">
        <v>1190</v>
      </c>
      <c r="D4" s="551" t="str">
        <f>CONCATENATE("Projeto: ",Capa!B7," - ",Capa!B9)</f>
        <v>Projeto: [Apelido do Projeto] - [PITCH do Projeto]</v>
      </c>
      <c r="E4" s="551"/>
      <c r="F4" s="551"/>
      <c r="G4" s="551"/>
      <c r="H4" s="551"/>
      <c r="I4" s="551"/>
      <c r="J4" s="551"/>
      <c r="K4" s="145" t="s">
        <v>965</v>
      </c>
      <c r="L4" s="370" t="s">
        <v>1571</v>
      </c>
      <c r="M4" s="60"/>
      <c r="N4" s="60"/>
      <c r="O4" s="161"/>
      <c r="P4" s="161"/>
      <c r="Q4" s="250"/>
      <c r="R4" s="250"/>
      <c r="S4" s="161"/>
      <c r="T4" s="161"/>
      <c r="U4" s="60"/>
      <c r="V4" s="60"/>
      <c r="W4" s="60"/>
      <c r="X4" s="38"/>
      <c r="Y4" s="60"/>
    </row>
    <row r="5" spans="1:25" ht="13.5" customHeight="1" x14ac:dyDescent="0.2">
      <c r="A5" s="130"/>
      <c r="B5" s="124"/>
      <c r="D5" s="62"/>
      <c r="E5" s="216"/>
      <c r="F5" s="62"/>
      <c r="G5" s="62"/>
      <c r="H5" s="62"/>
      <c r="I5" s="62"/>
      <c r="J5" s="62"/>
      <c r="M5" s="60"/>
      <c r="N5" s="60"/>
      <c r="Q5" s="250"/>
      <c r="R5" s="250"/>
      <c r="S5" s="161"/>
      <c r="T5" s="161"/>
      <c r="U5" s="216"/>
      <c r="V5" s="216"/>
      <c r="W5" s="216"/>
      <c r="X5" s="124"/>
      <c r="Y5" s="216"/>
    </row>
    <row r="6" spans="1:25" s="217" customFormat="1" ht="21.75" customHeight="1" thickBot="1" x14ac:dyDescent="0.25">
      <c r="A6" s="124"/>
      <c r="B6" s="42" t="str">
        <f>Historico!B30</f>
        <v>EasyPMDOC</v>
      </c>
      <c r="D6" s="547"/>
      <c r="E6" s="547"/>
      <c r="F6" s="547"/>
      <c r="G6" s="547"/>
      <c r="H6" s="547"/>
      <c r="I6" s="547"/>
      <c r="J6" s="547"/>
      <c r="K6" s="264"/>
      <c r="L6" s="264"/>
      <c r="M6" s="264"/>
      <c r="N6" s="264"/>
      <c r="O6" s="144"/>
      <c r="P6" s="60"/>
      <c r="Q6" s="245"/>
      <c r="R6" s="250"/>
      <c r="S6" s="161"/>
      <c r="T6" s="161"/>
      <c r="U6" s="216"/>
      <c r="V6" s="216"/>
      <c r="W6" s="216"/>
      <c r="X6" s="42"/>
      <c r="Y6" s="216"/>
    </row>
    <row r="7" spans="1:25" ht="16.5" customHeight="1" thickBot="1" x14ac:dyDescent="0.25">
      <c r="B7" s="265"/>
      <c r="D7" s="562" t="s">
        <v>1468</v>
      </c>
      <c r="E7" s="563"/>
      <c r="F7" s="563"/>
      <c r="G7" s="563"/>
      <c r="H7" s="563"/>
      <c r="I7" s="569" t="s">
        <v>1469</v>
      </c>
      <c r="J7" s="570"/>
      <c r="K7" s="570"/>
      <c r="L7" s="571"/>
      <c r="M7" s="563" t="s">
        <v>1169</v>
      </c>
      <c r="N7" s="563"/>
      <c r="O7" s="563"/>
      <c r="P7" s="563"/>
      <c r="Q7" s="563"/>
      <c r="R7" s="563"/>
      <c r="S7" s="563"/>
      <c r="T7" s="563"/>
    </row>
    <row r="8" spans="1:25" s="24" customFormat="1" ht="30.75" customHeight="1" thickBot="1" x14ac:dyDescent="0.25">
      <c r="A8" s="266" t="s">
        <v>930</v>
      </c>
      <c r="B8" s="266" t="s">
        <v>1170</v>
      </c>
      <c r="C8" s="266" t="s">
        <v>1194</v>
      </c>
      <c r="D8" s="266" t="s">
        <v>1175</v>
      </c>
      <c r="E8" s="266" t="s">
        <v>1189</v>
      </c>
      <c r="F8" s="266" t="s">
        <v>1172</v>
      </c>
      <c r="G8" s="266" t="s">
        <v>1173</v>
      </c>
      <c r="H8" s="266" t="s">
        <v>1174</v>
      </c>
      <c r="I8" s="315" t="s">
        <v>1176</v>
      </c>
      <c r="J8" s="315" t="s">
        <v>942</v>
      </c>
      <c r="K8" s="315" t="s">
        <v>1177</v>
      </c>
      <c r="L8" s="315" t="s">
        <v>1178</v>
      </c>
      <c r="M8" s="266" t="s">
        <v>1179</v>
      </c>
      <c r="N8" s="266" t="s">
        <v>1180</v>
      </c>
      <c r="O8" s="266" t="s">
        <v>1181</v>
      </c>
      <c r="P8" s="266" t="s">
        <v>1182</v>
      </c>
      <c r="Q8" s="266" t="s">
        <v>2</v>
      </c>
      <c r="R8" s="266" t="s">
        <v>1183</v>
      </c>
      <c r="S8" s="266" t="s">
        <v>1184</v>
      </c>
      <c r="T8" s="266" t="s">
        <v>1185</v>
      </c>
      <c r="U8" s="266" t="s">
        <v>1186</v>
      </c>
      <c r="V8" s="266" t="s">
        <v>1187</v>
      </c>
      <c r="W8" s="266" t="s">
        <v>1188</v>
      </c>
      <c r="X8" s="266" t="s">
        <v>1171</v>
      </c>
      <c r="Y8" s="266" t="s">
        <v>1551</v>
      </c>
    </row>
    <row r="9" spans="1:25" s="230" customFormat="1" ht="38.25" x14ac:dyDescent="0.25">
      <c r="A9" s="267">
        <v>1</v>
      </c>
      <c r="B9" s="256" t="s">
        <v>923</v>
      </c>
      <c r="C9" s="256"/>
      <c r="D9" s="257" t="s">
        <v>1921</v>
      </c>
      <c r="E9" s="257" t="s">
        <v>1922</v>
      </c>
      <c r="F9" s="371">
        <v>42986</v>
      </c>
      <c r="G9" s="257" t="s">
        <v>1923</v>
      </c>
      <c r="H9" s="257" t="s">
        <v>1924</v>
      </c>
      <c r="I9" s="372">
        <v>0.5</v>
      </c>
      <c r="J9" s="372">
        <v>0.8</v>
      </c>
      <c r="K9" s="372">
        <v>0.4</v>
      </c>
      <c r="L9" s="257" t="s">
        <v>1925</v>
      </c>
      <c r="M9" s="257" t="s">
        <v>1926</v>
      </c>
      <c r="N9" s="257" t="s">
        <v>1927</v>
      </c>
      <c r="O9" s="257" t="s">
        <v>1928</v>
      </c>
      <c r="P9" s="257" t="s">
        <v>1929</v>
      </c>
      <c r="Q9" s="257" t="s">
        <v>1923</v>
      </c>
      <c r="R9" s="257" t="s">
        <v>1930</v>
      </c>
      <c r="S9" s="257" t="s">
        <v>1931</v>
      </c>
      <c r="T9" s="257" t="s">
        <v>1932</v>
      </c>
      <c r="U9" s="257" t="s">
        <v>1930</v>
      </c>
      <c r="V9" s="257" t="s">
        <v>1930</v>
      </c>
      <c r="W9" s="257" t="s">
        <v>1933</v>
      </c>
      <c r="X9" s="256" t="s">
        <v>923</v>
      </c>
      <c r="Y9" s="383"/>
    </row>
    <row r="10" spans="1:25" s="230" customFormat="1" ht="38.25" x14ac:dyDescent="0.25">
      <c r="A10" s="268">
        <v>2</v>
      </c>
      <c r="B10" s="258" t="s">
        <v>923</v>
      </c>
      <c r="C10" s="258"/>
      <c r="D10" s="259" t="s">
        <v>1934</v>
      </c>
      <c r="E10" s="259" t="s">
        <v>1922</v>
      </c>
      <c r="F10" s="373">
        <v>42986</v>
      </c>
      <c r="G10" s="259" t="s">
        <v>1923</v>
      </c>
      <c r="H10" s="259" t="s">
        <v>1924</v>
      </c>
      <c r="I10" s="374">
        <v>0.5</v>
      </c>
      <c r="J10" s="374">
        <v>0.8</v>
      </c>
      <c r="K10" s="374">
        <v>0.4</v>
      </c>
      <c r="L10" s="259" t="s">
        <v>1935</v>
      </c>
      <c r="M10" s="259" t="s">
        <v>1926</v>
      </c>
      <c r="N10" s="259" t="s">
        <v>1927</v>
      </c>
      <c r="O10" s="259" t="s">
        <v>1928</v>
      </c>
      <c r="P10" s="259" t="s">
        <v>1930</v>
      </c>
      <c r="Q10" s="259" t="s">
        <v>1923</v>
      </c>
      <c r="R10" s="259" t="s">
        <v>1930</v>
      </c>
      <c r="S10" s="259" t="s">
        <v>1930</v>
      </c>
      <c r="T10" s="259" t="s">
        <v>1930</v>
      </c>
      <c r="U10" s="259" t="s">
        <v>1930</v>
      </c>
      <c r="V10" s="259" t="s">
        <v>1930</v>
      </c>
      <c r="W10" s="259" t="s">
        <v>1933</v>
      </c>
      <c r="X10" s="258" t="s">
        <v>923</v>
      </c>
      <c r="Y10" s="382"/>
    </row>
    <row r="11" spans="1:25" s="230" customFormat="1" ht="51" x14ac:dyDescent="0.25">
      <c r="A11" s="268">
        <v>3</v>
      </c>
      <c r="B11" s="260" t="s">
        <v>197</v>
      </c>
      <c r="C11" s="260"/>
      <c r="D11" s="261" t="s">
        <v>1936</v>
      </c>
      <c r="E11" s="261" t="s">
        <v>1922</v>
      </c>
      <c r="F11" s="375">
        <v>42965</v>
      </c>
      <c r="G11" s="261" t="s">
        <v>1923</v>
      </c>
      <c r="H11" s="261" t="s">
        <v>1924</v>
      </c>
      <c r="I11" s="376">
        <v>0.3</v>
      </c>
      <c r="J11" s="376">
        <v>0.4</v>
      </c>
      <c r="K11" s="376">
        <v>0.12</v>
      </c>
      <c r="L11" s="261" t="s">
        <v>1937</v>
      </c>
      <c r="M11" s="261" t="s">
        <v>1938</v>
      </c>
      <c r="N11" s="261" t="s">
        <v>1939</v>
      </c>
      <c r="O11" s="261" t="s">
        <v>1940</v>
      </c>
      <c r="P11" s="261" t="s">
        <v>1941</v>
      </c>
      <c r="Q11" s="261" t="s">
        <v>1923</v>
      </c>
      <c r="R11" s="261" t="s">
        <v>1930</v>
      </c>
      <c r="S11" s="261" t="s">
        <v>1942</v>
      </c>
      <c r="T11" s="261" t="s">
        <v>1943</v>
      </c>
      <c r="U11" s="261" t="s">
        <v>2127</v>
      </c>
      <c r="V11" s="261" t="s">
        <v>1923</v>
      </c>
      <c r="W11" s="261" t="s">
        <v>1933</v>
      </c>
      <c r="X11" s="260" t="s">
        <v>1944</v>
      </c>
      <c r="Y11" s="381"/>
    </row>
    <row r="12" spans="1:25" s="230" customFormat="1" ht="38.25" x14ac:dyDescent="0.25">
      <c r="A12" s="268">
        <v>4</v>
      </c>
      <c r="B12" s="258" t="s">
        <v>197</v>
      </c>
      <c r="C12" s="258"/>
      <c r="D12" s="259" t="s">
        <v>1945</v>
      </c>
      <c r="E12" s="259" t="s">
        <v>1922</v>
      </c>
      <c r="F12" s="373">
        <v>42965</v>
      </c>
      <c r="G12" s="259" t="s">
        <v>1923</v>
      </c>
      <c r="H12" s="259" t="s">
        <v>1924</v>
      </c>
      <c r="I12" s="374">
        <v>0.5</v>
      </c>
      <c r="J12" s="374">
        <v>0.2</v>
      </c>
      <c r="K12" s="374">
        <v>0.1</v>
      </c>
      <c r="L12" s="259" t="s">
        <v>1946</v>
      </c>
      <c r="M12" s="259" t="s">
        <v>1926</v>
      </c>
      <c r="N12" s="259" t="s">
        <v>1927</v>
      </c>
      <c r="O12" s="259" t="s">
        <v>1947</v>
      </c>
      <c r="P12" s="259" t="s">
        <v>1930</v>
      </c>
      <c r="Q12" s="259" t="s">
        <v>1923</v>
      </c>
      <c r="R12" s="259" t="s">
        <v>1930</v>
      </c>
      <c r="S12" s="259" t="s">
        <v>1948</v>
      </c>
      <c r="T12" s="259" t="s">
        <v>1930</v>
      </c>
      <c r="U12" s="259" t="s">
        <v>1930</v>
      </c>
      <c r="V12" s="259" t="s">
        <v>1930</v>
      </c>
      <c r="W12" s="259" t="s">
        <v>1933</v>
      </c>
      <c r="X12" s="258" t="s">
        <v>1944</v>
      </c>
      <c r="Y12" s="382"/>
    </row>
    <row r="13" spans="1:25" s="230" customFormat="1" ht="38.25" x14ac:dyDescent="0.25">
      <c r="A13" s="268">
        <v>5</v>
      </c>
      <c r="B13" s="260" t="s">
        <v>197</v>
      </c>
      <c r="C13" s="260"/>
      <c r="D13" s="261" t="s">
        <v>1949</v>
      </c>
      <c r="E13" s="261" t="s">
        <v>1922</v>
      </c>
      <c r="F13" s="375">
        <v>42965</v>
      </c>
      <c r="G13" s="261" t="s">
        <v>1923</v>
      </c>
      <c r="H13" s="261" t="s">
        <v>1924</v>
      </c>
      <c r="I13" s="376">
        <v>0.1</v>
      </c>
      <c r="J13" s="376">
        <v>0.8</v>
      </c>
      <c r="K13" s="376">
        <v>0.08</v>
      </c>
      <c r="L13" s="261" t="s">
        <v>1950</v>
      </c>
      <c r="M13" s="261" t="s">
        <v>1926</v>
      </c>
      <c r="N13" s="261" t="s">
        <v>1927</v>
      </c>
      <c r="O13" s="261" t="s">
        <v>1951</v>
      </c>
      <c r="P13" s="261" t="s">
        <v>1930</v>
      </c>
      <c r="Q13" s="261" t="s">
        <v>1923</v>
      </c>
      <c r="R13" s="261" t="s">
        <v>1930</v>
      </c>
      <c r="S13" s="261" t="s">
        <v>1952</v>
      </c>
      <c r="T13" s="261" t="s">
        <v>1930</v>
      </c>
      <c r="U13" s="261" t="s">
        <v>1930</v>
      </c>
      <c r="V13" s="261" t="s">
        <v>1930</v>
      </c>
      <c r="W13" s="261" t="s">
        <v>1933</v>
      </c>
      <c r="X13" s="260" t="s">
        <v>1944</v>
      </c>
      <c r="Y13" s="381"/>
    </row>
    <row r="14" spans="1:25" s="230" customFormat="1" ht="51" x14ac:dyDescent="0.25">
      <c r="A14" s="268">
        <v>6</v>
      </c>
      <c r="B14" s="258" t="s">
        <v>197</v>
      </c>
      <c r="C14" s="258"/>
      <c r="D14" s="259" t="s">
        <v>1953</v>
      </c>
      <c r="E14" s="259" t="s">
        <v>1922</v>
      </c>
      <c r="F14" s="373">
        <v>42965</v>
      </c>
      <c r="G14" s="259" t="s">
        <v>1923</v>
      </c>
      <c r="H14" s="259" t="s">
        <v>1924</v>
      </c>
      <c r="I14" s="374">
        <v>0.7</v>
      </c>
      <c r="J14" s="374">
        <v>0.2</v>
      </c>
      <c r="K14" s="374">
        <v>0.14000000000000001</v>
      </c>
      <c r="L14" s="259" t="s">
        <v>1954</v>
      </c>
      <c r="M14" s="259" t="s">
        <v>1938</v>
      </c>
      <c r="N14" s="259" t="s">
        <v>1927</v>
      </c>
      <c r="O14" s="259" t="s">
        <v>1955</v>
      </c>
      <c r="P14" s="259" t="s">
        <v>1956</v>
      </c>
      <c r="Q14" s="259" t="s">
        <v>1923</v>
      </c>
      <c r="R14" s="259" t="s">
        <v>1930</v>
      </c>
      <c r="S14" s="259" t="s">
        <v>1957</v>
      </c>
      <c r="T14" s="259" t="s">
        <v>1958</v>
      </c>
      <c r="U14" s="259" t="s">
        <v>1959</v>
      </c>
      <c r="V14" s="259" t="s">
        <v>1923</v>
      </c>
      <c r="W14" s="259" t="s">
        <v>1933</v>
      </c>
      <c r="X14" s="258" t="s">
        <v>923</v>
      </c>
      <c r="Y14" s="382"/>
    </row>
    <row r="15" spans="1:25" s="230" customFormat="1" ht="63.75" x14ac:dyDescent="0.25">
      <c r="A15" s="268">
        <v>7</v>
      </c>
      <c r="B15" s="260" t="s">
        <v>1960</v>
      </c>
      <c r="C15" s="260"/>
      <c r="D15" s="261" t="s">
        <v>1961</v>
      </c>
      <c r="E15" s="261" t="s">
        <v>1922</v>
      </c>
      <c r="F15" s="375">
        <v>42965</v>
      </c>
      <c r="G15" s="261" t="s">
        <v>1923</v>
      </c>
      <c r="H15" s="261" t="s">
        <v>1924</v>
      </c>
      <c r="I15" s="376">
        <v>0.5</v>
      </c>
      <c r="J15" s="376">
        <v>0.8</v>
      </c>
      <c r="K15" s="376">
        <v>0.4</v>
      </c>
      <c r="L15" s="261" t="s">
        <v>1962</v>
      </c>
      <c r="M15" s="261" t="s">
        <v>1963</v>
      </c>
      <c r="N15" s="261" t="s">
        <v>1964</v>
      </c>
      <c r="O15" s="261" t="s">
        <v>1965</v>
      </c>
      <c r="P15" s="261" t="s">
        <v>1966</v>
      </c>
      <c r="Q15" s="261" t="s">
        <v>1923</v>
      </c>
      <c r="R15" s="261" t="s">
        <v>1967</v>
      </c>
      <c r="S15" s="261" t="s">
        <v>1968</v>
      </c>
      <c r="T15" s="261" t="s">
        <v>1969</v>
      </c>
      <c r="U15" s="261" t="s">
        <v>1930</v>
      </c>
      <c r="V15" s="261" t="s">
        <v>1930</v>
      </c>
      <c r="W15" s="261" t="s">
        <v>1970</v>
      </c>
      <c r="X15" s="260" t="s">
        <v>1044</v>
      </c>
      <c r="Y15" s="381"/>
    </row>
    <row r="16" spans="1:25" s="230" customFormat="1" ht="38.25" x14ac:dyDescent="0.25">
      <c r="A16" s="268">
        <v>8</v>
      </c>
      <c r="B16" s="258" t="s">
        <v>1960</v>
      </c>
      <c r="C16" s="258"/>
      <c r="D16" s="259" t="s">
        <v>1971</v>
      </c>
      <c r="E16" s="259" t="s">
        <v>1922</v>
      </c>
      <c r="F16" s="373">
        <v>42965</v>
      </c>
      <c r="G16" s="259" t="s">
        <v>1923</v>
      </c>
      <c r="H16" s="259" t="s">
        <v>1924</v>
      </c>
      <c r="I16" s="374">
        <v>0.5</v>
      </c>
      <c r="J16" s="374">
        <v>0.8</v>
      </c>
      <c r="K16" s="374">
        <v>0.4</v>
      </c>
      <c r="L16" s="259" t="s">
        <v>1972</v>
      </c>
      <c r="M16" s="259" t="s">
        <v>1963</v>
      </c>
      <c r="N16" s="259" t="s">
        <v>1964</v>
      </c>
      <c r="O16" s="259" t="s">
        <v>1965</v>
      </c>
      <c r="P16" s="259" t="s">
        <v>1930</v>
      </c>
      <c r="Q16" s="259" t="s">
        <v>1923</v>
      </c>
      <c r="R16" s="259" t="s">
        <v>1930</v>
      </c>
      <c r="S16" s="259" t="s">
        <v>1930</v>
      </c>
      <c r="T16" s="259" t="s">
        <v>1930</v>
      </c>
      <c r="U16" s="259" t="s">
        <v>1930</v>
      </c>
      <c r="V16" s="259" t="s">
        <v>1930</v>
      </c>
      <c r="W16" s="259" t="s">
        <v>1933</v>
      </c>
      <c r="X16" s="258" t="s">
        <v>1044</v>
      </c>
      <c r="Y16" s="382"/>
    </row>
    <row r="17" spans="1:25" s="230" customFormat="1" ht="38.25" x14ac:dyDescent="0.25">
      <c r="A17" s="268">
        <v>9</v>
      </c>
      <c r="B17" s="260" t="s">
        <v>197</v>
      </c>
      <c r="C17" s="260"/>
      <c r="D17" s="261" t="s">
        <v>1973</v>
      </c>
      <c r="E17" s="261" t="s">
        <v>1922</v>
      </c>
      <c r="F17" s="375">
        <v>42965</v>
      </c>
      <c r="G17" s="261" t="s">
        <v>1923</v>
      </c>
      <c r="H17" s="261" t="s">
        <v>1924</v>
      </c>
      <c r="I17" s="376">
        <v>0.5</v>
      </c>
      <c r="J17" s="376">
        <v>0.2</v>
      </c>
      <c r="K17" s="376">
        <v>0.1</v>
      </c>
      <c r="L17" s="261" t="s">
        <v>1974</v>
      </c>
      <c r="M17" s="261" t="s">
        <v>1938</v>
      </c>
      <c r="N17" s="261" t="s">
        <v>1975</v>
      </c>
      <c r="O17" s="261" t="s">
        <v>1976</v>
      </c>
      <c r="P17" s="261" t="s">
        <v>1977</v>
      </c>
      <c r="Q17" s="261" t="s">
        <v>1923</v>
      </c>
      <c r="R17" s="261" t="s">
        <v>1930</v>
      </c>
      <c r="S17" s="261" t="s">
        <v>1978</v>
      </c>
      <c r="T17" s="261" t="s">
        <v>1958</v>
      </c>
      <c r="U17" s="261" t="s">
        <v>1979</v>
      </c>
      <c r="V17" s="261" t="s">
        <v>1923</v>
      </c>
      <c r="W17" s="261" t="s">
        <v>1933</v>
      </c>
      <c r="X17" s="260" t="s">
        <v>923</v>
      </c>
      <c r="Y17" s="381"/>
    </row>
    <row r="18" spans="1:25" s="230" customFormat="1" ht="38.25" x14ac:dyDescent="0.25">
      <c r="A18" s="268">
        <v>10</v>
      </c>
      <c r="B18" s="258" t="s">
        <v>197</v>
      </c>
      <c r="C18" s="258"/>
      <c r="D18" s="259" t="s">
        <v>1980</v>
      </c>
      <c r="E18" s="259" t="s">
        <v>1922</v>
      </c>
      <c r="F18" s="373">
        <v>42965</v>
      </c>
      <c r="G18" s="259" t="s">
        <v>1923</v>
      </c>
      <c r="H18" s="259" t="s">
        <v>1924</v>
      </c>
      <c r="I18" s="374">
        <v>0.5</v>
      </c>
      <c r="J18" s="374">
        <v>0.2</v>
      </c>
      <c r="K18" s="374">
        <v>0.1</v>
      </c>
      <c r="L18" s="259" t="s">
        <v>1981</v>
      </c>
      <c r="M18" s="259" t="s">
        <v>1938</v>
      </c>
      <c r="N18" s="259" t="s">
        <v>1982</v>
      </c>
      <c r="O18" s="259" t="s">
        <v>1976</v>
      </c>
      <c r="P18" s="259" t="s">
        <v>1983</v>
      </c>
      <c r="Q18" s="259" t="s">
        <v>1923</v>
      </c>
      <c r="R18" s="259" t="s">
        <v>1930</v>
      </c>
      <c r="S18" s="259" t="s">
        <v>1978</v>
      </c>
      <c r="T18" s="259" t="s">
        <v>1958</v>
      </c>
      <c r="U18" s="259" t="s">
        <v>1979</v>
      </c>
      <c r="V18" s="259" t="s">
        <v>1923</v>
      </c>
      <c r="W18" s="259" t="s">
        <v>1933</v>
      </c>
      <c r="X18" s="258" t="s">
        <v>923</v>
      </c>
      <c r="Y18" s="382"/>
    </row>
    <row r="19" spans="1:25" s="230" customFormat="1" ht="38.25" x14ac:dyDescent="0.25">
      <c r="A19" s="268">
        <v>11</v>
      </c>
      <c r="B19" s="260" t="s">
        <v>197</v>
      </c>
      <c r="C19" s="260"/>
      <c r="D19" s="261" t="s">
        <v>1984</v>
      </c>
      <c r="E19" s="261" t="s">
        <v>1922</v>
      </c>
      <c r="F19" s="375">
        <v>42993</v>
      </c>
      <c r="G19" s="261" t="s">
        <v>1923</v>
      </c>
      <c r="H19" s="261" t="s">
        <v>1924</v>
      </c>
      <c r="I19" s="376">
        <v>0.9</v>
      </c>
      <c r="J19" s="376">
        <v>0.2</v>
      </c>
      <c r="K19" s="376">
        <v>0.18</v>
      </c>
      <c r="L19" s="261" t="s">
        <v>1985</v>
      </c>
      <c r="M19" s="261" t="s">
        <v>1938</v>
      </c>
      <c r="N19" s="261" t="s">
        <v>1986</v>
      </c>
      <c r="O19" s="261" t="s">
        <v>1987</v>
      </c>
      <c r="P19" s="261" t="s">
        <v>1929</v>
      </c>
      <c r="Q19" s="261" t="s">
        <v>1988</v>
      </c>
      <c r="R19" s="261" t="s">
        <v>1930</v>
      </c>
      <c r="S19" s="261" t="s">
        <v>1989</v>
      </c>
      <c r="T19" s="261" t="s">
        <v>1958</v>
      </c>
      <c r="U19" s="261" t="s">
        <v>2196</v>
      </c>
      <c r="V19" s="261" t="s">
        <v>1930</v>
      </c>
      <c r="W19" s="261" t="s">
        <v>1933</v>
      </c>
      <c r="X19" s="260" t="s">
        <v>1044</v>
      </c>
      <c r="Y19" s="381"/>
    </row>
    <row r="20" spans="1:25" s="230" customFormat="1" ht="25.5" x14ac:dyDescent="0.25">
      <c r="A20" s="268">
        <v>12</v>
      </c>
      <c r="B20" s="258" t="s">
        <v>107</v>
      </c>
      <c r="C20" s="258"/>
      <c r="D20" s="259" t="s">
        <v>1990</v>
      </c>
      <c r="E20" s="259" t="s">
        <v>1922</v>
      </c>
      <c r="F20" s="373">
        <v>42965</v>
      </c>
      <c r="G20" s="259" t="s">
        <v>1923</v>
      </c>
      <c r="H20" s="259" t="s">
        <v>1924</v>
      </c>
      <c r="I20" s="374">
        <v>0.5</v>
      </c>
      <c r="J20" s="374">
        <v>0.2</v>
      </c>
      <c r="K20" s="374">
        <v>0.1</v>
      </c>
      <c r="L20" s="259" t="s">
        <v>1991</v>
      </c>
      <c r="M20" s="259" t="s">
        <v>1938</v>
      </c>
      <c r="N20" s="259" t="s">
        <v>1992</v>
      </c>
      <c r="O20" s="259" t="s">
        <v>1993</v>
      </c>
      <c r="P20" s="259" t="s">
        <v>1994</v>
      </c>
      <c r="Q20" s="259" t="s">
        <v>1923</v>
      </c>
      <c r="R20" s="259" t="s">
        <v>1930</v>
      </c>
      <c r="S20" s="259" t="s">
        <v>1995</v>
      </c>
      <c r="T20" s="259" t="s">
        <v>1991</v>
      </c>
      <c r="U20" s="259" t="s">
        <v>1930</v>
      </c>
      <c r="V20" s="259" t="s">
        <v>1930</v>
      </c>
      <c r="W20" s="259" t="s">
        <v>1933</v>
      </c>
      <c r="X20" s="258" t="s">
        <v>1044</v>
      </c>
      <c r="Y20" s="382"/>
    </row>
    <row r="21" spans="1:25" s="230" customFormat="1" ht="38.25" x14ac:dyDescent="0.25">
      <c r="A21" s="268">
        <v>13</v>
      </c>
      <c r="B21" s="260" t="s">
        <v>107</v>
      </c>
      <c r="C21" s="260"/>
      <c r="D21" s="261" t="s">
        <v>1996</v>
      </c>
      <c r="E21" s="261" t="s">
        <v>1922</v>
      </c>
      <c r="F21" s="375">
        <v>42965</v>
      </c>
      <c r="G21" s="261" t="s">
        <v>1923</v>
      </c>
      <c r="H21" s="261" t="s">
        <v>1924</v>
      </c>
      <c r="I21" s="376">
        <v>0.5</v>
      </c>
      <c r="J21" s="376">
        <v>0.4</v>
      </c>
      <c r="K21" s="376">
        <v>0.2</v>
      </c>
      <c r="L21" s="261" t="s">
        <v>1997</v>
      </c>
      <c r="M21" s="261" t="s">
        <v>1963</v>
      </c>
      <c r="N21" s="261" t="s">
        <v>1998</v>
      </c>
      <c r="O21" s="261" t="s">
        <v>1999</v>
      </c>
      <c r="P21" s="261" t="s">
        <v>2000</v>
      </c>
      <c r="Q21" s="261" t="s">
        <v>1923</v>
      </c>
      <c r="R21" s="261" t="s">
        <v>1930</v>
      </c>
      <c r="S21" s="261" t="s">
        <v>2001</v>
      </c>
      <c r="T21" s="261" t="s">
        <v>1958</v>
      </c>
      <c r="U21" s="261" t="s">
        <v>2002</v>
      </c>
      <c r="V21" s="261" t="s">
        <v>1923</v>
      </c>
      <c r="W21" s="261" t="s">
        <v>1933</v>
      </c>
      <c r="X21" s="260" t="s">
        <v>1044</v>
      </c>
      <c r="Y21" s="381"/>
    </row>
    <row r="22" spans="1:25" s="230" customFormat="1" ht="63.75" x14ac:dyDescent="0.25">
      <c r="A22" s="268">
        <v>14</v>
      </c>
      <c r="B22" s="258" t="s">
        <v>197</v>
      </c>
      <c r="C22" s="258"/>
      <c r="D22" s="259" t="s">
        <v>2003</v>
      </c>
      <c r="E22" s="259" t="s">
        <v>1922</v>
      </c>
      <c r="F22" s="373">
        <v>42986</v>
      </c>
      <c r="G22" s="259" t="s">
        <v>1923</v>
      </c>
      <c r="H22" s="259" t="s">
        <v>1924</v>
      </c>
      <c r="I22" s="374">
        <v>0.3</v>
      </c>
      <c r="J22" s="374">
        <v>0.4</v>
      </c>
      <c r="K22" s="374">
        <v>0.12</v>
      </c>
      <c r="L22" s="259" t="s">
        <v>2004</v>
      </c>
      <c r="M22" s="259" t="s">
        <v>1926</v>
      </c>
      <c r="N22" s="259" t="s">
        <v>2005</v>
      </c>
      <c r="O22" s="259" t="s">
        <v>2006</v>
      </c>
      <c r="P22" s="259" t="s">
        <v>2007</v>
      </c>
      <c r="Q22" s="259" t="s">
        <v>1923</v>
      </c>
      <c r="R22" s="259" t="s">
        <v>1930</v>
      </c>
      <c r="S22" s="259" t="s">
        <v>2008</v>
      </c>
      <c r="T22" s="259" t="s">
        <v>1958</v>
      </c>
      <c r="U22" s="259" t="s">
        <v>1930</v>
      </c>
      <c r="V22" s="259" t="s">
        <v>1930</v>
      </c>
      <c r="W22" s="259" t="s">
        <v>1933</v>
      </c>
      <c r="X22" s="258" t="s">
        <v>923</v>
      </c>
      <c r="Y22" s="382"/>
    </row>
    <row r="23" spans="1:25" s="230" customFormat="1" ht="63.75" x14ac:dyDescent="0.25">
      <c r="A23" s="268">
        <v>15</v>
      </c>
      <c r="B23" s="260" t="s">
        <v>197</v>
      </c>
      <c r="C23" s="260"/>
      <c r="D23" s="261" t="s">
        <v>2009</v>
      </c>
      <c r="E23" s="261" t="s">
        <v>1922</v>
      </c>
      <c r="F23" s="375">
        <v>42986</v>
      </c>
      <c r="G23" s="261" t="s">
        <v>1923</v>
      </c>
      <c r="H23" s="261" t="s">
        <v>1924</v>
      </c>
      <c r="I23" s="376">
        <v>0.3</v>
      </c>
      <c r="J23" s="376">
        <v>0.4</v>
      </c>
      <c r="K23" s="376">
        <v>0.12</v>
      </c>
      <c r="L23" s="261" t="s">
        <v>2004</v>
      </c>
      <c r="M23" s="261" t="s">
        <v>1926</v>
      </c>
      <c r="N23" s="261" t="s">
        <v>2010</v>
      </c>
      <c r="O23" s="261" t="s">
        <v>2011</v>
      </c>
      <c r="P23" s="261" t="s">
        <v>2128</v>
      </c>
      <c r="Q23" s="261" t="s">
        <v>1923</v>
      </c>
      <c r="R23" s="261" t="s">
        <v>1930</v>
      </c>
      <c r="S23" s="261" t="s">
        <v>2008</v>
      </c>
      <c r="T23" s="261" t="s">
        <v>1958</v>
      </c>
      <c r="U23" s="261" t="s">
        <v>1930</v>
      </c>
      <c r="V23" s="261" t="s">
        <v>1923</v>
      </c>
      <c r="W23" s="261" t="s">
        <v>1933</v>
      </c>
      <c r="X23" s="260" t="s">
        <v>923</v>
      </c>
      <c r="Y23" s="381"/>
    </row>
    <row r="24" spans="1:25" s="230" customFormat="1" ht="25.5" x14ac:dyDescent="0.25">
      <c r="A24" s="268">
        <v>16</v>
      </c>
      <c r="B24" s="258" t="s">
        <v>197</v>
      </c>
      <c r="C24" s="258"/>
      <c r="D24" s="259" t="s">
        <v>2012</v>
      </c>
      <c r="E24" s="259" t="s">
        <v>1922</v>
      </c>
      <c r="F24" s="373">
        <v>42986</v>
      </c>
      <c r="G24" s="259" t="s">
        <v>1923</v>
      </c>
      <c r="H24" s="259" t="s">
        <v>1924</v>
      </c>
      <c r="I24" s="374">
        <v>0.3</v>
      </c>
      <c r="J24" s="374">
        <v>0.8</v>
      </c>
      <c r="K24" s="374">
        <v>0.24</v>
      </c>
      <c r="L24" s="259" t="s">
        <v>2013</v>
      </c>
      <c r="M24" s="259" t="s">
        <v>1938</v>
      </c>
      <c r="N24" s="259" t="s">
        <v>2014</v>
      </c>
      <c r="O24" s="259" t="s">
        <v>2015</v>
      </c>
      <c r="P24" s="259" t="s">
        <v>2016</v>
      </c>
      <c r="Q24" s="259" t="s">
        <v>1923</v>
      </c>
      <c r="R24" s="259" t="s">
        <v>1930</v>
      </c>
      <c r="S24" s="259" t="s">
        <v>2017</v>
      </c>
      <c r="T24" s="259" t="s">
        <v>2018</v>
      </c>
      <c r="U24" s="259" t="s">
        <v>2019</v>
      </c>
      <c r="V24" s="473" t="s">
        <v>1923</v>
      </c>
      <c r="W24" s="259" t="s">
        <v>1933</v>
      </c>
      <c r="X24" s="258" t="s">
        <v>923</v>
      </c>
      <c r="Y24" s="382"/>
    </row>
    <row r="25" spans="1:25" s="230" customFormat="1" ht="38.25" x14ac:dyDescent="0.25">
      <c r="A25" s="268">
        <v>17</v>
      </c>
      <c r="B25" s="260" t="s">
        <v>197</v>
      </c>
      <c r="C25" s="260"/>
      <c r="D25" s="261" t="s">
        <v>2020</v>
      </c>
      <c r="E25" s="261" t="s">
        <v>1922</v>
      </c>
      <c r="F25" s="375">
        <v>42986</v>
      </c>
      <c r="G25" s="261" t="s">
        <v>1923</v>
      </c>
      <c r="H25" s="261" t="s">
        <v>1924</v>
      </c>
      <c r="I25" s="376">
        <v>0.1</v>
      </c>
      <c r="J25" s="376">
        <v>0.8</v>
      </c>
      <c r="K25" s="376">
        <v>0.08</v>
      </c>
      <c r="L25" s="261" t="s">
        <v>2021</v>
      </c>
      <c r="M25" s="261" t="s">
        <v>1938</v>
      </c>
      <c r="N25" s="261" t="s">
        <v>2014</v>
      </c>
      <c r="O25" s="261" t="s">
        <v>2015</v>
      </c>
      <c r="P25" s="261" t="s">
        <v>2016</v>
      </c>
      <c r="Q25" s="261" t="s">
        <v>1923</v>
      </c>
      <c r="R25" s="261" t="s">
        <v>1930</v>
      </c>
      <c r="S25" s="261" t="s">
        <v>2017</v>
      </c>
      <c r="T25" s="261" t="s">
        <v>2018</v>
      </c>
      <c r="U25" s="261" t="s">
        <v>2019</v>
      </c>
      <c r="V25" s="261" t="s">
        <v>1923</v>
      </c>
      <c r="W25" s="261" t="s">
        <v>1933</v>
      </c>
      <c r="X25" s="260" t="s">
        <v>923</v>
      </c>
      <c r="Y25" s="381"/>
    </row>
    <row r="26" spans="1:25" s="230" customFormat="1" ht="51" x14ac:dyDescent="0.25">
      <c r="A26" s="268">
        <v>18</v>
      </c>
      <c r="B26" s="474" t="s">
        <v>1960</v>
      </c>
      <c r="C26" s="474"/>
      <c r="D26" s="475" t="s">
        <v>2022</v>
      </c>
      <c r="E26" s="475" t="s">
        <v>1922</v>
      </c>
      <c r="F26" s="476">
        <v>42986</v>
      </c>
      <c r="G26" s="475" t="s">
        <v>1923</v>
      </c>
      <c r="H26" s="475" t="s">
        <v>1924</v>
      </c>
      <c r="I26" s="477">
        <v>0.3</v>
      </c>
      <c r="J26" s="477">
        <v>0.8</v>
      </c>
      <c r="K26" s="477">
        <v>0.24</v>
      </c>
      <c r="L26" s="259" t="s">
        <v>2023</v>
      </c>
      <c r="M26" s="259" t="s">
        <v>1938</v>
      </c>
      <c r="N26" s="259" t="s">
        <v>2024</v>
      </c>
      <c r="O26" s="259" t="s">
        <v>2025</v>
      </c>
      <c r="P26" s="259" t="s">
        <v>2026</v>
      </c>
      <c r="Q26" s="259" t="s">
        <v>1923</v>
      </c>
      <c r="R26" s="259" t="s">
        <v>1930</v>
      </c>
      <c r="S26" s="259" t="s">
        <v>2027</v>
      </c>
      <c r="T26" s="259" t="s">
        <v>1932</v>
      </c>
      <c r="U26" s="259" t="s">
        <v>2028</v>
      </c>
      <c r="V26" s="259" t="s">
        <v>1923</v>
      </c>
      <c r="W26" s="259" t="s">
        <v>1933</v>
      </c>
      <c r="X26" s="258" t="s">
        <v>923</v>
      </c>
      <c r="Y26" s="382"/>
    </row>
    <row r="27" spans="1:25" s="230" customFormat="1" ht="38.25" x14ac:dyDescent="0.25">
      <c r="A27" s="268">
        <v>19</v>
      </c>
      <c r="B27" s="478" t="s">
        <v>1960</v>
      </c>
      <c r="C27" s="478"/>
      <c r="D27" s="479" t="s">
        <v>2029</v>
      </c>
      <c r="E27" s="479" t="s">
        <v>1922</v>
      </c>
      <c r="F27" s="480">
        <v>42986</v>
      </c>
      <c r="G27" s="479" t="s">
        <v>1923</v>
      </c>
      <c r="H27" s="479" t="s">
        <v>1924</v>
      </c>
      <c r="I27" s="481">
        <v>0.3</v>
      </c>
      <c r="J27" s="481">
        <v>0.8</v>
      </c>
      <c r="K27" s="481">
        <v>0.24</v>
      </c>
      <c r="L27" s="261" t="s">
        <v>2030</v>
      </c>
      <c r="M27" s="261" t="s">
        <v>1963</v>
      </c>
      <c r="N27" s="261" t="s">
        <v>2031</v>
      </c>
      <c r="O27" s="261" t="s">
        <v>2032</v>
      </c>
      <c r="P27" s="261" t="s">
        <v>2033</v>
      </c>
      <c r="Q27" s="261" t="s">
        <v>1923</v>
      </c>
      <c r="R27" s="261" t="s">
        <v>1930</v>
      </c>
      <c r="S27" s="261" t="s">
        <v>2034</v>
      </c>
      <c r="T27" s="261" t="s">
        <v>1969</v>
      </c>
      <c r="U27" s="261" t="s">
        <v>1930</v>
      </c>
      <c r="V27" s="261" t="s">
        <v>1930</v>
      </c>
      <c r="W27" s="261" t="s">
        <v>1933</v>
      </c>
      <c r="X27" s="260" t="s">
        <v>1044</v>
      </c>
      <c r="Y27" s="381"/>
    </row>
    <row r="28" spans="1:25" s="230" customFormat="1" ht="38.25" x14ac:dyDescent="0.25">
      <c r="A28" s="268">
        <v>20</v>
      </c>
      <c r="B28" s="474" t="s">
        <v>107</v>
      </c>
      <c r="C28" s="474"/>
      <c r="D28" s="475" t="s">
        <v>2035</v>
      </c>
      <c r="E28" s="475" t="s">
        <v>1922</v>
      </c>
      <c r="F28" s="476">
        <v>42993</v>
      </c>
      <c r="G28" s="475" t="s">
        <v>1923</v>
      </c>
      <c r="H28" s="475" t="s">
        <v>1924</v>
      </c>
      <c r="I28" s="477">
        <v>0.3</v>
      </c>
      <c r="J28" s="477">
        <v>0.8</v>
      </c>
      <c r="K28" s="477">
        <v>0.24</v>
      </c>
      <c r="L28" s="259" t="s">
        <v>2023</v>
      </c>
      <c r="M28" s="259" t="s">
        <v>1963</v>
      </c>
      <c r="N28" s="259" t="s">
        <v>2036</v>
      </c>
      <c r="O28" s="259" t="s">
        <v>2037</v>
      </c>
      <c r="P28" s="259" t="s">
        <v>2038</v>
      </c>
      <c r="Q28" s="259" t="s">
        <v>923</v>
      </c>
      <c r="R28" s="259" t="s">
        <v>1930</v>
      </c>
      <c r="S28" s="259" t="s">
        <v>2039</v>
      </c>
      <c r="T28" s="259" t="s">
        <v>1969</v>
      </c>
      <c r="U28" s="259" t="s">
        <v>1930</v>
      </c>
      <c r="V28" s="259" t="s">
        <v>1930</v>
      </c>
      <c r="W28" s="259" t="s">
        <v>1933</v>
      </c>
      <c r="X28" s="258" t="s">
        <v>1044</v>
      </c>
      <c r="Y28" s="382"/>
    </row>
    <row r="29" spans="1:25" s="230" customFormat="1" ht="51" x14ac:dyDescent="0.25">
      <c r="A29" s="268">
        <v>21</v>
      </c>
      <c r="B29" s="478" t="s">
        <v>107</v>
      </c>
      <c r="C29" s="478"/>
      <c r="D29" s="479" t="s">
        <v>2040</v>
      </c>
      <c r="E29" s="479" t="s">
        <v>1922</v>
      </c>
      <c r="F29" s="480">
        <v>42993</v>
      </c>
      <c r="G29" s="479" t="s">
        <v>1923</v>
      </c>
      <c r="H29" s="479" t="s">
        <v>2041</v>
      </c>
      <c r="I29" s="481">
        <v>0.1</v>
      </c>
      <c r="J29" s="481">
        <v>0.8</v>
      </c>
      <c r="K29" s="481">
        <v>0.08</v>
      </c>
      <c r="L29" s="261" t="s">
        <v>2042</v>
      </c>
      <c r="M29" s="261" t="s">
        <v>1926</v>
      </c>
      <c r="N29" s="261" t="s">
        <v>2043</v>
      </c>
      <c r="O29" s="261" t="s">
        <v>2044</v>
      </c>
      <c r="P29" s="261" t="s">
        <v>1930</v>
      </c>
      <c r="Q29" s="261" t="s">
        <v>1923</v>
      </c>
      <c r="R29" s="261" t="s">
        <v>1930</v>
      </c>
      <c r="S29" s="261" t="s">
        <v>1930</v>
      </c>
      <c r="T29" s="261" t="s">
        <v>1930</v>
      </c>
      <c r="U29" s="261" t="s">
        <v>1930</v>
      </c>
      <c r="V29" s="261" t="s">
        <v>1930</v>
      </c>
      <c r="W29" s="261" t="s">
        <v>1933</v>
      </c>
      <c r="X29" s="260" t="s">
        <v>1044</v>
      </c>
      <c r="Y29" s="381"/>
    </row>
    <row r="30" spans="1:25" s="230" customFormat="1" ht="38.25" x14ac:dyDescent="0.25">
      <c r="A30" s="268">
        <v>22</v>
      </c>
      <c r="B30" s="258" t="s">
        <v>923</v>
      </c>
      <c r="C30" s="258"/>
      <c r="D30" s="259" t="s">
        <v>2177</v>
      </c>
      <c r="E30" s="259" t="s">
        <v>1922</v>
      </c>
      <c r="F30" s="373">
        <v>43011</v>
      </c>
      <c r="G30" s="259" t="s">
        <v>1923</v>
      </c>
      <c r="H30" s="259" t="s">
        <v>1924</v>
      </c>
      <c r="I30" s="374">
        <v>0.5</v>
      </c>
      <c r="J30" s="374">
        <v>0.4</v>
      </c>
      <c r="K30" s="374">
        <v>0.2</v>
      </c>
      <c r="L30" s="259" t="s">
        <v>2023</v>
      </c>
      <c r="M30" s="259" t="s">
        <v>1938</v>
      </c>
      <c r="N30" s="259" t="s">
        <v>2178</v>
      </c>
      <c r="O30" s="259" t="s">
        <v>2179</v>
      </c>
      <c r="P30" s="259" t="s">
        <v>2180</v>
      </c>
      <c r="Q30" s="259" t="s">
        <v>1923</v>
      </c>
      <c r="R30" s="259" t="s">
        <v>1930</v>
      </c>
      <c r="S30" s="259" t="s">
        <v>2181</v>
      </c>
      <c r="T30" s="259" t="s">
        <v>2182</v>
      </c>
      <c r="U30" s="259" t="s">
        <v>2183</v>
      </c>
      <c r="V30" s="259" t="s">
        <v>1923</v>
      </c>
      <c r="W30" s="259" t="s">
        <v>1933</v>
      </c>
      <c r="X30" s="258" t="s">
        <v>923</v>
      </c>
      <c r="Y30" s="382"/>
    </row>
    <row r="31" spans="1:25" s="230" customFormat="1" ht="63.75" x14ac:dyDescent="0.25">
      <c r="A31" s="268">
        <v>23</v>
      </c>
      <c r="B31" s="260" t="s">
        <v>923</v>
      </c>
      <c r="C31" s="260"/>
      <c r="D31" s="261" t="s">
        <v>2191</v>
      </c>
      <c r="E31" s="261" t="s">
        <v>1922</v>
      </c>
      <c r="F31" s="375">
        <v>43049</v>
      </c>
      <c r="G31" s="261" t="s">
        <v>1923</v>
      </c>
      <c r="H31" s="261" t="s">
        <v>1924</v>
      </c>
      <c r="I31" s="376">
        <v>0.3</v>
      </c>
      <c r="J31" s="376">
        <v>0.4</v>
      </c>
      <c r="K31" s="376">
        <v>0.14000000000000001</v>
      </c>
      <c r="L31" s="261" t="s">
        <v>2192</v>
      </c>
      <c r="M31" s="261" t="s">
        <v>1963</v>
      </c>
      <c r="N31" s="261" t="s">
        <v>2023</v>
      </c>
      <c r="O31" s="261" t="s">
        <v>2193</v>
      </c>
      <c r="P31" s="261" t="s">
        <v>2195</v>
      </c>
      <c r="Q31" s="261" t="s">
        <v>1923</v>
      </c>
      <c r="R31" s="261" t="s">
        <v>1930</v>
      </c>
      <c r="S31" s="261" t="s">
        <v>1930</v>
      </c>
      <c r="T31" s="261" t="s">
        <v>2194</v>
      </c>
      <c r="U31" s="261" t="s">
        <v>1930</v>
      </c>
      <c r="V31" s="261" t="s">
        <v>1933</v>
      </c>
      <c r="W31" s="261" t="s">
        <v>1933</v>
      </c>
      <c r="X31" s="260" t="s">
        <v>923</v>
      </c>
      <c r="Y31" s="381"/>
    </row>
    <row r="32" spans="1:25" s="230" customFormat="1" ht="15" x14ac:dyDescent="0.25">
      <c r="A32" s="268">
        <v>24</v>
      </c>
      <c r="B32" s="258"/>
      <c r="C32" s="258"/>
      <c r="D32" s="259"/>
      <c r="E32" s="259"/>
      <c r="F32" s="259"/>
      <c r="G32" s="259"/>
      <c r="H32" s="259"/>
      <c r="I32" s="259"/>
      <c r="J32" s="259"/>
      <c r="K32" s="259"/>
      <c r="L32" s="259"/>
      <c r="M32" s="259"/>
      <c r="N32" s="259"/>
      <c r="O32" s="259"/>
      <c r="P32" s="259"/>
      <c r="Q32" s="259"/>
      <c r="R32" s="259"/>
      <c r="S32" s="259"/>
      <c r="T32" s="259"/>
      <c r="U32" s="259"/>
      <c r="V32" s="259"/>
      <c r="W32" s="259"/>
      <c r="X32" s="258"/>
      <c r="Y32" s="382"/>
    </row>
    <row r="33" spans="1:25" s="230" customFormat="1" ht="15" x14ac:dyDescent="0.25">
      <c r="A33" s="268">
        <v>25</v>
      </c>
      <c r="B33" s="260"/>
      <c r="C33" s="260"/>
      <c r="D33" s="261"/>
      <c r="E33" s="261"/>
      <c r="F33" s="261"/>
      <c r="G33" s="261"/>
      <c r="H33" s="261"/>
      <c r="I33" s="261"/>
      <c r="J33" s="261"/>
      <c r="K33" s="261"/>
      <c r="L33" s="261"/>
      <c r="M33" s="261"/>
      <c r="N33" s="261"/>
      <c r="O33" s="261"/>
      <c r="P33" s="261"/>
      <c r="Q33" s="261"/>
      <c r="R33" s="261"/>
      <c r="S33" s="261"/>
      <c r="T33" s="261"/>
      <c r="U33" s="261"/>
      <c r="V33" s="261"/>
      <c r="W33" s="261"/>
      <c r="X33" s="260"/>
      <c r="Y33" s="381"/>
    </row>
    <row r="34" spans="1:25" s="230" customFormat="1" ht="15" x14ac:dyDescent="0.25">
      <c r="A34" s="268">
        <v>26</v>
      </c>
      <c r="B34" s="258"/>
      <c r="C34" s="258"/>
      <c r="D34" s="259"/>
      <c r="E34" s="259"/>
      <c r="F34" s="259"/>
      <c r="G34" s="259"/>
      <c r="H34" s="259"/>
      <c r="I34" s="259"/>
      <c r="J34" s="259"/>
      <c r="K34" s="259"/>
      <c r="L34" s="259"/>
      <c r="M34" s="259"/>
      <c r="N34" s="259"/>
      <c r="O34" s="259"/>
      <c r="P34" s="259"/>
      <c r="Q34" s="259"/>
      <c r="R34" s="259"/>
      <c r="S34" s="259"/>
      <c r="T34" s="259"/>
      <c r="U34" s="259"/>
      <c r="V34" s="259"/>
      <c r="W34" s="259"/>
      <c r="X34" s="258"/>
      <c r="Y34" s="382"/>
    </row>
    <row r="35" spans="1:25" s="230" customFormat="1" ht="15" x14ac:dyDescent="0.25">
      <c r="A35" s="268">
        <v>27</v>
      </c>
      <c r="B35" s="260"/>
      <c r="C35" s="260"/>
      <c r="D35" s="261"/>
      <c r="E35" s="261"/>
      <c r="F35" s="261"/>
      <c r="G35" s="261"/>
      <c r="H35" s="261"/>
      <c r="I35" s="261"/>
      <c r="J35" s="261"/>
      <c r="K35" s="261"/>
      <c r="L35" s="261"/>
      <c r="M35" s="261"/>
      <c r="N35" s="261"/>
      <c r="O35" s="261"/>
      <c r="P35" s="261"/>
      <c r="Q35" s="261"/>
      <c r="R35" s="261"/>
      <c r="S35" s="261"/>
      <c r="T35" s="261"/>
      <c r="U35" s="261"/>
      <c r="V35" s="261"/>
      <c r="W35" s="261"/>
      <c r="X35" s="260"/>
      <c r="Y35" s="381"/>
    </row>
    <row r="36" spans="1:25" s="230" customFormat="1" ht="15" x14ac:dyDescent="0.25">
      <c r="A36" s="268">
        <v>28</v>
      </c>
      <c r="B36" s="258"/>
      <c r="C36" s="258"/>
      <c r="D36" s="259"/>
      <c r="E36" s="259"/>
      <c r="F36" s="259"/>
      <c r="G36" s="259"/>
      <c r="H36" s="259"/>
      <c r="I36" s="259"/>
      <c r="J36" s="259"/>
      <c r="K36" s="259"/>
      <c r="L36" s="259"/>
      <c r="M36" s="259"/>
      <c r="N36" s="259"/>
      <c r="O36" s="259"/>
      <c r="P36" s="259"/>
      <c r="Q36" s="259"/>
      <c r="R36" s="259"/>
      <c r="S36" s="259"/>
      <c r="T36" s="259"/>
      <c r="U36" s="259"/>
      <c r="V36" s="259"/>
      <c r="W36" s="259"/>
      <c r="X36" s="258"/>
      <c r="Y36" s="382"/>
    </row>
    <row r="37" spans="1:25" s="230" customFormat="1" ht="15" x14ac:dyDescent="0.25">
      <c r="A37" s="268">
        <v>29</v>
      </c>
      <c r="B37" s="260"/>
      <c r="C37" s="260"/>
      <c r="D37" s="261"/>
      <c r="E37" s="261"/>
      <c r="F37" s="261"/>
      <c r="G37" s="261"/>
      <c r="H37" s="261"/>
      <c r="I37" s="261"/>
      <c r="J37" s="261"/>
      <c r="K37" s="261"/>
      <c r="L37" s="261"/>
      <c r="M37" s="261"/>
      <c r="N37" s="261"/>
      <c r="O37" s="261"/>
      <c r="P37" s="261"/>
      <c r="Q37" s="261"/>
      <c r="R37" s="261"/>
      <c r="S37" s="261"/>
      <c r="T37" s="261"/>
      <c r="U37" s="261"/>
      <c r="V37" s="261"/>
      <c r="W37" s="261"/>
      <c r="X37" s="260"/>
      <c r="Y37" s="381"/>
    </row>
    <row r="38" spans="1:25" s="230" customFormat="1" ht="15" x14ac:dyDescent="0.25">
      <c r="A38" s="268">
        <v>30</v>
      </c>
      <c r="B38" s="258"/>
      <c r="C38" s="258"/>
      <c r="D38" s="259"/>
      <c r="E38" s="259"/>
      <c r="F38" s="259"/>
      <c r="G38" s="259"/>
      <c r="H38" s="259"/>
      <c r="I38" s="259"/>
      <c r="J38" s="259"/>
      <c r="K38" s="259"/>
      <c r="L38" s="259"/>
      <c r="M38" s="259"/>
      <c r="N38" s="259"/>
      <c r="O38" s="259"/>
      <c r="P38" s="259"/>
      <c r="Q38" s="259"/>
      <c r="R38" s="259"/>
      <c r="S38" s="259"/>
      <c r="T38" s="259"/>
      <c r="U38" s="259"/>
      <c r="V38" s="259"/>
      <c r="W38" s="259"/>
      <c r="X38" s="258"/>
      <c r="Y38" s="382"/>
    </row>
    <row r="39" spans="1:25" s="230" customFormat="1" ht="15" x14ac:dyDescent="0.25">
      <c r="A39" s="268">
        <v>31</v>
      </c>
      <c r="B39" s="260"/>
      <c r="C39" s="260"/>
      <c r="D39" s="261"/>
      <c r="E39" s="261"/>
      <c r="F39" s="261"/>
      <c r="G39" s="261"/>
      <c r="H39" s="261"/>
      <c r="I39" s="261"/>
      <c r="J39" s="261"/>
      <c r="K39" s="261"/>
      <c r="L39" s="261"/>
      <c r="M39" s="261"/>
      <c r="N39" s="261"/>
      <c r="O39" s="261"/>
      <c r="P39" s="261"/>
      <c r="Q39" s="261"/>
      <c r="R39" s="261"/>
      <c r="S39" s="261"/>
      <c r="T39" s="261"/>
      <c r="U39" s="261"/>
      <c r="V39" s="261"/>
      <c r="W39" s="261"/>
      <c r="X39" s="260"/>
      <c r="Y39" s="381"/>
    </row>
    <row r="40" spans="1:25" s="230" customFormat="1" ht="15" x14ac:dyDescent="0.25">
      <c r="A40" s="268">
        <v>32</v>
      </c>
      <c r="B40" s="258"/>
      <c r="C40" s="258"/>
      <c r="D40" s="259"/>
      <c r="E40" s="259"/>
      <c r="F40" s="259"/>
      <c r="G40" s="259"/>
      <c r="H40" s="259"/>
      <c r="I40" s="259"/>
      <c r="J40" s="259"/>
      <c r="K40" s="259"/>
      <c r="L40" s="259"/>
      <c r="M40" s="259"/>
      <c r="N40" s="259"/>
      <c r="O40" s="259"/>
      <c r="P40" s="259"/>
      <c r="Q40" s="259"/>
      <c r="R40" s="259"/>
      <c r="S40" s="259"/>
      <c r="T40" s="259"/>
      <c r="U40" s="259"/>
      <c r="V40" s="259"/>
      <c r="W40" s="259"/>
      <c r="X40" s="258"/>
      <c r="Y40" s="382"/>
    </row>
    <row r="41" spans="1:25" s="230" customFormat="1" ht="15" x14ac:dyDescent="0.25">
      <c r="A41" s="268">
        <v>33</v>
      </c>
      <c r="B41" s="260"/>
      <c r="C41" s="260"/>
      <c r="D41" s="261"/>
      <c r="E41" s="261"/>
      <c r="F41" s="261"/>
      <c r="G41" s="261"/>
      <c r="H41" s="261"/>
      <c r="I41" s="261"/>
      <c r="J41" s="261"/>
      <c r="K41" s="261"/>
      <c r="L41" s="261"/>
      <c r="M41" s="261"/>
      <c r="N41" s="261"/>
      <c r="O41" s="261"/>
      <c r="P41" s="261"/>
      <c r="Q41" s="261"/>
      <c r="R41" s="261"/>
      <c r="S41" s="261"/>
      <c r="T41" s="261"/>
      <c r="U41" s="261"/>
      <c r="V41" s="261"/>
      <c r="W41" s="261"/>
      <c r="X41" s="260"/>
      <c r="Y41" s="381"/>
    </row>
    <row r="42" spans="1:25" s="230" customFormat="1" ht="15" x14ac:dyDescent="0.25">
      <c r="A42" s="268">
        <v>34</v>
      </c>
      <c r="B42" s="258"/>
      <c r="C42" s="258"/>
      <c r="D42" s="259"/>
      <c r="E42" s="259"/>
      <c r="F42" s="259"/>
      <c r="G42" s="259"/>
      <c r="H42" s="259"/>
      <c r="I42" s="259"/>
      <c r="J42" s="259"/>
      <c r="K42" s="259"/>
      <c r="L42" s="259"/>
      <c r="M42" s="259"/>
      <c r="N42" s="259"/>
      <c r="O42" s="259"/>
      <c r="P42" s="259"/>
      <c r="Q42" s="259"/>
      <c r="R42" s="259"/>
      <c r="S42" s="259"/>
      <c r="T42" s="259"/>
      <c r="U42" s="259"/>
      <c r="V42" s="259"/>
      <c r="W42" s="259"/>
      <c r="X42" s="258"/>
      <c r="Y42" s="382"/>
    </row>
    <row r="43" spans="1:25" s="230" customFormat="1" ht="15" x14ac:dyDescent="0.25">
      <c r="A43" s="268">
        <v>35</v>
      </c>
      <c r="B43" s="260"/>
      <c r="C43" s="260"/>
      <c r="D43" s="261"/>
      <c r="E43" s="261"/>
      <c r="F43" s="261"/>
      <c r="G43" s="261"/>
      <c r="H43" s="261"/>
      <c r="I43" s="261"/>
      <c r="J43" s="261"/>
      <c r="K43" s="261"/>
      <c r="L43" s="261"/>
      <c r="M43" s="261"/>
      <c r="N43" s="261"/>
      <c r="O43" s="261"/>
      <c r="P43" s="261"/>
      <c r="Q43" s="261"/>
      <c r="R43" s="261"/>
      <c r="S43" s="261"/>
      <c r="T43" s="261"/>
      <c r="U43" s="261"/>
      <c r="V43" s="261"/>
      <c r="W43" s="261"/>
      <c r="X43" s="260"/>
      <c r="Y43" s="381"/>
    </row>
    <row r="44" spans="1:25" s="230" customFormat="1" ht="15" x14ac:dyDescent="0.25">
      <c r="A44" s="268">
        <v>36</v>
      </c>
      <c r="B44" s="258"/>
      <c r="C44" s="258"/>
      <c r="D44" s="259"/>
      <c r="E44" s="259"/>
      <c r="F44" s="259"/>
      <c r="G44" s="259"/>
      <c r="H44" s="259"/>
      <c r="I44" s="259"/>
      <c r="J44" s="259"/>
      <c r="K44" s="259"/>
      <c r="L44" s="259"/>
      <c r="M44" s="259"/>
      <c r="N44" s="259"/>
      <c r="O44" s="259"/>
      <c r="P44" s="259"/>
      <c r="Q44" s="259"/>
      <c r="R44" s="259"/>
      <c r="S44" s="259"/>
      <c r="T44" s="259"/>
      <c r="U44" s="259"/>
      <c r="V44" s="259"/>
      <c r="W44" s="259"/>
      <c r="X44" s="258"/>
      <c r="Y44" s="382"/>
    </row>
    <row r="45" spans="1:25" s="230" customFormat="1" ht="15" x14ac:dyDescent="0.25">
      <c r="A45" s="268">
        <v>37</v>
      </c>
      <c r="B45" s="260"/>
      <c r="C45" s="260"/>
      <c r="D45" s="261"/>
      <c r="E45" s="261"/>
      <c r="F45" s="261"/>
      <c r="G45" s="261"/>
      <c r="H45" s="261"/>
      <c r="I45" s="261"/>
      <c r="J45" s="261"/>
      <c r="K45" s="261"/>
      <c r="L45" s="261"/>
      <c r="M45" s="261"/>
      <c r="N45" s="261"/>
      <c r="O45" s="261"/>
      <c r="P45" s="261"/>
      <c r="Q45" s="261"/>
      <c r="R45" s="261"/>
      <c r="S45" s="261"/>
      <c r="T45" s="261"/>
      <c r="U45" s="261"/>
      <c r="V45" s="261"/>
      <c r="W45" s="261"/>
      <c r="X45" s="260"/>
      <c r="Y45" s="381"/>
    </row>
    <row r="46" spans="1:25" s="230" customFormat="1" ht="15" x14ac:dyDescent="0.25">
      <c r="A46" s="268">
        <v>38</v>
      </c>
      <c r="B46" s="258"/>
      <c r="C46" s="258"/>
      <c r="D46" s="259"/>
      <c r="E46" s="259"/>
      <c r="F46" s="259"/>
      <c r="G46" s="259"/>
      <c r="H46" s="259"/>
      <c r="I46" s="259"/>
      <c r="J46" s="259"/>
      <c r="K46" s="259"/>
      <c r="L46" s="259"/>
      <c r="M46" s="259"/>
      <c r="N46" s="259"/>
      <c r="O46" s="259"/>
      <c r="P46" s="259"/>
      <c r="Q46" s="259"/>
      <c r="R46" s="259"/>
      <c r="S46" s="259"/>
      <c r="T46" s="259"/>
      <c r="U46" s="259"/>
      <c r="V46" s="259"/>
      <c r="W46" s="259"/>
      <c r="X46" s="258"/>
      <c r="Y46" s="382"/>
    </row>
    <row r="47" spans="1:25" s="230" customFormat="1" ht="15" x14ac:dyDescent="0.25">
      <c r="A47" s="268">
        <v>39</v>
      </c>
      <c r="B47" s="260"/>
      <c r="C47" s="260"/>
      <c r="D47" s="261"/>
      <c r="E47" s="261"/>
      <c r="F47" s="261"/>
      <c r="G47" s="261"/>
      <c r="H47" s="261"/>
      <c r="I47" s="261"/>
      <c r="J47" s="261"/>
      <c r="K47" s="261"/>
      <c r="L47" s="261"/>
      <c r="M47" s="261"/>
      <c r="N47" s="261"/>
      <c r="O47" s="261"/>
      <c r="P47" s="261"/>
      <c r="Q47" s="261"/>
      <c r="R47" s="261"/>
      <c r="S47" s="261"/>
      <c r="T47" s="261"/>
      <c r="U47" s="261"/>
      <c r="V47" s="261"/>
      <c r="W47" s="261"/>
      <c r="X47" s="260"/>
      <c r="Y47" s="381"/>
    </row>
    <row r="48" spans="1:25" s="230" customFormat="1" ht="15" x14ac:dyDescent="0.25">
      <c r="A48" s="268">
        <v>40</v>
      </c>
      <c r="B48" s="258"/>
      <c r="C48" s="258"/>
      <c r="D48" s="259"/>
      <c r="E48" s="259"/>
      <c r="F48" s="259"/>
      <c r="G48" s="259"/>
      <c r="H48" s="259"/>
      <c r="I48" s="259"/>
      <c r="J48" s="259"/>
      <c r="K48" s="259"/>
      <c r="L48" s="259"/>
      <c r="M48" s="259"/>
      <c r="N48" s="259"/>
      <c r="O48" s="259"/>
      <c r="P48" s="259"/>
      <c r="Q48" s="259"/>
      <c r="R48" s="259"/>
      <c r="S48" s="259"/>
      <c r="T48" s="259"/>
      <c r="U48" s="259"/>
      <c r="V48" s="259"/>
      <c r="W48" s="259"/>
      <c r="X48" s="258"/>
      <c r="Y48" s="382"/>
    </row>
    <row r="49" spans="1:25" s="230" customFormat="1" ht="15" x14ac:dyDescent="0.25">
      <c r="A49" s="268">
        <v>41</v>
      </c>
      <c r="B49" s="260"/>
      <c r="C49" s="260"/>
      <c r="D49" s="261"/>
      <c r="E49" s="261"/>
      <c r="F49" s="261"/>
      <c r="G49" s="261"/>
      <c r="H49" s="261"/>
      <c r="I49" s="261"/>
      <c r="J49" s="261"/>
      <c r="K49" s="261"/>
      <c r="L49" s="261"/>
      <c r="M49" s="261"/>
      <c r="N49" s="261"/>
      <c r="O49" s="261"/>
      <c r="P49" s="261"/>
      <c r="Q49" s="261"/>
      <c r="R49" s="261"/>
      <c r="S49" s="261"/>
      <c r="T49" s="261"/>
      <c r="U49" s="261"/>
      <c r="V49" s="261"/>
      <c r="W49" s="261"/>
      <c r="X49" s="260"/>
      <c r="Y49" s="381"/>
    </row>
    <row r="50" spans="1:25" s="230" customFormat="1" ht="15" x14ac:dyDescent="0.25">
      <c r="A50" s="268">
        <v>42</v>
      </c>
      <c r="B50" s="258"/>
      <c r="C50" s="258"/>
      <c r="D50" s="259"/>
      <c r="E50" s="259"/>
      <c r="F50" s="259"/>
      <c r="G50" s="259"/>
      <c r="H50" s="259"/>
      <c r="I50" s="259"/>
      <c r="J50" s="259"/>
      <c r="K50" s="259"/>
      <c r="L50" s="259"/>
      <c r="M50" s="259"/>
      <c r="N50" s="259"/>
      <c r="O50" s="259"/>
      <c r="P50" s="259"/>
      <c r="Q50" s="259"/>
      <c r="R50" s="259"/>
      <c r="S50" s="259"/>
      <c r="T50" s="259"/>
      <c r="U50" s="259"/>
      <c r="V50" s="259"/>
      <c r="W50" s="259"/>
      <c r="X50" s="258"/>
      <c r="Y50" s="382"/>
    </row>
    <row r="51" spans="1:25" s="230" customFormat="1" ht="15" x14ac:dyDescent="0.25">
      <c r="A51" s="268">
        <v>43</v>
      </c>
      <c r="B51" s="260"/>
      <c r="C51" s="260"/>
      <c r="D51" s="261"/>
      <c r="E51" s="261"/>
      <c r="F51" s="261"/>
      <c r="G51" s="261"/>
      <c r="H51" s="261"/>
      <c r="I51" s="261"/>
      <c r="J51" s="261"/>
      <c r="K51" s="261"/>
      <c r="L51" s="261"/>
      <c r="M51" s="261"/>
      <c r="N51" s="261"/>
      <c r="O51" s="261"/>
      <c r="P51" s="261"/>
      <c r="Q51" s="261"/>
      <c r="R51" s="261"/>
      <c r="S51" s="261"/>
      <c r="T51" s="261"/>
      <c r="U51" s="261"/>
      <c r="V51" s="261"/>
      <c r="W51" s="261"/>
      <c r="X51" s="260"/>
      <c r="Y51" s="381"/>
    </row>
    <row r="52" spans="1:25" s="230" customFormat="1" ht="15" x14ac:dyDescent="0.25">
      <c r="A52" s="268">
        <v>44</v>
      </c>
      <c r="B52" s="258"/>
      <c r="C52" s="258"/>
      <c r="D52" s="259"/>
      <c r="E52" s="259"/>
      <c r="F52" s="259"/>
      <c r="G52" s="259"/>
      <c r="H52" s="259"/>
      <c r="I52" s="259"/>
      <c r="J52" s="259"/>
      <c r="K52" s="259"/>
      <c r="L52" s="259"/>
      <c r="M52" s="259"/>
      <c r="N52" s="259"/>
      <c r="O52" s="259"/>
      <c r="P52" s="259"/>
      <c r="Q52" s="259"/>
      <c r="R52" s="259"/>
      <c r="S52" s="259"/>
      <c r="T52" s="259"/>
      <c r="U52" s="259"/>
      <c r="V52" s="259"/>
      <c r="W52" s="259"/>
      <c r="X52" s="258"/>
      <c r="Y52" s="382"/>
    </row>
    <row r="53" spans="1:25" s="230" customFormat="1" ht="15" x14ac:dyDescent="0.25">
      <c r="A53" s="268">
        <v>45</v>
      </c>
      <c r="B53" s="260"/>
      <c r="C53" s="260"/>
      <c r="D53" s="261"/>
      <c r="E53" s="261"/>
      <c r="F53" s="261"/>
      <c r="G53" s="261"/>
      <c r="H53" s="261"/>
      <c r="I53" s="261"/>
      <c r="J53" s="261"/>
      <c r="K53" s="261"/>
      <c r="L53" s="261"/>
      <c r="M53" s="261"/>
      <c r="N53" s="261"/>
      <c r="O53" s="261"/>
      <c r="P53" s="261"/>
      <c r="Q53" s="261"/>
      <c r="R53" s="261"/>
      <c r="S53" s="261"/>
      <c r="T53" s="261"/>
      <c r="U53" s="261"/>
      <c r="V53" s="261"/>
      <c r="W53" s="261"/>
      <c r="X53" s="260"/>
      <c r="Y53" s="381"/>
    </row>
    <row r="54" spans="1:25" s="230" customFormat="1" ht="15" x14ac:dyDescent="0.25">
      <c r="A54" s="268">
        <v>46</v>
      </c>
      <c r="B54" s="258"/>
      <c r="C54" s="258"/>
      <c r="D54" s="259"/>
      <c r="E54" s="259"/>
      <c r="F54" s="259"/>
      <c r="G54" s="259"/>
      <c r="H54" s="259"/>
      <c r="I54" s="259"/>
      <c r="J54" s="259"/>
      <c r="K54" s="259"/>
      <c r="L54" s="259"/>
      <c r="M54" s="259"/>
      <c r="N54" s="259"/>
      <c r="O54" s="259"/>
      <c r="P54" s="259"/>
      <c r="Q54" s="259"/>
      <c r="R54" s="259"/>
      <c r="S54" s="259"/>
      <c r="T54" s="259"/>
      <c r="U54" s="259"/>
      <c r="V54" s="259"/>
      <c r="W54" s="259"/>
      <c r="X54" s="258"/>
      <c r="Y54" s="382"/>
    </row>
    <row r="55" spans="1:25" s="230" customFormat="1" ht="15" x14ac:dyDescent="0.25">
      <c r="A55" s="268">
        <v>47</v>
      </c>
      <c r="B55" s="260"/>
      <c r="C55" s="260"/>
      <c r="D55" s="261"/>
      <c r="E55" s="261"/>
      <c r="F55" s="261"/>
      <c r="G55" s="261"/>
      <c r="H55" s="261"/>
      <c r="I55" s="261"/>
      <c r="J55" s="261"/>
      <c r="K55" s="261"/>
      <c r="L55" s="261"/>
      <c r="M55" s="261"/>
      <c r="N55" s="261"/>
      <c r="O55" s="261"/>
      <c r="P55" s="261"/>
      <c r="Q55" s="261"/>
      <c r="R55" s="261"/>
      <c r="S55" s="261"/>
      <c r="T55" s="261"/>
      <c r="U55" s="261"/>
      <c r="V55" s="261"/>
      <c r="W55" s="261"/>
      <c r="X55" s="260"/>
      <c r="Y55" s="381"/>
    </row>
    <row r="56" spans="1:25" s="230" customFormat="1" ht="15" x14ac:dyDescent="0.25">
      <c r="A56" s="268">
        <v>48</v>
      </c>
      <c r="B56" s="258"/>
      <c r="C56" s="258"/>
      <c r="D56" s="259"/>
      <c r="E56" s="259"/>
      <c r="F56" s="259"/>
      <c r="G56" s="259"/>
      <c r="H56" s="259"/>
      <c r="I56" s="259"/>
      <c r="J56" s="259"/>
      <c r="K56" s="259"/>
      <c r="L56" s="259"/>
      <c r="M56" s="259"/>
      <c r="N56" s="259"/>
      <c r="O56" s="259"/>
      <c r="P56" s="259"/>
      <c r="Q56" s="259"/>
      <c r="R56" s="259"/>
      <c r="S56" s="259"/>
      <c r="T56" s="259"/>
      <c r="U56" s="259"/>
      <c r="V56" s="259"/>
      <c r="W56" s="259"/>
      <c r="X56" s="258"/>
      <c r="Y56" s="382"/>
    </row>
    <row r="57" spans="1:25" s="230" customFormat="1" ht="15" x14ac:dyDescent="0.25">
      <c r="A57" s="268">
        <v>49</v>
      </c>
      <c r="B57" s="260"/>
      <c r="C57" s="260"/>
      <c r="D57" s="261"/>
      <c r="E57" s="261"/>
      <c r="F57" s="261"/>
      <c r="G57" s="261"/>
      <c r="H57" s="261"/>
      <c r="I57" s="261"/>
      <c r="J57" s="261"/>
      <c r="K57" s="261"/>
      <c r="L57" s="261"/>
      <c r="M57" s="261"/>
      <c r="N57" s="261"/>
      <c r="O57" s="261"/>
      <c r="P57" s="261"/>
      <c r="Q57" s="261"/>
      <c r="R57" s="261"/>
      <c r="S57" s="261"/>
      <c r="T57" s="261"/>
      <c r="U57" s="261"/>
      <c r="V57" s="261"/>
      <c r="W57" s="261"/>
      <c r="X57" s="260"/>
      <c r="Y57" s="381"/>
    </row>
    <row r="58" spans="1:25" s="230" customFormat="1" ht="15" x14ac:dyDescent="0.25">
      <c r="A58" s="268">
        <v>50</v>
      </c>
      <c r="B58" s="258"/>
      <c r="C58" s="258"/>
      <c r="D58" s="259"/>
      <c r="E58" s="259"/>
      <c r="F58" s="259"/>
      <c r="G58" s="259"/>
      <c r="H58" s="259"/>
      <c r="I58" s="259"/>
      <c r="J58" s="259"/>
      <c r="K58" s="259"/>
      <c r="L58" s="259"/>
      <c r="M58" s="259"/>
      <c r="N58" s="259"/>
      <c r="O58" s="259"/>
      <c r="P58" s="259"/>
      <c r="Q58" s="259"/>
      <c r="R58" s="259"/>
      <c r="S58" s="259"/>
      <c r="T58" s="259"/>
      <c r="U58" s="259"/>
      <c r="V58" s="259"/>
      <c r="W58" s="259"/>
      <c r="X58" s="258"/>
      <c r="Y58" s="382"/>
    </row>
    <row r="59" spans="1:25" s="230" customFormat="1" ht="15" x14ac:dyDescent="0.25">
      <c r="A59" s="268">
        <v>51</v>
      </c>
      <c r="B59" s="260"/>
      <c r="C59" s="260"/>
      <c r="D59" s="261"/>
      <c r="E59" s="261"/>
      <c r="F59" s="261"/>
      <c r="G59" s="261"/>
      <c r="H59" s="261"/>
      <c r="I59" s="261"/>
      <c r="J59" s="261"/>
      <c r="K59" s="261"/>
      <c r="L59" s="261"/>
      <c r="M59" s="261"/>
      <c r="N59" s="261"/>
      <c r="O59" s="261"/>
      <c r="P59" s="261"/>
      <c r="Q59" s="261"/>
      <c r="R59" s="261"/>
      <c r="S59" s="261"/>
      <c r="T59" s="261"/>
      <c r="U59" s="261"/>
      <c r="V59" s="261"/>
      <c r="W59" s="261"/>
      <c r="X59" s="260"/>
      <c r="Y59" s="381"/>
    </row>
    <row r="60" spans="1:25" s="230" customFormat="1" ht="15" x14ac:dyDescent="0.25">
      <c r="A60" s="268">
        <v>52</v>
      </c>
      <c r="B60" s="258"/>
      <c r="C60" s="258"/>
      <c r="D60" s="259"/>
      <c r="E60" s="259"/>
      <c r="F60" s="259"/>
      <c r="G60" s="259"/>
      <c r="H60" s="259"/>
      <c r="I60" s="259"/>
      <c r="J60" s="259"/>
      <c r="K60" s="259"/>
      <c r="L60" s="259"/>
      <c r="M60" s="259"/>
      <c r="N60" s="259"/>
      <c r="O60" s="259"/>
      <c r="P60" s="259"/>
      <c r="Q60" s="259"/>
      <c r="R60" s="259"/>
      <c r="S60" s="259"/>
      <c r="T60" s="259"/>
      <c r="U60" s="259"/>
      <c r="V60" s="259"/>
      <c r="W60" s="259"/>
      <c r="X60" s="258"/>
      <c r="Y60" s="382"/>
    </row>
    <row r="61" spans="1:25" s="230" customFormat="1" ht="15" x14ac:dyDescent="0.25">
      <c r="A61" s="268">
        <v>53</v>
      </c>
      <c r="B61" s="260"/>
      <c r="C61" s="260"/>
      <c r="D61" s="261"/>
      <c r="E61" s="261"/>
      <c r="F61" s="261"/>
      <c r="G61" s="261"/>
      <c r="H61" s="261"/>
      <c r="I61" s="261"/>
      <c r="J61" s="261"/>
      <c r="K61" s="261"/>
      <c r="L61" s="261"/>
      <c r="M61" s="261"/>
      <c r="N61" s="261"/>
      <c r="O61" s="261"/>
      <c r="P61" s="261"/>
      <c r="Q61" s="261"/>
      <c r="R61" s="261"/>
      <c r="S61" s="261"/>
      <c r="T61" s="261"/>
      <c r="U61" s="261"/>
      <c r="V61" s="261"/>
      <c r="W61" s="261"/>
      <c r="X61" s="260"/>
      <c r="Y61" s="381"/>
    </row>
    <row r="62" spans="1:25" s="230" customFormat="1" ht="15" x14ac:dyDescent="0.25">
      <c r="A62" s="268">
        <v>54</v>
      </c>
      <c r="B62" s="258"/>
      <c r="C62" s="258"/>
      <c r="D62" s="259"/>
      <c r="E62" s="259"/>
      <c r="F62" s="259"/>
      <c r="G62" s="259"/>
      <c r="H62" s="259"/>
      <c r="I62" s="259"/>
      <c r="J62" s="259"/>
      <c r="K62" s="259"/>
      <c r="L62" s="259"/>
      <c r="M62" s="259"/>
      <c r="N62" s="259"/>
      <c r="O62" s="259"/>
      <c r="P62" s="259"/>
      <c r="Q62" s="259"/>
      <c r="R62" s="259"/>
      <c r="S62" s="259"/>
      <c r="T62" s="259"/>
      <c r="U62" s="259"/>
      <c r="V62" s="259"/>
      <c r="W62" s="259"/>
      <c r="X62" s="258"/>
      <c r="Y62" s="382"/>
    </row>
    <row r="63" spans="1:25" s="230" customFormat="1" ht="15" x14ac:dyDescent="0.25">
      <c r="A63" s="268">
        <v>55</v>
      </c>
      <c r="B63" s="260"/>
      <c r="C63" s="260"/>
      <c r="D63" s="261"/>
      <c r="E63" s="261"/>
      <c r="F63" s="261"/>
      <c r="G63" s="261"/>
      <c r="H63" s="261"/>
      <c r="I63" s="261"/>
      <c r="J63" s="261"/>
      <c r="K63" s="261"/>
      <c r="L63" s="261"/>
      <c r="M63" s="261"/>
      <c r="N63" s="261"/>
      <c r="O63" s="261"/>
      <c r="P63" s="261"/>
      <c r="Q63" s="261"/>
      <c r="R63" s="261"/>
      <c r="S63" s="261"/>
      <c r="T63" s="261"/>
      <c r="U63" s="261"/>
      <c r="V63" s="261"/>
      <c r="W63" s="261"/>
      <c r="X63" s="260"/>
      <c r="Y63" s="381"/>
    </row>
    <row r="64" spans="1:25" s="230" customFormat="1" ht="15" x14ac:dyDescent="0.25">
      <c r="A64" s="268">
        <v>56</v>
      </c>
      <c r="B64" s="258"/>
      <c r="C64" s="258"/>
      <c r="D64" s="259"/>
      <c r="E64" s="259"/>
      <c r="F64" s="259"/>
      <c r="G64" s="259"/>
      <c r="H64" s="259"/>
      <c r="I64" s="259"/>
      <c r="J64" s="259"/>
      <c r="K64" s="259"/>
      <c r="L64" s="259"/>
      <c r="M64" s="259"/>
      <c r="N64" s="259"/>
      <c r="O64" s="259"/>
      <c r="P64" s="259"/>
      <c r="Q64" s="259"/>
      <c r="R64" s="259"/>
      <c r="S64" s="259"/>
      <c r="T64" s="259"/>
      <c r="U64" s="259"/>
      <c r="V64" s="259"/>
      <c r="W64" s="259"/>
      <c r="X64" s="258"/>
      <c r="Y64" s="382"/>
    </row>
    <row r="65" spans="1:25" s="230" customFormat="1" ht="15" x14ac:dyDescent="0.25">
      <c r="A65" s="268">
        <v>57</v>
      </c>
      <c r="B65" s="260"/>
      <c r="C65" s="260"/>
      <c r="D65" s="261"/>
      <c r="E65" s="261"/>
      <c r="F65" s="261"/>
      <c r="G65" s="261"/>
      <c r="H65" s="261"/>
      <c r="I65" s="261"/>
      <c r="J65" s="261"/>
      <c r="K65" s="261"/>
      <c r="L65" s="261"/>
      <c r="M65" s="261"/>
      <c r="N65" s="261"/>
      <c r="O65" s="261"/>
      <c r="P65" s="261"/>
      <c r="Q65" s="261"/>
      <c r="R65" s="261"/>
      <c r="S65" s="261"/>
      <c r="T65" s="261"/>
      <c r="U65" s="261"/>
      <c r="V65" s="261"/>
      <c r="W65" s="261"/>
      <c r="X65" s="260"/>
      <c r="Y65" s="381"/>
    </row>
    <row r="66" spans="1:25" s="230" customFormat="1" ht="15" x14ac:dyDescent="0.25">
      <c r="A66" s="268">
        <v>58</v>
      </c>
      <c r="B66" s="258"/>
      <c r="C66" s="258"/>
      <c r="D66" s="259"/>
      <c r="E66" s="259"/>
      <c r="F66" s="259"/>
      <c r="G66" s="259"/>
      <c r="H66" s="259"/>
      <c r="I66" s="259"/>
      <c r="J66" s="259"/>
      <c r="K66" s="259"/>
      <c r="L66" s="259"/>
      <c r="M66" s="259"/>
      <c r="N66" s="259"/>
      <c r="O66" s="259"/>
      <c r="P66" s="259"/>
      <c r="Q66" s="259"/>
      <c r="R66" s="259"/>
      <c r="S66" s="259"/>
      <c r="T66" s="259"/>
      <c r="U66" s="259"/>
      <c r="V66" s="259"/>
      <c r="W66" s="259"/>
      <c r="X66" s="258"/>
      <c r="Y66" s="382"/>
    </row>
    <row r="67" spans="1:25" s="230" customFormat="1" ht="15" x14ac:dyDescent="0.25">
      <c r="A67" s="268">
        <v>59</v>
      </c>
      <c r="B67" s="260"/>
      <c r="C67" s="260"/>
      <c r="D67" s="261"/>
      <c r="E67" s="261"/>
      <c r="F67" s="261"/>
      <c r="G67" s="261"/>
      <c r="H67" s="261"/>
      <c r="I67" s="261"/>
      <c r="J67" s="261"/>
      <c r="K67" s="261"/>
      <c r="L67" s="261"/>
      <c r="M67" s="261"/>
      <c r="N67" s="261"/>
      <c r="O67" s="261"/>
      <c r="P67" s="261"/>
      <c r="Q67" s="261"/>
      <c r="R67" s="261"/>
      <c r="S67" s="261"/>
      <c r="T67" s="261"/>
      <c r="U67" s="261"/>
      <c r="V67" s="261"/>
      <c r="W67" s="261"/>
      <c r="X67" s="260"/>
      <c r="Y67" s="381"/>
    </row>
    <row r="68" spans="1:25" s="230" customFormat="1" ht="15" x14ac:dyDescent="0.25">
      <c r="A68" s="268">
        <v>60</v>
      </c>
      <c r="B68" s="258"/>
      <c r="C68" s="258"/>
      <c r="D68" s="259"/>
      <c r="E68" s="259"/>
      <c r="F68" s="259"/>
      <c r="G68" s="259"/>
      <c r="H68" s="259"/>
      <c r="I68" s="259"/>
      <c r="J68" s="259"/>
      <c r="K68" s="259"/>
      <c r="L68" s="259"/>
      <c r="M68" s="259"/>
      <c r="N68" s="259"/>
      <c r="O68" s="259"/>
      <c r="P68" s="259"/>
      <c r="Q68" s="259"/>
      <c r="R68" s="259"/>
      <c r="S68" s="259"/>
      <c r="T68" s="259"/>
      <c r="U68" s="259"/>
      <c r="V68" s="259"/>
      <c r="W68" s="259"/>
      <c r="X68" s="258"/>
      <c r="Y68" s="382"/>
    </row>
    <row r="69" spans="1:25" s="230" customFormat="1" ht="15" x14ac:dyDescent="0.25">
      <c r="A69" s="268">
        <v>61</v>
      </c>
      <c r="B69" s="260"/>
      <c r="C69" s="260"/>
      <c r="D69" s="261"/>
      <c r="E69" s="261"/>
      <c r="F69" s="261"/>
      <c r="G69" s="261"/>
      <c r="H69" s="261"/>
      <c r="I69" s="261"/>
      <c r="J69" s="261"/>
      <c r="K69" s="261"/>
      <c r="L69" s="261"/>
      <c r="M69" s="261"/>
      <c r="N69" s="261"/>
      <c r="O69" s="261"/>
      <c r="P69" s="261"/>
      <c r="Q69" s="261"/>
      <c r="R69" s="261"/>
      <c r="S69" s="261"/>
      <c r="T69" s="261"/>
      <c r="U69" s="261"/>
      <c r="V69" s="261"/>
      <c r="W69" s="261"/>
      <c r="X69" s="260"/>
      <c r="Y69" s="381"/>
    </row>
    <row r="70" spans="1:25" s="230" customFormat="1" ht="15" x14ac:dyDescent="0.25">
      <c r="A70" s="268">
        <v>62</v>
      </c>
      <c r="B70" s="258"/>
      <c r="C70" s="258"/>
      <c r="D70" s="259"/>
      <c r="E70" s="259"/>
      <c r="F70" s="259"/>
      <c r="G70" s="259"/>
      <c r="H70" s="259"/>
      <c r="I70" s="259"/>
      <c r="J70" s="259"/>
      <c r="K70" s="259"/>
      <c r="L70" s="259"/>
      <c r="M70" s="259"/>
      <c r="N70" s="259"/>
      <c r="O70" s="259"/>
      <c r="P70" s="259"/>
      <c r="Q70" s="259"/>
      <c r="R70" s="259"/>
      <c r="S70" s="259"/>
      <c r="T70" s="259"/>
      <c r="U70" s="259"/>
      <c r="V70" s="259"/>
      <c r="W70" s="259"/>
      <c r="X70" s="258"/>
      <c r="Y70" s="382"/>
    </row>
    <row r="71" spans="1:25" s="230" customFormat="1" ht="15" x14ac:dyDescent="0.25">
      <c r="A71" s="268">
        <v>63</v>
      </c>
      <c r="B71" s="260"/>
      <c r="C71" s="260"/>
      <c r="D71" s="261"/>
      <c r="E71" s="261"/>
      <c r="F71" s="261"/>
      <c r="G71" s="261"/>
      <c r="H71" s="261"/>
      <c r="I71" s="261"/>
      <c r="J71" s="261"/>
      <c r="K71" s="261"/>
      <c r="L71" s="261"/>
      <c r="M71" s="261"/>
      <c r="N71" s="261"/>
      <c r="O71" s="261"/>
      <c r="P71" s="261"/>
      <c r="Q71" s="261"/>
      <c r="R71" s="261"/>
      <c r="S71" s="261"/>
      <c r="T71" s="261"/>
      <c r="U71" s="261"/>
      <c r="V71" s="261"/>
      <c r="W71" s="261"/>
      <c r="X71" s="260"/>
      <c r="Y71" s="381"/>
    </row>
    <row r="72" spans="1:25" s="230" customFormat="1" ht="15.75" thickBot="1" x14ac:dyDescent="0.3">
      <c r="A72" s="269">
        <v>64</v>
      </c>
      <c r="B72" s="262"/>
      <c r="C72" s="262"/>
      <c r="D72" s="263"/>
      <c r="E72" s="263"/>
      <c r="F72" s="263"/>
      <c r="G72" s="263"/>
      <c r="H72" s="263"/>
      <c r="I72" s="263"/>
      <c r="J72" s="263"/>
      <c r="K72" s="263"/>
      <c r="L72" s="263"/>
      <c r="M72" s="263"/>
      <c r="N72" s="263"/>
      <c r="O72" s="263"/>
      <c r="P72" s="263"/>
      <c r="Q72" s="263"/>
      <c r="R72" s="263"/>
      <c r="S72" s="263"/>
      <c r="T72" s="263"/>
      <c r="U72" s="263"/>
      <c r="V72" s="263"/>
      <c r="W72" s="263"/>
      <c r="X72" s="388"/>
      <c r="Y72" s="389"/>
    </row>
    <row r="73" spans="1:25" x14ac:dyDescent="0.2">
      <c r="C73" s="1"/>
    </row>
    <row r="74" spans="1:25" x14ac:dyDescent="0.2">
      <c r="C74" s="1"/>
    </row>
    <row r="75" spans="1:25" x14ac:dyDescent="0.2">
      <c r="C75" s="1"/>
    </row>
    <row r="76" spans="1:25" x14ac:dyDescent="0.2">
      <c r="C76" s="1"/>
    </row>
    <row r="77" spans="1:25" x14ac:dyDescent="0.2">
      <c r="C77" s="1"/>
    </row>
    <row r="78" spans="1:25" x14ac:dyDescent="0.2">
      <c r="C78" s="1"/>
    </row>
    <row r="79" spans="1:25" x14ac:dyDescent="0.2">
      <c r="C79" s="1"/>
    </row>
    <row r="80" spans="1:25" x14ac:dyDescent="0.2">
      <c r="C80" s="1"/>
    </row>
    <row r="81" spans="3:3" x14ac:dyDescent="0.2">
      <c r="C81" s="1"/>
    </row>
    <row r="82" spans="3:3" x14ac:dyDescent="0.2">
      <c r="C82" s="1"/>
    </row>
    <row r="83" spans="3:3" x14ac:dyDescent="0.2">
      <c r="C83" s="1"/>
    </row>
    <row r="84" spans="3:3" x14ac:dyDescent="0.2">
      <c r="C84" s="1"/>
    </row>
    <row r="85" spans="3:3" x14ac:dyDescent="0.2">
      <c r="C85" s="1"/>
    </row>
    <row r="86" spans="3:3" x14ac:dyDescent="0.2">
      <c r="C86" s="1"/>
    </row>
    <row r="87" spans="3:3" x14ac:dyDescent="0.2">
      <c r="C87" s="1"/>
    </row>
    <row r="88" spans="3:3" x14ac:dyDescent="0.2">
      <c r="C88" s="1"/>
    </row>
    <row r="89" spans="3:3" x14ac:dyDescent="0.2">
      <c r="C89" s="1"/>
    </row>
    <row r="90" spans="3:3" x14ac:dyDescent="0.2">
      <c r="C90" s="1"/>
    </row>
    <row r="91" spans="3:3" x14ac:dyDescent="0.2">
      <c r="C91" s="1"/>
    </row>
    <row r="92" spans="3:3" x14ac:dyDescent="0.2">
      <c r="C92" s="1"/>
    </row>
    <row r="93" spans="3:3" x14ac:dyDescent="0.2">
      <c r="C93" s="1"/>
    </row>
    <row r="94" spans="3:3" x14ac:dyDescent="0.2">
      <c r="C94" s="1"/>
    </row>
    <row r="95" spans="3:3" x14ac:dyDescent="0.2">
      <c r="C95" s="1"/>
    </row>
    <row r="96" spans="3:3" x14ac:dyDescent="0.2">
      <c r="C96" s="1"/>
    </row>
    <row r="97" spans="3:3" x14ac:dyDescent="0.2">
      <c r="C97" s="1"/>
    </row>
    <row r="98" spans="3:3" x14ac:dyDescent="0.2">
      <c r="C98" s="1"/>
    </row>
    <row r="99" spans="3:3" x14ac:dyDescent="0.2">
      <c r="C99" s="1"/>
    </row>
    <row r="100" spans="3:3" x14ac:dyDescent="0.2">
      <c r="C100" s="1"/>
    </row>
    <row r="101" spans="3:3" x14ac:dyDescent="0.2">
      <c r="C101" s="1"/>
    </row>
    <row r="102" spans="3:3" x14ac:dyDescent="0.2">
      <c r="C102" s="1"/>
    </row>
    <row r="103" spans="3:3" x14ac:dyDescent="0.2">
      <c r="C103" s="1"/>
    </row>
    <row r="104" spans="3:3" x14ac:dyDescent="0.2">
      <c r="C104" s="1"/>
    </row>
    <row r="105" spans="3:3" x14ac:dyDescent="0.2">
      <c r="C105" s="1"/>
    </row>
    <row r="106" spans="3:3" x14ac:dyDescent="0.2">
      <c r="C106" s="1"/>
    </row>
    <row r="107" spans="3:3" x14ac:dyDescent="0.2">
      <c r="C107" s="1"/>
    </row>
    <row r="108" spans="3:3" x14ac:dyDescent="0.2">
      <c r="C108" s="1"/>
    </row>
    <row r="109" spans="3:3" x14ac:dyDescent="0.2">
      <c r="C109" s="1"/>
    </row>
    <row r="110" spans="3:3" x14ac:dyDescent="0.2">
      <c r="C110" s="1"/>
    </row>
    <row r="111" spans="3:3" x14ac:dyDescent="0.2">
      <c r="C111" s="1"/>
    </row>
    <row r="112" spans="3:3" x14ac:dyDescent="0.2">
      <c r="C112" s="1"/>
    </row>
    <row r="113" spans="3:3" x14ac:dyDescent="0.2">
      <c r="C113" s="1"/>
    </row>
    <row r="114" spans="3:3" x14ac:dyDescent="0.2">
      <c r="C114" s="1"/>
    </row>
    <row r="115" spans="3:3" x14ac:dyDescent="0.2">
      <c r="C115" s="1"/>
    </row>
    <row r="116" spans="3:3" x14ac:dyDescent="0.2">
      <c r="C116" s="1"/>
    </row>
    <row r="117" spans="3:3" x14ac:dyDescent="0.2">
      <c r="C117" s="1"/>
    </row>
    <row r="118" spans="3:3" x14ac:dyDescent="0.2">
      <c r="C118" s="1"/>
    </row>
    <row r="119" spans="3:3" x14ac:dyDescent="0.2">
      <c r="C119" s="1"/>
    </row>
    <row r="120" spans="3:3" x14ac:dyDescent="0.2">
      <c r="C120" s="1"/>
    </row>
    <row r="121" spans="3:3" x14ac:dyDescent="0.2">
      <c r="C121" s="1"/>
    </row>
    <row r="122" spans="3:3" x14ac:dyDescent="0.2">
      <c r="C122" s="1"/>
    </row>
    <row r="123" spans="3:3" x14ac:dyDescent="0.2">
      <c r="C123" s="1"/>
    </row>
    <row r="124" spans="3:3" x14ac:dyDescent="0.2">
      <c r="C124" s="1"/>
    </row>
    <row r="125" spans="3:3" x14ac:dyDescent="0.2">
      <c r="C125" s="1"/>
    </row>
    <row r="126" spans="3:3" x14ac:dyDescent="0.2">
      <c r="C126" s="1"/>
    </row>
    <row r="127" spans="3:3" x14ac:dyDescent="0.2">
      <c r="C127" s="1"/>
    </row>
    <row r="128" spans="3:3" x14ac:dyDescent="0.2">
      <c r="C128" s="1"/>
    </row>
    <row r="129" spans="3:3" x14ac:dyDescent="0.2">
      <c r="C129" s="1"/>
    </row>
    <row r="130" spans="3:3" x14ac:dyDescent="0.2">
      <c r="C130" s="1"/>
    </row>
    <row r="131" spans="3:3" x14ac:dyDescent="0.2">
      <c r="C131" s="1"/>
    </row>
    <row r="132" spans="3:3" x14ac:dyDescent="0.2">
      <c r="C132" s="1"/>
    </row>
    <row r="133" spans="3:3" x14ac:dyDescent="0.2">
      <c r="C133" s="1"/>
    </row>
    <row r="134" spans="3:3" x14ac:dyDescent="0.2">
      <c r="C134" s="1"/>
    </row>
    <row r="135" spans="3:3" x14ac:dyDescent="0.2">
      <c r="C135" s="1"/>
    </row>
    <row r="136" spans="3:3" x14ac:dyDescent="0.2">
      <c r="C136" s="1"/>
    </row>
    <row r="137" spans="3:3" x14ac:dyDescent="0.2">
      <c r="C137" s="1"/>
    </row>
    <row r="138" spans="3:3" x14ac:dyDescent="0.2">
      <c r="C138" s="1"/>
    </row>
    <row r="139" spans="3:3" x14ac:dyDescent="0.2">
      <c r="C139" s="1"/>
    </row>
    <row r="140" spans="3:3" x14ac:dyDescent="0.2">
      <c r="C140" s="1"/>
    </row>
    <row r="141" spans="3:3" x14ac:dyDescent="0.2">
      <c r="C141" s="1"/>
    </row>
    <row r="142" spans="3:3" x14ac:dyDescent="0.2">
      <c r="C142" s="1"/>
    </row>
    <row r="143" spans="3:3" x14ac:dyDescent="0.2">
      <c r="C143" s="1"/>
    </row>
    <row r="144" spans="3:3" x14ac:dyDescent="0.2">
      <c r="C144" s="1"/>
    </row>
    <row r="145" spans="3:3" x14ac:dyDescent="0.2">
      <c r="C145" s="1"/>
    </row>
    <row r="148" spans="3:3" x14ac:dyDescent="0.2">
      <c r="C148" s="1"/>
    </row>
    <row r="149" spans="3:3" x14ac:dyDescent="0.2">
      <c r="C149" s="1"/>
    </row>
    <row r="150" spans="3:3" x14ac:dyDescent="0.2">
      <c r="C150" s="1"/>
    </row>
    <row r="151" spans="3:3" x14ac:dyDescent="0.2">
      <c r="C151" s="1"/>
    </row>
    <row r="152" spans="3:3" x14ac:dyDescent="0.2">
      <c r="C152" s="1"/>
    </row>
    <row r="153" spans="3:3" x14ac:dyDescent="0.2">
      <c r="C153" s="1"/>
    </row>
    <row r="154" spans="3:3" x14ac:dyDescent="0.2">
      <c r="C154" s="1"/>
    </row>
    <row r="155" spans="3:3" x14ac:dyDescent="0.2">
      <c r="C155" s="1"/>
    </row>
    <row r="156" spans="3:3" x14ac:dyDescent="0.2">
      <c r="C156" s="1"/>
    </row>
    <row r="157" spans="3:3" x14ac:dyDescent="0.2">
      <c r="C157" s="1"/>
    </row>
    <row r="158" spans="3:3" x14ac:dyDescent="0.2">
      <c r="C158" s="1"/>
    </row>
    <row r="159" spans="3:3" x14ac:dyDescent="0.2">
      <c r="C159" s="1"/>
    </row>
    <row r="160" spans="3:3" x14ac:dyDescent="0.2">
      <c r="C160" s="1"/>
    </row>
    <row r="161" spans="3:3" x14ac:dyDescent="0.2">
      <c r="C161" s="1"/>
    </row>
    <row r="162" spans="3:3" x14ac:dyDescent="0.2">
      <c r="C162" s="1"/>
    </row>
    <row r="163" spans="3:3" x14ac:dyDescent="0.2">
      <c r="C163" s="1"/>
    </row>
    <row r="164" spans="3:3" x14ac:dyDescent="0.2">
      <c r="C164" s="1"/>
    </row>
    <row r="165" spans="3:3" x14ac:dyDescent="0.2">
      <c r="C165" s="1"/>
    </row>
    <row r="166" spans="3:3" x14ac:dyDescent="0.2">
      <c r="C166" s="1"/>
    </row>
    <row r="167" spans="3:3" x14ac:dyDescent="0.2">
      <c r="C167" s="1"/>
    </row>
    <row r="168" spans="3:3" x14ac:dyDescent="0.2">
      <c r="C168" s="1"/>
    </row>
    <row r="169" spans="3:3" x14ac:dyDescent="0.2">
      <c r="C169" s="1"/>
    </row>
    <row r="170" spans="3:3" x14ac:dyDescent="0.2">
      <c r="C170" s="1"/>
    </row>
    <row r="171" spans="3:3" x14ac:dyDescent="0.2">
      <c r="C171" s="1"/>
    </row>
    <row r="172" spans="3:3" x14ac:dyDescent="0.2">
      <c r="C172" s="1"/>
    </row>
    <row r="173" spans="3:3" x14ac:dyDescent="0.2">
      <c r="C173" s="1"/>
    </row>
    <row r="174" spans="3:3" x14ac:dyDescent="0.2">
      <c r="C174" s="1"/>
    </row>
    <row r="175" spans="3:3" x14ac:dyDescent="0.2">
      <c r="C175" s="1"/>
    </row>
    <row r="176" spans="3:3" x14ac:dyDescent="0.2">
      <c r="C176" s="1"/>
    </row>
    <row r="177" spans="3:3" x14ac:dyDescent="0.2">
      <c r="C177" s="1"/>
    </row>
    <row r="178" spans="3:3" x14ac:dyDescent="0.2">
      <c r="C178" s="1"/>
    </row>
    <row r="179" spans="3:3" x14ac:dyDescent="0.2">
      <c r="C179" s="1"/>
    </row>
  </sheetData>
  <mergeCells count="6">
    <mergeCell ref="M7:T7"/>
    <mergeCell ref="D2:J3"/>
    <mergeCell ref="D4:J4"/>
    <mergeCell ref="D6:J6"/>
    <mergeCell ref="D7:H7"/>
    <mergeCell ref="I7:L7"/>
  </mergeCells>
  <dataValidations count="4">
    <dataValidation type="list" allowBlank="1" showInputMessage="1" showErrorMessage="1" sqref="WVL983009:WVL983010 Y65507 JU65507 TQ65507 ADM65507 ANI65507 AXE65507 BHA65507 BQW65507 CAS65507 CKO65507 CUK65507 DEG65507 DOC65507 DXY65507 EHU65507 ERQ65507 FBM65507 FLI65507 FVE65507 GFA65507 GOW65507 GYS65507 HIO65507 HSK65507 ICG65507 IMC65507 IVY65507 JFU65507 JPQ65507 JZM65507 KJI65507 KTE65507 LDA65507 LMW65507 LWS65507 MGO65507 MQK65507 NAG65507 NKC65507 NTY65507 ODU65507 ONQ65507 OXM65507 PHI65507 PRE65507 QBA65507 QKW65507 QUS65507 REO65507 ROK65507 RYG65507 SIC65507 SRY65507 TBU65507 TLQ65507 TVM65507 UFI65507 UPE65507 UZA65507 VIW65507 VSS65507 WCO65507 WMK65507 WWG65507 Y131043 JU131043 TQ131043 ADM131043 ANI131043 AXE131043 BHA131043 BQW131043 CAS131043 CKO131043 CUK131043 DEG131043 DOC131043 DXY131043 EHU131043 ERQ131043 FBM131043 FLI131043 FVE131043 GFA131043 GOW131043 GYS131043 HIO131043 HSK131043 ICG131043 IMC131043 IVY131043 JFU131043 JPQ131043 JZM131043 KJI131043 KTE131043 LDA131043 LMW131043 LWS131043 MGO131043 MQK131043 NAG131043 NKC131043 NTY131043 ODU131043 ONQ131043 OXM131043 PHI131043 PRE131043 QBA131043 QKW131043 QUS131043 REO131043 ROK131043 RYG131043 SIC131043 SRY131043 TBU131043 TLQ131043 TVM131043 UFI131043 UPE131043 UZA131043 VIW131043 VSS131043 WCO131043 WMK131043 WWG131043 Y196579 JU196579 TQ196579 ADM196579 ANI196579 AXE196579 BHA196579 BQW196579 CAS196579 CKO196579 CUK196579 DEG196579 DOC196579 DXY196579 EHU196579 ERQ196579 FBM196579 FLI196579 FVE196579 GFA196579 GOW196579 GYS196579 HIO196579 HSK196579 ICG196579 IMC196579 IVY196579 JFU196579 JPQ196579 JZM196579 KJI196579 KTE196579 LDA196579 LMW196579 LWS196579 MGO196579 MQK196579 NAG196579 NKC196579 NTY196579 ODU196579 ONQ196579 OXM196579 PHI196579 PRE196579 QBA196579 QKW196579 QUS196579 REO196579 ROK196579 RYG196579 SIC196579 SRY196579 TBU196579 TLQ196579 TVM196579 UFI196579 UPE196579 UZA196579 VIW196579 VSS196579 WCO196579 WMK196579 WWG196579 Y262115 JU262115 TQ262115 ADM262115 ANI262115 AXE262115 BHA262115 BQW262115 CAS262115 CKO262115 CUK262115 DEG262115 DOC262115 DXY262115 EHU262115 ERQ262115 FBM262115 FLI262115 FVE262115 GFA262115 GOW262115 GYS262115 HIO262115 HSK262115 ICG262115 IMC262115 IVY262115 JFU262115 JPQ262115 JZM262115 KJI262115 KTE262115 LDA262115 LMW262115 LWS262115 MGO262115 MQK262115 NAG262115 NKC262115 NTY262115 ODU262115 ONQ262115 OXM262115 PHI262115 PRE262115 QBA262115 QKW262115 QUS262115 REO262115 ROK262115 RYG262115 SIC262115 SRY262115 TBU262115 TLQ262115 TVM262115 UFI262115 UPE262115 UZA262115 VIW262115 VSS262115 WCO262115 WMK262115 WWG262115 Y327651 JU327651 TQ327651 ADM327651 ANI327651 AXE327651 BHA327651 BQW327651 CAS327651 CKO327651 CUK327651 DEG327651 DOC327651 DXY327651 EHU327651 ERQ327651 FBM327651 FLI327651 FVE327651 GFA327651 GOW327651 GYS327651 HIO327651 HSK327651 ICG327651 IMC327651 IVY327651 JFU327651 JPQ327651 JZM327651 KJI327651 KTE327651 LDA327651 LMW327651 LWS327651 MGO327651 MQK327651 NAG327651 NKC327651 NTY327651 ODU327651 ONQ327651 OXM327651 PHI327651 PRE327651 QBA327651 QKW327651 QUS327651 REO327651 ROK327651 RYG327651 SIC327651 SRY327651 TBU327651 TLQ327651 TVM327651 UFI327651 UPE327651 UZA327651 VIW327651 VSS327651 WCO327651 WMK327651 WWG327651 Y393187 JU393187 TQ393187 ADM393187 ANI393187 AXE393187 BHA393187 BQW393187 CAS393187 CKO393187 CUK393187 DEG393187 DOC393187 DXY393187 EHU393187 ERQ393187 FBM393187 FLI393187 FVE393187 GFA393187 GOW393187 GYS393187 HIO393187 HSK393187 ICG393187 IMC393187 IVY393187 JFU393187 JPQ393187 JZM393187 KJI393187 KTE393187 LDA393187 LMW393187 LWS393187 MGO393187 MQK393187 NAG393187 NKC393187 NTY393187 ODU393187 ONQ393187 OXM393187 PHI393187 PRE393187 QBA393187 QKW393187 QUS393187 REO393187 ROK393187 RYG393187 SIC393187 SRY393187 TBU393187 TLQ393187 TVM393187 UFI393187 UPE393187 UZA393187 VIW393187 VSS393187 WCO393187 WMK393187 WWG393187 Y458723 JU458723 TQ458723 ADM458723 ANI458723 AXE458723 BHA458723 BQW458723 CAS458723 CKO458723 CUK458723 DEG458723 DOC458723 DXY458723 EHU458723 ERQ458723 FBM458723 FLI458723 FVE458723 GFA458723 GOW458723 GYS458723 HIO458723 HSK458723 ICG458723 IMC458723 IVY458723 JFU458723 JPQ458723 JZM458723 KJI458723 KTE458723 LDA458723 LMW458723 LWS458723 MGO458723 MQK458723 NAG458723 NKC458723 NTY458723 ODU458723 ONQ458723 OXM458723 PHI458723 PRE458723 QBA458723 QKW458723 QUS458723 REO458723 ROK458723 RYG458723 SIC458723 SRY458723 TBU458723 TLQ458723 TVM458723 UFI458723 UPE458723 UZA458723 VIW458723 VSS458723 WCO458723 WMK458723 WWG458723 Y524259 JU524259 TQ524259 ADM524259 ANI524259 AXE524259 BHA524259 BQW524259 CAS524259 CKO524259 CUK524259 DEG524259 DOC524259 DXY524259 EHU524259 ERQ524259 FBM524259 FLI524259 FVE524259 GFA524259 GOW524259 GYS524259 HIO524259 HSK524259 ICG524259 IMC524259 IVY524259 JFU524259 JPQ524259 JZM524259 KJI524259 KTE524259 LDA524259 LMW524259 LWS524259 MGO524259 MQK524259 NAG524259 NKC524259 NTY524259 ODU524259 ONQ524259 OXM524259 PHI524259 PRE524259 QBA524259 QKW524259 QUS524259 REO524259 ROK524259 RYG524259 SIC524259 SRY524259 TBU524259 TLQ524259 TVM524259 UFI524259 UPE524259 UZA524259 VIW524259 VSS524259 WCO524259 WMK524259 WWG524259 Y589795 JU589795 TQ589795 ADM589795 ANI589795 AXE589795 BHA589795 BQW589795 CAS589795 CKO589795 CUK589795 DEG589795 DOC589795 DXY589795 EHU589795 ERQ589795 FBM589795 FLI589795 FVE589795 GFA589795 GOW589795 GYS589795 HIO589795 HSK589795 ICG589795 IMC589795 IVY589795 JFU589795 JPQ589795 JZM589795 KJI589795 KTE589795 LDA589795 LMW589795 LWS589795 MGO589795 MQK589795 NAG589795 NKC589795 NTY589795 ODU589795 ONQ589795 OXM589795 PHI589795 PRE589795 QBA589795 QKW589795 QUS589795 REO589795 ROK589795 RYG589795 SIC589795 SRY589795 TBU589795 TLQ589795 TVM589795 UFI589795 UPE589795 UZA589795 VIW589795 VSS589795 WCO589795 WMK589795 WWG589795 Y655331 JU655331 TQ655331 ADM655331 ANI655331 AXE655331 BHA655331 BQW655331 CAS655331 CKO655331 CUK655331 DEG655331 DOC655331 DXY655331 EHU655331 ERQ655331 FBM655331 FLI655331 FVE655331 GFA655331 GOW655331 GYS655331 HIO655331 HSK655331 ICG655331 IMC655331 IVY655331 JFU655331 JPQ655331 JZM655331 KJI655331 KTE655331 LDA655331 LMW655331 LWS655331 MGO655331 MQK655331 NAG655331 NKC655331 NTY655331 ODU655331 ONQ655331 OXM655331 PHI655331 PRE655331 QBA655331 QKW655331 QUS655331 REO655331 ROK655331 RYG655331 SIC655331 SRY655331 TBU655331 TLQ655331 TVM655331 UFI655331 UPE655331 UZA655331 VIW655331 VSS655331 WCO655331 WMK655331 WWG655331 Y720867 JU720867 TQ720867 ADM720867 ANI720867 AXE720867 BHA720867 BQW720867 CAS720867 CKO720867 CUK720867 DEG720867 DOC720867 DXY720867 EHU720867 ERQ720867 FBM720867 FLI720867 FVE720867 GFA720867 GOW720867 GYS720867 HIO720867 HSK720867 ICG720867 IMC720867 IVY720867 JFU720867 JPQ720867 JZM720867 KJI720867 KTE720867 LDA720867 LMW720867 LWS720867 MGO720867 MQK720867 NAG720867 NKC720867 NTY720867 ODU720867 ONQ720867 OXM720867 PHI720867 PRE720867 QBA720867 QKW720867 QUS720867 REO720867 ROK720867 RYG720867 SIC720867 SRY720867 TBU720867 TLQ720867 TVM720867 UFI720867 UPE720867 UZA720867 VIW720867 VSS720867 WCO720867 WMK720867 WWG720867 Y786403 JU786403 TQ786403 ADM786403 ANI786403 AXE786403 BHA786403 BQW786403 CAS786403 CKO786403 CUK786403 DEG786403 DOC786403 DXY786403 EHU786403 ERQ786403 FBM786403 FLI786403 FVE786403 GFA786403 GOW786403 GYS786403 HIO786403 HSK786403 ICG786403 IMC786403 IVY786403 JFU786403 JPQ786403 JZM786403 KJI786403 KTE786403 LDA786403 LMW786403 LWS786403 MGO786403 MQK786403 NAG786403 NKC786403 NTY786403 ODU786403 ONQ786403 OXM786403 PHI786403 PRE786403 QBA786403 QKW786403 QUS786403 REO786403 ROK786403 RYG786403 SIC786403 SRY786403 TBU786403 TLQ786403 TVM786403 UFI786403 UPE786403 UZA786403 VIW786403 VSS786403 WCO786403 WMK786403 WWG786403 Y851939 JU851939 TQ851939 ADM851939 ANI851939 AXE851939 BHA851939 BQW851939 CAS851939 CKO851939 CUK851939 DEG851939 DOC851939 DXY851939 EHU851939 ERQ851939 FBM851939 FLI851939 FVE851939 GFA851939 GOW851939 GYS851939 HIO851939 HSK851939 ICG851939 IMC851939 IVY851939 JFU851939 JPQ851939 JZM851939 KJI851939 KTE851939 LDA851939 LMW851939 LWS851939 MGO851939 MQK851939 NAG851939 NKC851939 NTY851939 ODU851939 ONQ851939 OXM851939 PHI851939 PRE851939 QBA851939 QKW851939 QUS851939 REO851939 ROK851939 RYG851939 SIC851939 SRY851939 TBU851939 TLQ851939 TVM851939 UFI851939 UPE851939 UZA851939 VIW851939 VSS851939 WCO851939 WMK851939 WWG851939 Y917475 JU917475 TQ917475 ADM917475 ANI917475 AXE917475 BHA917475 BQW917475 CAS917475 CKO917475 CUK917475 DEG917475 DOC917475 DXY917475 EHU917475 ERQ917475 FBM917475 FLI917475 FVE917475 GFA917475 GOW917475 GYS917475 HIO917475 HSK917475 ICG917475 IMC917475 IVY917475 JFU917475 JPQ917475 JZM917475 KJI917475 KTE917475 LDA917475 LMW917475 LWS917475 MGO917475 MQK917475 NAG917475 NKC917475 NTY917475 ODU917475 ONQ917475 OXM917475 PHI917475 PRE917475 QBA917475 QKW917475 QUS917475 REO917475 ROK917475 RYG917475 SIC917475 SRY917475 TBU917475 TLQ917475 TVM917475 UFI917475 UPE917475 UZA917475 VIW917475 VSS917475 WCO917475 WMK917475 WWG917475 Y983011 JU983011 TQ983011 ADM983011 ANI983011 AXE983011 BHA983011 BQW983011 CAS983011 CKO983011 CUK983011 DEG983011 DOC983011 DXY983011 EHU983011 ERQ983011 FBM983011 FLI983011 FVE983011 GFA983011 GOW983011 GYS983011 HIO983011 HSK983011 ICG983011 IMC983011 IVY983011 JFU983011 JPQ983011 JZM983011 KJI983011 KTE983011 LDA983011 LMW983011 LWS983011 MGO983011 MQK983011 NAG983011 NKC983011 NTY983011 ODU983011 ONQ983011 OXM983011 PHI983011 PRE983011 QBA983011 QKW983011 QUS983011 REO983011 ROK983011 RYG983011 SIC983011 SRY983011 TBU983011 TLQ983011 TVM983011 UFI983011 UPE983011 UZA983011 VIW983011 VSS983011 WCO983011 WMK983011 WWG983011 J65508:J65573 IZ65508:IZ65573 SV65508:SV65573 ACR65508:ACR65573 AMN65508:AMN65573 AWJ65508:AWJ65573 BGF65508:BGF65573 BQB65508:BQB65573 BZX65508:BZX65573 CJT65508:CJT65573 CTP65508:CTP65573 DDL65508:DDL65573 DNH65508:DNH65573 DXD65508:DXD65573 EGZ65508:EGZ65573 EQV65508:EQV65573 FAR65508:FAR65573 FKN65508:FKN65573 FUJ65508:FUJ65573 GEF65508:GEF65573 GOB65508:GOB65573 GXX65508:GXX65573 HHT65508:HHT65573 HRP65508:HRP65573 IBL65508:IBL65573 ILH65508:ILH65573 IVD65508:IVD65573 JEZ65508:JEZ65573 JOV65508:JOV65573 JYR65508:JYR65573 KIN65508:KIN65573 KSJ65508:KSJ65573 LCF65508:LCF65573 LMB65508:LMB65573 LVX65508:LVX65573 MFT65508:MFT65573 MPP65508:MPP65573 MZL65508:MZL65573 NJH65508:NJH65573 NTD65508:NTD65573 OCZ65508:OCZ65573 OMV65508:OMV65573 OWR65508:OWR65573 PGN65508:PGN65573 PQJ65508:PQJ65573 QAF65508:QAF65573 QKB65508:QKB65573 QTX65508:QTX65573 RDT65508:RDT65573 RNP65508:RNP65573 RXL65508:RXL65573 SHH65508:SHH65573 SRD65508:SRD65573 TAZ65508:TAZ65573 TKV65508:TKV65573 TUR65508:TUR65573 UEN65508:UEN65573 UOJ65508:UOJ65573 UYF65508:UYF65573 VIB65508:VIB65573 VRX65508:VRX65573 WBT65508:WBT65573 WLP65508:WLP65573 WVL65508:WVL65573 J131044:J131109 IZ131044:IZ131109 SV131044:SV131109 ACR131044:ACR131109 AMN131044:AMN131109 AWJ131044:AWJ131109 BGF131044:BGF131109 BQB131044:BQB131109 BZX131044:BZX131109 CJT131044:CJT131109 CTP131044:CTP131109 DDL131044:DDL131109 DNH131044:DNH131109 DXD131044:DXD131109 EGZ131044:EGZ131109 EQV131044:EQV131109 FAR131044:FAR131109 FKN131044:FKN131109 FUJ131044:FUJ131109 GEF131044:GEF131109 GOB131044:GOB131109 GXX131044:GXX131109 HHT131044:HHT131109 HRP131044:HRP131109 IBL131044:IBL131109 ILH131044:ILH131109 IVD131044:IVD131109 JEZ131044:JEZ131109 JOV131044:JOV131109 JYR131044:JYR131109 KIN131044:KIN131109 KSJ131044:KSJ131109 LCF131044:LCF131109 LMB131044:LMB131109 LVX131044:LVX131109 MFT131044:MFT131109 MPP131044:MPP131109 MZL131044:MZL131109 NJH131044:NJH131109 NTD131044:NTD131109 OCZ131044:OCZ131109 OMV131044:OMV131109 OWR131044:OWR131109 PGN131044:PGN131109 PQJ131044:PQJ131109 QAF131044:QAF131109 QKB131044:QKB131109 QTX131044:QTX131109 RDT131044:RDT131109 RNP131044:RNP131109 RXL131044:RXL131109 SHH131044:SHH131109 SRD131044:SRD131109 TAZ131044:TAZ131109 TKV131044:TKV131109 TUR131044:TUR131109 UEN131044:UEN131109 UOJ131044:UOJ131109 UYF131044:UYF131109 VIB131044:VIB131109 VRX131044:VRX131109 WBT131044:WBT131109 WLP131044:WLP131109 WVL131044:WVL131109 J196580:J196645 IZ196580:IZ196645 SV196580:SV196645 ACR196580:ACR196645 AMN196580:AMN196645 AWJ196580:AWJ196645 BGF196580:BGF196645 BQB196580:BQB196645 BZX196580:BZX196645 CJT196580:CJT196645 CTP196580:CTP196645 DDL196580:DDL196645 DNH196580:DNH196645 DXD196580:DXD196645 EGZ196580:EGZ196645 EQV196580:EQV196645 FAR196580:FAR196645 FKN196580:FKN196645 FUJ196580:FUJ196645 GEF196580:GEF196645 GOB196580:GOB196645 GXX196580:GXX196645 HHT196580:HHT196645 HRP196580:HRP196645 IBL196580:IBL196645 ILH196580:ILH196645 IVD196580:IVD196645 JEZ196580:JEZ196645 JOV196580:JOV196645 JYR196580:JYR196645 KIN196580:KIN196645 KSJ196580:KSJ196645 LCF196580:LCF196645 LMB196580:LMB196645 LVX196580:LVX196645 MFT196580:MFT196645 MPP196580:MPP196645 MZL196580:MZL196645 NJH196580:NJH196645 NTD196580:NTD196645 OCZ196580:OCZ196645 OMV196580:OMV196645 OWR196580:OWR196645 PGN196580:PGN196645 PQJ196580:PQJ196645 QAF196580:QAF196645 QKB196580:QKB196645 QTX196580:QTX196645 RDT196580:RDT196645 RNP196580:RNP196645 RXL196580:RXL196645 SHH196580:SHH196645 SRD196580:SRD196645 TAZ196580:TAZ196645 TKV196580:TKV196645 TUR196580:TUR196645 UEN196580:UEN196645 UOJ196580:UOJ196645 UYF196580:UYF196645 VIB196580:VIB196645 VRX196580:VRX196645 WBT196580:WBT196645 WLP196580:WLP196645 WVL196580:WVL196645 J262116:J262181 IZ262116:IZ262181 SV262116:SV262181 ACR262116:ACR262181 AMN262116:AMN262181 AWJ262116:AWJ262181 BGF262116:BGF262181 BQB262116:BQB262181 BZX262116:BZX262181 CJT262116:CJT262181 CTP262116:CTP262181 DDL262116:DDL262181 DNH262116:DNH262181 DXD262116:DXD262181 EGZ262116:EGZ262181 EQV262116:EQV262181 FAR262116:FAR262181 FKN262116:FKN262181 FUJ262116:FUJ262181 GEF262116:GEF262181 GOB262116:GOB262181 GXX262116:GXX262181 HHT262116:HHT262181 HRP262116:HRP262181 IBL262116:IBL262181 ILH262116:ILH262181 IVD262116:IVD262181 JEZ262116:JEZ262181 JOV262116:JOV262181 JYR262116:JYR262181 KIN262116:KIN262181 KSJ262116:KSJ262181 LCF262116:LCF262181 LMB262116:LMB262181 LVX262116:LVX262181 MFT262116:MFT262181 MPP262116:MPP262181 MZL262116:MZL262181 NJH262116:NJH262181 NTD262116:NTD262181 OCZ262116:OCZ262181 OMV262116:OMV262181 OWR262116:OWR262181 PGN262116:PGN262181 PQJ262116:PQJ262181 QAF262116:QAF262181 QKB262116:QKB262181 QTX262116:QTX262181 RDT262116:RDT262181 RNP262116:RNP262181 RXL262116:RXL262181 SHH262116:SHH262181 SRD262116:SRD262181 TAZ262116:TAZ262181 TKV262116:TKV262181 TUR262116:TUR262181 UEN262116:UEN262181 UOJ262116:UOJ262181 UYF262116:UYF262181 VIB262116:VIB262181 VRX262116:VRX262181 WBT262116:WBT262181 WLP262116:WLP262181 WVL262116:WVL262181 J327652:J327717 IZ327652:IZ327717 SV327652:SV327717 ACR327652:ACR327717 AMN327652:AMN327717 AWJ327652:AWJ327717 BGF327652:BGF327717 BQB327652:BQB327717 BZX327652:BZX327717 CJT327652:CJT327717 CTP327652:CTP327717 DDL327652:DDL327717 DNH327652:DNH327717 DXD327652:DXD327717 EGZ327652:EGZ327717 EQV327652:EQV327717 FAR327652:FAR327717 FKN327652:FKN327717 FUJ327652:FUJ327717 GEF327652:GEF327717 GOB327652:GOB327717 GXX327652:GXX327717 HHT327652:HHT327717 HRP327652:HRP327717 IBL327652:IBL327717 ILH327652:ILH327717 IVD327652:IVD327717 JEZ327652:JEZ327717 JOV327652:JOV327717 JYR327652:JYR327717 KIN327652:KIN327717 KSJ327652:KSJ327717 LCF327652:LCF327717 LMB327652:LMB327717 LVX327652:LVX327717 MFT327652:MFT327717 MPP327652:MPP327717 MZL327652:MZL327717 NJH327652:NJH327717 NTD327652:NTD327717 OCZ327652:OCZ327717 OMV327652:OMV327717 OWR327652:OWR327717 PGN327652:PGN327717 PQJ327652:PQJ327717 QAF327652:QAF327717 QKB327652:QKB327717 QTX327652:QTX327717 RDT327652:RDT327717 RNP327652:RNP327717 RXL327652:RXL327717 SHH327652:SHH327717 SRD327652:SRD327717 TAZ327652:TAZ327717 TKV327652:TKV327717 TUR327652:TUR327717 UEN327652:UEN327717 UOJ327652:UOJ327717 UYF327652:UYF327717 VIB327652:VIB327717 VRX327652:VRX327717 WBT327652:WBT327717 WLP327652:WLP327717 WVL327652:WVL327717 J393188:J393253 IZ393188:IZ393253 SV393188:SV393253 ACR393188:ACR393253 AMN393188:AMN393253 AWJ393188:AWJ393253 BGF393188:BGF393253 BQB393188:BQB393253 BZX393188:BZX393253 CJT393188:CJT393253 CTP393188:CTP393253 DDL393188:DDL393253 DNH393188:DNH393253 DXD393188:DXD393253 EGZ393188:EGZ393253 EQV393188:EQV393253 FAR393188:FAR393253 FKN393188:FKN393253 FUJ393188:FUJ393253 GEF393188:GEF393253 GOB393188:GOB393253 GXX393188:GXX393253 HHT393188:HHT393253 HRP393188:HRP393253 IBL393188:IBL393253 ILH393188:ILH393253 IVD393188:IVD393253 JEZ393188:JEZ393253 JOV393188:JOV393253 JYR393188:JYR393253 KIN393188:KIN393253 KSJ393188:KSJ393253 LCF393188:LCF393253 LMB393188:LMB393253 LVX393188:LVX393253 MFT393188:MFT393253 MPP393188:MPP393253 MZL393188:MZL393253 NJH393188:NJH393253 NTD393188:NTD393253 OCZ393188:OCZ393253 OMV393188:OMV393253 OWR393188:OWR393253 PGN393188:PGN393253 PQJ393188:PQJ393253 QAF393188:QAF393253 QKB393188:QKB393253 QTX393188:QTX393253 RDT393188:RDT393253 RNP393188:RNP393253 RXL393188:RXL393253 SHH393188:SHH393253 SRD393188:SRD393253 TAZ393188:TAZ393253 TKV393188:TKV393253 TUR393188:TUR393253 UEN393188:UEN393253 UOJ393188:UOJ393253 UYF393188:UYF393253 VIB393188:VIB393253 VRX393188:VRX393253 WBT393188:WBT393253 WLP393188:WLP393253 WVL393188:WVL393253 J458724:J458789 IZ458724:IZ458789 SV458724:SV458789 ACR458724:ACR458789 AMN458724:AMN458789 AWJ458724:AWJ458789 BGF458724:BGF458789 BQB458724:BQB458789 BZX458724:BZX458789 CJT458724:CJT458789 CTP458724:CTP458789 DDL458724:DDL458789 DNH458724:DNH458789 DXD458724:DXD458789 EGZ458724:EGZ458789 EQV458724:EQV458789 FAR458724:FAR458789 FKN458724:FKN458789 FUJ458724:FUJ458789 GEF458724:GEF458789 GOB458724:GOB458789 GXX458724:GXX458789 HHT458724:HHT458789 HRP458724:HRP458789 IBL458724:IBL458789 ILH458724:ILH458789 IVD458724:IVD458789 JEZ458724:JEZ458789 JOV458724:JOV458789 JYR458724:JYR458789 KIN458724:KIN458789 KSJ458724:KSJ458789 LCF458724:LCF458789 LMB458724:LMB458789 LVX458724:LVX458789 MFT458724:MFT458789 MPP458724:MPP458789 MZL458724:MZL458789 NJH458724:NJH458789 NTD458724:NTD458789 OCZ458724:OCZ458789 OMV458724:OMV458789 OWR458724:OWR458789 PGN458724:PGN458789 PQJ458724:PQJ458789 QAF458724:QAF458789 QKB458724:QKB458789 QTX458724:QTX458789 RDT458724:RDT458789 RNP458724:RNP458789 RXL458724:RXL458789 SHH458724:SHH458789 SRD458724:SRD458789 TAZ458724:TAZ458789 TKV458724:TKV458789 TUR458724:TUR458789 UEN458724:UEN458789 UOJ458724:UOJ458789 UYF458724:UYF458789 VIB458724:VIB458789 VRX458724:VRX458789 WBT458724:WBT458789 WLP458724:WLP458789 WVL458724:WVL458789 J524260:J524325 IZ524260:IZ524325 SV524260:SV524325 ACR524260:ACR524325 AMN524260:AMN524325 AWJ524260:AWJ524325 BGF524260:BGF524325 BQB524260:BQB524325 BZX524260:BZX524325 CJT524260:CJT524325 CTP524260:CTP524325 DDL524260:DDL524325 DNH524260:DNH524325 DXD524260:DXD524325 EGZ524260:EGZ524325 EQV524260:EQV524325 FAR524260:FAR524325 FKN524260:FKN524325 FUJ524260:FUJ524325 GEF524260:GEF524325 GOB524260:GOB524325 GXX524260:GXX524325 HHT524260:HHT524325 HRP524260:HRP524325 IBL524260:IBL524325 ILH524260:ILH524325 IVD524260:IVD524325 JEZ524260:JEZ524325 JOV524260:JOV524325 JYR524260:JYR524325 KIN524260:KIN524325 KSJ524260:KSJ524325 LCF524260:LCF524325 LMB524260:LMB524325 LVX524260:LVX524325 MFT524260:MFT524325 MPP524260:MPP524325 MZL524260:MZL524325 NJH524260:NJH524325 NTD524260:NTD524325 OCZ524260:OCZ524325 OMV524260:OMV524325 OWR524260:OWR524325 PGN524260:PGN524325 PQJ524260:PQJ524325 QAF524260:QAF524325 QKB524260:QKB524325 QTX524260:QTX524325 RDT524260:RDT524325 RNP524260:RNP524325 RXL524260:RXL524325 SHH524260:SHH524325 SRD524260:SRD524325 TAZ524260:TAZ524325 TKV524260:TKV524325 TUR524260:TUR524325 UEN524260:UEN524325 UOJ524260:UOJ524325 UYF524260:UYF524325 VIB524260:VIB524325 VRX524260:VRX524325 WBT524260:WBT524325 WLP524260:WLP524325 WVL524260:WVL524325 J589796:J589861 IZ589796:IZ589861 SV589796:SV589861 ACR589796:ACR589861 AMN589796:AMN589861 AWJ589796:AWJ589861 BGF589796:BGF589861 BQB589796:BQB589861 BZX589796:BZX589861 CJT589796:CJT589861 CTP589796:CTP589861 DDL589796:DDL589861 DNH589796:DNH589861 DXD589796:DXD589861 EGZ589796:EGZ589861 EQV589796:EQV589861 FAR589796:FAR589861 FKN589796:FKN589861 FUJ589796:FUJ589861 GEF589796:GEF589861 GOB589796:GOB589861 GXX589796:GXX589861 HHT589796:HHT589861 HRP589796:HRP589861 IBL589796:IBL589861 ILH589796:ILH589861 IVD589796:IVD589861 JEZ589796:JEZ589861 JOV589796:JOV589861 JYR589796:JYR589861 KIN589796:KIN589861 KSJ589796:KSJ589861 LCF589796:LCF589861 LMB589796:LMB589861 LVX589796:LVX589861 MFT589796:MFT589861 MPP589796:MPP589861 MZL589796:MZL589861 NJH589796:NJH589861 NTD589796:NTD589861 OCZ589796:OCZ589861 OMV589796:OMV589861 OWR589796:OWR589861 PGN589796:PGN589861 PQJ589796:PQJ589861 QAF589796:QAF589861 QKB589796:QKB589861 QTX589796:QTX589861 RDT589796:RDT589861 RNP589796:RNP589861 RXL589796:RXL589861 SHH589796:SHH589861 SRD589796:SRD589861 TAZ589796:TAZ589861 TKV589796:TKV589861 TUR589796:TUR589861 UEN589796:UEN589861 UOJ589796:UOJ589861 UYF589796:UYF589861 VIB589796:VIB589861 VRX589796:VRX589861 WBT589796:WBT589861 WLP589796:WLP589861 WVL589796:WVL589861 J655332:J655397 IZ655332:IZ655397 SV655332:SV655397 ACR655332:ACR655397 AMN655332:AMN655397 AWJ655332:AWJ655397 BGF655332:BGF655397 BQB655332:BQB655397 BZX655332:BZX655397 CJT655332:CJT655397 CTP655332:CTP655397 DDL655332:DDL655397 DNH655332:DNH655397 DXD655332:DXD655397 EGZ655332:EGZ655397 EQV655332:EQV655397 FAR655332:FAR655397 FKN655332:FKN655397 FUJ655332:FUJ655397 GEF655332:GEF655397 GOB655332:GOB655397 GXX655332:GXX655397 HHT655332:HHT655397 HRP655332:HRP655397 IBL655332:IBL655397 ILH655332:ILH655397 IVD655332:IVD655397 JEZ655332:JEZ655397 JOV655332:JOV655397 JYR655332:JYR655397 KIN655332:KIN655397 KSJ655332:KSJ655397 LCF655332:LCF655397 LMB655332:LMB655397 LVX655332:LVX655397 MFT655332:MFT655397 MPP655332:MPP655397 MZL655332:MZL655397 NJH655332:NJH655397 NTD655332:NTD655397 OCZ655332:OCZ655397 OMV655332:OMV655397 OWR655332:OWR655397 PGN655332:PGN655397 PQJ655332:PQJ655397 QAF655332:QAF655397 QKB655332:QKB655397 QTX655332:QTX655397 RDT655332:RDT655397 RNP655332:RNP655397 RXL655332:RXL655397 SHH655332:SHH655397 SRD655332:SRD655397 TAZ655332:TAZ655397 TKV655332:TKV655397 TUR655332:TUR655397 UEN655332:UEN655397 UOJ655332:UOJ655397 UYF655332:UYF655397 VIB655332:VIB655397 VRX655332:VRX655397 WBT655332:WBT655397 WLP655332:WLP655397 WVL655332:WVL655397 J720868:J720933 IZ720868:IZ720933 SV720868:SV720933 ACR720868:ACR720933 AMN720868:AMN720933 AWJ720868:AWJ720933 BGF720868:BGF720933 BQB720868:BQB720933 BZX720868:BZX720933 CJT720868:CJT720933 CTP720868:CTP720933 DDL720868:DDL720933 DNH720868:DNH720933 DXD720868:DXD720933 EGZ720868:EGZ720933 EQV720868:EQV720933 FAR720868:FAR720933 FKN720868:FKN720933 FUJ720868:FUJ720933 GEF720868:GEF720933 GOB720868:GOB720933 GXX720868:GXX720933 HHT720868:HHT720933 HRP720868:HRP720933 IBL720868:IBL720933 ILH720868:ILH720933 IVD720868:IVD720933 JEZ720868:JEZ720933 JOV720868:JOV720933 JYR720868:JYR720933 KIN720868:KIN720933 KSJ720868:KSJ720933 LCF720868:LCF720933 LMB720868:LMB720933 LVX720868:LVX720933 MFT720868:MFT720933 MPP720868:MPP720933 MZL720868:MZL720933 NJH720868:NJH720933 NTD720868:NTD720933 OCZ720868:OCZ720933 OMV720868:OMV720933 OWR720868:OWR720933 PGN720868:PGN720933 PQJ720868:PQJ720933 QAF720868:QAF720933 QKB720868:QKB720933 QTX720868:QTX720933 RDT720868:RDT720933 RNP720868:RNP720933 RXL720868:RXL720933 SHH720868:SHH720933 SRD720868:SRD720933 TAZ720868:TAZ720933 TKV720868:TKV720933 TUR720868:TUR720933 UEN720868:UEN720933 UOJ720868:UOJ720933 UYF720868:UYF720933 VIB720868:VIB720933 VRX720868:VRX720933 WBT720868:WBT720933 WLP720868:WLP720933 WVL720868:WVL720933 J786404:J786469 IZ786404:IZ786469 SV786404:SV786469 ACR786404:ACR786469 AMN786404:AMN786469 AWJ786404:AWJ786469 BGF786404:BGF786469 BQB786404:BQB786469 BZX786404:BZX786469 CJT786404:CJT786469 CTP786404:CTP786469 DDL786404:DDL786469 DNH786404:DNH786469 DXD786404:DXD786469 EGZ786404:EGZ786469 EQV786404:EQV786469 FAR786404:FAR786469 FKN786404:FKN786469 FUJ786404:FUJ786469 GEF786404:GEF786469 GOB786404:GOB786469 GXX786404:GXX786469 HHT786404:HHT786469 HRP786404:HRP786469 IBL786404:IBL786469 ILH786404:ILH786469 IVD786404:IVD786469 JEZ786404:JEZ786469 JOV786404:JOV786469 JYR786404:JYR786469 KIN786404:KIN786469 KSJ786404:KSJ786469 LCF786404:LCF786469 LMB786404:LMB786469 LVX786404:LVX786469 MFT786404:MFT786469 MPP786404:MPP786469 MZL786404:MZL786469 NJH786404:NJH786469 NTD786404:NTD786469 OCZ786404:OCZ786469 OMV786404:OMV786469 OWR786404:OWR786469 PGN786404:PGN786469 PQJ786404:PQJ786469 QAF786404:QAF786469 QKB786404:QKB786469 QTX786404:QTX786469 RDT786404:RDT786469 RNP786404:RNP786469 RXL786404:RXL786469 SHH786404:SHH786469 SRD786404:SRD786469 TAZ786404:TAZ786469 TKV786404:TKV786469 TUR786404:TUR786469 UEN786404:UEN786469 UOJ786404:UOJ786469 UYF786404:UYF786469 VIB786404:VIB786469 VRX786404:VRX786469 WBT786404:WBT786469 WLP786404:WLP786469 WVL786404:WVL786469 J851940:J852005 IZ851940:IZ852005 SV851940:SV852005 ACR851940:ACR852005 AMN851940:AMN852005 AWJ851940:AWJ852005 BGF851940:BGF852005 BQB851940:BQB852005 BZX851940:BZX852005 CJT851940:CJT852005 CTP851940:CTP852005 DDL851940:DDL852005 DNH851940:DNH852005 DXD851940:DXD852005 EGZ851940:EGZ852005 EQV851940:EQV852005 FAR851940:FAR852005 FKN851940:FKN852005 FUJ851940:FUJ852005 GEF851940:GEF852005 GOB851940:GOB852005 GXX851940:GXX852005 HHT851940:HHT852005 HRP851940:HRP852005 IBL851940:IBL852005 ILH851940:ILH852005 IVD851940:IVD852005 JEZ851940:JEZ852005 JOV851940:JOV852005 JYR851940:JYR852005 KIN851940:KIN852005 KSJ851940:KSJ852005 LCF851940:LCF852005 LMB851940:LMB852005 LVX851940:LVX852005 MFT851940:MFT852005 MPP851940:MPP852005 MZL851940:MZL852005 NJH851940:NJH852005 NTD851940:NTD852005 OCZ851940:OCZ852005 OMV851940:OMV852005 OWR851940:OWR852005 PGN851940:PGN852005 PQJ851940:PQJ852005 QAF851940:QAF852005 QKB851940:QKB852005 QTX851940:QTX852005 RDT851940:RDT852005 RNP851940:RNP852005 RXL851940:RXL852005 SHH851940:SHH852005 SRD851940:SRD852005 TAZ851940:TAZ852005 TKV851940:TKV852005 TUR851940:TUR852005 UEN851940:UEN852005 UOJ851940:UOJ852005 UYF851940:UYF852005 VIB851940:VIB852005 VRX851940:VRX852005 WBT851940:WBT852005 WLP851940:WLP852005 WVL851940:WVL852005 J917476:J917541 IZ917476:IZ917541 SV917476:SV917541 ACR917476:ACR917541 AMN917476:AMN917541 AWJ917476:AWJ917541 BGF917476:BGF917541 BQB917476:BQB917541 BZX917476:BZX917541 CJT917476:CJT917541 CTP917476:CTP917541 DDL917476:DDL917541 DNH917476:DNH917541 DXD917476:DXD917541 EGZ917476:EGZ917541 EQV917476:EQV917541 FAR917476:FAR917541 FKN917476:FKN917541 FUJ917476:FUJ917541 GEF917476:GEF917541 GOB917476:GOB917541 GXX917476:GXX917541 HHT917476:HHT917541 HRP917476:HRP917541 IBL917476:IBL917541 ILH917476:ILH917541 IVD917476:IVD917541 JEZ917476:JEZ917541 JOV917476:JOV917541 JYR917476:JYR917541 KIN917476:KIN917541 KSJ917476:KSJ917541 LCF917476:LCF917541 LMB917476:LMB917541 LVX917476:LVX917541 MFT917476:MFT917541 MPP917476:MPP917541 MZL917476:MZL917541 NJH917476:NJH917541 NTD917476:NTD917541 OCZ917476:OCZ917541 OMV917476:OMV917541 OWR917476:OWR917541 PGN917476:PGN917541 PQJ917476:PQJ917541 QAF917476:QAF917541 QKB917476:QKB917541 QTX917476:QTX917541 RDT917476:RDT917541 RNP917476:RNP917541 RXL917476:RXL917541 SHH917476:SHH917541 SRD917476:SRD917541 TAZ917476:TAZ917541 TKV917476:TKV917541 TUR917476:TUR917541 UEN917476:UEN917541 UOJ917476:UOJ917541 UYF917476:UYF917541 VIB917476:VIB917541 VRX917476:VRX917541 WBT917476:WBT917541 WLP917476:WLP917541 WVL917476:WVL917541 J983012:J983077 IZ983012:IZ983077 SV983012:SV983077 ACR983012:ACR983077 AMN983012:AMN983077 AWJ983012:AWJ983077 BGF983012:BGF983077 BQB983012:BQB983077 BZX983012:BZX983077 CJT983012:CJT983077 CTP983012:CTP983077 DDL983012:DDL983077 DNH983012:DNH983077 DXD983012:DXD983077 EGZ983012:EGZ983077 EQV983012:EQV983077 FAR983012:FAR983077 FKN983012:FKN983077 FUJ983012:FUJ983077 GEF983012:GEF983077 GOB983012:GOB983077 GXX983012:GXX983077 HHT983012:HHT983077 HRP983012:HRP983077 IBL983012:IBL983077 ILH983012:ILH983077 IVD983012:IVD983077 JEZ983012:JEZ983077 JOV983012:JOV983077 JYR983012:JYR983077 KIN983012:KIN983077 KSJ983012:KSJ983077 LCF983012:LCF983077 LMB983012:LMB983077 LVX983012:LVX983077 MFT983012:MFT983077 MPP983012:MPP983077 MZL983012:MZL983077 NJH983012:NJH983077 NTD983012:NTD983077 OCZ983012:OCZ983077 OMV983012:OMV983077 OWR983012:OWR983077 PGN983012:PGN983077 PQJ983012:PQJ983077 QAF983012:QAF983077 QKB983012:QKB983077 QTX983012:QTX983077 RDT983012:RDT983077 RNP983012:RNP983077 RXL983012:RXL983077 SHH983012:SHH983077 SRD983012:SRD983077 TAZ983012:TAZ983077 TKV983012:TKV983077 TUR983012:TUR983077 UEN983012:UEN983077 UOJ983012:UOJ983077 UYF983012:UYF983077 VIB983012:VIB983077 VRX983012:VRX983077 WBT983012:WBT983077 WLP983012:WLP983077 WVL983012:WVL983077 J65505:J65506 IZ65505:IZ65506 SV65505:SV65506 ACR65505:ACR65506 AMN65505:AMN65506 AWJ65505:AWJ65506 BGF65505:BGF65506 BQB65505:BQB65506 BZX65505:BZX65506 CJT65505:CJT65506 CTP65505:CTP65506 DDL65505:DDL65506 DNH65505:DNH65506 DXD65505:DXD65506 EGZ65505:EGZ65506 EQV65505:EQV65506 FAR65505:FAR65506 FKN65505:FKN65506 FUJ65505:FUJ65506 GEF65505:GEF65506 GOB65505:GOB65506 GXX65505:GXX65506 HHT65505:HHT65506 HRP65505:HRP65506 IBL65505:IBL65506 ILH65505:ILH65506 IVD65505:IVD65506 JEZ65505:JEZ65506 JOV65505:JOV65506 JYR65505:JYR65506 KIN65505:KIN65506 KSJ65505:KSJ65506 LCF65505:LCF65506 LMB65505:LMB65506 LVX65505:LVX65506 MFT65505:MFT65506 MPP65505:MPP65506 MZL65505:MZL65506 NJH65505:NJH65506 NTD65505:NTD65506 OCZ65505:OCZ65506 OMV65505:OMV65506 OWR65505:OWR65506 PGN65505:PGN65506 PQJ65505:PQJ65506 QAF65505:QAF65506 QKB65505:QKB65506 QTX65505:QTX65506 RDT65505:RDT65506 RNP65505:RNP65506 RXL65505:RXL65506 SHH65505:SHH65506 SRD65505:SRD65506 TAZ65505:TAZ65506 TKV65505:TKV65506 TUR65505:TUR65506 UEN65505:UEN65506 UOJ65505:UOJ65506 UYF65505:UYF65506 VIB65505:VIB65506 VRX65505:VRX65506 WBT65505:WBT65506 WLP65505:WLP65506 WVL65505:WVL65506 J131041:J131042 IZ131041:IZ131042 SV131041:SV131042 ACR131041:ACR131042 AMN131041:AMN131042 AWJ131041:AWJ131042 BGF131041:BGF131042 BQB131041:BQB131042 BZX131041:BZX131042 CJT131041:CJT131042 CTP131041:CTP131042 DDL131041:DDL131042 DNH131041:DNH131042 DXD131041:DXD131042 EGZ131041:EGZ131042 EQV131041:EQV131042 FAR131041:FAR131042 FKN131041:FKN131042 FUJ131041:FUJ131042 GEF131041:GEF131042 GOB131041:GOB131042 GXX131041:GXX131042 HHT131041:HHT131042 HRP131041:HRP131042 IBL131041:IBL131042 ILH131041:ILH131042 IVD131041:IVD131042 JEZ131041:JEZ131042 JOV131041:JOV131042 JYR131041:JYR131042 KIN131041:KIN131042 KSJ131041:KSJ131042 LCF131041:LCF131042 LMB131041:LMB131042 LVX131041:LVX131042 MFT131041:MFT131042 MPP131041:MPP131042 MZL131041:MZL131042 NJH131041:NJH131042 NTD131041:NTD131042 OCZ131041:OCZ131042 OMV131041:OMV131042 OWR131041:OWR131042 PGN131041:PGN131042 PQJ131041:PQJ131042 QAF131041:QAF131042 QKB131041:QKB131042 QTX131041:QTX131042 RDT131041:RDT131042 RNP131041:RNP131042 RXL131041:RXL131042 SHH131041:SHH131042 SRD131041:SRD131042 TAZ131041:TAZ131042 TKV131041:TKV131042 TUR131041:TUR131042 UEN131041:UEN131042 UOJ131041:UOJ131042 UYF131041:UYF131042 VIB131041:VIB131042 VRX131041:VRX131042 WBT131041:WBT131042 WLP131041:WLP131042 WVL131041:WVL131042 J196577:J196578 IZ196577:IZ196578 SV196577:SV196578 ACR196577:ACR196578 AMN196577:AMN196578 AWJ196577:AWJ196578 BGF196577:BGF196578 BQB196577:BQB196578 BZX196577:BZX196578 CJT196577:CJT196578 CTP196577:CTP196578 DDL196577:DDL196578 DNH196577:DNH196578 DXD196577:DXD196578 EGZ196577:EGZ196578 EQV196577:EQV196578 FAR196577:FAR196578 FKN196577:FKN196578 FUJ196577:FUJ196578 GEF196577:GEF196578 GOB196577:GOB196578 GXX196577:GXX196578 HHT196577:HHT196578 HRP196577:HRP196578 IBL196577:IBL196578 ILH196577:ILH196578 IVD196577:IVD196578 JEZ196577:JEZ196578 JOV196577:JOV196578 JYR196577:JYR196578 KIN196577:KIN196578 KSJ196577:KSJ196578 LCF196577:LCF196578 LMB196577:LMB196578 LVX196577:LVX196578 MFT196577:MFT196578 MPP196577:MPP196578 MZL196577:MZL196578 NJH196577:NJH196578 NTD196577:NTD196578 OCZ196577:OCZ196578 OMV196577:OMV196578 OWR196577:OWR196578 PGN196577:PGN196578 PQJ196577:PQJ196578 QAF196577:QAF196578 QKB196577:QKB196578 QTX196577:QTX196578 RDT196577:RDT196578 RNP196577:RNP196578 RXL196577:RXL196578 SHH196577:SHH196578 SRD196577:SRD196578 TAZ196577:TAZ196578 TKV196577:TKV196578 TUR196577:TUR196578 UEN196577:UEN196578 UOJ196577:UOJ196578 UYF196577:UYF196578 VIB196577:VIB196578 VRX196577:VRX196578 WBT196577:WBT196578 WLP196577:WLP196578 WVL196577:WVL196578 J262113:J262114 IZ262113:IZ262114 SV262113:SV262114 ACR262113:ACR262114 AMN262113:AMN262114 AWJ262113:AWJ262114 BGF262113:BGF262114 BQB262113:BQB262114 BZX262113:BZX262114 CJT262113:CJT262114 CTP262113:CTP262114 DDL262113:DDL262114 DNH262113:DNH262114 DXD262113:DXD262114 EGZ262113:EGZ262114 EQV262113:EQV262114 FAR262113:FAR262114 FKN262113:FKN262114 FUJ262113:FUJ262114 GEF262113:GEF262114 GOB262113:GOB262114 GXX262113:GXX262114 HHT262113:HHT262114 HRP262113:HRP262114 IBL262113:IBL262114 ILH262113:ILH262114 IVD262113:IVD262114 JEZ262113:JEZ262114 JOV262113:JOV262114 JYR262113:JYR262114 KIN262113:KIN262114 KSJ262113:KSJ262114 LCF262113:LCF262114 LMB262113:LMB262114 LVX262113:LVX262114 MFT262113:MFT262114 MPP262113:MPP262114 MZL262113:MZL262114 NJH262113:NJH262114 NTD262113:NTD262114 OCZ262113:OCZ262114 OMV262113:OMV262114 OWR262113:OWR262114 PGN262113:PGN262114 PQJ262113:PQJ262114 QAF262113:QAF262114 QKB262113:QKB262114 QTX262113:QTX262114 RDT262113:RDT262114 RNP262113:RNP262114 RXL262113:RXL262114 SHH262113:SHH262114 SRD262113:SRD262114 TAZ262113:TAZ262114 TKV262113:TKV262114 TUR262113:TUR262114 UEN262113:UEN262114 UOJ262113:UOJ262114 UYF262113:UYF262114 VIB262113:VIB262114 VRX262113:VRX262114 WBT262113:WBT262114 WLP262113:WLP262114 WVL262113:WVL262114 J327649:J327650 IZ327649:IZ327650 SV327649:SV327650 ACR327649:ACR327650 AMN327649:AMN327650 AWJ327649:AWJ327650 BGF327649:BGF327650 BQB327649:BQB327650 BZX327649:BZX327650 CJT327649:CJT327650 CTP327649:CTP327650 DDL327649:DDL327650 DNH327649:DNH327650 DXD327649:DXD327650 EGZ327649:EGZ327650 EQV327649:EQV327650 FAR327649:FAR327650 FKN327649:FKN327650 FUJ327649:FUJ327650 GEF327649:GEF327650 GOB327649:GOB327650 GXX327649:GXX327650 HHT327649:HHT327650 HRP327649:HRP327650 IBL327649:IBL327650 ILH327649:ILH327650 IVD327649:IVD327650 JEZ327649:JEZ327650 JOV327649:JOV327650 JYR327649:JYR327650 KIN327649:KIN327650 KSJ327649:KSJ327650 LCF327649:LCF327650 LMB327649:LMB327650 LVX327649:LVX327650 MFT327649:MFT327650 MPP327649:MPP327650 MZL327649:MZL327650 NJH327649:NJH327650 NTD327649:NTD327650 OCZ327649:OCZ327650 OMV327649:OMV327650 OWR327649:OWR327650 PGN327649:PGN327650 PQJ327649:PQJ327650 QAF327649:QAF327650 QKB327649:QKB327650 QTX327649:QTX327650 RDT327649:RDT327650 RNP327649:RNP327650 RXL327649:RXL327650 SHH327649:SHH327650 SRD327649:SRD327650 TAZ327649:TAZ327650 TKV327649:TKV327650 TUR327649:TUR327650 UEN327649:UEN327650 UOJ327649:UOJ327650 UYF327649:UYF327650 VIB327649:VIB327650 VRX327649:VRX327650 WBT327649:WBT327650 WLP327649:WLP327650 WVL327649:WVL327650 J393185:J393186 IZ393185:IZ393186 SV393185:SV393186 ACR393185:ACR393186 AMN393185:AMN393186 AWJ393185:AWJ393186 BGF393185:BGF393186 BQB393185:BQB393186 BZX393185:BZX393186 CJT393185:CJT393186 CTP393185:CTP393186 DDL393185:DDL393186 DNH393185:DNH393186 DXD393185:DXD393186 EGZ393185:EGZ393186 EQV393185:EQV393186 FAR393185:FAR393186 FKN393185:FKN393186 FUJ393185:FUJ393186 GEF393185:GEF393186 GOB393185:GOB393186 GXX393185:GXX393186 HHT393185:HHT393186 HRP393185:HRP393186 IBL393185:IBL393186 ILH393185:ILH393186 IVD393185:IVD393186 JEZ393185:JEZ393186 JOV393185:JOV393186 JYR393185:JYR393186 KIN393185:KIN393186 KSJ393185:KSJ393186 LCF393185:LCF393186 LMB393185:LMB393186 LVX393185:LVX393186 MFT393185:MFT393186 MPP393185:MPP393186 MZL393185:MZL393186 NJH393185:NJH393186 NTD393185:NTD393186 OCZ393185:OCZ393186 OMV393185:OMV393186 OWR393185:OWR393186 PGN393185:PGN393186 PQJ393185:PQJ393186 QAF393185:QAF393186 QKB393185:QKB393186 QTX393185:QTX393186 RDT393185:RDT393186 RNP393185:RNP393186 RXL393185:RXL393186 SHH393185:SHH393186 SRD393185:SRD393186 TAZ393185:TAZ393186 TKV393185:TKV393186 TUR393185:TUR393186 UEN393185:UEN393186 UOJ393185:UOJ393186 UYF393185:UYF393186 VIB393185:VIB393186 VRX393185:VRX393186 WBT393185:WBT393186 WLP393185:WLP393186 WVL393185:WVL393186 J458721:J458722 IZ458721:IZ458722 SV458721:SV458722 ACR458721:ACR458722 AMN458721:AMN458722 AWJ458721:AWJ458722 BGF458721:BGF458722 BQB458721:BQB458722 BZX458721:BZX458722 CJT458721:CJT458722 CTP458721:CTP458722 DDL458721:DDL458722 DNH458721:DNH458722 DXD458721:DXD458722 EGZ458721:EGZ458722 EQV458721:EQV458722 FAR458721:FAR458722 FKN458721:FKN458722 FUJ458721:FUJ458722 GEF458721:GEF458722 GOB458721:GOB458722 GXX458721:GXX458722 HHT458721:HHT458722 HRP458721:HRP458722 IBL458721:IBL458722 ILH458721:ILH458722 IVD458721:IVD458722 JEZ458721:JEZ458722 JOV458721:JOV458722 JYR458721:JYR458722 KIN458721:KIN458722 KSJ458721:KSJ458722 LCF458721:LCF458722 LMB458721:LMB458722 LVX458721:LVX458722 MFT458721:MFT458722 MPP458721:MPP458722 MZL458721:MZL458722 NJH458721:NJH458722 NTD458721:NTD458722 OCZ458721:OCZ458722 OMV458721:OMV458722 OWR458721:OWR458722 PGN458721:PGN458722 PQJ458721:PQJ458722 QAF458721:QAF458722 QKB458721:QKB458722 QTX458721:QTX458722 RDT458721:RDT458722 RNP458721:RNP458722 RXL458721:RXL458722 SHH458721:SHH458722 SRD458721:SRD458722 TAZ458721:TAZ458722 TKV458721:TKV458722 TUR458721:TUR458722 UEN458721:UEN458722 UOJ458721:UOJ458722 UYF458721:UYF458722 VIB458721:VIB458722 VRX458721:VRX458722 WBT458721:WBT458722 WLP458721:WLP458722 WVL458721:WVL458722 J524257:J524258 IZ524257:IZ524258 SV524257:SV524258 ACR524257:ACR524258 AMN524257:AMN524258 AWJ524257:AWJ524258 BGF524257:BGF524258 BQB524257:BQB524258 BZX524257:BZX524258 CJT524257:CJT524258 CTP524257:CTP524258 DDL524257:DDL524258 DNH524257:DNH524258 DXD524257:DXD524258 EGZ524257:EGZ524258 EQV524257:EQV524258 FAR524257:FAR524258 FKN524257:FKN524258 FUJ524257:FUJ524258 GEF524257:GEF524258 GOB524257:GOB524258 GXX524257:GXX524258 HHT524257:HHT524258 HRP524257:HRP524258 IBL524257:IBL524258 ILH524257:ILH524258 IVD524257:IVD524258 JEZ524257:JEZ524258 JOV524257:JOV524258 JYR524257:JYR524258 KIN524257:KIN524258 KSJ524257:KSJ524258 LCF524257:LCF524258 LMB524257:LMB524258 LVX524257:LVX524258 MFT524257:MFT524258 MPP524257:MPP524258 MZL524257:MZL524258 NJH524257:NJH524258 NTD524257:NTD524258 OCZ524257:OCZ524258 OMV524257:OMV524258 OWR524257:OWR524258 PGN524257:PGN524258 PQJ524257:PQJ524258 QAF524257:QAF524258 QKB524257:QKB524258 QTX524257:QTX524258 RDT524257:RDT524258 RNP524257:RNP524258 RXL524257:RXL524258 SHH524257:SHH524258 SRD524257:SRD524258 TAZ524257:TAZ524258 TKV524257:TKV524258 TUR524257:TUR524258 UEN524257:UEN524258 UOJ524257:UOJ524258 UYF524257:UYF524258 VIB524257:VIB524258 VRX524257:VRX524258 WBT524257:WBT524258 WLP524257:WLP524258 WVL524257:WVL524258 J589793:J589794 IZ589793:IZ589794 SV589793:SV589794 ACR589793:ACR589794 AMN589793:AMN589794 AWJ589793:AWJ589794 BGF589793:BGF589794 BQB589793:BQB589794 BZX589793:BZX589794 CJT589793:CJT589794 CTP589793:CTP589794 DDL589793:DDL589794 DNH589793:DNH589794 DXD589793:DXD589794 EGZ589793:EGZ589794 EQV589793:EQV589794 FAR589793:FAR589794 FKN589793:FKN589794 FUJ589793:FUJ589794 GEF589793:GEF589794 GOB589793:GOB589794 GXX589793:GXX589794 HHT589793:HHT589794 HRP589793:HRP589794 IBL589793:IBL589794 ILH589793:ILH589794 IVD589793:IVD589794 JEZ589793:JEZ589794 JOV589793:JOV589794 JYR589793:JYR589794 KIN589793:KIN589794 KSJ589793:KSJ589794 LCF589793:LCF589794 LMB589793:LMB589794 LVX589793:LVX589794 MFT589793:MFT589794 MPP589793:MPP589794 MZL589793:MZL589794 NJH589793:NJH589794 NTD589793:NTD589794 OCZ589793:OCZ589794 OMV589793:OMV589794 OWR589793:OWR589794 PGN589793:PGN589794 PQJ589793:PQJ589794 QAF589793:QAF589794 QKB589793:QKB589794 QTX589793:QTX589794 RDT589793:RDT589794 RNP589793:RNP589794 RXL589793:RXL589794 SHH589793:SHH589794 SRD589793:SRD589794 TAZ589793:TAZ589794 TKV589793:TKV589794 TUR589793:TUR589794 UEN589793:UEN589794 UOJ589793:UOJ589794 UYF589793:UYF589794 VIB589793:VIB589794 VRX589793:VRX589794 WBT589793:WBT589794 WLP589793:WLP589794 WVL589793:WVL589794 J655329:J655330 IZ655329:IZ655330 SV655329:SV655330 ACR655329:ACR655330 AMN655329:AMN655330 AWJ655329:AWJ655330 BGF655329:BGF655330 BQB655329:BQB655330 BZX655329:BZX655330 CJT655329:CJT655330 CTP655329:CTP655330 DDL655329:DDL655330 DNH655329:DNH655330 DXD655329:DXD655330 EGZ655329:EGZ655330 EQV655329:EQV655330 FAR655329:FAR655330 FKN655329:FKN655330 FUJ655329:FUJ655330 GEF655329:GEF655330 GOB655329:GOB655330 GXX655329:GXX655330 HHT655329:HHT655330 HRP655329:HRP655330 IBL655329:IBL655330 ILH655329:ILH655330 IVD655329:IVD655330 JEZ655329:JEZ655330 JOV655329:JOV655330 JYR655329:JYR655330 KIN655329:KIN655330 KSJ655329:KSJ655330 LCF655329:LCF655330 LMB655329:LMB655330 LVX655329:LVX655330 MFT655329:MFT655330 MPP655329:MPP655330 MZL655329:MZL655330 NJH655329:NJH655330 NTD655329:NTD655330 OCZ655329:OCZ655330 OMV655329:OMV655330 OWR655329:OWR655330 PGN655329:PGN655330 PQJ655329:PQJ655330 QAF655329:QAF655330 QKB655329:QKB655330 QTX655329:QTX655330 RDT655329:RDT655330 RNP655329:RNP655330 RXL655329:RXL655330 SHH655329:SHH655330 SRD655329:SRD655330 TAZ655329:TAZ655330 TKV655329:TKV655330 TUR655329:TUR655330 UEN655329:UEN655330 UOJ655329:UOJ655330 UYF655329:UYF655330 VIB655329:VIB655330 VRX655329:VRX655330 WBT655329:WBT655330 WLP655329:WLP655330 WVL655329:WVL655330 J720865:J720866 IZ720865:IZ720866 SV720865:SV720866 ACR720865:ACR720866 AMN720865:AMN720866 AWJ720865:AWJ720866 BGF720865:BGF720866 BQB720865:BQB720866 BZX720865:BZX720866 CJT720865:CJT720866 CTP720865:CTP720866 DDL720865:DDL720866 DNH720865:DNH720866 DXD720865:DXD720866 EGZ720865:EGZ720866 EQV720865:EQV720866 FAR720865:FAR720866 FKN720865:FKN720866 FUJ720865:FUJ720866 GEF720865:GEF720866 GOB720865:GOB720866 GXX720865:GXX720866 HHT720865:HHT720866 HRP720865:HRP720866 IBL720865:IBL720866 ILH720865:ILH720866 IVD720865:IVD720866 JEZ720865:JEZ720866 JOV720865:JOV720866 JYR720865:JYR720866 KIN720865:KIN720866 KSJ720865:KSJ720866 LCF720865:LCF720866 LMB720865:LMB720866 LVX720865:LVX720866 MFT720865:MFT720866 MPP720865:MPP720866 MZL720865:MZL720866 NJH720865:NJH720866 NTD720865:NTD720866 OCZ720865:OCZ720866 OMV720865:OMV720866 OWR720865:OWR720866 PGN720865:PGN720866 PQJ720865:PQJ720866 QAF720865:QAF720866 QKB720865:QKB720866 QTX720865:QTX720866 RDT720865:RDT720866 RNP720865:RNP720866 RXL720865:RXL720866 SHH720865:SHH720866 SRD720865:SRD720866 TAZ720865:TAZ720866 TKV720865:TKV720866 TUR720865:TUR720866 UEN720865:UEN720866 UOJ720865:UOJ720866 UYF720865:UYF720866 VIB720865:VIB720866 VRX720865:VRX720866 WBT720865:WBT720866 WLP720865:WLP720866 WVL720865:WVL720866 J786401:J786402 IZ786401:IZ786402 SV786401:SV786402 ACR786401:ACR786402 AMN786401:AMN786402 AWJ786401:AWJ786402 BGF786401:BGF786402 BQB786401:BQB786402 BZX786401:BZX786402 CJT786401:CJT786402 CTP786401:CTP786402 DDL786401:DDL786402 DNH786401:DNH786402 DXD786401:DXD786402 EGZ786401:EGZ786402 EQV786401:EQV786402 FAR786401:FAR786402 FKN786401:FKN786402 FUJ786401:FUJ786402 GEF786401:GEF786402 GOB786401:GOB786402 GXX786401:GXX786402 HHT786401:HHT786402 HRP786401:HRP786402 IBL786401:IBL786402 ILH786401:ILH786402 IVD786401:IVD786402 JEZ786401:JEZ786402 JOV786401:JOV786402 JYR786401:JYR786402 KIN786401:KIN786402 KSJ786401:KSJ786402 LCF786401:LCF786402 LMB786401:LMB786402 LVX786401:LVX786402 MFT786401:MFT786402 MPP786401:MPP786402 MZL786401:MZL786402 NJH786401:NJH786402 NTD786401:NTD786402 OCZ786401:OCZ786402 OMV786401:OMV786402 OWR786401:OWR786402 PGN786401:PGN786402 PQJ786401:PQJ786402 QAF786401:QAF786402 QKB786401:QKB786402 QTX786401:QTX786402 RDT786401:RDT786402 RNP786401:RNP786402 RXL786401:RXL786402 SHH786401:SHH786402 SRD786401:SRD786402 TAZ786401:TAZ786402 TKV786401:TKV786402 TUR786401:TUR786402 UEN786401:UEN786402 UOJ786401:UOJ786402 UYF786401:UYF786402 VIB786401:VIB786402 VRX786401:VRX786402 WBT786401:WBT786402 WLP786401:WLP786402 WVL786401:WVL786402 J851937:J851938 IZ851937:IZ851938 SV851937:SV851938 ACR851937:ACR851938 AMN851937:AMN851938 AWJ851937:AWJ851938 BGF851937:BGF851938 BQB851937:BQB851938 BZX851937:BZX851938 CJT851937:CJT851938 CTP851937:CTP851938 DDL851937:DDL851938 DNH851937:DNH851938 DXD851937:DXD851938 EGZ851937:EGZ851938 EQV851937:EQV851938 FAR851937:FAR851938 FKN851937:FKN851938 FUJ851937:FUJ851938 GEF851937:GEF851938 GOB851937:GOB851938 GXX851937:GXX851938 HHT851937:HHT851938 HRP851937:HRP851938 IBL851937:IBL851938 ILH851937:ILH851938 IVD851937:IVD851938 JEZ851937:JEZ851938 JOV851937:JOV851938 JYR851937:JYR851938 KIN851937:KIN851938 KSJ851937:KSJ851938 LCF851937:LCF851938 LMB851937:LMB851938 LVX851937:LVX851938 MFT851937:MFT851938 MPP851937:MPP851938 MZL851937:MZL851938 NJH851937:NJH851938 NTD851937:NTD851938 OCZ851937:OCZ851938 OMV851937:OMV851938 OWR851937:OWR851938 PGN851937:PGN851938 PQJ851937:PQJ851938 QAF851937:QAF851938 QKB851937:QKB851938 QTX851937:QTX851938 RDT851937:RDT851938 RNP851937:RNP851938 RXL851937:RXL851938 SHH851937:SHH851938 SRD851937:SRD851938 TAZ851937:TAZ851938 TKV851937:TKV851938 TUR851937:TUR851938 UEN851937:UEN851938 UOJ851937:UOJ851938 UYF851937:UYF851938 VIB851937:VIB851938 VRX851937:VRX851938 WBT851937:WBT851938 WLP851937:WLP851938 WVL851937:WVL851938 J917473:J917474 IZ917473:IZ917474 SV917473:SV917474 ACR917473:ACR917474 AMN917473:AMN917474 AWJ917473:AWJ917474 BGF917473:BGF917474 BQB917473:BQB917474 BZX917473:BZX917474 CJT917473:CJT917474 CTP917473:CTP917474 DDL917473:DDL917474 DNH917473:DNH917474 DXD917473:DXD917474 EGZ917473:EGZ917474 EQV917473:EQV917474 FAR917473:FAR917474 FKN917473:FKN917474 FUJ917473:FUJ917474 GEF917473:GEF917474 GOB917473:GOB917474 GXX917473:GXX917474 HHT917473:HHT917474 HRP917473:HRP917474 IBL917473:IBL917474 ILH917473:ILH917474 IVD917473:IVD917474 JEZ917473:JEZ917474 JOV917473:JOV917474 JYR917473:JYR917474 KIN917473:KIN917474 KSJ917473:KSJ917474 LCF917473:LCF917474 LMB917473:LMB917474 LVX917473:LVX917474 MFT917473:MFT917474 MPP917473:MPP917474 MZL917473:MZL917474 NJH917473:NJH917474 NTD917473:NTD917474 OCZ917473:OCZ917474 OMV917473:OMV917474 OWR917473:OWR917474 PGN917473:PGN917474 PQJ917473:PQJ917474 QAF917473:QAF917474 QKB917473:QKB917474 QTX917473:QTX917474 RDT917473:RDT917474 RNP917473:RNP917474 RXL917473:RXL917474 SHH917473:SHH917474 SRD917473:SRD917474 TAZ917473:TAZ917474 TKV917473:TKV917474 TUR917473:TUR917474 UEN917473:UEN917474 UOJ917473:UOJ917474 UYF917473:UYF917474 VIB917473:VIB917474 VRX917473:VRX917474 WBT917473:WBT917474 WLP917473:WLP917474 WVL917473:WVL917474 J983009:J983010 IZ983009:IZ983010 SV983009:SV983010 ACR983009:ACR983010 AMN983009:AMN983010 AWJ983009:AWJ983010 BGF983009:BGF983010 BQB983009:BQB983010 BZX983009:BZX983010 CJT983009:CJT983010 CTP983009:CTP983010 DDL983009:DDL983010 DNH983009:DNH983010 DXD983009:DXD983010 EGZ983009:EGZ983010 EQV983009:EQV983010 FAR983009:FAR983010 FKN983009:FKN983010 FUJ983009:FUJ983010 GEF983009:GEF983010 GOB983009:GOB983010 GXX983009:GXX983010 HHT983009:HHT983010 HRP983009:HRP983010 IBL983009:IBL983010 ILH983009:ILH983010 IVD983009:IVD983010 JEZ983009:JEZ983010 JOV983009:JOV983010 JYR983009:JYR983010 KIN983009:KIN983010 KSJ983009:KSJ983010 LCF983009:LCF983010 LMB983009:LMB983010 LVX983009:LVX983010 MFT983009:MFT983010 MPP983009:MPP983010 MZL983009:MZL983010 NJH983009:NJH983010 NTD983009:NTD983010 OCZ983009:OCZ983010 OMV983009:OMV983010 OWR983009:OWR983010 PGN983009:PGN983010 PQJ983009:PQJ983010 QAF983009:QAF983010 QKB983009:QKB983010 QTX983009:QTX983010 RDT983009:RDT983010 RNP983009:RNP983010 RXL983009:RXL983010 SHH983009:SHH983010 SRD983009:SRD983010 TAZ983009:TAZ983010 TKV983009:TKV983010 TUR983009:TUR983010 UEN983009:UEN983010 UOJ983009:UOJ983010 UYF983009:UYF983010 VIB983009:VIB983010 VRX983009:VRX983010 WBT983009:WBT983010 WLP983009:WLP983010">
      <formula1>#REF!</formula1>
    </dataValidation>
    <dataValidation type="list" allowBlank="1" showInputMessage="1" showErrorMessage="1" sqref="WVK983009:WVK983010 Y65506 JU65506 TQ65506 ADM65506 ANI65506 AXE65506 BHA65506 BQW65506 CAS65506 CKO65506 CUK65506 DEG65506 DOC65506 DXY65506 EHU65506 ERQ65506 FBM65506 FLI65506 FVE65506 GFA65506 GOW65506 GYS65506 HIO65506 HSK65506 ICG65506 IMC65506 IVY65506 JFU65506 JPQ65506 JZM65506 KJI65506 KTE65506 LDA65506 LMW65506 LWS65506 MGO65506 MQK65506 NAG65506 NKC65506 NTY65506 ODU65506 ONQ65506 OXM65506 PHI65506 PRE65506 QBA65506 QKW65506 QUS65506 REO65506 ROK65506 RYG65506 SIC65506 SRY65506 TBU65506 TLQ65506 TVM65506 UFI65506 UPE65506 UZA65506 VIW65506 VSS65506 WCO65506 WMK65506 WWG65506 Y131042 JU131042 TQ131042 ADM131042 ANI131042 AXE131042 BHA131042 BQW131042 CAS131042 CKO131042 CUK131042 DEG131042 DOC131042 DXY131042 EHU131042 ERQ131042 FBM131042 FLI131042 FVE131042 GFA131042 GOW131042 GYS131042 HIO131042 HSK131042 ICG131042 IMC131042 IVY131042 JFU131042 JPQ131042 JZM131042 KJI131042 KTE131042 LDA131042 LMW131042 LWS131042 MGO131042 MQK131042 NAG131042 NKC131042 NTY131042 ODU131042 ONQ131042 OXM131042 PHI131042 PRE131042 QBA131042 QKW131042 QUS131042 REO131042 ROK131042 RYG131042 SIC131042 SRY131042 TBU131042 TLQ131042 TVM131042 UFI131042 UPE131042 UZA131042 VIW131042 VSS131042 WCO131042 WMK131042 WWG131042 Y196578 JU196578 TQ196578 ADM196578 ANI196578 AXE196578 BHA196578 BQW196578 CAS196578 CKO196578 CUK196578 DEG196578 DOC196578 DXY196578 EHU196578 ERQ196578 FBM196578 FLI196578 FVE196578 GFA196578 GOW196578 GYS196578 HIO196578 HSK196578 ICG196578 IMC196578 IVY196578 JFU196578 JPQ196578 JZM196578 KJI196578 KTE196578 LDA196578 LMW196578 LWS196578 MGO196578 MQK196578 NAG196578 NKC196578 NTY196578 ODU196578 ONQ196578 OXM196578 PHI196578 PRE196578 QBA196578 QKW196578 QUS196578 REO196578 ROK196578 RYG196578 SIC196578 SRY196578 TBU196578 TLQ196578 TVM196578 UFI196578 UPE196578 UZA196578 VIW196578 VSS196578 WCO196578 WMK196578 WWG196578 Y262114 JU262114 TQ262114 ADM262114 ANI262114 AXE262114 BHA262114 BQW262114 CAS262114 CKO262114 CUK262114 DEG262114 DOC262114 DXY262114 EHU262114 ERQ262114 FBM262114 FLI262114 FVE262114 GFA262114 GOW262114 GYS262114 HIO262114 HSK262114 ICG262114 IMC262114 IVY262114 JFU262114 JPQ262114 JZM262114 KJI262114 KTE262114 LDA262114 LMW262114 LWS262114 MGO262114 MQK262114 NAG262114 NKC262114 NTY262114 ODU262114 ONQ262114 OXM262114 PHI262114 PRE262114 QBA262114 QKW262114 QUS262114 REO262114 ROK262114 RYG262114 SIC262114 SRY262114 TBU262114 TLQ262114 TVM262114 UFI262114 UPE262114 UZA262114 VIW262114 VSS262114 WCO262114 WMK262114 WWG262114 Y327650 JU327650 TQ327650 ADM327650 ANI327650 AXE327650 BHA327650 BQW327650 CAS327650 CKO327650 CUK327650 DEG327650 DOC327650 DXY327650 EHU327650 ERQ327650 FBM327650 FLI327650 FVE327650 GFA327650 GOW327650 GYS327650 HIO327650 HSK327650 ICG327650 IMC327650 IVY327650 JFU327650 JPQ327650 JZM327650 KJI327650 KTE327650 LDA327650 LMW327650 LWS327650 MGO327650 MQK327650 NAG327650 NKC327650 NTY327650 ODU327650 ONQ327650 OXM327650 PHI327650 PRE327650 QBA327650 QKW327650 QUS327650 REO327650 ROK327650 RYG327650 SIC327650 SRY327650 TBU327650 TLQ327650 TVM327650 UFI327650 UPE327650 UZA327650 VIW327650 VSS327650 WCO327650 WMK327650 WWG327650 Y393186 JU393186 TQ393186 ADM393186 ANI393186 AXE393186 BHA393186 BQW393186 CAS393186 CKO393186 CUK393186 DEG393186 DOC393186 DXY393186 EHU393186 ERQ393186 FBM393186 FLI393186 FVE393186 GFA393186 GOW393186 GYS393186 HIO393186 HSK393186 ICG393186 IMC393186 IVY393186 JFU393186 JPQ393186 JZM393186 KJI393186 KTE393186 LDA393186 LMW393186 LWS393186 MGO393186 MQK393186 NAG393186 NKC393186 NTY393186 ODU393186 ONQ393186 OXM393186 PHI393186 PRE393186 QBA393186 QKW393186 QUS393186 REO393186 ROK393186 RYG393186 SIC393186 SRY393186 TBU393186 TLQ393186 TVM393186 UFI393186 UPE393186 UZA393186 VIW393186 VSS393186 WCO393186 WMK393186 WWG393186 Y458722 JU458722 TQ458722 ADM458722 ANI458722 AXE458722 BHA458722 BQW458722 CAS458722 CKO458722 CUK458722 DEG458722 DOC458722 DXY458722 EHU458722 ERQ458722 FBM458722 FLI458722 FVE458722 GFA458722 GOW458722 GYS458722 HIO458722 HSK458722 ICG458722 IMC458722 IVY458722 JFU458722 JPQ458722 JZM458722 KJI458722 KTE458722 LDA458722 LMW458722 LWS458722 MGO458722 MQK458722 NAG458722 NKC458722 NTY458722 ODU458722 ONQ458722 OXM458722 PHI458722 PRE458722 QBA458722 QKW458722 QUS458722 REO458722 ROK458722 RYG458722 SIC458722 SRY458722 TBU458722 TLQ458722 TVM458722 UFI458722 UPE458722 UZA458722 VIW458722 VSS458722 WCO458722 WMK458722 WWG458722 Y524258 JU524258 TQ524258 ADM524258 ANI524258 AXE524258 BHA524258 BQW524258 CAS524258 CKO524258 CUK524258 DEG524258 DOC524258 DXY524258 EHU524258 ERQ524258 FBM524258 FLI524258 FVE524258 GFA524258 GOW524258 GYS524258 HIO524258 HSK524258 ICG524258 IMC524258 IVY524258 JFU524258 JPQ524258 JZM524258 KJI524258 KTE524258 LDA524258 LMW524258 LWS524258 MGO524258 MQK524258 NAG524258 NKC524258 NTY524258 ODU524258 ONQ524258 OXM524258 PHI524258 PRE524258 QBA524258 QKW524258 QUS524258 REO524258 ROK524258 RYG524258 SIC524258 SRY524258 TBU524258 TLQ524258 TVM524258 UFI524258 UPE524258 UZA524258 VIW524258 VSS524258 WCO524258 WMK524258 WWG524258 Y589794 JU589794 TQ589794 ADM589794 ANI589794 AXE589794 BHA589794 BQW589794 CAS589794 CKO589794 CUK589794 DEG589794 DOC589794 DXY589794 EHU589794 ERQ589794 FBM589794 FLI589794 FVE589794 GFA589794 GOW589794 GYS589794 HIO589794 HSK589794 ICG589794 IMC589794 IVY589794 JFU589794 JPQ589794 JZM589794 KJI589794 KTE589794 LDA589794 LMW589794 LWS589794 MGO589794 MQK589794 NAG589794 NKC589794 NTY589794 ODU589794 ONQ589794 OXM589794 PHI589794 PRE589794 QBA589794 QKW589794 QUS589794 REO589794 ROK589794 RYG589794 SIC589794 SRY589794 TBU589794 TLQ589794 TVM589794 UFI589794 UPE589794 UZA589794 VIW589794 VSS589794 WCO589794 WMK589794 WWG589794 Y655330 JU655330 TQ655330 ADM655330 ANI655330 AXE655330 BHA655330 BQW655330 CAS655330 CKO655330 CUK655330 DEG655330 DOC655330 DXY655330 EHU655330 ERQ655330 FBM655330 FLI655330 FVE655330 GFA655330 GOW655330 GYS655330 HIO655330 HSK655330 ICG655330 IMC655330 IVY655330 JFU655330 JPQ655330 JZM655330 KJI655330 KTE655330 LDA655330 LMW655330 LWS655330 MGO655330 MQK655330 NAG655330 NKC655330 NTY655330 ODU655330 ONQ655330 OXM655330 PHI655330 PRE655330 QBA655330 QKW655330 QUS655330 REO655330 ROK655330 RYG655330 SIC655330 SRY655330 TBU655330 TLQ655330 TVM655330 UFI655330 UPE655330 UZA655330 VIW655330 VSS655330 WCO655330 WMK655330 WWG655330 Y720866 JU720866 TQ720866 ADM720866 ANI720866 AXE720866 BHA720866 BQW720866 CAS720866 CKO720866 CUK720866 DEG720866 DOC720866 DXY720866 EHU720866 ERQ720866 FBM720866 FLI720866 FVE720866 GFA720866 GOW720866 GYS720866 HIO720866 HSK720866 ICG720866 IMC720866 IVY720866 JFU720866 JPQ720866 JZM720866 KJI720866 KTE720866 LDA720866 LMW720866 LWS720866 MGO720866 MQK720866 NAG720866 NKC720866 NTY720866 ODU720866 ONQ720866 OXM720866 PHI720866 PRE720866 QBA720866 QKW720866 QUS720866 REO720866 ROK720866 RYG720866 SIC720866 SRY720866 TBU720866 TLQ720866 TVM720866 UFI720866 UPE720866 UZA720866 VIW720866 VSS720866 WCO720866 WMK720866 WWG720866 Y786402 JU786402 TQ786402 ADM786402 ANI786402 AXE786402 BHA786402 BQW786402 CAS786402 CKO786402 CUK786402 DEG786402 DOC786402 DXY786402 EHU786402 ERQ786402 FBM786402 FLI786402 FVE786402 GFA786402 GOW786402 GYS786402 HIO786402 HSK786402 ICG786402 IMC786402 IVY786402 JFU786402 JPQ786402 JZM786402 KJI786402 KTE786402 LDA786402 LMW786402 LWS786402 MGO786402 MQK786402 NAG786402 NKC786402 NTY786402 ODU786402 ONQ786402 OXM786402 PHI786402 PRE786402 QBA786402 QKW786402 QUS786402 REO786402 ROK786402 RYG786402 SIC786402 SRY786402 TBU786402 TLQ786402 TVM786402 UFI786402 UPE786402 UZA786402 VIW786402 VSS786402 WCO786402 WMK786402 WWG786402 Y851938 JU851938 TQ851938 ADM851938 ANI851938 AXE851938 BHA851938 BQW851938 CAS851938 CKO851938 CUK851938 DEG851938 DOC851938 DXY851938 EHU851938 ERQ851938 FBM851938 FLI851938 FVE851938 GFA851938 GOW851938 GYS851938 HIO851938 HSK851938 ICG851938 IMC851938 IVY851938 JFU851938 JPQ851938 JZM851938 KJI851938 KTE851938 LDA851938 LMW851938 LWS851938 MGO851938 MQK851938 NAG851938 NKC851938 NTY851938 ODU851938 ONQ851938 OXM851938 PHI851938 PRE851938 QBA851938 QKW851938 QUS851938 REO851938 ROK851938 RYG851938 SIC851938 SRY851938 TBU851938 TLQ851938 TVM851938 UFI851938 UPE851938 UZA851938 VIW851938 VSS851938 WCO851938 WMK851938 WWG851938 Y917474 JU917474 TQ917474 ADM917474 ANI917474 AXE917474 BHA917474 BQW917474 CAS917474 CKO917474 CUK917474 DEG917474 DOC917474 DXY917474 EHU917474 ERQ917474 FBM917474 FLI917474 FVE917474 GFA917474 GOW917474 GYS917474 HIO917474 HSK917474 ICG917474 IMC917474 IVY917474 JFU917474 JPQ917474 JZM917474 KJI917474 KTE917474 LDA917474 LMW917474 LWS917474 MGO917474 MQK917474 NAG917474 NKC917474 NTY917474 ODU917474 ONQ917474 OXM917474 PHI917474 PRE917474 QBA917474 QKW917474 QUS917474 REO917474 ROK917474 RYG917474 SIC917474 SRY917474 TBU917474 TLQ917474 TVM917474 UFI917474 UPE917474 UZA917474 VIW917474 VSS917474 WCO917474 WMK917474 WWG917474 Y983010 JU983010 TQ983010 ADM983010 ANI983010 AXE983010 BHA983010 BQW983010 CAS983010 CKO983010 CUK983010 DEG983010 DOC983010 DXY983010 EHU983010 ERQ983010 FBM983010 FLI983010 FVE983010 GFA983010 GOW983010 GYS983010 HIO983010 HSK983010 ICG983010 IMC983010 IVY983010 JFU983010 JPQ983010 JZM983010 KJI983010 KTE983010 LDA983010 LMW983010 LWS983010 MGO983010 MQK983010 NAG983010 NKC983010 NTY983010 ODU983010 ONQ983010 OXM983010 PHI983010 PRE983010 QBA983010 QKW983010 QUS983010 REO983010 ROK983010 RYG983010 SIC983010 SRY983010 TBU983010 TLQ983010 TVM983010 UFI983010 UPE983010 UZA983010 VIW983010 VSS983010 WCO983010 WMK983010 WWG983010 I65508:I65573 IY65508:IY65573 SU65508:SU65573 ACQ65508:ACQ65573 AMM65508:AMM65573 AWI65508:AWI65573 BGE65508:BGE65573 BQA65508:BQA65573 BZW65508:BZW65573 CJS65508:CJS65573 CTO65508:CTO65573 DDK65508:DDK65573 DNG65508:DNG65573 DXC65508:DXC65573 EGY65508:EGY65573 EQU65508:EQU65573 FAQ65508:FAQ65573 FKM65508:FKM65573 FUI65508:FUI65573 GEE65508:GEE65573 GOA65508:GOA65573 GXW65508:GXW65573 HHS65508:HHS65573 HRO65508:HRO65573 IBK65508:IBK65573 ILG65508:ILG65573 IVC65508:IVC65573 JEY65508:JEY65573 JOU65508:JOU65573 JYQ65508:JYQ65573 KIM65508:KIM65573 KSI65508:KSI65573 LCE65508:LCE65573 LMA65508:LMA65573 LVW65508:LVW65573 MFS65508:MFS65573 MPO65508:MPO65573 MZK65508:MZK65573 NJG65508:NJG65573 NTC65508:NTC65573 OCY65508:OCY65573 OMU65508:OMU65573 OWQ65508:OWQ65573 PGM65508:PGM65573 PQI65508:PQI65573 QAE65508:QAE65573 QKA65508:QKA65573 QTW65508:QTW65573 RDS65508:RDS65573 RNO65508:RNO65573 RXK65508:RXK65573 SHG65508:SHG65573 SRC65508:SRC65573 TAY65508:TAY65573 TKU65508:TKU65573 TUQ65508:TUQ65573 UEM65508:UEM65573 UOI65508:UOI65573 UYE65508:UYE65573 VIA65508:VIA65573 VRW65508:VRW65573 WBS65508:WBS65573 WLO65508:WLO65573 WVK65508:WVK65573 I131044:I131109 IY131044:IY131109 SU131044:SU131109 ACQ131044:ACQ131109 AMM131044:AMM131109 AWI131044:AWI131109 BGE131044:BGE131109 BQA131044:BQA131109 BZW131044:BZW131109 CJS131044:CJS131109 CTO131044:CTO131109 DDK131044:DDK131109 DNG131044:DNG131109 DXC131044:DXC131109 EGY131044:EGY131109 EQU131044:EQU131109 FAQ131044:FAQ131109 FKM131044:FKM131109 FUI131044:FUI131109 GEE131044:GEE131109 GOA131044:GOA131109 GXW131044:GXW131109 HHS131044:HHS131109 HRO131044:HRO131109 IBK131044:IBK131109 ILG131044:ILG131109 IVC131044:IVC131109 JEY131044:JEY131109 JOU131044:JOU131109 JYQ131044:JYQ131109 KIM131044:KIM131109 KSI131044:KSI131109 LCE131044:LCE131109 LMA131044:LMA131109 LVW131044:LVW131109 MFS131044:MFS131109 MPO131044:MPO131109 MZK131044:MZK131109 NJG131044:NJG131109 NTC131044:NTC131109 OCY131044:OCY131109 OMU131044:OMU131109 OWQ131044:OWQ131109 PGM131044:PGM131109 PQI131044:PQI131109 QAE131044:QAE131109 QKA131044:QKA131109 QTW131044:QTW131109 RDS131044:RDS131109 RNO131044:RNO131109 RXK131044:RXK131109 SHG131044:SHG131109 SRC131044:SRC131109 TAY131044:TAY131109 TKU131044:TKU131109 TUQ131044:TUQ131109 UEM131044:UEM131109 UOI131044:UOI131109 UYE131044:UYE131109 VIA131044:VIA131109 VRW131044:VRW131109 WBS131044:WBS131109 WLO131044:WLO131109 WVK131044:WVK131109 I196580:I196645 IY196580:IY196645 SU196580:SU196645 ACQ196580:ACQ196645 AMM196580:AMM196645 AWI196580:AWI196645 BGE196580:BGE196645 BQA196580:BQA196645 BZW196580:BZW196645 CJS196580:CJS196645 CTO196580:CTO196645 DDK196580:DDK196645 DNG196580:DNG196645 DXC196580:DXC196645 EGY196580:EGY196645 EQU196580:EQU196645 FAQ196580:FAQ196645 FKM196580:FKM196645 FUI196580:FUI196645 GEE196580:GEE196645 GOA196580:GOA196645 GXW196580:GXW196645 HHS196580:HHS196645 HRO196580:HRO196645 IBK196580:IBK196645 ILG196580:ILG196645 IVC196580:IVC196645 JEY196580:JEY196645 JOU196580:JOU196645 JYQ196580:JYQ196645 KIM196580:KIM196645 KSI196580:KSI196645 LCE196580:LCE196645 LMA196580:LMA196645 LVW196580:LVW196645 MFS196580:MFS196645 MPO196580:MPO196645 MZK196580:MZK196645 NJG196580:NJG196645 NTC196580:NTC196645 OCY196580:OCY196645 OMU196580:OMU196645 OWQ196580:OWQ196645 PGM196580:PGM196645 PQI196580:PQI196645 QAE196580:QAE196645 QKA196580:QKA196645 QTW196580:QTW196645 RDS196580:RDS196645 RNO196580:RNO196645 RXK196580:RXK196645 SHG196580:SHG196645 SRC196580:SRC196645 TAY196580:TAY196645 TKU196580:TKU196645 TUQ196580:TUQ196645 UEM196580:UEM196645 UOI196580:UOI196645 UYE196580:UYE196645 VIA196580:VIA196645 VRW196580:VRW196645 WBS196580:WBS196645 WLO196580:WLO196645 WVK196580:WVK196645 I262116:I262181 IY262116:IY262181 SU262116:SU262181 ACQ262116:ACQ262181 AMM262116:AMM262181 AWI262116:AWI262181 BGE262116:BGE262181 BQA262116:BQA262181 BZW262116:BZW262181 CJS262116:CJS262181 CTO262116:CTO262181 DDK262116:DDK262181 DNG262116:DNG262181 DXC262116:DXC262181 EGY262116:EGY262181 EQU262116:EQU262181 FAQ262116:FAQ262181 FKM262116:FKM262181 FUI262116:FUI262181 GEE262116:GEE262181 GOA262116:GOA262181 GXW262116:GXW262181 HHS262116:HHS262181 HRO262116:HRO262181 IBK262116:IBK262181 ILG262116:ILG262181 IVC262116:IVC262181 JEY262116:JEY262181 JOU262116:JOU262181 JYQ262116:JYQ262181 KIM262116:KIM262181 KSI262116:KSI262181 LCE262116:LCE262181 LMA262116:LMA262181 LVW262116:LVW262181 MFS262116:MFS262181 MPO262116:MPO262181 MZK262116:MZK262181 NJG262116:NJG262181 NTC262116:NTC262181 OCY262116:OCY262181 OMU262116:OMU262181 OWQ262116:OWQ262181 PGM262116:PGM262181 PQI262116:PQI262181 QAE262116:QAE262181 QKA262116:QKA262181 QTW262116:QTW262181 RDS262116:RDS262181 RNO262116:RNO262181 RXK262116:RXK262181 SHG262116:SHG262181 SRC262116:SRC262181 TAY262116:TAY262181 TKU262116:TKU262181 TUQ262116:TUQ262181 UEM262116:UEM262181 UOI262116:UOI262181 UYE262116:UYE262181 VIA262116:VIA262181 VRW262116:VRW262181 WBS262116:WBS262181 WLO262116:WLO262181 WVK262116:WVK262181 I327652:I327717 IY327652:IY327717 SU327652:SU327717 ACQ327652:ACQ327717 AMM327652:AMM327717 AWI327652:AWI327717 BGE327652:BGE327717 BQA327652:BQA327717 BZW327652:BZW327717 CJS327652:CJS327717 CTO327652:CTO327717 DDK327652:DDK327717 DNG327652:DNG327717 DXC327652:DXC327717 EGY327652:EGY327717 EQU327652:EQU327717 FAQ327652:FAQ327717 FKM327652:FKM327717 FUI327652:FUI327717 GEE327652:GEE327717 GOA327652:GOA327717 GXW327652:GXW327717 HHS327652:HHS327717 HRO327652:HRO327717 IBK327652:IBK327717 ILG327652:ILG327717 IVC327652:IVC327717 JEY327652:JEY327717 JOU327652:JOU327717 JYQ327652:JYQ327717 KIM327652:KIM327717 KSI327652:KSI327717 LCE327652:LCE327717 LMA327652:LMA327717 LVW327652:LVW327717 MFS327652:MFS327717 MPO327652:MPO327717 MZK327652:MZK327717 NJG327652:NJG327717 NTC327652:NTC327717 OCY327652:OCY327717 OMU327652:OMU327717 OWQ327652:OWQ327717 PGM327652:PGM327717 PQI327652:PQI327717 QAE327652:QAE327717 QKA327652:QKA327717 QTW327652:QTW327717 RDS327652:RDS327717 RNO327652:RNO327717 RXK327652:RXK327717 SHG327652:SHG327717 SRC327652:SRC327717 TAY327652:TAY327717 TKU327652:TKU327717 TUQ327652:TUQ327717 UEM327652:UEM327717 UOI327652:UOI327717 UYE327652:UYE327717 VIA327652:VIA327717 VRW327652:VRW327717 WBS327652:WBS327717 WLO327652:WLO327717 WVK327652:WVK327717 I393188:I393253 IY393188:IY393253 SU393188:SU393253 ACQ393188:ACQ393253 AMM393188:AMM393253 AWI393188:AWI393253 BGE393188:BGE393253 BQA393188:BQA393253 BZW393188:BZW393253 CJS393188:CJS393253 CTO393188:CTO393253 DDK393188:DDK393253 DNG393188:DNG393253 DXC393188:DXC393253 EGY393188:EGY393253 EQU393188:EQU393253 FAQ393188:FAQ393253 FKM393188:FKM393253 FUI393188:FUI393253 GEE393188:GEE393253 GOA393188:GOA393253 GXW393188:GXW393253 HHS393188:HHS393253 HRO393188:HRO393253 IBK393188:IBK393253 ILG393188:ILG393253 IVC393188:IVC393253 JEY393188:JEY393253 JOU393188:JOU393253 JYQ393188:JYQ393253 KIM393188:KIM393253 KSI393188:KSI393253 LCE393188:LCE393253 LMA393188:LMA393253 LVW393188:LVW393253 MFS393188:MFS393253 MPO393188:MPO393253 MZK393188:MZK393253 NJG393188:NJG393253 NTC393188:NTC393253 OCY393188:OCY393253 OMU393188:OMU393253 OWQ393188:OWQ393253 PGM393188:PGM393253 PQI393188:PQI393253 QAE393188:QAE393253 QKA393188:QKA393253 QTW393188:QTW393253 RDS393188:RDS393253 RNO393188:RNO393253 RXK393188:RXK393253 SHG393188:SHG393253 SRC393188:SRC393253 TAY393188:TAY393253 TKU393188:TKU393253 TUQ393188:TUQ393253 UEM393188:UEM393253 UOI393188:UOI393253 UYE393188:UYE393253 VIA393188:VIA393253 VRW393188:VRW393253 WBS393188:WBS393253 WLO393188:WLO393253 WVK393188:WVK393253 I458724:I458789 IY458724:IY458789 SU458724:SU458789 ACQ458724:ACQ458789 AMM458724:AMM458789 AWI458724:AWI458789 BGE458724:BGE458789 BQA458724:BQA458789 BZW458724:BZW458789 CJS458724:CJS458789 CTO458724:CTO458789 DDK458724:DDK458789 DNG458724:DNG458789 DXC458724:DXC458789 EGY458724:EGY458789 EQU458724:EQU458789 FAQ458724:FAQ458789 FKM458724:FKM458789 FUI458724:FUI458789 GEE458724:GEE458789 GOA458724:GOA458789 GXW458724:GXW458789 HHS458724:HHS458789 HRO458724:HRO458789 IBK458724:IBK458789 ILG458724:ILG458789 IVC458724:IVC458789 JEY458724:JEY458789 JOU458724:JOU458789 JYQ458724:JYQ458789 KIM458724:KIM458789 KSI458724:KSI458789 LCE458724:LCE458789 LMA458724:LMA458789 LVW458724:LVW458789 MFS458724:MFS458789 MPO458724:MPO458789 MZK458724:MZK458789 NJG458724:NJG458789 NTC458724:NTC458789 OCY458724:OCY458789 OMU458724:OMU458789 OWQ458724:OWQ458789 PGM458724:PGM458789 PQI458724:PQI458789 QAE458724:QAE458789 QKA458724:QKA458789 QTW458724:QTW458789 RDS458724:RDS458789 RNO458724:RNO458789 RXK458724:RXK458789 SHG458724:SHG458789 SRC458724:SRC458789 TAY458724:TAY458789 TKU458724:TKU458789 TUQ458724:TUQ458789 UEM458724:UEM458789 UOI458724:UOI458789 UYE458724:UYE458789 VIA458724:VIA458789 VRW458724:VRW458789 WBS458724:WBS458789 WLO458724:WLO458789 WVK458724:WVK458789 I524260:I524325 IY524260:IY524325 SU524260:SU524325 ACQ524260:ACQ524325 AMM524260:AMM524325 AWI524260:AWI524325 BGE524260:BGE524325 BQA524260:BQA524325 BZW524260:BZW524325 CJS524260:CJS524325 CTO524260:CTO524325 DDK524260:DDK524325 DNG524260:DNG524325 DXC524260:DXC524325 EGY524260:EGY524325 EQU524260:EQU524325 FAQ524260:FAQ524325 FKM524260:FKM524325 FUI524260:FUI524325 GEE524260:GEE524325 GOA524260:GOA524325 GXW524260:GXW524325 HHS524260:HHS524325 HRO524260:HRO524325 IBK524260:IBK524325 ILG524260:ILG524325 IVC524260:IVC524325 JEY524260:JEY524325 JOU524260:JOU524325 JYQ524260:JYQ524325 KIM524260:KIM524325 KSI524260:KSI524325 LCE524260:LCE524325 LMA524260:LMA524325 LVW524260:LVW524325 MFS524260:MFS524325 MPO524260:MPO524325 MZK524260:MZK524325 NJG524260:NJG524325 NTC524260:NTC524325 OCY524260:OCY524325 OMU524260:OMU524325 OWQ524260:OWQ524325 PGM524260:PGM524325 PQI524260:PQI524325 QAE524260:QAE524325 QKA524260:QKA524325 QTW524260:QTW524325 RDS524260:RDS524325 RNO524260:RNO524325 RXK524260:RXK524325 SHG524260:SHG524325 SRC524260:SRC524325 TAY524260:TAY524325 TKU524260:TKU524325 TUQ524260:TUQ524325 UEM524260:UEM524325 UOI524260:UOI524325 UYE524260:UYE524325 VIA524260:VIA524325 VRW524260:VRW524325 WBS524260:WBS524325 WLO524260:WLO524325 WVK524260:WVK524325 I589796:I589861 IY589796:IY589861 SU589796:SU589861 ACQ589796:ACQ589861 AMM589796:AMM589861 AWI589796:AWI589861 BGE589796:BGE589861 BQA589796:BQA589861 BZW589796:BZW589861 CJS589796:CJS589861 CTO589796:CTO589861 DDK589796:DDK589861 DNG589796:DNG589861 DXC589796:DXC589861 EGY589796:EGY589861 EQU589796:EQU589861 FAQ589796:FAQ589861 FKM589796:FKM589861 FUI589796:FUI589861 GEE589796:GEE589861 GOA589796:GOA589861 GXW589796:GXW589861 HHS589796:HHS589861 HRO589796:HRO589861 IBK589796:IBK589861 ILG589796:ILG589861 IVC589796:IVC589861 JEY589796:JEY589861 JOU589796:JOU589861 JYQ589796:JYQ589861 KIM589796:KIM589861 KSI589796:KSI589861 LCE589796:LCE589861 LMA589796:LMA589861 LVW589796:LVW589861 MFS589796:MFS589861 MPO589796:MPO589861 MZK589796:MZK589861 NJG589796:NJG589861 NTC589796:NTC589861 OCY589796:OCY589861 OMU589796:OMU589861 OWQ589796:OWQ589861 PGM589796:PGM589861 PQI589796:PQI589861 QAE589796:QAE589861 QKA589796:QKA589861 QTW589796:QTW589861 RDS589796:RDS589861 RNO589796:RNO589861 RXK589796:RXK589861 SHG589796:SHG589861 SRC589796:SRC589861 TAY589796:TAY589861 TKU589796:TKU589861 TUQ589796:TUQ589861 UEM589796:UEM589861 UOI589796:UOI589861 UYE589796:UYE589861 VIA589796:VIA589861 VRW589796:VRW589861 WBS589796:WBS589861 WLO589796:WLO589861 WVK589796:WVK589861 I655332:I655397 IY655332:IY655397 SU655332:SU655397 ACQ655332:ACQ655397 AMM655332:AMM655397 AWI655332:AWI655397 BGE655332:BGE655397 BQA655332:BQA655397 BZW655332:BZW655397 CJS655332:CJS655397 CTO655332:CTO655397 DDK655332:DDK655397 DNG655332:DNG655397 DXC655332:DXC655397 EGY655332:EGY655397 EQU655332:EQU655397 FAQ655332:FAQ655397 FKM655332:FKM655397 FUI655332:FUI655397 GEE655332:GEE655397 GOA655332:GOA655397 GXW655332:GXW655397 HHS655332:HHS655397 HRO655332:HRO655397 IBK655332:IBK655397 ILG655332:ILG655397 IVC655332:IVC655397 JEY655332:JEY655397 JOU655332:JOU655397 JYQ655332:JYQ655397 KIM655332:KIM655397 KSI655332:KSI655397 LCE655332:LCE655397 LMA655332:LMA655397 LVW655332:LVW655397 MFS655332:MFS655397 MPO655332:MPO655397 MZK655332:MZK655397 NJG655332:NJG655397 NTC655332:NTC655397 OCY655332:OCY655397 OMU655332:OMU655397 OWQ655332:OWQ655397 PGM655332:PGM655397 PQI655332:PQI655397 QAE655332:QAE655397 QKA655332:QKA655397 QTW655332:QTW655397 RDS655332:RDS655397 RNO655332:RNO655397 RXK655332:RXK655397 SHG655332:SHG655397 SRC655332:SRC655397 TAY655332:TAY655397 TKU655332:TKU655397 TUQ655332:TUQ655397 UEM655332:UEM655397 UOI655332:UOI655397 UYE655332:UYE655397 VIA655332:VIA655397 VRW655332:VRW655397 WBS655332:WBS655397 WLO655332:WLO655397 WVK655332:WVK655397 I720868:I720933 IY720868:IY720933 SU720868:SU720933 ACQ720868:ACQ720933 AMM720868:AMM720933 AWI720868:AWI720933 BGE720868:BGE720933 BQA720868:BQA720933 BZW720868:BZW720933 CJS720868:CJS720933 CTO720868:CTO720933 DDK720868:DDK720933 DNG720868:DNG720933 DXC720868:DXC720933 EGY720868:EGY720933 EQU720868:EQU720933 FAQ720868:FAQ720933 FKM720868:FKM720933 FUI720868:FUI720933 GEE720868:GEE720933 GOA720868:GOA720933 GXW720868:GXW720933 HHS720868:HHS720933 HRO720868:HRO720933 IBK720868:IBK720933 ILG720868:ILG720933 IVC720868:IVC720933 JEY720868:JEY720933 JOU720868:JOU720933 JYQ720868:JYQ720933 KIM720868:KIM720933 KSI720868:KSI720933 LCE720868:LCE720933 LMA720868:LMA720933 LVW720868:LVW720933 MFS720868:MFS720933 MPO720868:MPO720933 MZK720868:MZK720933 NJG720868:NJG720933 NTC720868:NTC720933 OCY720868:OCY720933 OMU720868:OMU720933 OWQ720868:OWQ720933 PGM720868:PGM720933 PQI720868:PQI720933 QAE720868:QAE720933 QKA720868:QKA720933 QTW720868:QTW720933 RDS720868:RDS720933 RNO720868:RNO720933 RXK720868:RXK720933 SHG720868:SHG720933 SRC720868:SRC720933 TAY720868:TAY720933 TKU720868:TKU720933 TUQ720868:TUQ720933 UEM720868:UEM720933 UOI720868:UOI720933 UYE720868:UYE720933 VIA720868:VIA720933 VRW720868:VRW720933 WBS720868:WBS720933 WLO720868:WLO720933 WVK720868:WVK720933 I786404:I786469 IY786404:IY786469 SU786404:SU786469 ACQ786404:ACQ786469 AMM786404:AMM786469 AWI786404:AWI786469 BGE786404:BGE786469 BQA786404:BQA786469 BZW786404:BZW786469 CJS786404:CJS786469 CTO786404:CTO786469 DDK786404:DDK786469 DNG786404:DNG786469 DXC786404:DXC786469 EGY786404:EGY786469 EQU786404:EQU786469 FAQ786404:FAQ786469 FKM786404:FKM786469 FUI786404:FUI786469 GEE786404:GEE786469 GOA786404:GOA786469 GXW786404:GXW786469 HHS786404:HHS786469 HRO786404:HRO786469 IBK786404:IBK786469 ILG786404:ILG786469 IVC786404:IVC786469 JEY786404:JEY786469 JOU786404:JOU786469 JYQ786404:JYQ786469 KIM786404:KIM786469 KSI786404:KSI786469 LCE786404:LCE786469 LMA786404:LMA786469 LVW786404:LVW786469 MFS786404:MFS786469 MPO786404:MPO786469 MZK786404:MZK786469 NJG786404:NJG786469 NTC786404:NTC786469 OCY786404:OCY786469 OMU786404:OMU786469 OWQ786404:OWQ786469 PGM786404:PGM786469 PQI786404:PQI786469 QAE786404:QAE786469 QKA786404:QKA786469 QTW786404:QTW786469 RDS786404:RDS786469 RNO786404:RNO786469 RXK786404:RXK786469 SHG786404:SHG786469 SRC786404:SRC786469 TAY786404:TAY786469 TKU786404:TKU786469 TUQ786404:TUQ786469 UEM786404:UEM786469 UOI786404:UOI786469 UYE786404:UYE786469 VIA786404:VIA786469 VRW786404:VRW786469 WBS786404:WBS786469 WLO786404:WLO786469 WVK786404:WVK786469 I851940:I852005 IY851940:IY852005 SU851940:SU852005 ACQ851940:ACQ852005 AMM851940:AMM852005 AWI851940:AWI852005 BGE851940:BGE852005 BQA851940:BQA852005 BZW851940:BZW852005 CJS851940:CJS852005 CTO851940:CTO852005 DDK851940:DDK852005 DNG851940:DNG852005 DXC851940:DXC852005 EGY851940:EGY852005 EQU851940:EQU852005 FAQ851940:FAQ852005 FKM851940:FKM852005 FUI851940:FUI852005 GEE851940:GEE852005 GOA851940:GOA852005 GXW851940:GXW852005 HHS851940:HHS852005 HRO851940:HRO852005 IBK851940:IBK852005 ILG851940:ILG852005 IVC851940:IVC852005 JEY851940:JEY852005 JOU851940:JOU852005 JYQ851940:JYQ852005 KIM851940:KIM852005 KSI851940:KSI852005 LCE851940:LCE852005 LMA851940:LMA852005 LVW851940:LVW852005 MFS851940:MFS852005 MPO851940:MPO852005 MZK851940:MZK852005 NJG851940:NJG852005 NTC851940:NTC852005 OCY851940:OCY852005 OMU851940:OMU852005 OWQ851940:OWQ852005 PGM851940:PGM852005 PQI851940:PQI852005 QAE851940:QAE852005 QKA851940:QKA852005 QTW851940:QTW852005 RDS851940:RDS852005 RNO851940:RNO852005 RXK851940:RXK852005 SHG851940:SHG852005 SRC851940:SRC852005 TAY851940:TAY852005 TKU851940:TKU852005 TUQ851940:TUQ852005 UEM851940:UEM852005 UOI851940:UOI852005 UYE851940:UYE852005 VIA851940:VIA852005 VRW851940:VRW852005 WBS851940:WBS852005 WLO851940:WLO852005 WVK851940:WVK852005 I917476:I917541 IY917476:IY917541 SU917476:SU917541 ACQ917476:ACQ917541 AMM917476:AMM917541 AWI917476:AWI917541 BGE917476:BGE917541 BQA917476:BQA917541 BZW917476:BZW917541 CJS917476:CJS917541 CTO917476:CTO917541 DDK917476:DDK917541 DNG917476:DNG917541 DXC917476:DXC917541 EGY917476:EGY917541 EQU917476:EQU917541 FAQ917476:FAQ917541 FKM917476:FKM917541 FUI917476:FUI917541 GEE917476:GEE917541 GOA917476:GOA917541 GXW917476:GXW917541 HHS917476:HHS917541 HRO917476:HRO917541 IBK917476:IBK917541 ILG917476:ILG917541 IVC917476:IVC917541 JEY917476:JEY917541 JOU917476:JOU917541 JYQ917476:JYQ917541 KIM917476:KIM917541 KSI917476:KSI917541 LCE917476:LCE917541 LMA917476:LMA917541 LVW917476:LVW917541 MFS917476:MFS917541 MPO917476:MPO917541 MZK917476:MZK917541 NJG917476:NJG917541 NTC917476:NTC917541 OCY917476:OCY917541 OMU917476:OMU917541 OWQ917476:OWQ917541 PGM917476:PGM917541 PQI917476:PQI917541 QAE917476:QAE917541 QKA917476:QKA917541 QTW917476:QTW917541 RDS917476:RDS917541 RNO917476:RNO917541 RXK917476:RXK917541 SHG917476:SHG917541 SRC917476:SRC917541 TAY917476:TAY917541 TKU917476:TKU917541 TUQ917476:TUQ917541 UEM917476:UEM917541 UOI917476:UOI917541 UYE917476:UYE917541 VIA917476:VIA917541 VRW917476:VRW917541 WBS917476:WBS917541 WLO917476:WLO917541 WVK917476:WVK917541 I983012:I983077 IY983012:IY983077 SU983012:SU983077 ACQ983012:ACQ983077 AMM983012:AMM983077 AWI983012:AWI983077 BGE983012:BGE983077 BQA983012:BQA983077 BZW983012:BZW983077 CJS983012:CJS983077 CTO983012:CTO983077 DDK983012:DDK983077 DNG983012:DNG983077 DXC983012:DXC983077 EGY983012:EGY983077 EQU983012:EQU983077 FAQ983012:FAQ983077 FKM983012:FKM983077 FUI983012:FUI983077 GEE983012:GEE983077 GOA983012:GOA983077 GXW983012:GXW983077 HHS983012:HHS983077 HRO983012:HRO983077 IBK983012:IBK983077 ILG983012:ILG983077 IVC983012:IVC983077 JEY983012:JEY983077 JOU983012:JOU983077 JYQ983012:JYQ983077 KIM983012:KIM983077 KSI983012:KSI983077 LCE983012:LCE983077 LMA983012:LMA983077 LVW983012:LVW983077 MFS983012:MFS983077 MPO983012:MPO983077 MZK983012:MZK983077 NJG983012:NJG983077 NTC983012:NTC983077 OCY983012:OCY983077 OMU983012:OMU983077 OWQ983012:OWQ983077 PGM983012:PGM983077 PQI983012:PQI983077 QAE983012:QAE983077 QKA983012:QKA983077 QTW983012:QTW983077 RDS983012:RDS983077 RNO983012:RNO983077 RXK983012:RXK983077 SHG983012:SHG983077 SRC983012:SRC983077 TAY983012:TAY983077 TKU983012:TKU983077 TUQ983012:TUQ983077 UEM983012:UEM983077 UOI983012:UOI983077 UYE983012:UYE983077 VIA983012:VIA983077 VRW983012:VRW983077 WBS983012:WBS983077 WLO983012:WLO983077 WVK983012:WVK983077 I65505:I65506 IY65505:IY65506 SU65505:SU65506 ACQ65505:ACQ65506 AMM65505:AMM65506 AWI65505:AWI65506 BGE65505:BGE65506 BQA65505:BQA65506 BZW65505:BZW65506 CJS65505:CJS65506 CTO65505:CTO65506 DDK65505:DDK65506 DNG65505:DNG65506 DXC65505:DXC65506 EGY65505:EGY65506 EQU65505:EQU65506 FAQ65505:FAQ65506 FKM65505:FKM65506 FUI65505:FUI65506 GEE65505:GEE65506 GOA65505:GOA65506 GXW65505:GXW65506 HHS65505:HHS65506 HRO65505:HRO65506 IBK65505:IBK65506 ILG65505:ILG65506 IVC65505:IVC65506 JEY65505:JEY65506 JOU65505:JOU65506 JYQ65505:JYQ65506 KIM65505:KIM65506 KSI65505:KSI65506 LCE65505:LCE65506 LMA65505:LMA65506 LVW65505:LVW65506 MFS65505:MFS65506 MPO65505:MPO65506 MZK65505:MZK65506 NJG65505:NJG65506 NTC65505:NTC65506 OCY65505:OCY65506 OMU65505:OMU65506 OWQ65505:OWQ65506 PGM65505:PGM65506 PQI65505:PQI65506 QAE65505:QAE65506 QKA65505:QKA65506 QTW65505:QTW65506 RDS65505:RDS65506 RNO65505:RNO65506 RXK65505:RXK65506 SHG65505:SHG65506 SRC65505:SRC65506 TAY65505:TAY65506 TKU65505:TKU65506 TUQ65505:TUQ65506 UEM65505:UEM65506 UOI65505:UOI65506 UYE65505:UYE65506 VIA65505:VIA65506 VRW65505:VRW65506 WBS65505:WBS65506 WLO65505:WLO65506 WVK65505:WVK65506 I131041:I131042 IY131041:IY131042 SU131041:SU131042 ACQ131041:ACQ131042 AMM131041:AMM131042 AWI131041:AWI131042 BGE131041:BGE131042 BQA131041:BQA131042 BZW131041:BZW131042 CJS131041:CJS131042 CTO131041:CTO131042 DDK131041:DDK131042 DNG131041:DNG131042 DXC131041:DXC131042 EGY131041:EGY131042 EQU131041:EQU131042 FAQ131041:FAQ131042 FKM131041:FKM131042 FUI131041:FUI131042 GEE131041:GEE131042 GOA131041:GOA131042 GXW131041:GXW131042 HHS131041:HHS131042 HRO131041:HRO131042 IBK131041:IBK131042 ILG131041:ILG131042 IVC131041:IVC131042 JEY131041:JEY131042 JOU131041:JOU131042 JYQ131041:JYQ131042 KIM131041:KIM131042 KSI131041:KSI131042 LCE131041:LCE131042 LMA131041:LMA131042 LVW131041:LVW131042 MFS131041:MFS131042 MPO131041:MPO131042 MZK131041:MZK131042 NJG131041:NJG131042 NTC131041:NTC131042 OCY131041:OCY131042 OMU131041:OMU131042 OWQ131041:OWQ131042 PGM131041:PGM131042 PQI131041:PQI131042 QAE131041:QAE131042 QKA131041:QKA131042 QTW131041:QTW131042 RDS131041:RDS131042 RNO131041:RNO131042 RXK131041:RXK131042 SHG131041:SHG131042 SRC131041:SRC131042 TAY131041:TAY131042 TKU131041:TKU131042 TUQ131041:TUQ131042 UEM131041:UEM131042 UOI131041:UOI131042 UYE131041:UYE131042 VIA131041:VIA131042 VRW131041:VRW131042 WBS131041:WBS131042 WLO131041:WLO131042 WVK131041:WVK131042 I196577:I196578 IY196577:IY196578 SU196577:SU196578 ACQ196577:ACQ196578 AMM196577:AMM196578 AWI196577:AWI196578 BGE196577:BGE196578 BQA196577:BQA196578 BZW196577:BZW196578 CJS196577:CJS196578 CTO196577:CTO196578 DDK196577:DDK196578 DNG196577:DNG196578 DXC196577:DXC196578 EGY196577:EGY196578 EQU196577:EQU196578 FAQ196577:FAQ196578 FKM196577:FKM196578 FUI196577:FUI196578 GEE196577:GEE196578 GOA196577:GOA196578 GXW196577:GXW196578 HHS196577:HHS196578 HRO196577:HRO196578 IBK196577:IBK196578 ILG196577:ILG196578 IVC196577:IVC196578 JEY196577:JEY196578 JOU196577:JOU196578 JYQ196577:JYQ196578 KIM196577:KIM196578 KSI196577:KSI196578 LCE196577:LCE196578 LMA196577:LMA196578 LVW196577:LVW196578 MFS196577:MFS196578 MPO196577:MPO196578 MZK196577:MZK196578 NJG196577:NJG196578 NTC196577:NTC196578 OCY196577:OCY196578 OMU196577:OMU196578 OWQ196577:OWQ196578 PGM196577:PGM196578 PQI196577:PQI196578 QAE196577:QAE196578 QKA196577:QKA196578 QTW196577:QTW196578 RDS196577:RDS196578 RNO196577:RNO196578 RXK196577:RXK196578 SHG196577:SHG196578 SRC196577:SRC196578 TAY196577:TAY196578 TKU196577:TKU196578 TUQ196577:TUQ196578 UEM196577:UEM196578 UOI196577:UOI196578 UYE196577:UYE196578 VIA196577:VIA196578 VRW196577:VRW196578 WBS196577:WBS196578 WLO196577:WLO196578 WVK196577:WVK196578 I262113:I262114 IY262113:IY262114 SU262113:SU262114 ACQ262113:ACQ262114 AMM262113:AMM262114 AWI262113:AWI262114 BGE262113:BGE262114 BQA262113:BQA262114 BZW262113:BZW262114 CJS262113:CJS262114 CTO262113:CTO262114 DDK262113:DDK262114 DNG262113:DNG262114 DXC262113:DXC262114 EGY262113:EGY262114 EQU262113:EQU262114 FAQ262113:FAQ262114 FKM262113:FKM262114 FUI262113:FUI262114 GEE262113:GEE262114 GOA262113:GOA262114 GXW262113:GXW262114 HHS262113:HHS262114 HRO262113:HRO262114 IBK262113:IBK262114 ILG262113:ILG262114 IVC262113:IVC262114 JEY262113:JEY262114 JOU262113:JOU262114 JYQ262113:JYQ262114 KIM262113:KIM262114 KSI262113:KSI262114 LCE262113:LCE262114 LMA262113:LMA262114 LVW262113:LVW262114 MFS262113:MFS262114 MPO262113:MPO262114 MZK262113:MZK262114 NJG262113:NJG262114 NTC262113:NTC262114 OCY262113:OCY262114 OMU262113:OMU262114 OWQ262113:OWQ262114 PGM262113:PGM262114 PQI262113:PQI262114 QAE262113:QAE262114 QKA262113:QKA262114 QTW262113:QTW262114 RDS262113:RDS262114 RNO262113:RNO262114 RXK262113:RXK262114 SHG262113:SHG262114 SRC262113:SRC262114 TAY262113:TAY262114 TKU262113:TKU262114 TUQ262113:TUQ262114 UEM262113:UEM262114 UOI262113:UOI262114 UYE262113:UYE262114 VIA262113:VIA262114 VRW262113:VRW262114 WBS262113:WBS262114 WLO262113:WLO262114 WVK262113:WVK262114 I327649:I327650 IY327649:IY327650 SU327649:SU327650 ACQ327649:ACQ327650 AMM327649:AMM327650 AWI327649:AWI327650 BGE327649:BGE327650 BQA327649:BQA327650 BZW327649:BZW327650 CJS327649:CJS327650 CTO327649:CTO327650 DDK327649:DDK327650 DNG327649:DNG327650 DXC327649:DXC327650 EGY327649:EGY327650 EQU327649:EQU327650 FAQ327649:FAQ327650 FKM327649:FKM327650 FUI327649:FUI327650 GEE327649:GEE327650 GOA327649:GOA327650 GXW327649:GXW327650 HHS327649:HHS327650 HRO327649:HRO327650 IBK327649:IBK327650 ILG327649:ILG327650 IVC327649:IVC327650 JEY327649:JEY327650 JOU327649:JOU327650 JYQ327649:JYQ327650 KIM327649:KIM327650 KSI327649:KSI327650 LCE327649:LCE327650 LMA327649:LMA327650 LVW327649:LVW327650 MFS327649:MFS327650 MPO327649:MPO327650 MZK327649:MZK327650 NJG327649:NJG327650 NTC327649:NTC327650 OCY327649:OCY327650 OMU327649:OMU327650 OWQ327649:OWQ327650 PGM327649:PGM327650 PQI327649:PQI327650 QAE327649:QAE327650 QKA327649:QKA327650 QTW327649:QTW327650 RDS327649:RDS327650 RNO327649:RNO327650 RXK327649:RXK327650 SHG327649:SHG327650 SRC327649:SRC327650 TAY327649:TAY327650 TKU327649:TKU327650 TUQ327649:TUQ327650 UEM327649:UEM327650 UOI327649:UOI327650 UYE327649:UYE327650 VIA327649:VIA327650 VRW327649:VRW327650 WBS327649:WBS327650 WLO327649:WLO327650 WVK327649:WVK327650 I393185:I393186 IY393185:IY393186 SU393185:SU393186 ACQ393185:ACQ393186 AMM393185:AMM393186 AWI393185:AWI393186 BGE393185:BGE393186 BQA393185:BQA393186 BZW393185:BZW393186 CJS393185:CJS393186 CTO393185:CTO393186 DDK393185:DDK393186 DNG393185:DNG393186 DXC393185:DXC393186 EGY393185:EGY393186 EQU393185:EQU393186 FAQ393185:FAQ393186 FKM393185:FKM393186 FUI393185:FUI393186 GEE393185:GEE393186 GOA393185:GOA393186 GXW393185:GXW393186 HHS393185:HHS393186 HRO393185:HRO393186 IBK393185:IBK393186 ILG393185:ILG393186 IVC393185:IVC393186 JEY393185:JEY393186 JOU393185:JOU393186 JYQ393185:JYQ393186 KIM393185:KIM393186 KSI393185:KSI393186 LCE393185:LCE393186 LMA393185:LMA393186 LVW393185:LVW393186 MFS393185:MFS393186 MPO393185:MPO393186 MZK393185:MZK393186 NJG393185:NJG393186 NTC393185:NTC393186 OCY393185:OCY393186 OMU393185:OMU393186 OWQ393185:OWQ393186 PGM393185:PGM393186 PQI393185:PQI393186 QAE393185:QAE393186 QKA393185:QKA393186 QTW393185:QTW393186 RDS393185:RDS393186 RNO393185:RNO393186 RXK393185:RXK393186 SHG393185:SHG393186 SRC393185:SRC393186 TAY393185:TAY393186 TKU393185:TKU393186 TUQ393185:TUQ393186 UEM393185:UEM393186 UOI393185:UOI393186 UYE393185:UYE393186 VIA393185:VIA393186 VRW393185:VRW393186 WBS393185:WBS393186 WLO393185:WLO393186 WVK393185:WVK393186 I458721:I458722 IY458721:IY458722 SU458721:SU458722 ACQ458721:ACQ458722 AMM458721:AMM458722 AWI458721:AWI458722 BGE458721:BGE458722 BQA458721:BQA458722 BZW458721:BZW458722 CJS458721:CJS458722 CTO458721:CTO458722 DDK458721:DDK458722 DNG458721:DNG458722 DXC458721:DXC458722 EGY458721:EGY458722 EQU458721:EQU458722 FAQ458721:FAQ458722 FKM458721:FKM458722 FUI458721:FUI458722 GEE458721:GEE458722 GOA458721:GOA458722 GXW458721:GXW458722 HHS458721:HHS458722 HRO458721:HRO458722 IBK458721:IBK458722 ILG458721:ILG458722 IVC458721:IVC458722 JEY458721:JEY458722 JOU458721:JOU458722 JYQ458721:JYQ458722 KIM458721:KIM458722 KSI458721:KSI458722 LCE458721:LCE458722 LMA458721:LMA458722 LVW458721:LVW458722 MFS458721:MFS458722 MPO458721:MPO458722 MZK458721:MZK458722 NJG458721:NJG458722 NTC458721:NTC458722 OCY458721:OCY458722 OMU458721:OMU458722 OWQ458721:OWQ458722 PGM458721:PGM458722 PQI458721:PQI458722 QAE458721:QAE458722 QKA458721:QKA458722 QTW458721:QTW458722 RDS458721:RDS458722 RNO458721:RNO458722 RXK458721:RXK458722 SHG458721:SHG458722 SRC458721:SRC458722 TAY458721:TAY458722 TKU458721:TKU458722 TUQ458721:TUQ458722 UEM458721:UEM458722 UOI458721:UOI458722 UYE458721:UYE458722 VIA458721:VIA458722 VRW458721:VRW458722 WBS458721:WBS458722 WLO458721:WLO458722 WVK458721:WVK458722 I524257:I524258 IY524257:IY524258 SU524257:SU524258 ACQ524257:ACQ524258 AMM524257:AMM524258 AWI524257:AWI524258 BGE524257:BGE524258 BQA524257:BQA524258 BZW524257:BZW524258 CJS524257:CJS524258 CTO524257:CTO524258 DDK524257:DDK524258 DNG524257:DNG524258 DXC524257:DXC524258 EGY524257:EGY524258 EQU524257:EQU524258 FAQ524257:FAQ524258 FKM524257:FKM524258 FUI524257:FUI524258 GEE524257:GEE524258 GOA524257:GOA524258 GXW524257:GXW524258 HHS524257:HHS524258 HRO524257:HRO524258 IBK524257:IBK524258 ILG524257:ILG524258 IVC524257:IVC524258 JEY524257:JEY524258 JOU524257:JOU524258 JYQ524257:JYQ524258 KIM524257:KIM524258 KSI524257:KSI524258 LCE524257:LCE524258 LMA524257:LMA524258 LVW524257:LVW524258 MFS524257:MFS524258 MPO524257:MPO524258 MZK524257:MZK524258 NJG524257:NJG524258 NTC524257:NTC524258 OCY524257:OCY524258 OMU524257:OMU524258 OWQ524257:OWQ524258 PGM524257:PGM524258 PQI524257:PQI524258 QAE524257:QAE524258 QKA524257:QKA524258 QTW524257:QTW524258 RDS524257:RDS524258 RNO524257:RNO524258 RXK524257:RXK524258 SHG524257:SHG524258 SRC524257:SRC524258 TAY524257:TAY524258 TKU524257:TKU524258 TUQ524257:TUQ524258 UEM524257:UEM524258 UOI524257:UOI524258 UYE524257:UYE524258 VIA524257:VIA524258 VRW524257:VRW524258 WBS524257:WBS524258 WLO524257:WLO524258 WVK524257:WVK524258 I589793:I589794 IY589793:IY589794 SU589793:SU589794 ACQ589793:ACQ589794 AMM589793:AMM589794 AWI589793:AWI589794 BGE589793:BGE589794 BQA589793:BQA589794 BZW589793:BZW589794 CJS589793:CJS589794 CTO589793:CTO589794 DDK589793:DDK589794 DNG589793:DNG589794 DXC589793:DXC589794 EGY589793:EGY589794 EQU589793:EQU589794 FAQ589793:FAQ589794 FKM589793:FKM589794 FUI589793:FUI589794 GEE589793:GEE589794 GOA589793:GOA589794 GXW589793:GXW589794 HHS589793:HHS589794 HRO589793:HRO589794 IBK589793:IBK589794 ILG589793:ILG589794 IVC589793:IVC589794 JEY589793:JEY589794 JOU589793:JOU589794 JYQ589793:JYQ589794 KIM589793:KIM589794 KSI589793:KSI589794 LCE589793:LCE589794 LMA589793:LMA589794 LVW589793:LVW589794 MFS589793:MFS589794 MPO589793:MPO589794 MZK589793:MZK589794 NJG589793:NJG589794 NTC589793:NTC589794 OCY589793:OCY589794 OMU589793:OMU589794 OWQ589793:OWQ589794 PGM589793:PGM589794 PQI589793:PQI589794 QAE589793:QAE589794 QKA589793:QKA589794 QTW589793:QTW589794 RDS589793:RDS589794 RNO589793:RNO589794 RXK589793:RXK589794 SHG589793:SHG589794 SRC589793:SRC589794 TAY589793:TAY589794 TKU589793:TKU589794 TUQ589793:TUQ589794 UEM589793:UEM589794 UOI589793:UOI589794 UYE589793:UYE589794 VIA589793:VIA589794 VRW589793:VRW589794 WBS589793:WBS589794 WLO589793:WLO589794 WVK589793:WVK589794 I655329:I655330 IY655329:IY655330 SU655329:SU655330 ACQ655329:ACQ655330 AMM655329:AMM655330 AWI655329:AWI655330 BGE655329:BGE655330 BQA655329:BQA655330 BZW655329:BZW655330 CJS655329:CJS655330 CTO655329:CTO655330 DDK655329:DDK655330 DNG655329:DNG655330 DXC655329:DXC655330 EGY655329:EGY655330 EQU655329:EQU655330 FAQ655329:FAQ655330 FKM655329:FKM655330 FUI655329:FUI655330 GEE655329:GEE655330 GOA655329:GOA655330 GXW655329:GXW655330 HHS655329:HHS655330 HRO655329:HRO655330 IBK655329:IBK655330 ILG655329:ILG655330 IVC655329:IVC655330 JEY655329:JEY655330 JOU655329:JOU655330 JYQ655329:JYQ655330 KIM655329:KIM655330 KSI655329:KSI655330 LCE655329:LCE655330 LMA655329:LMA655330 LVW655329:LVW655330 MFS655329:MFS655330 MPO655329:MPO655330 MZK655329:MZK655330 NJG655329:NJG655330 NTC655329:NTC655330 OCY655329:OCY655330 OMU655329:OMU655330 OWQ655329:OWQ655330 PGM655329:PGM655330 PQI655329:PQI655330 QAE655329:QAE655330 QKA655329:QKA655330 QTW655329:QTW655330 RDS655329:RDS655330 RNO655329:RNO655330 RXK655329:RXK655330 SHG655329:SHG655330 SRC655329:SRC655330 TAY655329:TAY655330 TKU655329:TKU655330 TUQ655329:TUQ655330 UEM655329:UEM655330 UOI655329:UOI655330 UYE655329:UYE655330 VIA655329:VIA655330 VRW655329:VRW655330 WBS655329:WBS655330 WLO655329:WLO655330 WVK655329:WVK655330 I720865:I720866 IY720865:IY720866 SU720865:SU720866 ACQ720865:ACQ720866 AMM720865:AMM720866 AWI720865:AWI720866 BGE720865:BGE720866 BQA720865:BQA720866 BZW720865:BZW720866 CJS720865:CJS720866 CTO720865:CTO720866 DDK720865:DDK720866 DNG720865:DNG720866 DXC720865:DXC720866 EGY720865:EGY720866 EQU720865:EQU720866 FAQ720865:FAQ720866 FKM720865:FKM720866 FUI720865:FUI720866 GEE720865:GEE720866 GOA720865:GOA720866 GXW720865:GXW720866 HHS720865:HHS720866 HRO720865:HRO720866 IBK720865:IBK720866 ILG720865:ILG720866 IVC720865:IVC720866 JEY720865:JEY720866 JOU720865:JOU720866 JYQ720865:JYQ720866 KIM720865:KIM720866 KSI720865:KSI720866 LCE720865:LCE720866 LMA720865:LMA720866 LVW720865:LVW720866 MFS720865:MFS720866 MPO720865:MPO720866 MZK720865:MZK720866 NJG720865:NJG720866 NTC720865:NTC720866 OCY720865:OCY720866 OMU720865:OMU720866 OWQ720865:OWQ720866 PGM720865:PGM720866 PQI720865:PQI720866 QAE720865:QAE720866 QKA720865:QKA720866 QTW720865:QTW720866 RDS720865:RDS720866 RNO720865:RNO720866 RXK720865:RXK720866 SHG720865:SHG720866 SRC720865:SRC720866 TAY720865:TAY720866 TKU720865:TKU720866 TUQ720865:TUQ720866 UEM720865:UEM720866 UOI720865:UOI720866 UYE720865:UYE720866 VIA720865:VIA720866 VRW720865:VRW720866 WBS720865:WBS720866 WLO720865:WLO720866 WVK720865:WVK720866 I786401:I786402 IY786401:IY786402 SU786401:SU786402 ACQ786401:ACQ786402 AMM786401:AMM786402 AWI786401:AWI786402 BGE786401:BGE786402 BQA786401:BQA786402 BZW786401:BZW786402 CJS786401:CJS786402 CTO786401:CTO786402 DDK786401:DDK786402 DNG786401:DNG786402 DXC786401:DXC786402 EGY786401:EGY786402 EQU786401:EQU786402 FAQ786401:FAQ786402 FKM786401:FKM786402 FUI786401:FUI786402 GEE786401:GEE786402 GOA786401:GOA786402 GXW786401:GXW786402 HHS786401:HHS786402 HRO786401:HRO786402 IBK786401:IBK786402 ILG786401:ILG786402 IVC786401:IVC786402 JEY786401:JEY786402 JOU786401:JOU786402 JYQ786401:JYQ786402 KIM786401:KIM786402 KSI786401:KSI786402 LCE786401:LCE786402 LMA786401:LMA786402 LVW786401:LVW786402 MFS786401:MFS786402 MPO786401:MPO786402 MZK786401:MZK786402 NJG786401:NJG786402 NTC786401:NTC786402 OCY786401:OCY786402 OMU786401:OMU786402 OWQ786401:OWQ786402 PGM786401:PGM786402 PQI786401:PQI786402 QAE786401:QAE786402 QKA786401:QKA786402 QTW786401:QTW786402 RDS786401:RDS786402 RNO786401:RNO786402 RXK786401:RXK786402 SHG786401:SHG786402 SRC786401:SRC786402 TAY786401:TAY786402 TKU786401:TKU786402 TUQ786401:TUQ786402 UEM786401:UEM786402 UOI786401:UOI786402 UYE786401:UYE786402 VIA786401:VIA786402 VRW786401:VRW786402 WBS786401:WBS786402 WLO786401:WLO786402 WVK786401:WVK786402 I851937:I851938 IY851937:IY851938 SU851937:SU851938 ACQ851937:ACQ851938 AMM851937:AMM851938 AWI851937:AWI851938 BGE851937:BGE851938 BQA851937:BQA851938 BZW851937:BZW851938 CJS851937:CJS851938 CTO851937:CTO851938 DDK851937:DDK851938 DNG851937:DNG851938 DXC851937:DXC851938 EGY851937:EGY851938 EQU851937:EQU851938 FAQ851937:FAQ851938 FKM851937:FKM851938 FUI851937:FUI851938 GEE851937:GEE851938 GOA851937:GOA851938 GXW851937:GXW851938 HHS851937:HHS851938 HRO851937:HRO851938 IBK851937:IBK851938 ILG851937:ILG851938 IVC851937:IVC851938 JEY851937:JEY851938 JOU851937:JOU851938 JYQ851937:JYQ851938 KIM851937:KIM851938 KSI851937:KSI851938 LCE851937:LCE851938 LMA851937:LMA851938 LVW851937:LVW851938 MFS851937:MFS851938 MPO851937:MPO851938 MZK851937:MZK851938 NJG851937:NJG851938 NTC851937:NTC851938 OCY851937:OCY851938 OMU851937:OMU851938 OWQ851937:OWQ851938 PGM851937:PGM851938 PQI851937:PQI851938 QAE851937:QAE851938 QKA851937:QKA851938 QTW851937:QTW851938 RDS851937:RDS851938 RNO851937:RNO851938 RXK851937:RXK851938 SHG851937:SHG851938 SRC851937:SRC851938 TAY851937:TAY851938 TKU851937:TKU851938 TUQ851937:TUQ851938 UEM851937:UEM851938 UOI851937:UOI851938 UYE851937:UYE851938 VIA851937:VIA851938 VRW851937:VRW851938 WBS851937:WBS851938 WLO851937:WLO851938 WVK851937:WVK851938 I917473:I917474 IY917473:IY917474 SU917473:SU917474 ACQ917473:ACQ917474 AMM917473:AMM917474 AWI917473:AWI917474 BGE917473:BGE917474 BQA917473:BQA917474 BZW917473:BZW917474 CJS917473:CJS917474 CTO917473:CTO917474 DDK917473:DDK917474 DNG917473:DNG917474 DXC917473:DXC917474 EGY917473:EGY917474 EQU917473:EQU917474 FAQ917473:FAQ917474 FKM917473:FKM917474 FUI917473:FUI917474 GEE917473:GEE917474 GOA917473:GOA917474 GXW917473:GXW917474 HHS917473:HHS917474 HRO917473:HRO917474 IBK917473:IBK917474 ILG917473:ILG917474 IVC917473:IVC917474 JEY917473:JEY917474 JOU917473:JOU917474 JYQ917473:JYQ917474 KIM917473:KIM917474 KSI917473:KSI917474 LCE917473:LCE917474 LMA917473:LMA917474 LVW917473:LVW917474 MFS917473:MFS917474 MPO917473:MPO917474 MZK917473:MZK917474 NJG917473:NJG917474 NTC917473:NTC917474 OCY917473:OCY917474 OMU917473:OMU917474 OWQ917473:OWQ917474 PGM917473:PGM917474 PQI917473:PQI917474 QAE917473:QAE917474 QKA917473:QKA917474 QTW917473:QTW917474 RDS917473:RDS917474 RNO917473:RNO917474 RXK917473:RXK917474 SHG917473:SHG917474 SRC917473:SRC917474 TAY917473:TAY917474 TKU917473:TKU917474 TUQ917473:TUQ917474 UEM917473:UEM917474 UOI917473:UOI917474 UYE917473:UYE917474 VIA917473:VIA917474 VRW917473:VRW917474 WBS917473:WBS917474 WLO917473:WLO917474 WVK917473:WVK917474 I983009:I983010 IY983009:IY983010 SU983009:SU983010 ACQ983009:ACQ983010 AMM983009:AMM983010 AWI983009:AWI983010 BGE983009:BGE983010 BQA983009:BQA983010 BZW983009:BZW983010 CJS983009:CJS983010 CTO983009:CTO983010 DDK983009:DDK983010 DNG983009:DNG983010 DXC983009:DXC983010 EGY983009:EGY983010 EQU983009:EQU983010 FAQ983009:FAQ983010 FKM983009:FKM983010 FUI983009:FUI983010 GEE983009:GEE983010 GOA983009:GOA983010 GXW983009:GXW983010 HHS983009:HHS983010 HRO983009:HRO983010 IBK983009:IBK983010 ILG983009:ILG983010 IVC983009:IVC983010 JEY983009:JEY983010 JOU983009:JOU983010 JYQ983009:JYQ983010 KIM983009:KIM983010 KSI983009:KSI983010 LCE983009:LCE983010 LMA983009:LMA983010 LVW983009:LVW983010 MFS983009:MFS983010 MPO983009:MPO983010 MZK983009:MZK983010 NJG983009:NJG983010 NTC983009:NTC983010 OCY983009:OCY983010 OMU983009:OMU983010 OWQ983009:OWQ983010 PGM983009:PGM983010 PQI983009:PQI983010 QAE983009:QAE983010 QKA983009:QKA983010 QTW983009:QTW983010 RDS983009:RDS983010 RNO983009:RNO983010 RXK983009:RXK983010 SHG983009:SHG983010 SRC983009:SRC983010 TAY983009:TAY983010 TKU983009:TKU983010 TUQ983009:TUQ983010 UEM983009:UEM983010 UOI983009:UOI983010 UYE983009:UYE983010 VIA983009:VIA983010 VRW983009:VRW983010 WBS983009:WBS983010 WLO983009:WLO983010">
      <formula1>#REF!</formula1>
    </dataValidation>
    <dataValidation type="list" allowBlank="1" showInputMessage="1" showErrorMessage="1" sqref="N48:N72">
      <formula1>"Máxima,Alta,Média,Baixa,Mínima"</formula1>
    </dataValidation>
    <dataValidation type="list" allowBlank="1" showInputMessage="1" showErrorMessage="1" sqref="M48:M72">
      <formula1>$E$1:$E$6</formula1>
    </dataValidation>
  </dataValidations>
  <hyperlinks>
    <hyperlink ref="B6" location="'Menu e Instruções de Uso'!A1" display="'Menu e Instruções de Uso'!A1"/>
    <hyperlink ref="B4" location="'5.2'!A1" display="Processo 5.2"/>
    <hyperlink ref="K2:L4" location="'Histórico Docto'!A1" display="Autor:"/>
  </hyperlinks>
  <pageMargins left="0.511811024" right="0.511811024" top="0.78740157499999996" bottom="0.78740157499999996" header="0.31496062000000002" footer="0.31496062000000002"/>
  <pageSetup paperSize="9" orientation="portrait" r:id="rId1"/>
  <drawing r:id="rId2"/>
  <legacyDrawing r:id="rId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heetViews>
  <sheetFormatPr defaultColWidth="8.85546875" defaultRowHeight="12.75" x14ac:dyDescent="0.2"/>
  <sheetData>
    <row r="5" spans="2:14" ht="15" x14ac:dyDescent="0.25">
      <c r="B5" s="520" t="s">
        <v>1191</v>
      </c>
      <c r="C5" s="520"/>
      <c r="D5" s="520"/>
      <c r="E5" s="520"/>
      <c r="F5" s="520"/>
      <c r="G5" s="520"/>
      <c r="H5" s="520"/>
      <c r="I5" s="520"/>
      <c r="J5" s="520"/>
      <c r="K5" s="520"/>
      <c r="L5" s="520"/>
      <c r="M5" s="520"/>
      <c r="N5" s="520"/>
    </row>
    <row r="7" spans="2:14" x14ac:dyDescent="0.2">
      <c r="D7" s="38"/>
      <c r="E7" s="38"/>
      <c r="F7" s="38"/>
      <c r="G7" s="38"/>
    </row>
    <row r="8" spans="2:14" x14ac:dyDescent="0.2">
      <c r="D8" s="38"/>
      <c r="E8" s="38"/>
      <c r="F8" s="38"/>
      <c r="G8" s="209"/>
    </row>
    <row r="9" spans="2:14" x14ac:dyDescent="0.2">
      <c r="D9" s="38"/>
      <c r="E9" s="38"/>
    </row>
    <row r="10" spans="2:14" x14ac:dyDescent="0.2">
      <c r="D10" s="38" t="s">
        <v>1131</v>
      </c>
      <c r="E10" s="38"/>
      <c r="F10" s="38"/>
      <c r="G10" s="38"/>
    </row>
    <row r="11" spans="2:14" x14ac:dyDescent="0.2">
      <c r="D11" s="38" t="s">
        <v>1132</v>
      </c>
      <c r="E11" s="38"/>
      <c r="F11" s="38"/>
      <c r="G11" s="38"/>
    </row>
    <row r="13" spans="2:14" x14ac:dyDescent="0.2">
      <c r="J13" s="38" t="s">
        <v>1192</v>
      </c>
      <c r="K13" s="38"/>
      <c r="L13" s="38"/>
    </row>
    <row r="14" spans="2:14" x14ac:dyDescent="0.2">
      <c r="D14" s="38" t="s">
        <v>1135</v>
      </c>
      <c r="E14" s="38"/>
      <c r="F14" s="38"/>
      <c r="I14" s="208"/>
      <c r="J14" s="38" t="s">
        <v>1135</v>
      </c>
      <c r="K14" s="38"/>
      <c r="L14" s="38"/>
    </row>
    <row r="16" spans="2:14" x14ac:dyDescent="0.2">
      <c r="D16" s="38"/>
      <c r="E16" s="38"/>
    </row>
    <row r="17" spans="3:8" x14ac:dyDescent="0.2">
      <c r="C17" s="38"/>
      <c r="D17" s="38"/>
      <c r="E17" s="38"/>
    </row>
    <row r="20" spans="3:8" x14ac:dyDescent="0.2">
      <c r="C20" s="1"/>
    </row>
    <row r="21" spans="3:8" x14ac:dyDescent="0.2">
      <c r="C21" s="1"/>
    </row>
    <row r="23" spans="3:8" x14ac:dyDescent="0.2">
      <c r="D23" s="38"/>
      <c r="E23" s="38"/>
    </row>
    <row r="24" spans="3:8" x14ac:dyDescent="0.2">
      <c r="D24" s="38" t="s">
        <v>1368</v>
      </c>
      <c r="E24" s="38"/>
    </row>
    <row r="25" spans="3:8" x14ac:dyDescent="0.2">
      <c r="D25" s="38"/>
      <c r="E25" s="38"/>
      <c r="F25" s="38"/>
    </row>
    <row r="26" spans="3:8" x14ac:dyDescent="0.2">
      <c r="D26" s="38" t="s">
        <v>1086</v>
      </c>
      <c r="E26" s="38"/>
      <c r="F26" s="38"/>
      <c r="G26" s="38"/>
    </row>
    <row r="27" spans="3:8" x14ac:dyDescent="0.2">
      <c r="D27" s="38"/>
      <c r="E27" s="38"/>
      <c r="F27" s="38"/>
    </row>
    <row r="28" spans="3:8" x14ac:dyDescent="0.2">
      <c r="H28" s="38"/>
    </row>
    <row r="30" spans="3:8" x14ac:dyDescent="0.2">
      <c r="D30" s="38"/>
      <c r="E30" s="38"/>
      <c r="F30" s="38"/>
    </row>
    <row r="31" spans="3:8" x14ac:dyDescent="0.2">
      <c r="D31" s="38"/>
      <c r="E31" s="38"/>
      <c r="F31" s="38"/>
    </row>
    <row r="32" spans="3:8" x14ac:dyDescent="0.2">
      <c r="D32" s="38"/>
      <c r="E32" s="38"/>
      <c r="F32" s="38"/>
    </row>
    <row r="34" spans="1:15" x14ac:dyDescent="0.2">
      <c r="D34" s="38"/>
      <c r="E34" s="38"/>
      <c r="F34" s="38"/>
      <c r="G34"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J13:L14" location="RR!A1" display="Atualizações dos Documentos"/>
    <hyperlink ref="D14:F14" location="RR!A1" display="RR - Registro dos Riscos"/>
    <hyperlink ref="D10:F11" location="PGRI!A1" display="PGRI - Plano de "/>
    <hyperlink ref="D24:E24" location="DEP!A1" display="DEP - Declaração de"/>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election activeCell="P13" sqref="P13"/>
    </sheetView>
  </sheetViews>
  <sheetFormatPr defaultColWidth="8.85546875" defaultRowHeight="12.75" x14ac:dyDescent="0.2"/>
  <sheetData>
    <row r="5" spans="2:14" ht="15" x14ac:dyDescent="0.25">
      <c r="B5" s="520" t="s">
        <v>1193</v>
      </c>
      <c r="C5" s="520"/>
      <c r="D5" s="520"/>
      <c r="E5" s="520"/>
      <c r="F5" s="520"/>
      <c r="G5" s="520"/>
      <c r="H5" s="520"/>
      <c r="I5" s="520"/>
      <c r="J5" s="520"/>
      <c r="K5" s="520"/>
      <c r="L5" s="520"/>
      <c r="M5" s="520"/>
      <c r="N5" s="520"/>
    </row>
    <row r="7" spans="2:14" x14ac:dyDescent="0.2">
      <c r="D7" s="38"/>
      <c r="E7" s="38"/>
      <c r="F7" s="38"/>
      <c r="G7" s="38"/>
    </row>
    <row r="8" spans="2:14" x14ac:dyDescent="0.2">
      <c r="D8" s="38"/>
      <c r="E8" s="38"/>
      <c r="F8" s="38"/>
      <c r="G8" s="209"/>
    </row>
    <row r="9" spans="2:14" x14ac:dyDescent="0.2">
      <c r="D9" s="38"/>
      <c r="E9" s="38"/>
    </row>
    <row r="10" spans="2:14" x14ac:dyDescent="0.2">
      <c r="D10" s="38" t="s">
        <v>1131</v>
      </c>
      <c r="E10" s="38"/>
      <c r="F10" s="38"/>
      <c r="G10" s="38"/>
    </row>
    <row r="11" spans="2:14" x14ac:dyDescent="0.2">
      <c r="D11" s="38" t="s">
        <v>1132</v>
      </c>
      <c r="E11" s="38"/>
      <c r="F11" s="38"/>
      <c r="G11" s="38"/>
    </row>
    <row r="13" spans="2:14" x14ac:dyDescent="0.2">
      <c r="J13" s="38" t="s">
        <v>1192</v>
      </c>
      <c r="K13" s="38"/>
      <c r="L13" s="38"/>
    </row>
    <row r="14" spans="2:14" x14ac:dyDescent="0.2">
      <c r="D14" s="38" t="s">
        <v>1135</v>
      </c>
      <c r="E14" s="38"/>
      <c r="F14" s="38"/>
      <c r="I14" s="208"/>
      <c r="J14" s="38" t="s">
        <v>1135</v>
      </c>
      <c r="K14" s="38"/>
      <c r="L14" s="38"/>
    </row>
    <row r="16" spans="2:14" x14ac:dyDescent="0.2">
      <c r="D16" s="38"/>
      <c r="E16" s="38"/>
    </row>
    <row r="17" spans="3:8" x14ac:dyDescent="0.2">
      <c r="C17" s="38"/>
      <c r="D17" s="38"/>
      <c r="E17" s="38"/>
    </row>
    <row r="20" spans="3:8" x14ac:dyDescent="0.2">
      <c r="C20" s="1"/>
    </row>
    <row r="21" spans="3:8" x14ac:dyDescent="0.2">
      <c r="C21" s="1"/>
    </row>
    <row r="23" spans="3:8" x14ac:dyDescent="0.2">
      <c r="D23" s="38"/>
      <c r="E23" s="38"/>
    </row>
    <row r="24" spans="3:8" x14ac:dyDescent="0.2">
      <c r="D24" s="38"/>
      <c r="E24" s="38"/>
    </row>
    <row r="25" spans="3:8" x14ac:dyDescent="0.2">
      <c r="D25" s="38" t="s">
        <v>1090</v>
      </c>
      <c r="E25" s="38"/>
      <c r="F25" s="38"/>
    </row>
    <row r="26" spans="3:8" x14ac:dyDescent="0.2">
      <c r="D26" s="38" t="s">
        <v>1091</v>
      </c>
      <c r="E26" s="38"/>
      <c r="F26" s="38"/>
      <c r="G26" s="38"/>
    </row>
    <row r="27" spans="3:8" x14ac:dyDescent="0.2">
      <c r="D27" s="38"/>
      <c r="E27" s="38"/>
      <c r="F27" s="38"/>
    </row>
    <row r="28" spans="3:8" x14ac:dyDescent="0.2">
      <c r="H28" s="38"/>
    </row>
    <row r="29" spans="3:8" x14ac:dyDescent="0.2">
      <c r="D29" s="38" t="s">
        <v>1111</v>
      </c>
      <c r="E29" s="38"/>
      <c r="F29" s="38"/>
    </row>
    <row r="30" spans="3:8" x14ac:dyDescent="0.2">
      <c r="D30" s="38" t="s">
        <v>1112</v>
      </c>
      <c r="E30" s="38"/>
      <c r="F30" s="38"/>
    </row>
    <row r="31" spans="3:8" x14ac:dyDescent="0.2">
      <c r="D31" s="38"/>
      <c r="E31" s="38"/>
      <c r="F31" s="38"/>
    </row>
    <row r="32" spans="3:8" x14ac:dyDescent="0.2">
      <c r="D32" s="38"/>
      <c r="E32" s="38"/>
      <c r="F32" s="38"/>
    </row>
    <row r="34" spans="1:15" x14ac:dyDescent="0.2">
      <c r="D34" s="38"/>
      <c r="E34" s="38"/>
      <c r="F34" s="38"/>
      <c r="G34"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J13:L14" location="RR!A1" display="Atualizações dos Documentos"/>
    <hyperlink ref="D14:F14" location="RR!A1" display="RR - Registro dos Riscos"/>
    <hyperlink ref="D10:F11" location="PGRI!A1" display="PGRI - Plano de "/>
    <hyperlink ref="D26:F26" location="PGE!A1" display="PGE - Plano de Gerenciamento do Escopo"/>
    <hyperlink ref="D29:F30" location="PGCS!A1" display="PGCS - Plano de "/>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heetViews>
  <sheetFormatPr defaultColWidth="8.85546875" defaultRowHeight="12.75" x14ac:dyDescent="0.2"/>
  <sheetData>
    <row r="5" spans="2:14" ht="15" x14ac:dyDescent="0.25">
      <c r="B5" s="520" t="s">
        <v>1373</v>
      </c>
      <c r="C5" s="520"/>
      <c r="D5" s="520"/>
      <c r="E5" s="520"/>
      <c r="F5" s="520"/>
      <c r="G5" s="520"/>
      <c r="H5" s="520"/>
      <c r="I5" s="520"/>
      <c r="J5" s="520"/>
      <c r="K5" s="520"/>
      <c r="L5" s="520"/>
      <c r="M5" s="520"/>
      <c r="N5" s="520"/>
    </row>
    <row r="7" spans="2:14" x14ac:dyDescent="0.2">
      <c r="D7" s="38"/>
      <c r="E7" s="38"/>
      <c r="F7" s="38"/>
      <c r="G7" s="38"/>
    </row>
    <row r="8" spans="2:14" x14ac:dyDescent="0.2">
      <c r="D8" s="38"/>
      <c r="E8" s="38"/>
      <c r="F8" s="38"/>
      <c r="G8" s="209"/>
    </row>
    <row r="9" spans="2:14" x14ac:dyDescent="0.2">
      <c r="D9" s="38"/>
      <c r="E9" s="38"/>
    </row>
    <row r="10" spans="2:14" x14ac:dyDescent="0.2">
      <c r="D10" s="38" t="s">
        <v>1131</v>
      </c>
      <c r="E10" s="38"/>
      <c r="F10" s="38"/>
      <c r="G10" s="38"/>
    </row>
    <row r="11" spans="2:14" x14ac:dyDescent="0.2">
      <c r="D11" s="38" t="s">
        <v>1132</v>
      </c>
      <c r="E11" s="38"/>
      <c r="F11" s="38"/>
      <c r="G11" s="38"/>
    </row>
    <row r="13" spans="2:14" x14ac:dyDescent="0.2">
      <c r="J13" s="38" t="s">
        <v>1192</v>
      </c>
      <c r="K13" s="38"/>
      <c r="L13" s="38"/>
    </row>
    <row r="14" spans="2:14" x14ac:dyDescent="0.2">
      <c r="D14" s="38" t="s">
        <v>1135</v>
      </c>
      <c r="E14" s="38"/>
      <c r="F14" s="38"/>
      <c r="I14" s="208"/>
      <c r="J14" s="38" t="s">
        <v>1195</v>
      </c>
      <c r="K14" s="38"/>
      <c r="L14" s="38"/>
    </row>
    <row r="15" spans="2:14" x14ac:dyDescent="0.2">
      <c r="J15" s="38" t="s">
        <v>1088</v>
      </c>
      <c r="K15" s="38"/>
      <c r="L15" s="38"/>
    </row>
    <row r="16" spans="2:14" x14ac:dyDescent="0.2">
      <c r="D16" s="38"/>
      <c r="E16" s="38"/>
    </row>
    <row r="17" spans="3:8" x14ac:dyDescent="0.2">
      <c r="C17" s="38"/>
      <c r="D17" s="38"/>
      <c r="E17" s="38"/>
    </row>
    <row r="20" spans="3:8" x14ac:dyDescent="0.2">
      <c r="C20" s="1"/>
    </row>
    <row r="21" spans="3:8" x14ac:dyDescent="0.2">
      <c r="C21" s="1"/>
    </row>
    <row r="23" spans="3:8" x14ac:dyDescent="0.2">
      <c r="D23" s="38"/>
      <c r="E23" s="38"/>
    </row>
    <row r="24" spans="3:8" x14ac:dyDescent="0.2">
      <c r="D24" s="38"/>
      <c r="E24" s="38"/>
    </row>
    <row r="25" spans="3:8" x14ac:dyDescent="0.2">
      <c r="D25" s="38"/>
      <c r="E25" s="38"/>
      <c r="F25" s="38"/>
    </row>
    <row r="26" spans="3:8" x14ac:dyDescent="0.2">
      <c r="D26" s="38"/>
      <c r="E26" s="38"/>
      <c r="F26" s="38"/>
      <c r="G26" s="38"/>
    </row>
    <row r="27" spans="3:8" x14ac:dyDescent="0.2">
      <c r="D27" s="38"/>
      <c r="E27" s="38"/>
      <c r="F27" s="38"/>
    </row>
    <row r="28" spans="3:8" x14ac:dyDescent="0.2">
      <c r="H28" s="38"/>
    </row>
    <row r="29" spans="3:8" x14ac:dyDescent="0.2">
      <c r="D29" s="38"/>
      <c r="E29" s="38"/>
      <c r="F29" s="38"/>
    </row>
    <row r="30" spans="3:8" x14ac:dyDescent="0.2">
      <c r="D30" s="38"/>
      <c r="E30" s="38"/>
      <c r="F30" s="38"/>
    </row>
    <row r="31" spans="3:8" x14ac:dyDescent="0.2">
      <c r="D31" s="38"/>
      <c r="E31" s="38"/>
      <c r="F31" s="38"/>
    </row>
    <row r="32" spans="3:8" x14ac:dyDescent="0.2">
      <c r="D32" s="38"/>
      <c r="E32" s="38"/>
      <c r="F32" s="38"/>
    </row>
    <row r="34" spans="1:15" x14ac:dyDescent="0.2">
      <c r="D34" s="38"/>
      <c r="E34" s="38"/>
      <c r="F34" s="38"/>
      <c r="G34"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J13:L14" location="RR!A1" display="Atualizações dos Documentos"/>
    <hyperlink ref="D14:F14" location="RR!A1" display="RR - Registro dos Riscos"/>
    <hyperlink ref="D10:F11" location="PGRI!A1" display="PGRI - Plano de "/>
    <hyperlink ref="J13:L15" location="PGP!A1" display="Atualizações dos Documento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topLeftCell="A7" zoomScale="130" zoomScaleNormal="130" zoomScalePageLayoutView="130" workbookViewId="0"/>
  </sheetViews>
  <sheetFormatPr defaultColWidth="8.85546875" defaultRowHeight="12.75" x14ac:dyDescent="0.2"/>
  <sheetData>
    <row r="5" spans="2:14" ht="15" x14ac:dyDescent="0.25">
      <c r="B5" s="520" t="s">
        <v>1117</v>
      </c>
      <c r="C5" s="520"/>
      <c r="D5" s="520"/>
      <c r="E5" s="520"/>
      <c r="F5" s="520"/>
      <c r="G5" s="520"/>
      <c r="H5" s="520"/>
      <c r="I5" s="520"/>
      <c r="J5" s="520"/>
      <c r="K5" s="520"/>
      <c r="L5" s="520"/>
      <c r="M5" s="520"/>
      <c r="N5" s="520"/>
    </row>
    <row r="8" spans="2:14" x14ac:dyDescent="0.2">
      <c r="D8" s="209"/>
      <c r="E8" s="209"/>
      <c r="F8" s="209"/>
      <c r="G8" s="209"/>
    </row>
    <row r="9" spans="2:14" x14ac:dyDescent="0.2">
      <c r="D9" s="38" t="s">
        <v>962</v>
      </c>
      <c r="E9" s="38"/>
      <c r="F9" s="38"/>
      <c r="G9" s="38"/>
    </row>
    <row r="13" spans="2:14" x14ac:dyDescent="0.2">
      <c r="D13" s="38" t="s">
        <v>914</v>
      </c>
      <c r="E13" s="38"/>
      <c r="F13" s="38"/>
      <c r="G13" s="38"/>
      <c r="J13" s="38" t="s">
        <v>1118</v>
      </c>
      <c r="K13" s="38"/>
      <c r="L13" s="38"/>
    </row>
    <row r="14" spans="2:14" x14ac:dyDescent="0.2">
      <c r="I14" s="208"/>
      <c r="J14" s="38" t="s">
        <v>1119</v>
      </c>
      <c r="K14" s="38"/>
      <c r="L14" s="38"/>
    </row>
    <row r="16" spans="2:14" x14ac:dyDescent="0.2">
      <c r="D16" s="38"/>
      <c r="E16" s="38"/>
    </row>
    <row r="17" spans="3:12" x14ac:dyDescent="0.2">
      <c r="C17" s="38"/>
      <c r="D17" s="38"/>
      <c r="E17" s="38"/>
    </row>
    <row r="20" spans="3:12" x14ac:dyDescent="0.2">
      <c r="C20" s="1"/>
    </row>
    <row r="21" spans="3:12" x14ac:dyDescent="0.2">
      <c r="C21" s="1"/>
    </row>
    <row r="24" spans="3:12" x14ac:dyDescent="0.2">
      <c r="D24" s="38" t="s">
        <v>1074</v>
      </c>
      <c r="E24" s="38"/>
      <c r="F24" s="38"/>
      <c r="G24" s="38"/>
      <c r="J24" s="38" t="s">
        <v>1196</v>
      </c>
      <c r="K24" s="38"/>
      <c r="L24" s="38"/>
    </row>
    <row r="25" spans="3:12" x14ac:dyDescent="0.2">
      <c r="D25" s="209"/>
      <c r="E25" s="209"/>
      <c r="F25" s="38"/>
      <c r="J25" s="38" t="s">
        <v>1197</v>
      </c>
      <c r="K25" s="38"/>
      <c r="L25" s="38"/>
    </row>
    <row r="26" spans="3:12" x14ac:dyDescent="0.2">
      <c r="F26" s="209"/>
    </row>
    <row r="27" spans="3:12" x14ac:dyDescent="0.2">
      <c r="J27" s="38" t="s">
        <v>1279</v>
      </c>
      <c r="K27" s="38"/>
      <c r="L27" s="38"/>
    </row>
    <row r="28" spans="3:12" x14ac:dyDescent="0.2">
      <c r="D28" s="38" t="s">
        <v>1135</v>
      </c>
      <c r="E28" s="38"/>
      <c r="F28" s="38"/>
      <c r="G28" s="38"/>
      <c r="H28" s="38"/>
      <c r="J28" s="38" t="s">
        <v>1280</v>
      </c>
      <c r="K28" s="38"/>
      <c r="L28"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G8" location="PGE!A1" display="PGE - Plano de Gerenciamento do Escopo"/>
    <hyperlink ref="D9:G9" location="PGP!A1" display="PGP - Plano de Gerenciamento do Projeto"/>
    <hyperlink ref="D9" location="TAP!A1" display="TAP - Termo de Abertura do Projeto"/>
    <hyperlink ref="J13:L14" location="PGQ!A1" display="PGQ - Plano de "/>
    <hyperlink ref="D13:G13" location="RPI!A1" display="RPI - Registro das Partes Interessadas"/>
    <hyperlink ref="D24:G24" location="DMRR!A1" display="DMRR - Documentação dos Requisitos"/>
    <hyperlink ref="D28:F28" location="RR!A1" display="RR - Registro dos Riscos"/>
    <hyperlink ref="J24:L25" location="PMPR!A1" display="PMPR - Plano de Melhorias"/>
    <hyperlink ref="J27:L28" location="LVQ!A1" display="LVQ - Listas de"/>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21"/>
  <sheetViews>
    <sheetView showGridLines="0" zoomScale="120" zoomScaleNormal="120" zoomScalePageLayoutView="160" workbookViewId="0">
      <selection activeCell="E11" sqref="E11"/>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952</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1205</v>
      </c>
      <c r="C4" s="54"/>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15" t="s">
        <v>1375</v>
      </c>
      <c r="H6" s="16"/>
      <c r="I6" s="13"/>
      <c r="J6" s="13"/>
      <c r="K6" s="13"/>
      <c r="L6" s="279"/>
      <c r="M6" s="279"/>
      <c r="N6" s="13"/>
      <c r="O6" s="13"/>
      <c r="P6" s="13"/>
      <c r="Q6" s="13"/>
      <c r="R6" s="13"/>
      <c r="S6" s="13"/>
      <c r="T6" s="13"/>
      <c r="U6" s="13"/>
      <c r="V6" s="13"/>
      <c r="W6" s="13"/>
      <c r="X6" s="13"/>
      <c r="Y6" s="13"/>
      <c r="Z6" s="13"/>
      <c r="AA6" s="13"/>
    </row>
    <row r="7" spans="1:27" ht="15" x14ac:dyDescent="0.2">
      <c r="A7" s="1"/>
      <c r="C7" s="48" t="s">
        <v>851</v>
      </c>
      <c r="E7" s="45" t="s">
        <v>1121</v>
      </c>
    </row>
    <row r="8" spans="1:27" ht="141" customHeight="1" x14ac:dyDescent="0.2">
      <c r="E8" s="59" t="s">
        <v>2174</v>
      </c>
      <c r="F8" s="47"/>
    </row>
    <row r="9" spans="1:27" x14ac:dyDescent="0.2">
      <c r="E9" s="46"/>
    </row>
    <row r="10" spans="1:27" ht="15" x14ac:dyDescent="0.2">
      <c r="A10" s="1"/>
      <c r="C10" s="48" t="s">
        <v>852</v>
      </c>
      <c r="E10" s="45" t="s">
        <v>1206</v>
      </c>
    </row>
    <row r="11" spans="1:27" ht="290.25" customHeight="1" x14ac:dyDescent="0.2">
      <c r="E11" s="59" t="s">
        <v>2176</v>
      </c>
      <c r="F11" s="47"/>
    </row>
    <row r="12" spans="1:27" x14ac:dyDescent="0.2">
      <c r="E12" s="46"/>
    </row>
    <row r="13" spans="1:27" ht="15" x14ac:dyDescent="0.2">
      <c r="C13" s="48" t="s">
        <v>854</v>
      </c>
      <c r="E13" s="45" t="s">
        <v>1207</v>
      </c>
    </row>
    <row r="14" spans="1:27" ht="22.5" x14ac:dyDescent="0.2">
      <c r="E14" s="59" t="s">
        <v>1790</v>
      </c>
      <c r="F14" s="47"/>
    </row>
    <row r="15" spans="1:27" x14ac:dyDescent="0.2">
      <c r="E15" s="46"/>
      <c r="G15"/>
      <c r="H15"/>
      <c r="I15"/>
      <c r="J15"/>
      <c r="K15"/>
      <c r="L15"/>
      <c r="M15"/>
      <c r="N15"/>
      <c r="O15"/>
      <c r="P15"/>
      <c r="Q15"/>
      <c r="R15"/>
      <c r="S15"/>
      <c r="T15"/>
      <c r="U15"/>
      <c r="V15"/>
      <c r="W15"/>
      <c r="X15"/>
      <c r="Y15"/>
      <c r="Z15"/>
      <c r="AA15"/>
    </row>
    <row r="16" spans="1:27" ht="15" x14ac:dyDescent="0.2">
      <c r="A16" s="1"/>
      <c r="C16" s="48" t="s">
        <v>863</v>
      </c>
      <c r="E16" s="45" t="s">
        <v>1099</v>
      </c>
      <c r="G16" s="1"/>
      <c r="H16"/>
      <c r="I16"/>
      <c r="J16"/>
      <c r="K16"/>
      <c r="L16"/>
      <c r="M16"/>
      <c r="N16"/>
      <c r="O16"/>
      <c r="P16"/>
      <c r="Q16"/>
      <c r="R16"/>
      <c r="S16"/>
      <c r="T16"/>
      <c r="U16"/>
      <c r="V16"/>
      <c r="W16"/>
      <c r="X16"/>
      <c r="Y16"/>
      <c r="Z16"/>
      <c r="AA16"/>
    </row>
    <row r="17" spans="3:27" x14ac:dyDescent="0.2">
      <c r="E17" s="59" t="s">
        <v>1785</v>
      </c>
      <c r="F17" s="47"/>
    </row>
    <row r="18" spans="3:27" x14ac:dyDescent="0.2">
      <c r="E18" s="46"/>
    </row>
    <row r="19" spans="3:27" ht="15" x14ac:dyDescent="0.2">
      <c r="C19" s="48" t="s">
        <v>864</v>
      </c>
      <c r="E19" s="45" t="s">
        <v>1129</v>
      </c>
    </row>
    <row r="20" spans="3:27" ht="22.5" x14ac:dyDescent="0.2">
      <c r="E20" s="59" t="s">
        <v>1789</v>
      </c>
      <c r="F20" s="47"/>
    </row>
    <row r="21" spans="3:27" x14ac:dyDescent="0.2">
      <c r="E21" s="46"/>
      <c r="G21"/>
      <c r="H21"/>
      <c r="I21"/>
      <c r="J21"/>
      <c r="K21"/>
      <c r="L21"/>
      <c r="M21"/>
      <c r="N21"/>
      <c r="O21"/>
      <c r="P21"/>
      <c r="Q21"/>
      <c r="R21"/>
      <c r="S21"/>
      <c r="T21"/>
      <c r="U21"/>
      <c r="V21"/>
      <c r="W21"/>
      <c r="X21"/>
      <c r="Y21"/>
      <c r="Z21"/>
      <c r="AA21"/>
    </row>
  </sheetData>
  <mergeCells count="6">
    <mergeCell ref="E2:E3"/>
    <mergeCell ref="L2:M2"/>
    <mergeCell ref="L3:M3"/>
    <mergeCell ref="E4:E5"/>
    <mergeCell ref="L4:M4"/>
    <mergeCell ref="L5:M5"/>
  </mergeCells>
  <conditionalFormatting sqref="E22:E64655">
    <cfRule type="cellIs" dxfId="826" priority="25" stopIfTrue="1" operator="equal">
      <formula>"Entrada"</formula>
    </cfRule>
    <cfRule type="cellIs" dxfId="825" priority="26" stopIfTrue="1" operator="equal">
      <formula>"Ferramenta"</formula>
    </cfRule>
    <cfRule type="cellIs" dxfId="824" priority="27" stopIfTrue="1" operator="equal">
      <formula>"Saída"</formula>
    </cfRule>
  </conditionalFormatting>
  <conditionalFormatting sqref="E11:E12">
    <cfRule type="cellIs" dxfId="823" priority="28" stopIfTrue="1" operator="equal">
      <formula>"Entrada"</formula>
    </cfRule>
    <cfRule type="cellIs" dxfId="822" priority="29" stopIfTrue="1" operator="equal">
      <formula>"Ferramenta"</formula>
    </cfRule>
    <cfRule type="cellIs" dxfId="821" priority="30" stopIfTrue="1" operator="equal">
      <formula>"Saída"</formula>
    </cfRule>
  </conditionalFormatting>
  <conditionalFormatting sqref="E1:E2 E4">
    <cfRule type="cellIs" dxfId="820" priority="31" stopIfTrue="1" operator="equal">
      <formula>"Entrada"</formula>
    </cfRule>
    <cfRule type="cellIs" dxfId="819" priority="32" stopIfTrue="1" operator="equal">
      <formula>"Ferramenta"</formula>
    </cfRule>
    <cfRule type="cellIs" dxfId="818" priority="33" stopIfTrue="1" operator="equal">
      <formula>"Saída"</formula>
    </cfRule>
  </conditionalFormatting>
  <conditionalFormatting sqref="E8">
    <cfRule type="cellIs" dxfId="817" priority="22" stopIfTrue="1" operator="equal">
      <formula>"Entrada"</formula>
    </cfRule>
    <cfRule type="cellIs" dxfId="816" priority="23" stopIfTrue="1" operator="equal">
      <formula>"Ferramenta"</formula>
    </cfRule>
    <cfRule type="cellIs" dxfId="815" priority="24" stopIfTrue="1" operator="equal">
      <formula>"Saída"</formula>
    </cfRule>
  </conditionalFormatting>
  <conditionalFormatting sqref="E9">
    <cfRule type="cellIs" dxfId="814" priority="19" stopIfTrue="1" operator="equal">
      <formula>"Entrada"</formula>
    </cfRule>
    <cfRule type="cellIs" dxfId="813" priority="20" stopIfTrue="1" operator="equal">
      <formula>"Ferramenta"</formula>
    </cfRule>
    <cfRule type="cellIs" dxfId="812" priority="21" stopIfTrue="1" operator="equal">
      <formula>"Saída"</formula>
    </cfRule>
  </conditionalFormatting>
  <conditionalFormatting sqref="E15">
    <cfRule type="cellIs" dxfId="811" priority="16" stopIfTrue="1" operator="equal">
      <formula>"Entrada"</formula>
    </cfRule>
    <cfRule type="cellIs" dxfId="810" priority="17" stopIfTrue="1" operator="equal">
      <formula>"Ferramenta"</formula>
    </cfRule>
    <cfRule type="cellIs" dxfId="809" priority="18" stopIfTrue="1" operator="equal">
      <formula>"Saída"</formula>
    </cfRule>
  </conditionalFormatting>
  <conditionalFormatting sqref="E14">
    <cfRule type="cellIs" dxfId="808" priority="13" stopIfTrue="1" operator="equal">
      <formula>"Entrada"</formula>
    </cfRule>
    <cfRule type="cellIs" dxfId="807" priority="14" stopIfTrue="1" operator="equal">
      <formula>"Ferramenta"</formula>
    </cfRule>
    <cfRule type="cellIs" dxfId="806" priority="15" stopIfTrue="1" operator="equal">
      <formula>"Saída"</formula>
    </cfRule>
  </conditionalFormatting>
  <conditionalFormatting sqref="E17">
    <cfRule type="cellIs" dxfId="805" priority="10" stopIfTrue="1" operator="equal">
      <formula>"Entrada"</formula>
    </cfRule>
    <cfRule type="cellIs" dxfId="804" priority="11" stopIfTrue="1" operator="equal">
      <formula>"Ferramenta"</formula>
    </cfRule>
    <cfRule type="cellIs" dxfId="803" priority="12" stopIfTrue="1" operator="equal">
      <formula>"Saída"</formula>
    </cfRule>
  </conditionalFormatting>
  <conditionalFormatting sqref="E18">
    <cfRule type="cellIs" dxfId="802" priority="7" stopIfTrue="1" operator="equal">
      <formula>"Entrada"</formula>
    </cfRule>
    <cfRule type="cellIs" dxfId="801" priority="8" stopIfTrue="1" operator="equal">
      <formula>"Ferramenta"</formula>
    </cfRule>
    <cfRule type="cellIs" dxfId="800" priority="9" stopIfTrue="1" operator="equal">
      <formula>"Saída"</formula>
    </cfRule>
  </conditionalFormatting>
  <conditionalFormatting sqref="E21">
    <cfRule type="cellIs" dxfId="799" priority="4" stopIfTrue="1" operator="equal">
      <formula>"Entrada"</formula>
    </cfRule>
    <cfRule type="cellIs" dxfId="798" priority="5" stopIfTrue="1" operator="equal">
      <formula>"Ferramenta"</formula>
    </cfRule>
    <cfRule type="cellIs" dxfId="797" priority="6" stopIfTrue="1" operator="equal">
      <formula>"Saída"</formula>
    </cfRule>
  </conditionalFormatting>
  <conditionalFormatting sqref="E20">
    <cfRule type="cellIs" dxfId="796" priority="1" stopIfTrue="1" operator="equal">
      <formula>"Entrada"</formula>
    </cfRule>
    <cfRule type="cellIs" dxfId="795" priority="2" stopIfTrue="1" operator="equal">
      <formula>"Ferramenta"</formula>
    </cfRule>
    <cfRule type="cellIs" dxfId="794" priority="3" stopIfTrue="1" operator="equal">
      <formula>"Saída"</formula>
    </cfRule>
  </conditionalFormatting>
  <dataValidations count="3">
    <dataValidation type="list" allowBlank="1" showInputMessage="1" showErrorMessage="1" sqref="V10:V21">
      <formula1>"Proposto,Aprovado,Projetado,Implementado,Verificado, Entregue, Eliminado, Rejeitado"</formula1>
    </dataValidation>
    <dataValidation type="list" allowBlank="1" showInputMessage="1" showErrorMessage="1" sqref="J10:J21">
      <formula1>"Máxima,Alta,Média,Baixa,Mínima"</formula1>
    </dataValidation>
    <dataValidation type="list" allowBlank="1" showInputMessage="1" showErrorMessage="1" sqref="I10:I21">
      <formula1>$T$1:$T$6</formula1>
    </dataValidation>
  </dataValidations>
  <hyperlinks>
    <hyperlink ref="B6" location="'Menu e Instruções de Uso'!A1" display="'Menu e Instruções de Uso'!A1"/>
    <hyperlink ref="F2:F4" location="'Histórico Docto'!A1" display="Autor:"/>
    <hyperlink ref="B4:C4" location="'4.1'!A1" display="Processo 4.1"/>
    <hyperlink ref="B4:D4" location="'7.1'!A1" display="Processo 7.1"/>
    <hyperlink ref="E6" location="PGP!A1" display="Plano Auxiliar do Plano de Gerenciamento do Projeto"/>
  </hyperlinks>
  <pageMargins left="0.511811024" right="0.511811024" top="0.78740157499999996" bottom="0.78740157499999996" header="0.31496062000000002" footer="0.31496062000000002"/>
  <pageSetup orientation="portrait" r:id="rId1"/>
  <drawing r:id="rId2"/>
  <legacyDrawing r:id="rId3"/>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A1:AA17"/>
  <sheetViews>
    <sheetView showGridLines="0" zoomScale="160" zoomScaleNormal="160" zoomScalePageLayoutView="160" workbookViewId="0">
      <selection activeCell="E4" sqref="E4:E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1: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C2" s="53"/>
      <c r="D2" s="51"/>
      <c r="E2" s="514" t="s">
        <v>959</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1205</v>
      </c>
      <c r="C4" s="54"/>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C6" s="53"/>
      <c r="D6" s="51"/>
      <c r="E6" s="15" t="s">
        <v>1375</v>
      </c>
      <c r="H6" s="16"/>
      <c r="I6" s="13"/>
      <c r="J6" s="13"/>
      <c r="K6" s="13"/>
      <c r="L6" s="286"/>
      <c r="M6" s="286"/>
      <c r="N6" s="13"/>
      <c r="O6" s="13"/>
      <c r="P6" s="13"/>
      <c r="Q6" s="13"/>
      <c r="R6" s="13"/>
      <c r="S6" s="13"/>
      <c r="T6" s="13"/>
      <c r="U6" s="13"/>
      <c r="V6" s="13"/>
      <c r="W6" s="13"/>
      <c r="X6" s="13"/>
      <c r="Y6" s="13"/>
      <c r="Z6" s="13"/>
      <c r="AA6" s="13"/>
    </row>
    <row r="7" spans="1:27" ht="15" x14ac:dyDescent="0.2">
      <c r="A7" s="1"/>
      <c r="C7" s="48" t="s">
        <v>851</v>
      </c>
      <c r="E7" s="45" t="s">
        <v>1219</v>
      </c>
    </row>
    <row r="8" spans="1:27" x14ac:dyDescent="0.2">
      <c r="E8" s="59"/>
      <c r="F8" s="47"/>
    </row>
    <row r="9" spans="1:27" x14ac:dyDescent="0.2">
      <c r="E9" s="46"/>
    </row>
    <row r="10" spans="1:27" ht="15" x14ac:dyDescent="0.2">
      <c r="A10" s="1"/>
      <c r="C10" s="48" t="s">
        <v>852</v>
      </c>
      <c r="E10" s="45" t="s">
        <v>1220</v>
      </c>
    </row>
    <row r="11" spans="1:27" x14ac:dyDescent="0.2">
      <c r="E11" s="59"/>
      <c r="F11" s="47"/>
    </row>
    <row r="12" spans="1:27" x14ac:dyDescent="0.2">
      <c r="E12" s="46"/>
    </row>
    <row r="13" spans="1:27" ht="15" x14ac:dyDescent="0.2">
      <c r="C13" s="48" t="s">
        <v>854</v>
      </c>
      <c r="E13" s="45" t="s">
        <v>1221</v>
      </c>
    </row>
    <row r="14" spans="1:27" x14ac:dyDescent="0.2">
      <c r="E14" s="59"/>
      <c r="F14" s="47"/>
    </row>
    <row r="15" spans="1:27" x14ac:dyDescent="0.2">
      <c r="E15" s="46"/>
      <c r="G15"/>
      <c r="H15"/>
      <c r="I15"/>
      <c r="J15"/>
      <c r="K15"/>
      <c r="L15"/>
      <c r="M15"/>
      <c r="N15"/>
      <c r="O15"/>
      <c r="P15"/>
      <c r="Q15"/>
      <c r="R15"/>
      <c r="S15"/>
      <c r="T15"/>
      <c r="U15"/>
      <c r="V15"/>
      <c r="W15"/>
      <c r="X15"/>
      <c r="Y15"/>
      <c r="Z15"/>
      <c r="AA15"/>
    </row>
    <row r="16" spans="1:27" ht="15" x14ac:dyDescent="0.2">
      <c r="A16" s="1"/>
      <c r="C16" s="48" t="s">
        <v>863</v>
      </c>
      <c r="E16" s="45" t="s">
        <v>1222</v>
      </c>
      <c r="G16" s="1"/>
      <c r="H16"/>
      <c r="I16"/>
      <c r="J16"/>
      <c r="K16"/>
      <c r="L16"/>
      <c r="M16"/>
      <c r="N16"/>
      <c r="O16"/>
      <c r="P16"/>
      <c r="Q16"/>
      <c r="R16"/>
      <c r="S16"/>
      <c r="T16"/>
      <c r="U16"/>
      <c r="V16"/>
      <c r="W16"/>
      <c r="X16"/>
      <c r="Y16"/>
      <c r="Z16"/>
      <c r="AA16"/>
    </row>
    <row r="17" spans="5:6" customFormat="1" x14ac:dyDescent="0.2">
      <c r="E17" s="59"/>
      <c r="F17" s="47"/>
    </row>
  </sheetData>
  <mergeCells count="6">
    <mergeCell ref="E2:E3"/>
    <mergeCell ref="L2:M2"/>
    <mergeCell ref="L3:M3"/>
    <mergeCell ref="E4:E5"/>
    <mergeCell ref="L4:M4"/>
    <mergeCell ref="L5:M5"/>
  </mergeCells>
  <conditionalFormatting sqref="E18:E64651">
    <cfRule type="cellIs" dxfId="793" priority="25" stopIfTrue="1" operator="equal">
      <formula>"Entrada"</formula>
    </cfRule>
    <cfRule type="cellIs" dxfId="792" priority="26" stopIfTrue="1" operator="equal">
      <formula>"Ferramenta"</formula>
    </cfRule>
    <cfRule type="cellIs" dxfId="791" priority="27" stopIfTrue="1" operator="equal">
      <formula>"Saída"</formula>
    </cfRule>
  </conditionalFormatting>
  <conditionalFormatting sqref="E11:E12">
    <cfRule type="cellIs" dxfId="790" priority="28" stopIfTrue="1" operator="equal">
      <formula>"Entrada"</formula>
    </cfRule>
    <cfRule type="cellIs" dxfId="789" priority="29" stopIfTrue="1" operator="equal">
      <formula>"Ferramenta"</formula>
    </cfRule>
    <cfRule type="cellIs" dxfId="788" priority="30" stopIfTrue="1" operator="equal">
      <formula>"Saída"</formula>
    </cfRule>
  </conditionalFormatting>
  <conditionalFormatting sqref="E1:E2 E4">
    <cfRule type="cellIs" dxfId="787" priority="31" stopIfTrue="1" operator="equal">
      <formula>"Entrada"</formula>
    </cfRule>
    <cfRule type="cellIs" dxfId="786" priority="32" stopIfTrue="1" operator="equal">
      <formula>"Ferramenta"</formula>
    </cfRule>
    <cfRule type="cellIs" dxfId="785" priority="33" stopIfTrue="1" operator="equal">
      <formula>"Saída"</formula>
    </cfRule>
  </conditionalFormatting>
  <conditionalFormatting sqref="E8">
    <cfRule type="cellIs" dxfId="784" priority="22" stopIfTrue="1" operator="equal">
      <formula>"Entrada"</formula>
    </cfRule>
    <cfRule type="cellIs" dxfId="783" priority="23" stopIfTrue="1" operator="equal">
      <formula>"Ferramenta"</formula>
    </cfRule>
    <cfRule type="cellIs" dxfId="782" priority="24" stopIfTrue="1" operator="equal">
      <formula>"Saída"</formula>
    </cfRule>
  </conditionalFormatting>
  <conditionalFormatting sqref="E9">
    <cfRule type="cellIs" dxfId="781" priority="19" stopIfTrue="1" operator="equal">
      <formula>"Entrada"</formula>
    </cfRule>
    <cfRule type="cellIs" dxfId="780" priority="20" stopIfTrue="1" operator="equal">
      <formula>"Ferramenta"</formula>
    </cfRule>
    <cfRule type="cellIs" dxfId="779" priority="21" stopIfTrue="1" operator="equal">
      <formula>"Saída"</formula>
    </cfRule>
  </conditionalFormatting>
  <conditionalFormatting sqref="E15">
    <cfRule type="cellIs" dxfId="778" priority="16" stopIfTrue="1" operator="equal">
      <formula>"Entrada"</formula>
    </cfRule>
    <cfRule type="cellIs" dxfId="777" priority="17" stopIfTrue="1" operator="equal">
      <formula>"Ferramenta"</formula>
    </cfRule>
    <cfRule type="cellIs" dxfId="776" priority="18" stopIfTrue="1" operator="equal">
      <formula>"Saída"</formula>
    </cfRule>
  </conditionalFormatting>
  <conditionalFormatting sqref="E14">
    <cfRule type="cellIs" dxfId="775" priority="13" stopIfTrue="1" operator="equal">
      <formula>"Entrada"</formula>
    </cfRule>
    <cfRule type="cellIs" dxfId="774" priority="14" stopIfTrue="1" operator="equal">
      <formula>"Ferramenta"</formula>
    </cfRule>
    <cfRule type="cellIs" dxfId="773" priority="15" stopIfTrue="1" operator="equal">
      <formula>"Saída"</formula>
    </cfRule>
  </conditionalFormatting>
  <conditionalFormatting sqref="E17">
    <cfRule type="cellIs" dxfId="772" priority="10" stopIfTrue="1" operator="equal">
      <formula>"Entrada"</formula>
    </cfRule>
    <cfRule type="cellIs" dxfId="771" priority="11" stopIfTrue="1" operator="equal">
      <formula>"Ferramenta"</formula>
    </cfRule>
    <cfRule type="cellIs" dxfId="770" priority="12" stopIfTrue="1" operator="equal">
      <formula>"Saída"</formula>
    </cfRule>
  </conditionalFormatting>
  <dataValidations count="3">
    <dataValidation type="list" allowBlank="1" showInputMessage="1" showErrorMessage="1" sqref="I10:I17">
      <formula1>$T$1:$T$6</formula1>
    </dataValidation>
    <dataValidation type="list" allowBlank="1" showInputMessage="1" showErrorMessage="1" sqref="J10:J17">
      <formula1>"Máxima,Alta,Média,Baixa,Mínima"</formula1>
    </dataValidation>
    <dataValidation type="list" allowBlank="1" showInputMessage="1" showErrorMessage="1" sqref="V10:V17">
      <formula1>"Proposto,Aprovado,Projetado,Implementado,Verificado, Entregue, Eliminado, Rejeitado"</formula1>
    </dataValidation>
  </dataValidations>
  <hyperlinks>
    <hyperlink ref="B6" location="'Menu e Instruções de Uso'!A1" display="'Menu e Instruções de Uso'!A1"/>
    <hyperlink ref="F2:F4" location="'Histórico Docto'!A1" display="Autor:"/>
    <hyperlink ref="B4:C4" location="'4.1'!A1" display="Processo 4.1"/>
    <hyperlink ref="B4:D4" location="'7.1'!A1" display="Processo 7.1"/>
    <hyperlink ref="E6" location="PGP!A1" display="Plano Auxiliar do Plano de Gerenciamento do Projeto"/>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32"/>
  <sheetViews>
    <sheetView showGridLines="0" topLeftCell="A10" zoomScale="130" zoomScaleNormal="130" zoomScalePageLayoutView="130" workbookViewId="0">
      <selection activeCell="H17" sqref="H17"/>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27.42578125" style="27"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1616</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840</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1627</v>
      </c>
      <c r="C4" s="54"/>
      <c r="D4" s="123"/>
      <c r="E4" s="515" t="str">
        <f>CONCATENATE("Projeto: ",Capa!B7," - ",Capa!B9)</f>
        <v>Projeto: [Apelido do Projeto] - [PITCH do Projeto]</v>
      </c>
      <c r="F4" s="515"/>
      <c r="G4" s="515"/>
      <c r="H4" s="515"/>
      <c r="I4" s="515"/>
      <c r="J4" s="40" t="s">
        <v>844</v>
      </c>
      <c r="K4" s="36" t="s">
        <v>841</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79"/>
      <c r="F6" s="379"/>
      <c r="G6" s="332"/>
      <c r="H6" s="332"/>
      <c r="I6" s="379"/>
      <c r="L6" s="16"/>
      <c r="M6" s="13"/>
      <c r="N6" s="13"/>
      <c r="O6" s="13"/>
      <c r="P6" s="378"/>
      <c r="Q6" s="378"/>
      <c r="R6" s="13"/>
      <c r="S6" s="13"/>
      <c r="T6" s="13"/>
      <c r="U6" s="13"/>
      <c r="V6" s="13"/>
      <c r="W6" s="13"/>
      <c r="X6" s="13"/>
      <c r="Y6" s="13"/>
      <c r="Z6" s="13"/>
      <c r="AA6" s="13"/>
      <c r="AB6" s="13"/>
      <c r="AC6" s="13"/>
      <c r="AD6" s="13"/>
      <c r="AE6" s="13"/>
    </row>
    <row r="7" spans="1:31" ht="15" x14ac:dyDescent="0.2">
      <c r="A7" s="1"/>
      <c r="C7" s="48" t="s">
        <v>851</v>
      </c>
      <c r="E7" s="45" t="s">
        <v>1617</v>
      </c>
      <c r="F7" s="45"/>
      <c r="G7" s="48" t="s">
        <v>852</v>
      </c>
      <c r="H7" s="48"/>
      <c r="I7" s="45" t="s">
        <v>1618</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1619</v>
      </c>
      <c r="F10" s="45"/>
      <c r="G10" s="336" t="s">
        <v>1489</v>
      </c>
      <c r="H10" s="48"/>
      <c r="I10" s="45" t="s">
        <v>1620</v>
      </c>
    </row>
    <row r="11" spans="1:31" x14ac:dyDescent="0.2">
      <c r="E11" s="59"/>
      <c r="F11" s="330"/>
      <c r="G11" s="335"/>
      <c r="H11" s="335"/>
      <c r="I11" s="59"/>
      <c r="J11" s="47"/>
    </row>
    <row r="12" spans="1:31" x14ac:dyDescent="0.2">
      <c r="E12" s="46"/>
      <c r="F12" s="331"/>
      <c r="G12" s="333"/>
      <c r="H12" s="333"/>
      <c r="I12" s="331"/>
    </row>
    <row r="13" spans="1:31" ht="15" x14ac:dyDescent="0.2">
      <c r="A13" s="1"/>
      <c r="C13" s="48" t="s">
        <v>864</v>
      </c>
      <c r="E13" s="45" t="s">
        <v>1626</v>
      </c>
      <c r="F13" s="45"/>
      <c r="G13" s="336"/>
      <c r="H13" s="48"/>
      <c r="I13" s="45"/>
    </row>
    <row r="14" spans="1:31" ht="21.75" customHeight="1" x14ac:dyDescent="0.2">
      <c r="E14" s="572"/>
      <c r="F14" s="573"/>
      <c r="G14" s="573"/>
      <c r="H14" s="573"/>
      <c r="I14" s="573"/>
      <c r="J14" s="47"/>
    </row>
    <row r="15" spans="1:31" x14ac:dyDescent="0.2">
      <c r="E15" s="337"/>
      <c r="F15" s="337"/>
      <c r="G15" s="335"/>
      <c r="H15" s="335"/>
      <c r="I15" s="337"/>
      <c r="J15" s="331"/>
    </row>
    <row r="16" spans="1:31" ht="15" x14ac:dyDescent="0.2">
      <c r="C16" s="48"/>
      <c r="E16" s="45" t="s">
        <v>1621</v>
      </c>
      <c r="F16" s="45"/>
      <c r="G16" s="57" t="s">
        <v>1622</v>
      </c>
      <c r="H16" s="48"/>
      <c r="I16" s="49" t="s">
        <v>135</v>
      </c>
    </row>
    <row r="17" spans="5:12" x14ac:dyDescent="0.2">
      <c r="E17" s="59"/>
      <c r="F17" s="330"/>
      <c r="G17" s="59"/>
      <c r="H17" s="335"/>
      <c r="I17" s="59"/>
      <c r="J17" s="47"/>
      <c r="L17" s="13" t="s">
        <v>1625</v>
      </c>
    </row>
    <row r="18" spans="5:12" x14ac:dyDescent="0.2">
      <c r="E18" s="59"/>
      <c r="F18" s="330"/>
      <c r="G18" s="59"/>
      <c r="H18" s="335"/>
      <c r="I18" s="59"/>
      <c r="J18" s="47"/>
    </row>
    <row r="19" spans="5:12" x14ac:dyDescent="0.2">
      <c r="E19" s="59"/>
      <c r="F19" s="330"/>
      <c r="G19" s="59"/>
      <c r="H19" s="335"/>
      <c r="I19" s="59"/>
      <c r="J19" s="47"/>
    </row>
    <row r="20" spans="5:12" x14ac:dyDescent="0.2">
      <c r="E20" s="59"/>
      <c r="F20" s="330"/>
      <c r="G20" s="59"/>
      <c r="H20" s="335"/>
      <c r="I20" s="59"/>
      <c r="J20" s="47"/>
    </row>
    <row r="21" spans="5:12" x14ac:dyDescent="0.2">
      <c r="E21" s="59"/>
      <c r="F21" s="330"/>
      <c r="G21" s="59"/>
      <c r="H21" s="335"/>
      <c r="I21" s="59"/>
      <c r="J21" s="47"/>
    </row>
    <row r="22" spans="5:12" x14ac:dyDescent="0.2">
      <c r="E22" s="59"/>
      <c r="F22" s="330"/>
      <c r="G22" s="59"/>
      <c r="H22" s="335"/>
      <c r="I22" s="59"/>
      <c r="J22" s="47"/>
    </row>
    <row r="23" spans="5:12" x14ac:dyDescent="0.2">
      <c r="E23" s="59"/>
      <c r="F23" s="330"/>
      <c r="G23" s="59"/>
      <c r="H23" s="335"/>
      <c r="I23" s="59"/>
      <c r="J23" s="47"/>
    </row>
    <row r="24" spans="5:12" x14ac:dyDescent="0.2">
      <c r="E24" s="59"/>
      <c r="F24" s="330"/>
      <c r="G24" s="59"/>
      <c r="H24" s="335"/>
      <c r="I24" s="59"/>
      <c r="J24" s="47"/>
    </row>
    <row r="25" spans="5:12" x14ac:dyDescent="0.2">
      <c r="E25" s="59"/>
      <c r="F25" s="330"/>
      <c r="G25" s="59"/>
      <c r="H25" s="335"/>
      <c r="I25" s="59"/>
      <c r="J25" s="47"/>
    </row>
    <row r="26" spans="5:12" x14ac:dyDescent="0.2">
      <c r="E26" s="59"/>
      <c r="F26" s="330"/>
      <c r="G26" s="59"/>
      <c r="H26" s="335"/>
      <c r="I26" s="59"/>
      <c r="J26" s="47"/>
    </row>
    <row r="27" spans="5:12" ht="25.5" customHeight="1" x14ac:dyDescent="0.2">
      <c r="G27" s="333"/>
    </row>
    <row r="28" spans="5:12" x14ac:dyDescent="0.2">
      <c r="E28" s="338"/>
    </row>
    <row r="29" spans="5:12" ht="15" x14ac:dyDescent="0.2">
      <c r="E29" s="49" t="s">
        <v>1623</v>
      </c>
    </row>
    <row r="30" spans="5:12" ht="25.5" customHeight="1" x14ac:dyDescent="0.2">
      <c r="G30" s="333"/>
    </row>
    <row r="31" spans="5:12" x14ac:dyDescent="0.2">
      <c r="E31" s="338"/>
      <c r="I31" s="337"/>
    </row>
    <row r="32" spans="5:12" ht="15" x14ac:dyDescent="0.2">
      <c r="E32" s="49" t="s">
        <v>1502</v>
      </c>
      <c r="I32" s="56" t="s">
        <v>1624</v>
      </c>
    </row>
  </sheetData>
  <mergeCells count="7">
    <mergeCell ref="E14:I14"/>
    <mergeCell ref="E2:I3"/>
    <mergeCell ref="P2:Q2"/>
    <mergeCell ref="P3:Q3"/>
    <mergeCell ref="E4:I5"/>
    <mergeCell ref="P4:Q4"/>
    <mergeCell ref="P5:Q5"/>
  </mergeCells>
  <conditionalFormatting sqref="E27:I27 E33:I64658 F28:H29">
    <cfRule type="cellIs" dxfId="769" priority="91" stopIfTrue="1" operator="equal">
      <formula>"Entrada"</formula>
    </cfRule>
    <cfRule type="cellIs" dxfId="768" priority="92" stopIfTrue="1" operator="equal">
      <formula>"Ferramenta"</formula>
    </cfRule>
    <cfRule type="cellIs" dxfId="767" priority="93" stopIfTrue="1" operator="equal">
      <formula>"Saída"</formula>
    </cfRule>
  </conditionalFormatting>
  <conditionalFormatting sqref="E12:I12 E11:F11">
    <cfRule type="cellIs" dxfId="766" priority="94" stopIfTrue="1" operator="equal">
      <formula>"Entrada"</formula>
    </cfRule>
    <cfRule type="cellIs" dxfId="765" priority="95" stopIfTrue="1" operator="equal">
      <formula>"Ferramenta"</formula>
    </cfRule>
    <cfRule type="cellIs" dxfId="764" priority="96" stopIfTrue="1" operator="equal">
      <formula>"Saída"</formula>
    </cfRule>
  </conditionalFormatting>
  <conditionalFormatting sqref="E1:I1 E4:F4 E2:F2">
    <cfRule type="cellIs" dxfId="763" priority="97" stopIfTrue="1" operator="equal">
      <formula>"Entrada"</formula>
    </cfRule>
    <cfRule type="cellIs" dxfId="762" priority="98" stopIfTrue="1" operator="equal">
      <formula>"Ferramenta"</formula>
    </cfRule>
    <cfRule type="cellIs" dxfId="761" priority="99" stopIfTrue="1" operator="equal">
      <formula>"Saída"</formula>
    </cfRule>
  </conditionalFormatting>
  <conditionalFormatting sqref="E8:I8">
    <cfRule type="cellIs" dxfId="760" priority="88" stopIfTrue="1" operator="equal">
      <formula>"Entrada"</formula>
    </cfRule>
    <cfRule type="cellIs" dxfId="759" priority="89" stopIfTrue="1" operator="equal">
      <formula>"Ferramenta"</formula>
    </cfRule>
    <cfRule type="cellIs" dxfId="758" priority="90" stopIfTrue="1" operator="equal">
      <formula>"Saída"</formula>
    </cfRule>
  </conditionalFormatting>
  <conditionalFormatting sqref="E9:I9">
    <cfRule type="cellIs" dxfId="757" priority="85" stopIfTrue="1" operator="equal">
      <formula>"Entrada"</formula>
    </cfRule>
    <cfRule type="cellIs" dxfId="756" priority="86" stopIfTrue="1" operator="equal">
      <formula>"Ferramenta"</formula>
    </cfRule>
    <cfRule type="cellIs" dxfId="755" priority="87" stopIfTrue="1" operator="equal">
      <formula>"Saída"</formula>
    </cfRule>
  </conditionalFormatting>
  <conditionalFormatting sqref="G11">
    <cfRule type="cellIs" dxfId="754" priority="70" stopIfTrue="1" operator="equal">
      <formula>"Entrada"</formula>
    </cfRule>
    <cfRule type="cellIs" dxfId="753" priority="71" stopIfTrue="1" operator="equal">
      <formula>"Ferramenta"</formula>
    </cfRule>
    <cfRule type="cellIs" dxfId="752" priority="72" stopIfTrue="1" operator="equal">
      <formula>"Saída"</formula>
    </cfRule>
  </conditionalFormatting>
  <conditionalFormatting sqref="E17:F17">
    <cfRule type="cellIs" dxfId="751" priority="79" stopIfTrue="1" operator="equal">
      <formula>"Entrada"</formula>
    </cfRule>
    <cfRule type="cellIs" dxfId="750" priority="80" stopIfTrue="1" operator="equal">
      <formula>"Ferramenta"</formula>
    </cfRule>
    <cfRule type="cellIs" dxfId="749" priority="81" stopIfTrue="1" operator="equal">
      <formula>"Saída"</formula>
    </cfRule>
  </conditionalFormatting>
  <conditionalFormatting sqref="H11:I11">
    <cfRule type="cellIs" dxfId="748" priority="64" stopIfTrue="1" operator="equal">
      <formula>"Entrada"</formula>
    </cfRule>
    <cfRule type="cellIs" dxfId="747" priority="65" stopIfTrue="1" operator="equal">
      <formula>"Ferramenta"</formula>
    </cfRule>
    <cfRule type="cellIs" dxfId="746" priority="66" stopIfTrue="1" operator="equal">
      <formula>"Saída"</formula>
    </cfRule>
  </conditionalFormatting>
  <conditionalFormatting sqref="H17:I17">
    <cfRule type="cellIs" dxfId="745" priority="61" stopIfTrue="1" operator="equal">
      <formula>"Entrada"</formula>
    </cfRule>
    <cfRule type="cellIs" dxfId="744" priority="62" stopIfTrue="1" operator="equal">
      <formula>"Ferramenta"</formula>
    </cfRule>
    <cfRule type="cellIs" dxfId="743" priority="63" stopIfTrue="1" operator="equal">
      <formula>"Saída"</formula>
    </cfRule>
  </conditionalFormatting>
  <conditionalFormatting sqref="E15:F15 E14">
    <cfRule type="cellIs" dxfId="742" priority="43" stopIfTrue="1" operator="equal">
      <formula>"Entrada"</formula>
    </cfRule>
    <cfRule type="cellIs" dxfId="741" priority="44" stopIfTrue="1" operator="equal">
      <formula>"Ferramenta"</formula>
    </cfRule>
    <cfRule type="cellIs" dxfId="740" priority="45" stopIfTrue="1" operator="equal">
      <formula>"Saída"</formula>
    </cfRule>
  </conditionalFormatting>
  <conditionalFormatting sqref="E28">
    <cfRule type="cellIs" dxfId="739" priority="49" stopIfTrue="1" operator="equal">
      <formula>"Entrada"</formula>
    </cfRule>
    <cfRule type="cellIs" dxfId="738" priority="50" stopIfTrue="1" operator="equal">
      <formula>"Ferramenta"</formula>
    </cfRule>
    <cfRule type="cellIs" dxfId="737" priority="51" stopIfTrue="1" operator="equal">
      <formula>"Saída"</formula>
    </cfRule>
  </conditionalFormatting>
  <conditionalFormatting sqref="H15:I15">
    <cfRule type="cellIs" dxfId="736" priority="37" stopIfTrue="1" operator="equal">
      <formula>"Entrada"</formula>
    </cfRule>
    <cfRule type="cellIs" dxfId="735" priority="38" stopIfTrue="1" operator="equal">
      <formula>"Ferramenta"</formula>
    </cfRule>
    <cfRule type="cellIs" dxfId="734" priority="39" stopIfTrue="1" operator="equal">
      <formula>"Saída"</formula>
    </cfRule>
  </conditionalFormatting>
  <conditionalFormatting sqref="I31">
    <cfRule type="cellIs" dxfId="733" priority="46" stopIfTrue="1" operator="equal">
      <formula>"Entrada"</formula>
    </cfRule>
    <cfRule type="cellIs" dxfId="732" priority="47" stopIfTrue="1" operator="equal">
      <formula>"Ferramenta"</formula>
    </cfRule>
    <cfRule type="cellIs" dxfId="731" priority="48" stopIfTrue="1" operator="equal">
      <formula>"Saída"</formula>
    </cfRule>
  </conditionalFormatting>
  <conditionalFormatting sqref="G15">
    <cfRule type="cellIs" dxfId="730" priority="40" stopIfTrue="1" operator="equal">
      <formula>"Entrada"</formula>
    </cfRule>
    <cfRule type="cellIs" dxfId="729" priority="41" stopIfTrue="1" operator="equal">
      <formula>"Ferramenta"</formula>
    </cfRule>
    <cfRule type="cellIs" dxfId="728" priority="42" stopIfTrue="1" operator="equal">
      <formula>"Saída"</formula>
    </cfRule>
  </conditionalFormatting>
  <conditionalFormatting sqref="E30:I30 F31:H32">
    <cfRule type="cellIs" dxfId="727" priority="16" stopIfTrue="1" operator="equal">
      <formula>"Entrada"</formula>
    </cfRule>
    <cfRule type="cellIs" dxfId="726" priority="17" stopIfTrue="1" operator="equal">
      <formula>"Ferramenta"</formula>
    </cfRule>
    <cfRule type="cellIs" dxfId="725" priority="18" stopIfTrue="1" operator="equal">
      <formula>"Saída"</formula>
    </cfRule>
  </conditionalFormatting>
  <conditionalFormatting sqref="E31">
    <cfRule type="cellIs" dxfId="724" priority="13" stopIfTrue="1" operator="equal">
      <formula>"Entrada"</formula>
    </cfRule>
    <cfRule type="cellIs" dxfId="723" priority="14" stopIfTrue="1" operator="equal">
      <formula>"Ferramenta"</formula>
    </cfRule>
    <cfRule type="cellIs" dxfId="722" priority="15" stopIfTrue="1" operator="equal">
      <formula>"Saída"</formula>
    </cfRule>
  </conditionalFormatting>
  <conditionalFormatting sqref="E18:F26">
    <cfRule type="cellIs" dxfId="721" priority="10" stopIfTrue="1" operator="equal">
      <formula>"Entrada"</formula>
    </cfRule>
    <cfRule type="cellIs" dxfId="720" priority="11" stopIfTrue="1" operator="equal">
      <formula>"Ferramenta"</formula>
    </cfRule>
    <cfRule type="cellIs" dxfId="719" priority="12" stopIfTrue="1" operator="equal">
      <formula>"Saída"</formula>
    </cfRule>
  </conditionalFormatting>
  <conditionalFormatting sqref="H18:I26">
    <cfRule type="cellIs" dxfId="718" priority="4" stopIfTrue="1" operator="equal">
      <formula>"Entrada"</formula>
    </cfRule>
    <cfRule type="cellIs" dxfId="717" priority="5" stopIfTrue="1" operator="equal">
      <formula>"Ferramenta"</formula>
    </cfRule>
    <cfRule type="cellIs" dxfId="716" priority="6" stopIfTrue="1" operator="equal">
      <formula>"Saída"</formula>
    </cfRule>
  </conditionalFormatting>
  <conditionalFormatting sqref="G17:G26">
    <cfRule type="cellIs" dxfId="715" priority="1" stopIfTrue="1" operator="equal">
      <formula>"Entrada"</formula>
    </cfRule>
    <cfRule type="cellIs" dxfId="714" priority="2" stopIfTrue="1" operator="equal">
      <formula>"Ferramenta"</formula>
    </cfRule>
    <cfRule type="cellIs" dxfId="713" priority="3" stopIfTrue="1" operator="equal">
      <formula>"Saída"</formula>
    </cfRule>
  </conditionalFormatting>
  <dataValidations disablePrompts="1" count="4">
    <dataValidation type="list" allowBlank="1" showInputMessage="1" showErrorMessage="1" sqref="Z10:Z26">
      <formula1>"Proposto,Aprovado,Projetado,Implementado,Verificado, Entregue, Eliminado, Rejeitado"</formula1>
    </dataValidation>
    <dataValidation type="list" allowBlank="1" showInputMessage="1" showErrorMessage="1" sqref="N10:N26">
      <formula1>"Máxima,Alta,Média,Baixa,Mínima"</formula1>
    </dataValidation>
    <dataValidation type="list" allowBlank="1" showInputMessage="1" showErrorMessage="1" sqref="M10:M26">
      <formula1>$X$1:$X$6</formula1>
    </dataValidation>
    <dataValidation type="list" allowBlank="1" showInputMessage="1" showErrorMessage="1" sqref="I15">
      <formula1>$F$5:$F$8</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Configuracoes!$F$5:$F$8</xm:f>
          </x14:formula1>
          <xm:sqref>I11</xm:sqref>
        </x14:dataValidation>
      </x14:dataValidations>
    </ex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election activeCell="A5" sqref="A5"/>
    </sheetView>
  </sheetViews>
  <sheetFormatPr defaultColWidth="8.85546875" defaultRowHeight="12.75" x14ac:dyDescent="0.2"/>
  <sheetData>
    <row r="5" spans="2:14" ht="15" x14ac:dyDescent="0.25">
      <c r="B5" s="520" t="s">
        <v>1287</v>
      </c>
      <c r="C5" s="520"/>
      <c r="D5" s="520"/>
      <c r="E5" s="520"/>
      <c r="F5" s="520"/>
      <c r="G5" s="520"/>
      <c r="H5" s="520"/>
      <c r="I5" s="520"/>
      <c r="J5" s="520"/>
      <c r="K5" s="520"/>
      <c r="L5" s="520"/>
      <c r="M5" s="520"/>
      <c r="N5" s="520"/>
    </row>
    <row r="6" spans="2:14" x14ac:dyDescent="0.2">
      <c r="D6" s="38"/>
      <c r="E6" s="38"/>
      <c r="F6" s="38"/>
    </row>
    <row r="7" spans="2:14" x14ac:dyDescent="0.2">
      <c r="D7" s="38"/>
      <c r="E7" s="38"/>
      <c r="F7" s="38"/>
      <c r="J7" s="38" t="s">
        <v>1226</v>
      </c>
      <c r="K7" s="38"/>
    </row>
    <row r="8" spans="2:14" x14ac:dyDescent="0.2">
      <c r="D8" s="38" t="s">
        <v>1157</v>
      </c>
      <c r="E8" s="38"/>
      <c r="F8" s="38"/>
      <c r="G8" s="209"/>
      <c r="J8" s="38" t="s">
        <v>1245</v>
      </c>
      <c r="K8" s="38"/>
    </row>
    <row r="9" spans="2:14" x14ac:dyDescent="0.2">
      <c r="D9" s="38" t="s">
        <v>1158</v>
      </c>
      <c r="E9" s="38"/>
      <c r="F9" s="38"/>
      <c r="J9" s="38" t="s">
        <v>961</v>
      </c>
      <c r="K9" s="38"/>
    </row>
    <row r="10" spans="2:14" x14ac:dyDescent="0.2">
      <c r="D10" s="38"/>
      <c r="E10" s="38"/>
      <c r="F10" s="38"/>
    </row>
    <row r="11" spans="2:14" x14ac:dyDescent="0.2">
      <c r="D11" s="38" t="s">
        <v>1572</v>
      </c>
      <c r="E11" s="38"/>
      <c r="F11" s="38"/>
    </row>
    <row r="12" spans="2:14" x14ac:dyDescent="0.2">
      <c r="D12" s="38" t="s">
        <v>1293</v>
      </c>
      <c r="E12" s="38"/>
      <c r="J12" s="38" t="s">
        <v>1255</v>
      </c>
      <c r="K12" s="38"/>
      <c r="L12" s="38"/>
    </row>
    <row r="13" spans="2:14" x14ac:dyDescent="0.2">
      <c r="J13" s="38" t="s">
        <v>1288</v>
      </c>
      <c r="K13" s="38"/>
    </row>
    <row r="14" spans="2:14" x14ac:dyDescent="0.2">
      <c r="D14" s="38" t="s">
        <v>1291</v>
      </c>
      <c r="E14" s="38"/>
      <c r="F14" s="38"/>
      <c r="I14" s="208"/>
      <c r="J14" s="38"/>
      <c r="K14" s="38"/>
      <c r="L14" s="38"/>
    </row>
    <row r="15" spans="2:14" x14ac:dyDescent="0.2">
      <c r="D15" s="38" t="s">
        <v>1158</v>
      </c>
      <c r="E15" s="38"/>
      <c r="F15" s="38"/>
      <c r="G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c r="E24" s="38"/>
      <c r="F24" s="38"/>
      <c r="J24" s="38" t="s">
        <v>1231</v>
      </c>
      <c r="K24" s="38"/>
    </row>
    <row r="25" spans="3:11" x14ac:dyDescent="0.2">
      <c r="D25" s="1" t="s">
        <v>1290</v>
      </c>
      <c r="E25" s="38"/>
      <c r="F25" s="38"/>
      <c r="J25" s="38" t="s">
        <v>1232</v>
      </c>
      <c r="K25" s="38"/>
    </row>
    <row r="26" spans="3:11" x14ac:dyDescent="0.2">
      <c r="D26" s="38"/>
      <c r="E26" s="38"/>
      <c r="F26" s="38"/>
      <c r="G26" s="38"/>
    </row>
    <row r="27" spans="3:11" x14ac:dyDescent="0.2">
      <c r="D27" s="38"/>
      <c r="E27" s="38"/>
      <c r="F27" s="38"/>
    </row>
    <row r="28" spans="3:11" x14ac:dyDescent="0.2">
      <c r="H28" s="38"/>
    </row>
    <row r="29" spans="3:11" x14ac:dyDescent="0.2">
      <c r="J29" s="38" t="s">
        <v>1289</v>
      </c>
      <c r="K29" s="38"/>
    </row>
    <row r="30" spans="3:11" x14ac:dyDescent="0.2">
      <c r="J30" s="38" t="s">
        <v>1292</v>
      </c>
      <c r="K30"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8:F9" location="CRO!A1" display="CRO - Estimativas de Duração"/>
    <hyperlink ref="J7:K9" location="PGP!A1" display="Atualizações do"/>
    <hyperlink ref="J12:L12" location="CRO!A1" display="CRO - Calendário dos recursos"/>
    <hyperlink ref="J12:K13" location="CRO!A1" display="CRO - Calendários"/>
    <hyperlink ref="J24:K25" location="RM!A1" display="SM - Solicitações"/>
    <hyperlink ref="J29:K30" location="CA!A1" display="CA - Contratos"/>
    <hyperlink ref="D11:E12" location="DTA!A1" display="DTA - Declaração do"/>
    <hyperlink ref="D14:E15" location="DA!A1" display="DA - Documento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election activeCell="A5" sqref="A5"/>
    </sheetView>
  </sheetViews>
  <sheetFormatPr defaultColWidth="8.85546875" defaultRowHeight="12.75" x14ac:dyDescent="0.2"/>
  <sheetData>
    <row r="5" spans="2:14" ht="15" x14ac:dyDescent="0.25">
      <c r="B5" s="520" t="s">
        <v>1198</v>
      </c>
      <c r="C5" s="520"/>
      <c r="D5" s="520"/>
      <c r="E5" s="520"/>
      <c r="F5" s="520"/>
      <c r="G5" s="520"/>
      <c r="H5" s="520"/>
      <c r="I5" s="520"/>
      <c r="J5" s="520"/>
      <c r="K5" s="520"/>
      <c r="L5" s="520"/>
      <c r="M5" s="520"/>
      <c r="N5" s="520"/>
    </row>
    <row r="6" spans="2:14" x14ac:dyDescent="0.2">
      <c r="D6" s="38" t="s">
        <v>1111</v>
      </c>
      <c r="E6" s="38"/>
      <c r="F6" s="38"/>
    </row>
    <row r="7" spans="2:14" x14ac:dyDescent="0.2">
      <c r="D7" s="38" t="s">
        <v>1112</v>
      </c>
      <c r="E7" s="38"/>
      <c r="F7" s="38"/>
    </row>
    <row r="8" spans="2:14" x14ac:dyDescent="0.2">
      <c r="D8" s="38"/>
      <c r="E8" s="38"/>
      <c r="F8" s="38"/>
      <c r="G8" s="209"/>
    </row>
    <row r="10" spans="2:14" x14ac:dyDescent="0.2">
      <c r="D10" s="38" t="s">
        <v>1156</v>
      </c>
      <c r="E10" s="38"/>
      <c r="F10" s="38"/>
    </row>
    <row r="11" spans="2:14" x14ac:dyDescent="0.2">
      <c r="D11" s="38" t="s">
        <v>1146</v>
      </c>
      <c r="E11" s="38"/>
      <c r="F11" s="38"/>
    </row>
    <row r="13" spans="2:14" x14ac:dyDescent="0.2">
      <c r="D13" s="38" t="s">
        <v>1573</v>
      </c>
      <c r="E13" s="38"/>
    </row>
    <row r="14" spans="2:14" x14ac:dyDescent="0.2">
      <c r="D14" s="38"/>
      <c r="E14" s="38"/>
      <c r="F14" s="38"/>
      <c r="I14" s="208"/>
      <c r="J14" s="38" t="s">
        <v>1199</v>
      </c>
      <c r="K14" s="38"/>
      <c r="L14" s="38"/>
    </row>
    <row r="15" spans="2:14" x14ac:dyDescent="0.2">
      <c r="D15" s="38" t="s">
        <v>1086</v>
      </c>
      <c r="E15" s="38"/>
      <c r="F15" s="38"/>
      <c r="G15" s="38"/>
    </row>
    <row r="16" spans="2:14" x14ac:dyDescent="0.2">
      <c r="D16" s="38"/>
      <c r="E16" s="38"/>
    </row>
    <row r="17" spans="3:8" x14ac:dyDescent="0.2">
      <c r="C17" s="38"/>
      <c r="D17" s="38"/>
      <c r="E17" s="38"/>
    </row>
    <row r="20" spans="3:8" x14ac:dyDescent="0.2">
      <c r="C20" s="1"/>
    </row>
    <row r="21" spans="3:8" x14ac:dyDescent="0.2">
      <c r="C21" s="1"/>
    </row>
    <row r="23" spans="3:8" x14ac:dyDescent="0.2">
      <c r="D23" s="38"/>
      <c r="E23" s="38"/>
    </row>
    <row r="24" spans="3:8" x14ac:dyDescent="0.2">
      <c r="D24" s="38" t="s">
        <v>1148</v>
      </c>
      <c r="E24" s="38"/>
      <c r="F24" s="38"/>
    </row>
    <row r="25" spans="3:8" x14ac:dyDescent="0.2">
      <c r="D25" s="38"/>
      <c r="E25" s="38"/>
      <c r="F25" s="38"/>
    </row>
    <row r="26" spans="3:8" x14ac:dyDescent="0.2">
      <c r="D26" s="38"/>
      <c r="E26" s="38"/>
      <c r="F26" s="38"/>
      <c r="G26" s="38"/>
    </row>
    <row r="27" spans="3:8" x14ac:dyDescent="0.2">
      <c r="D27" s="38" t="s">
        <v>1135</v>
      </c>
      <c r="E27" s="38"/>
      <c r="F27" s="38"/>
    </row>
    <row r="28" spans="3:8" x14ac:dyDescent="0.2">
      <c r="H28" s="38"/>
    </row>
    <row r="32" spans="3:8" x14ac:dyDescent="0.2">
      <c r="D32" s="38" t="s">
        <v>1144</v>
      </c>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3:E13" location="DEP!A1" display="DEP - Declaração de"/>
    <hyperlink ref="D6:F7" location="PGCS!A1" display="PGCS - Plano de "/>
    <hyperlink ref="D10:F11" location="CRO!A1" display="CRO - Estimativas de Duração"/>
    <hyperlink ref="D27:F27" location="RR!A1" display="RR - Registro dos Riscos"/>
    <hyperlink ref="D32:F32" location="CRO!A1" display="CRO - Calendário dos recurso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6"/>
  <sheetViews>
    <sheetView showGridLines="0" zoomScale="70" zoomScaleNormal="70" zoomScalePageLayoutView="70" workbookViewId="0">
      <selection activeCell="K3" sqref="K3:S4"/>
    </sheetView>
  </sheetViews>
  <sheetFormatPr defaultColWidth="0" defaultRowHeight="33" customHeight="1" zeroHeight="1" x14ac:dyDescent="0.3"/>
  <cols>
    <col min="1" max="1" width="1.42578125" style="274" customWidth="1"/>
    <col min="2" max="2" width="3.140625" style="275" customWidth="1"/>
    <col min="3" max="3" width="40.42578125" style="274" customWidth="1"/>
    <col min="4" max="4" width="3.140625" style="274" customWidth="1"/>
    <col min="5" max="5" width="1.42578125" style="274" customWidth="1"/>
    <col min="6" max="6" width="3.140625" style="274" customWidth="1"/>
    <col min="7" max="7" width="40.42578125" style="274" customWidth="1"/>
    <col min="8" max="8" width="3.140625" style="274" customWidth="1"/>
    <col min="9" max="9" width="1.42578125" style="274" customWidth="1"/>
    <col min="10" max="10" width="3.140625" style="274" customWidth="1"/>
    <col min="11" max="11" width="40.42578125" style="274" customWidth="1"/>
    <col min="12" max="12" width="3.140625" style="274" customWidth="1"/>
    <col min="13" max="13" width="1.42578125" style="274" customWidth="1"/>
    <col min="14" max="14" width="3.140625" style="274" customWidth="1"/>
    <col min="15" max="15" width="40.42578125" style="274" customWidth="1"/>
    <col min="16" max="16" width="3.140625" style="274" customWidth="1"/>
    <col min="17" max="17" width="1.42578125" style="274" customWidth="1"/>
    <col min="18" max="18" width="3.140625" style="274" customWidth="1"/>
    <col min="19" max="19" width="40.42578125" style="274" customWidth="1"/>
    <col min="20" max="20" width="10.42578125" style="274" customWidth="1"/>
    <col min="21" max="21" width="3.140625" style="274" customWidth="1"/>
    <col min="22" max="22" width="1.42578125" style="274" customWidth="1"/>
    <col min="23" max="24" width="2.42578125" style="274" customWidth="1"/>
    <col min="25" max="16384" width="29.42578125" style="274" hidden="1"/>
  </cols>
  <sheetData>
    <row r="1" spans="2:34" customFormat="1" ht="12.75" customHeight="1" x14ac:dyDescent="0.2">
      <c r="G1" s="1"/>
      <c r="H1" s="1"/>
      <c r="I1" s="1"/>
      <c r="J1" s="1"/>
      <c r="K1" s="514" t="s">
        <v>1202</v>
      </c>
      <c r="L1" s="514"/>
      <c r="M1" s="514"/>
      <c r="N1" s="514"/>
      <c r="O1" s="514"/>
      <c r="P1" s="514"/>
      <c r="Q1" s="514"/>
      <c r="R1" s="514"/>
      <c r="S1" s="514"/>
    </row>
    <row r="2" spans="2:34" customFormat="1" ht="23.25" customHeight="1" x14ac:dyDescent="0.2">
      <c r="B2" s="271"/>
      <c r="C2" s="60"/>
      <c r="D2" s="60"/>
      <c r="E2" s="60"/>
      <c r="F2" s="60"/>
      <c r="G2" s="1"/>
      <c r="H2" s="1"/>
      <c r="I2" s="1"/>
      <c r="J2" s="1"/>
      <c r="K2" s="514"/>
      <c r="L2" s="514"/>
      <c r="M2" s="514"/>
      <c r="N2" s="514"/>
      <c r="O2" s="514"/>
      <c r="P2" s="514"/>
      <c r="Q2" s="514"/>
      <c r="R2" s="514"/>
      <c r="S2" s="514"/>
    </row>
    <row r="3" spans="2:34" customFormat="1" ht="21" customHeight="1" x14ac:dyDescent="0.2">
      <c r="B3" s="271"/>
      <c r="C3" s="60"/>
      <c r="D3" s="60"/>
      <c r="E3" s="60"/>
      <c r="F3" s="60"/>
      <c r="G3" s="1"/>
      <c r="H3" s="1"/>
      <c r="I3" s="1"/>
      <c r="J3" s="1"/>
      <c r="K3" s="515" t="str">
        <f>CONCATENATE("Projeto: ",Capa!B7," - ",Capa!B9)</f>
        <v>Projeto: [Apelido do Projeto] - [PITCH do Projeto]</v>
      </c>
      <c r="L3" s="515"/>
      <c r="M3" s="515"/>
      <c r="N3" s="515"/>
      <c r="O3" s="515"/>
      <c r="P3" s="515"/>
      <c r="Q3" s="515"/>
      <c r="R3" s="515"/>
      <c r="S3" s="515"/>
    </row>
    <row r="4" spans="2:34" customFormat="1" ht="12.75" x14ac:dyDescent="0.2">
      <c r="B4" s="271"/>
      <c r="C4" s="60"/>
      <c r="D4" s="60"/>
      <c r="E4" s="60"/>
      <c r="F4" s="60"/>
      <c r="G4" s="54" t="str">
        <f>Historico!B30</f>
        <v>EasyPMDOC</v>
      </c>
      <c r="H4" s="1"/>
      <c r="I4" s="1"/>
      <c r="J4" s="1"/>
      <c r="K4" s="515"/>
      <c r="L4" s="515"/>
      <c r="M4" s="515"/>
      <c r="N4" s="515"/>
      <c r="O4" s="515"/>
      <c r="P4" s="515"/>
      <c r="Q4" s="515"/>
      <c r="R4" s="515"/>
      <c r="S4" s="515"/>
    </row>
    <row r="5" spans="2:34" customFormat="1" ht="21" customHeight="1" x14ac:dyDescent="0.2">
      <c r="B5" s="272"/>
      <c r="C5" s="273"/>
      <c r="D5" s="273"/>
      <c r="E5" s="273"/>
      <c r="F5" s="273"/>
      <c r="G5" s="273"/>
      <c r="H5" s="273"/>
      <c r="I5" s="273"/>
      <c r="J5" s="273"/>
      <c r="K5" s="277" t="s">
        <v>6</v>
      </c>
      <c r="L5" s="273"/>
      <c r="M5" s="273"/>
      <c r="N5" s="273"/>
      <c r="O5" s="273"/>
      <c r="P5" s="273"/>
      <c r="Q5" s="273"/>
      <c r="R5" s="273"/>
      <c r="S5" s="273"/>
      <c r="T5" s="273"/>
      <c r="U5" s="273"/>
      <c r="V5" s="273"/>
      <c r="W5" s="273"/>
    </row>
    <row r="6" spans="2:34" s="288" customFormat="1" ht="15.75" customHeight="1" x14ac:dyDescent="0.2">
      <c r="C6" s="327" t="s">
        <v>1483</v>
      </c>
      <c r="W6" s="308"/>
    </row>
    <row r="7" spans="2:34" s="276" customFormat="1" ht="23.25" customHeight="1" x14ac:dyDescent="0.2">
      <c r="B7" s="309"/>
      <c r="C7" s="328" t="s">
        <v>1555</v>
      </c>
      <c r="D7" s="288"/>
      <c r="E7" s="288"/>
      <c r="F7" s="288"/>
      <c r="G7" s="288"/>
      <c r="H7" s="288"/>
      <c r="I7" s="288"/>
      <c r="J7" s="288"/>
      <c r="K7" s="288"/>
      <c r="L7" s="288"/>
      <c r="M7" s="288"/>
      <c r="N7" s="288"/>
      <c r="O7" s="288"/>
      <c r="P7" s="288"/>
      <c r="Q7" s="288"/>
      <c r="R7" s="288"/>
      <c r="S7" s="288"/>
      <c r="T7" s="288"/>
      <c r="U7" s="288"/>
      <c r="V7" s="288"/>
      <c r="W7" s="288"/>
      <c r="X7" s="288"/>
      <c r="Y7" s="288"/>
      <c r="Z7" s="288"/>
      <c r="AA7" s="288"/>
      <c r="AB7" s="288"/>
      <c r="AC7" s="288"/>
      <c r="AD7" s="288"/>
      <c r="AE7" s="288"/>
      <c r="AF7" s="288"/>
      <c r="AG7" s="288"/>
      <c r="AH7" s="288"/>
    </row>
    <row r="8" spans="2:34" ht="16.5" x14ac:dyDescent="0.3">
      <c r="C8" s="516"/>
      <c r="D8" s="517"/>
      <c r="E8" s="517"/>
      <c r="F8" s="517"/>
      <c r="G8" s="517"/>
      <c r="H8" s="517"/>
      <c r="I8" s="517"/>
      <c r="J8" s="517"/>
      <c r="K8" s="517"/>
      <c r="L8" s="517"/>
      <c r="M8" s="517"/>
      <c r="N8" s="517"/>
      <c r="O8" s="517"/>
      <c r="P8" s="517"/>
      <c r="Q8" s="517"/>
      <c r="R8" s="517"/>
      <c r="S8" s="518" t="s">
        <v>1201</v>
      </c>
      <c r="T8" s="519"/>
      <c r="U8" s="519"/>
      <c r="V8" s="519"/>
      <c r="W8" s="519"/>
      <c r="X8" s="519"/>
      <c r="Y8" s="519"/>
      <c r="Z8" s="519"/>
      <c r="AA8" s="519"/>
      <c r="AB8" s="519"/>
      <c r="AC8" s="519"/>
      <c r="AD8" s="519"/>
      <c r="AE8" s="519"/>
      <c r="AF8" s="519"/>
      <c r="AG8" s="519"/>
      <c r="AH8" s="519"/>
    </row>
    <row r="9" spans="2:34" ht="16.5" x14ac:dyDescent="0.3">
      <c r="C9" s="273"/>
      <c r="D9" s="273"/>
      <c r="E9" s="273"/>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c r="AE9" s="273"/>
      <c r="AF9" s="273"/>
      <c r="AG9" s="273"/>
      <c r="AH9" s="273"/>
    </row>
    <row r="10" spans="2:34" ht="16.5" x14ac:dyDescent="0.3"/>
    <row r="11" spans="2:34" ht="33" customHeight="1" x14ac:dyDescent="0.3"/>
    <row r="12" spans="2:34" ht="33" customHeight="1" x14ac:dyDescent="0.3"/>
    <row r="13" spans="2:34" ht="33" customHeight="1" x14ac:dyDescent="0.3"/>
    <row r="14" spans="2:34" ht="33" customHeight="1" x14ac:dyDescent="0.3"/>
    <row r="15" spans="2:34" ht="33" customHeight="1" x14ac:dyDescent="0.3"/>
    <row r="16" spans="2:34" ht="33" customHeight="1" x14ac:dyDescent="0.3"/>
    <row r="17" ht="33" customHeight="1" x14ac:dyDescent="0.3"/>
    <row r="18" ht="33" customHeight="1" x14ac:dyDescent="0.3"/>
    <row r="19" ht="33" customHeight="1" x14ac:dyDescent="0.3"/>
    <row r="20" ht="33" customHeight="1" x14ac:dyDescent="0.3"/>
    <row r="21" ht="33" customHeight="1" x14ac:dyDescent="0.3"/>
    <row r="22" ht="33" customHeight="1" x14ac:dyDescent="0.3"/>
    <row r="23" ht="33" customHeight="1" x14ac:dyDescent="0.3"/>
    <row r="24" ht="33" customHeight="1" x14ac:dyDescent="0.3"/>
    <row r="25" ht="33" customHeight="1" x14ac:dyDescent="0.3"/>
    <row r="26" ht="33" customHeight="1" x14ac:dyDescent="0.3"/>
    <row r="27" ht="33" customHeight="1" x14ac:dyDescent="0.3"/>
    <row r="28" ht="33" customHeight="1" x14ac:dyDescent="0.3"/>
    <row r="29" ht="33" customHeight="1" x14ac:dyDescent="0.3"/>
    <row r="30" ht="33" customHeight="1" x14ac:dyDescent="0.3"/>
    <row r="31" ht="33" customHeight="1" x14ac:dyDescent="0.3"/>
    <row r="32" ht="33" customHeight="1" x14ac:dyDescent="0.3"/>
    <row r="33" ht="33" customHeight="1" x14ac:dyDescent="0.3"/>
    <row r="34" ht="33" customHeight="1" x14ac:dyDescent="0.3"/>
    <row r="35" ht="33" customHeight="1" x14ac:dyDescent="0.3"/>
    <row r="36" ht="33" customHeight="1" x14ac:dyDescent="0.3"/>
    <row r="37" ht="33" customHeight="1" x14ac:dyDescent="0.3"/>
    <row r="38" ht="33" customHeight="1" x14ac:dyDescent="0.3"/>
    <row r="39" ht="33" customHeight="1" x14ac:dyDescent="0.3"/>
    <row r="40" ht="33" customHeight="1" x14ac:dyDescent="0.3"/>
    <row r="41" ht="33" customHeight="1" x14ac:dyDescent="0.3"/>
    <row r="42" ht="33" customHeight="1" x14ac:dyDescent="0.3"/>
    <row r="43" ht="33" customHeight="1" x14ac:dyDescent="0.3"/>
    <row r="44" ht="33" customHeight="1" x14ac:dyDescent="0.3"/>
    <row r="45" ht="33" customHeight="1" x14ac:dyDescent="0.3"/>
    <row r="46" ht="33" customHeight="1" x14ac:dyDescent="0.3"/>
  </sheetData>
  <mergeCells count="4">
    <mergeCell ref="C8:R8"/>
    <mergeCell ref="S8:AH8"/>
    <mergeCell ref="K1:S2"/>
    <mergeCell ref="K3:S4"/>
  </mergeCells>
  <conditionalFormatting sqref="K1 K3">
    <cfRule type="cellIs" dxfId="1519" priority="1" stopIfTrue="1" operator="equal">
      <formula>"Entrada"</formula>
    </cfRule>
    <cfRule type="cellIs" dxfId="1518" priority="2" stopIfTrue="1" operator="equal">
      <formula>"Ferramenta"</formula>
    </cfRule>
    <cfRule type="cellIs" dxfId="1517" priority="3" stopIfTrue="1" operator="equal">
      <formula>"Saída"</formula>
    </cfRule>
  </conditionalFormatting>
  <hyperlinks>
    <hyperlink ref="S8" r:id="rId1"/>
    <hyperlink ref="K5" r:id="rId2"/>
    <hyperlink ref="G4" location="'Menu e Instruções de Uso'!A1" display="'Menu e Instruções de Uso'!A1"/>
  </hyperlinks>
  <pageMargins left="0.511811024" right="0.511811024" top="0.78740157499999996" bottom="0.78740157499999996" header="0.31496062000000002" footer="0.31496062000000002"/>
  <pageSetup paperSize="9" orientation="portrait"/>
  <drawing r:id="rId3"/>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B1:AA11"/>
  <sheetViews>
    <sheetView showGridLines="0" topLeftCell="A4" zoomScale="120" zoomScaleNormal="120" zoomScalePageLayoutView="120" workbookViewId="0">
      <selection activeCell="E15" sqref="E1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83.140625" style="27" customWidth="1"/>
    <col min="6" max="6" width="13" style="27" bestFit="1" customWidth="1"/>
    <col min="7" max="7" width="9.42578125" style="14" customWidth="1"/>
    <col min="8" max="9" width="11.42578125" style="14" customWidth="1"/>
    <col min="10" max="27" width="11.42578125" style="14"/>
  </cols>
  <sheetData>
    <row r="1" spans="2:27" s="1" customFormat="1" ht="7.5" customHeight="1" x14ac:dyDescent="0.2">
      <c r="C1" s="53"/>
      <c r="D1" s="51"/>
      <c r="G1" s="13"/>
      <c r="H1" s="13"/>
      <c r="I1" s="13"/>
      <c r="J1" s="13"/>
      <c r="K1" s="13"/>
      <c r="L1" s="13"/>
      <c r="M1" s="13"/>
      <c r="N1" s="13"/>
      <c r="O1" s="13"/>
      <c r="P1" s="13"/>
      <c r="Q1" s="13"/>
      <c r="R1" s="13"/>
      <c r="S1" s="13"/>
      <c r="T1" s="13"/>
      <c r="U1" s="13"/>
      <c r="V1" s="13"/>
      <c r="W1" s="13"/>
      <c r="X1" s="13"/>
      <c r="Y1" s="13"/>
      <c r="Z1" s="13"/>
      <c r="AA1" s="13"/>
    </row>
    <row r="2" spans="2:27" s="1" customFormat="1" ht="15" customHeight="1" x14ac:dyDescent="0.2">
      <c r="C2" s="53"/>
      <c r="D2" s="51"/>
      <c r="E2" s="514" t="s">
        <v>1481</v>
      </c>
      <c r="F2" s="39" t="s">
        <v>12</v>
      </c>
      <c r="G2" s="35" t="s">
        <v>13</v>
      </c>
      <c r="H2" s="13"/>
      <c r="I2" s="13"/>
      <c r="J2" s="13"/>
      <c r="K2" s="13"/>
      <c r="L2" s="513"/>
      <c r="M2" s="513"/>
      <c r="N2" s="13"/>
      <c r="O2" s="13"/>
      <c r="P2" s="13"/>
      <c r="Q2" s="13"/>
      <c r="R2" s="13"/>
      <c r="S2" s="13"/>
      <c r="T2" s="13"/>
      <c r="U2" s="13"/>
      <c r="V2" s="13"/>
      <c r="W2" s="13"/>
      <c r="X2" s="13"/>
      <c r="Y2" s="13"/>
      <c r="Z2" s="13"/>
      <c r="AA2" s="13"/>
    </row>
    <row r="3" spans="2:27" s="1" customFormat="1" ht="13.5" customHeight="1" x14ac:dyDescent="0.2">
      <c r="C3" s="53"/>
      <c r="D3" s="51"/>
      <c r="E3" s="514"/>
      <c r="F3" s="39" t="s">
        <v>839</v>
      </c>
      <c r="G3" s="35" t="s">
        <v>840</v>
      </c>
      <c r="H3" s="13"/>
      <c r="I3" s="13"/>
      <c r="J3" s="13"/>
      <c r="K3" s="14"/>
      <c r="L3" s="513"/>
      <c r="M3" s="513"/>
      <c r="N3" s="13"/>
      <c r="O3" s="13"/>
      <c r="P3" s="13"/>
      <c r="Q3" s="13"/>
      <c r="R3" s="13"/>
      <c r="S3" s="13"/>
      <c r="T3" s="13"/>
      <c r="U3" s="13"/>
      <c r="V3" s="13"/>
      <c r="W3" s="13"/>
      <c r="X3" s="13"/>
      <c r="Y3" s="13"/>
      <c r="Z3" s="13"/>
      <c r="AA3" s="13"/>
    </row>
    <row r="4" spans="2:27" s="1" customFormat="1" ht="15" customHeight="1" x14ac:dyDescent="0.2">
      <c r="B4" s="38" t="s">
        <v>1482</v>
      </c>
      <c r="C4" s="54"/>
      <c r="D4" s="123"/>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2:27" s="1" customFormat="1" ht="13.5" customHeight="1" x14ac:dyDescent="0.2">
      <c r="C5" s="53"/>
      <c r="D5" s="51"/>
      <c r="E5" s="515"/>
      <c r="H5" s="13"/>
      <c r="I5" s="13"/>
      <c r="J5" s="13"/>
      <c r="K5" s="13"/>
      <c r="L5" s="513"/>
      <c r="M5" s="513"/>
      <c r="N5" s="13"/>
      <c r="O5" s="13"/>
      <c r="P5" s="13"/>
      <c r="Q5" s="13"/>
      <c r="R5" s="13"/>
      <c r="S5" s="13"/>
      <c r="T5" s="13"/>
      <c r="U5" s="13"/>
      <c r="V5" s="13"/>
      <c r="W5" s="13"/>
      <c r="X5" s="13"/>
      <c r="Y5" s="13"/>
      <c r="Z5" s="13"/>
      <c r="AA5" s="13"/>
    </row>
    <row r="6" spans="2:27" s="1" customFormat="1" x14ac:dyDescent="0.2">
      <c r="B6" s="38" t="str">
        <f>Historico!B30</f>
        <v>EasyPMDOC</v>
      </c>
      <c r="C6" s="53"/>
      <c r="D6" s="51"/>
      <c r="E6" s="287"/>
      <c r="H6" s="16"/>
      <c r="I6" s="13"/>
      <c r="J6" s="13"/>
      <c r="K6" s="13"/>
      <c r="L6" s="286"/>
      <c r="M6" s="286"/>
      <c r="N6" s="13"/>
      <c r="O6" s="13"/>
      <c r="P6" s="13"/>
      <c r="Q6" s="13"/>
      <c r="R6" s="13"/>
      <c r="S6" s="13"/>
      <c r="T6" s="13"/>
      <c r="U6" s="13"/>
      <c r="V6" s="13"/>
      <c r="W6" s="13"/>
      <c r="X6" s="13"/>
      <c r="Y6" s="13"/>
      <c r="Z6" s="13"/>
      <c r="AA6" s="13"/>
    </row>
    <row r="11" spans="2:27" ht="15.75" x14ac:dyDescent="0.25">
      <c r="E11" s="323"/>
    </row>
  </sheetData>
  <mergeCells count="6">
    <mergeCell ref="E2:E3"/>
    <mergeCell ref="L2:M2"/>
    <mergeCell ref="L3:M3"/>
    <mergeCell ref="E4:E5"/>
    <mergeCell ref="L4:M4"/>
    <mergeCell ref="L5:M5"/>
  </mergeCells>
  <conditionalFormatting sqref="E7:E64640">
    <cfRule type="cellIs" dxfId="712" priority="16" stopIfTrue="1" operator="equal">
      <formula>"Entrada"</formula>
    </cfRule>
    <cfRule type="cellIs" dxfId="711" priority="17" stopIfTrue="1" operator="equal">
      <formula>"Ferramenta"</formula>
    </cfRule>
    <cfRule type="cellIs" dxfId="710" priority="18" stopIfTrue="1" operator="equal">
      <formula>"Saída"</formula>
    </cfRule>
  </conditionalFormatting>
  <conditionalFormatting sqref="E1:E2 E4">
    <cfRule type="cellIs" dxfId="709" priority="22" stopIfTrue="1" operator="equal">
      <formula>"Entrada"</formula>
    </cfRule>
    <cfRule type="cellIs" dxfId="708" priority="23" stopIfTrue="1" operator="equal">
      <formula>"Ferramenta"</formula>
    </cfRule>
    <cfRule type="cellIs" dxfId="707" priority="24" stopIfTrue="1" operator="equal">
      <formula>"Saída"</formula>
    </cfRule>
  </conditionalFormatting>
  <hyperlinks>
    <hyperlink ref="B6" location="'Menu e Instruções de Uso'!A1" display="'Menu e Instruções de Uso'!A1"/>
    <hyperlink ref="F2:F4" location="'Histórico Docto'!A1" display="Autor:"/>
    <hyperlink ref="B4:C4" location="'4.1'!A1" display="Processo 4.1"/>
    <hyperlink ref="B4:D4" location="'7.1'!A1" display="Processo 7.1"/>
  </hyperlinks>
  <pageMargins left="0.511811024" right="0.511811024" top="0.78740157499999996" bottom="0.78740157499999996" header="0.31496062000000002" footer="0.31496062000000002"/>
  <pageSetup paperSize="9" orientation="portrait"/>
  <drawing r:id="rId1"/>
  <legacyDrawing r:id="rId2"/>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topLeftCell="A10" zoomScale="130" zoomScaleNormal="130" zoomScalePageLayoutView="130" workbookViewId="0"/>
  </sheetViews>
  <sheetFormatPr defaultColWidth="8.85546875" defaultRowHeight="12.75" x14ac:dyDescent="0.2"/>
  <sheetData>
    <row r="5" spans="2:14" ht="15" x14ac:dyDescent="0.25">
      <c r="B5" s="520" t="s">
        <v>1225</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9" spans="2:14" x14ac:dyDescent="0.2">
      <c r="J9" s="38" t="s">
        <v>1278</v>
      </c>
    </row>
    <row r="10" spans="2:14" x14ac:dyDescent="0.2">
      <c r="D10" s="38"/>
      <c r="E10" s="38"/>
      <c r="F10" s="38"/>
    </row>
    <row r="11" spans="2:14" x14ac:dyDescent="0.2">
      <c r="D11" s="38"/>
      <c r="E11" s="38"/>
      <c r="F11" s="38"/>
    </row>
    <row r="12" spans="2:14" x14ac:dyDescent="0.2">
      <c r="J12" s="38" t="s">
        <v>1226</v>
      </c>
    </row>
    <row r="13" spans="2:14" x14ac:dyDescent="0.2">
      <c r="D13" s="38" t="s">
        <v>960</v>
      </c>
      <c r="E13" s="38"/>
      <c r="F13" s="38"/>
      <c r="J13" s="38" t="s">
        <v>960</v>
      </c>
      <c r="K13" s="38"/>
      <c r="L13" s="38"/>
    </row>
    <row r="14" spans="2:14" x14ac:dyDescent="0.2">
      <c r="D14" s="38" t="s">
        <v>961</v>
      </c>
      <c r="E14" s="38"/>
      <c r="F14" s="38"/>
      <c r="I14" s="208"/>
      <c r="J14" s="38" t="s">
        <v>961</v>
      </c>
      <c r="K14" s="38"/>
      <c r="L14" s="38"/>
    </row>
    <row r="15" spans="2:14" x14ac:dyDescent="0.2">
      <c r="D15" s="38"/>
      <c r="E15" s="38"/>
      <c r="F15" s="38"/>
      <c r="G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t="s">
        <v>1227</v>
      </c>
      <c r="E24" s="38"/>
      <c r="F24" s="38"/>
      <c r="J24" s="38" t="s">
        <v>1231</v>
      </c>
      <c r="K24" s="38"/>
    </row>
    <row r="25" spans="3:11" x14ac:dyDescent="0.2">
      <c r="D25" s="38" t="s">
        <v>1228</v>
      </c>
      <c r="E25" s="38"/>
      <c r="F25" s="38"/>
      <c r="J25" s="38" t="s">
        <v>1232</v>
      </c>
      <c r="K25" s="38"/>
    </row>
    <row r="26" spans="3:11" x14ac:dyDescent="0.2">
      <c r="D26" s="38" t="s">
        <v>1229</v>
      </c>
      <c r="E26" s="38"/>
      <c r="F26" s="38"/>
      <c r="G26" s="38"/>
      <c r="J26" s="38"/>
      <c r="K26" s="38"/>
    </row>
    <row r="27" spans="3:11" x14ac:dyDescent="0.2">
      <c r="D27" s="38"/>
      <c r="E27" s="38"/>
      <c r="F27" s="38"/>
      <c r="J27" s="38" t="s">
        <v>1244</v>
      </c>
      <c r="K27" s="38"/>
    </row>
    <row r="28" spans="3:11" x14ac:dyDescent="0.2">
      <c r="H28" s="38"/>
      <c r="J28" s="38" t="s">
        <v>1230</v>
      </c>
      <c r="K28"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3:F14" location="PGP!A1" display="PGP - Plano de "/>
    <hyperlink ref="J13:L14" location="PGP!A1" display="PGP - Plano de "/>
    <hyperlink ref="J12" location="PGP!A1" display="PGP - Plano de "/>
    <hyperlink ref="D24:E26" location="RM!A1" display="SM - Solicitação"/>
    <hyperlink ref="J24:K25" location="RM!A1" display="SM - Solicitação"/>
    <hyperlink ref="J9" location="EAP!A1" display="Entregas"/>
    <hyperlink ref="J27:K28" location="CRO!A1" display="Dados sobre 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32"/>
  <sheetViews>
    <sheetView showGridLines="0" zoomScale="120" zoomScaleNormal="120" zoomScalePageLayoutView="12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27.42578125" style="27"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1485</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840</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1486</v>
      </c>
      <c r="C4" s="54"/>
      <c r="D4" s="123"/>
      <c r="E4" s="515" t="str">
        <f>CONCATENATE("Projeto: ",Capa!B7," - ",Capa!B9)</f>
        <v>Projeto: [Apelido do Projeto] - [PITCH do Projeto]</v>
      </c>
      <c r="F4" s="515"/>
      <c r="G4" s="515"/>
      <c r="H4" s="515"/>
      <c r="I4" s="515"/>
      <c r="J4" s="40" t="s">
        <v>844</v>
      </c>
      <c r="K4" s="36" t="s">
        <v>841</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25"/>
      <c r="F6" s="325"/>
      <c r="G6" s="332"/>
      <c r="H6" s="332"/>
      <c r="I6" s="325"/>
      <c r="L6" s="16"/>
      <c r="M6" s="13"/>
      <c r="N6" s="13"/>
      <c r="O6" s="13"/>
      <c r="P6" s="324"/>
      <c r="Q6" s="324"/>
      <c r="R6" s="13"/>
      <c r="S6" s="13"/>
      <c r="T6" s="13"/>
      <c r="U6" s="13"/>
      <c r="V6" s="13"/>
      <c r="W6" s="13"/>
      <c r="X6" s="13"/>
      <c r="Y6" s="13"/>
      <c r="Z6" s="13"/>
      <c r="AA6" s="13"/>
      <c r="AB6" s="13"/>
      <c r="AC6" s="13"/>
      <c r="AD6" s="13"/>
      <c r="AE6" s="13"/>
    </row>
    <row r="7" spans="1:31" ht="15" x14ac:dyDescent="0.2">
      <c r="A7" s="1"/>
      <c r="C7" s="48" t="s">
        <v>851</v>
      </c>
      <c r="E7" s="45" t="s">
        <v>1055</v>
      </c>
      <c r="F7" s="45"/>
      <c r="G7" s="48" t="s">
        <v>852</v>
      </c>
      <c r="H7" s="48"/>
      <c r="I7" s="45" t="s">
        <v>1488</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1487</v>
      </c>
      <c r="F10" s="45"/>
      <c r="G10" s="336" t="s">
        <v>1489</v>
      </c>
      <c r="H10" s="48"/>
      <c r="I10" s="45" t="s">
        <v>1490</v>
      </c>
    </row>
    <row r="11" spans="1:31" x14ac:dyDescent="0.2">
      <c r="E11" s="59"/>
      <c r="F11" s="330"/>
      <c r="G11" s="335"/>
      <c r="H11" s="335"/>
      <c r="I11" s="59"/>
      <c r="J11" s="47"/>
    </row>
    <row r="12" spans="1:31" x14ac:dyDescent="0.2">
      <c r="E12" s="46"/>
      <c r="F12" s="331"/>
      <c r="G12" s="333"/>
      <c r="H12" s="333"/>
      <c r="I12" s="331"/>
    </row>
    <row r="13" spans="1:31" ht="15" x14ac:dyDescent="0.2">
      <c r="A13" s="1"/>
      <c r="C13" s="48" t="s">
        <v>864</v>
      </c>
      <c r="E13" s="45" t="s">
        <v>1505</v>
      </c>
      <c r="F13" s="45"/>
      <c r="G13" s="336"/>
      <c r="H13" s="48"/>
      <c r="I13" s="45"/>
    </row>
    <row r="14" spans="1:31" ht="44.25" customHeight="1" x14ac:dyDescent="0.2">
      <c r="E14" s="572"/>
      <c r="F14" s="573"/>
      <c r="G14" s="573"/>
      <c r="H14" s="573"/>
      <c r="I14" s="573"/>
      <c r="J14" s="47"/>
    </row>
    <row r="15" spans="1:31" x14ac:dyDescent="0.2">
      <c r="E15" s="337"/>
      <c r="F15" s="337"/>
      <c r="G15" s="335"/>
      <c r="H15" s="335"/>
      <c r="I15" s="337"/>
      <c r="J15" s="331"/>
    </row>
    <row r="16" spans="1:31" ht="15" x14ac:dyDescent="0.2">
      <c r="C16" s="48" t="s">
        <v>865</v>
      </c>
      <c r="E16" s="45" t="s">
        <v>1496</v>
      </c>
      <c r="F16" s="45"/>
      <c r="G16" s="336" t="s">
        <v>877</v>
      </c>
      <c r="H16" s="48"/>
      <c r="I16" s="45" t="s">
        <v>1506</v>
      </c>
    </row>
    <row r="17" spans="1:31" x14ac:dyDescent="0.2">
      <c r="E17" s="59"/>
      <c r="F17" s="330"/>
      <c r="G17" s="335"/>
      <c r="H17" s="335"/>
      <c r="I17" s="59"/>
      <c r="J17" s="47"/>
    </row>
    <row r="18" spans="1:31" x14ac:dyDescent="0.2">
      <c r="E18" s="46"/>
      <c r="F18" s="331"/>
      <c r="G18" s="333"/>
      <c r="H18" s="333"/>
      <c r="I18" s="331"/>
      <c r="K18"/>
      <c r="L18"/>
      <c r="M18"/>
      <c r="N18"/>
      <c r="O18"/>
      <c r="P18"/>
      <c r="Q18"/>
      <c r="R18"/>
      <c r="S18"/>
      <c r="T18"/>
      <c r="U18"/>
      <c r="V18"/>
      <c r="W18"/>
      <c r="X18"/>
      <c r="Y18"/>
      <c r="Z18"/>
      <c r="AA18"/>
      <c r="AB18"/>
      <c r="AC18"/>
      <c r="AD18"/>
      <c r="AE18"/>
    </row>
    <row r="19" spans="1:31" ht="15" x14ac:dyDescent="0.2">
      <c r="A19" s="1"/>
      <c r="C19" s="48" t="s">
        <v>881</v>
      </c>
      <c r="E19" s="45" t="s">
        <v>1497</v>
      </c>
      <c r="F19" s="45"/>
      <c r="G19" s="336" t="s">
        <v>886</v>
      </c>
      <c r="H19" s="48"/>
      <c r="I19" s="45" t="s">
        <v>1498</v>
      </c>
      <c r="K19" s="1"/>
      <c r="L19"/>
      <c r="M19"/>
      <c r="N19"/>
      <c r="O19"/>
      <c r="P19"/>
      <c r="Q19"/>
      <c r="R19"/>
      <c r="S19"/>
      <c r="T19"/>
      <c r="U19"/>
      <c r="V19"/>
      <c r="W19"/>
      <c r="X19"/>
      <c r="Y19"/>
      <c r="Z19"/>
      <c r="AA19"/>
      <c r="AB19"/>
      <c r="AC19"/>
      <c r="AD19"/>
      <c r="AE19"/>
    </row>
    <row r="20" spans="1:31" x14ac:dyDescent="0.2">
      <c r="E20" s="59"/>
      <c r="F20" s="330"/>
      <c r="G20" s="335"/>
      <c r="H20" s="335"/>
      <c r="I20" s="59"/>
      <c r="J20" s="47"/>
    </row>
    <row r="21" spans="1:31" x14ac:dyDescent="0.2">
      <c r="E21" s="46"/>
      <c r="F21" s="331"/>
      <c r="G21" s="333"/>
      <c r="H21" s="333"/>
      <c r="I21" s="331"/>
    </row>
    <row r="22" spans="1:31" ht="15" x14ac:dyDescent="0.2">
      <c r="C22" s="48" t="s">
        <v>892</v>
      </c>
      <c r="E22" s="45" t="s">
        <v>1499</v>
      </c>
      <c r="F22" s="45"/>
      <c r="G22" s="336" t="s">
        <v>896</v>
      </c>
      <c r="H22" s="48"/>
      <c r="I22" s="45" t="s">
        <v>1504</v>
      </c>
    </row>
    <row r="23" spans="1:31" x14ac:dyDescent="0.2">
      <c r="E23" s="59"/>
      <c r="F23" s="330"/>
      <c r="G23" s="335"/>
      <c r="H23" s="335"/>
      <c r="I23" s="59"/>
      <c r="J23" s="47"/>
    </row>
    <row r="24" spans="1:31" x14ac:dyDescent="0.2">
      <c r="E24" s="46"/>
      <c r="F24" s="331"/>
      <c r="G24" s="333"/>
      <c r="H24" s="333"/>
      <c r="I24" s="331"/>
      <c r="K24"/>
      <c r="L24"/>
      <c r="M24"/>
      <c r="N24"/>
      <c r="O24"/>
      <c r="P24"/>
      <c r="Q24"/>
      <c r="R24"/>
      <c r="S24"/>
      <c r="T24"/>
      <c r="U24"/>
      <c r="V24"/>
      <c r="W24"/>
      <c r="X24"/>
      <c r="Y24"/>
      <c r="Z24"/>
      <c r="AA24"/>
      <c r="AB24"/>
      <c r="AC24"/>
      <c r="AD24"/>
      <c r="AE24"/>
    </row>
    <row r="25" spans="1:31" ht="15" x14ac:dyDescent="0.2">
      <c r="C25" s="48" t="s">
        <v>899</v>
      </c>
      <c r="E25" s="45" t="s">
        <v>1500</v>
      </c>
      <c r="F25" s="45"/>
      <c r="G25" s="336" t="s">
        <v>903</v>
      </c>
      <c r="H25" s="48"/>
      <c r="I25" s="45" t="s">
        <v>1501</v>
      </c>
    </row>
    <row r="26" spans="1:31" x14ac:dyDescent="0.2">
      <c r="E26" s="59"/>
      <c r="F26" s="330"/>
      <c r="G26" s="335"/>
      <c r="H26" s="335"/>
      <c r="I26" s="59"/>
      <c r="J26" s="47"/>
    </row>
    <row r="27" spans="1:31" ht="25.5" customHeight="1" x14ac:dyDescent="0.2">
      <c r="G27" s="333"/>
    </row>
    <row r="28" spans="1:31" x14ac:dyDescent="0.2">
      <c r="E28" s="338"/>
    </row>
    <row r="29" spans="1:31" ht="15" x14ac:dyDescent="0.2">
      <c r="E29" s="49" t="s">
        <v>1523</v>
      </c>
    </row>
    <row r="30" spans="1:31" ht="25.5" customHeight="1" x14ac:dyDescent="0.2">
      <c r="G30" s="333"/>
    </row>
    <row r="31" spans="1:31" x14ac:dyDescent="0.2">
      <c r="E31" s="338"/>
      <c r="I31" s="337"/>
    </row>
    <row r="32" spans="1:31" ht="15" x14ac:dyDescent="0.2">
      <c r="E32" s="49" t="s">
        <v>1502</v>
      </c>
      <c r="I32" s="56" t="s">
        <v>1503</v>
      </c>
    </row>
  </sheetData>
  <mergeCells count="7">
    <mergeCell ref="E14:I14"/>
    <mergeCell ref="P2:Q2"/>
    <mergeCell ref="P3:Q3"/>
    <mergeCell ref="P4:Q4"/>
    <mergeCell ref="P5:Q5"/>
    <mergeCell ref="E2:I3"/>
    <mergeCell ref="E4:I5"/>
  </mergeCells>
  <conditionalFormatting sqref="E27:I27 E33:I64658 F28:H29">
    <cfRule type="cellIs" dxfId="706" priority="106" stopIfTrue="1" operator="equal">
      <formula>"Entrada"</formula>
    </cfRule>
    <cfRule type="cellIs" dxfId="705" priority="107" stopIfTrue="1" operator="equal">
      <formula>"Ferramenta"</formula>
    </cfRule>
    <cfRule type="cellIs" dxfId="704" priority="108" stopIfTrue="1" operator="equal">
      <formula>"Saída"</formula>
    </cfRule>
  </conditionalFormatting>
  <conditionalFormatting sqref="E12:I12 E11:F11">
    <cfRule type="cellIs" dxfId="703" priority="109" stopIfTrue="1" operator="equal">
      <formula>"Entrada"</formula>
    </cfRule>
    <cfRule type="cellIs" dxfId="702" priority="110" stopIfTrue="1" operator="equal">
      <formula>"Ferramenta"</formula>
    </cfRule>
    <cfRule type="cellIs" dxfId="701" priority="111" stopIfTrue="1" operator="equal">
      <formula>"Saída"</formula>
    </cfRule>
  </conditionalFormatting>
  <conditionalFormatting sqref="E1:I1 E4:F4 E2:F2">
    <cfRule type="cellIs" dxfId="700" priority="112" stopIfTrue="1" operator="equal">
      <formula>"Entrada"</formula>
    </cfRule>
    <cfRule type="cellIs" dxfId="699" priority="113" stopIfTrue="1" operator="equal">
      <formula>"Ferramenta"</formula>
    </cfRule>
    <cfRule type="cellIs" dxfId="698" priority="114" stopIfTrue="1" operator="equal">
      <formula>"Saída"</formula>
    </cfRule>
  </conditionalFormatting>
  <conditionalFormatting sqref="E8:I8">
    <cfRule type="cellIs" dxfId="697" priority="103" stopIfTrue="1" operator="equal">
      <formula>"Entrada"</formula>
    </cfRule>
    <cfRule type="cellIs" dxfId="696" priority="104" stopIfTrue="1" operator="equal">
      <formula>"Ferramenta"</formula>
    </cfRule>
    <cfRule type="cellIs" dxfId="695" priority="105" stopIfTrue="1" operator="equal">
      <formula>"Saída"</formula>
    </cfRule>
  </conditionalFormatting>
  <conditionalFormatting sqref="E9:I9">
    <cfRule type="cellIs" dxfId="694" priority="100" stopIfTrue="1" operator="equal">
      <formula>"Entrada"</formula>
    </cfRule>
    <cfRule type="cellIs" dxfId="693" priority="101" stopIfTrue="1" operator="equal">
      <formula>"Ferramenta"</formula>
    </cfRule>
    <cfRule type="cellIs" dxfId="692" priority="102" stopIfTrue="1" operator="equal">
      <formula>"Saída"</formula>
    </cfRule>
  </conditionalFormatting>
  <conditionalFormatting sqref="E18:I18">
    <cfRule type="cellIs" dxfId="691" priority="97" stopIfTrue="1" operator="equal">
      <formula>"Entrada"</formula>
    </cfRule>
    <cfRule type="cellIs" dxfId="690" priority="98" stopIfTrue="1" operator="equal">
      <formula>"Ferramenta"</formula>
    </cfRule>
    <cfRule type="cellIs" dxfId="689" priority="99" stopIfTrue="1" operator="equal">
      <formula>"Saída"</formula>
    </cfRule>
  </conditionalFormatting>
  <conditionalFormatting sqref="E17:F17">
    <cfRule type="cellIs" dxfId="688" priority="94" stopIfTrue="1" operator="equal">
      <formula>"Entrada"</formula>
    </cfRule>
    <cfRule type="cellIs" dxfId="687" priority="95" stopIfTrue="1" operator="equal">
      <formula>"Ferramenta"</formula>
    </cfRule>
    <cfRule type="cellIs" dxfId="686" priority="96" stopIfTrue="1" operator="equal">
      <formula>"Saída"</formula>
    </cfRule>
  </conditionalFormatting>
  <conditionalFormatting sqref="E21:I21">
    <cfRule type="cellIs" dxfId="685" priority="88" stopIfTrue="1" operator="equal">
      <formula>"Entrada"</formula>
    </cfRule>
    <cfRule type="cellIs" dxfId="684" priority="89" stopIfTrue="1" operator="equal">
      <formula>"Ferramenta"</formula>
    </cfRule>
    <cfRule type="cellIs" dxfId="683" priority="90" stopIfTrue="1" operator="equal">
      <formula>"Saída"</formula>
    </cfRule>
  </conditionalFormatting>
  <conditionalFormatting sqref="E24:I24">
    <cfRule type="cellIs" dxfId="682" priority="85" stopIfTrue="1" operator="equal">
      <formula>"Entrada"</formula>
    </cfRule>
    <cfRule type="cellIs" dxfId="681" priority="86" stopIfTrue="1" operator="equal">
      <formula>"Ferramenta"</formula>
    </cfRule>
    <cfRule type="cellIs" dxfId="680" priority="87" stopIfTrue="1" operator="equal">
      <formula>"Saída"</formula>
    </cfRule>
  </conditionalFormatting>
  <conditionalFormatting sqref="G11">
    <cfRule type="cellIs" dxfId="679" priority="79" stopIfTrue="1" operator="equal">
      <formula>"Entrada"</formula>
    </cfRule>
    <cfRule type="cellIs" dxfId="678" priority="80" stopIfTrue="1" operator="equal">
      <formula>"Ferramenta"</formula>
    </cfRule>
    <cfRule type="cellIs" dxfId="677" priority="81" stopIfTrue="1" operator="equal">
      <formula>"Saída"</formula>
    </cfRule>
  </conditionalFormatting>
  <conditionalFormatting sqref="G17">
    <cfRule type="cellIs" dxfId="676" priority="76" stopIfTrue="1" operator="equal">
      <formula>"Entrada"</formula>
    </cfRule>
    <cfRule type="cellIs" dxfId="675" priority="77" stopIfTrue="1" operator="equal">
      <formula>"Ferramenta"</formula>
    </cfRule>
    <cfRule type="cellIs" dxfId="674" priority="78" stopIfTrue="1" operator="equal">
      <formula>"Saída"</formula>
    </cfRule>
  </conditionalFormatting>
  <conditionalFormatting sqref="G26">
    <cfRule type="cellIs" dxfId="673" priority="46" stopIfTrue="1" operator="equal">
      <formula>"Entrada"</formula>
    </cfRule>
    <cfRule type="cellIs" dxfId="672" priority="47" stopIfTrue="1" operator="equal">
      <formula>"Ferramenta"</formula>
    </cfRule>
    <cfRule type="cellIs" dxfId="671" priority="48" stopIfTrue="1" operator="equal">
      <formula>"Saída"</formula>
    </cfRule>
  </conditionalFormatting>
  <conditionalFormatting sqref="E28">
    <cfRule type="cellIs" dxfId="670" priority="40" stopIfTrue="1" operator="equal">
      <formula>"Entrada"</formula>
    </cfRule>
    <cfRule type="cellIs" dxfId="669" priority="41" stopIfTrue="1" operator="equal">
      <formula>"Ferramenta"</formula>
    </cfRule>
    <cfRule type="cellIs" dxfId="668" priority="42" stopIfTrue="1" operator="equal">
      <formula>"Saída"</formula>
    </cfRule>
  </conditionalFormatting>
  <conditionalFormatting sqref="H11:I11">
    <cfRule type="cellIs" dxfId="667" priority="61" stopIfTrue="1" operator="equal">
      <formula>"Entrada"</formula>
    </cfRule>
    <cfRule type="cellIs" dxfId="666" priority="62" stopIfTrue="1" operator="equal">
      <formula>"Ferramenta"</formula>
    </cfRule>
    <cfRule type="cellIs" dxfId="665" priority="63" stopIfTrue="1" operator="equal">
      <formula>"Saída"</formula>
    </cfRule>
  </conditionalFormatting>
  <conditionalFormatting sqref="H17:I17">
    <cfRule type="cellIs" dxfId="664" priority="58" stopIfTrue="1" operator="equal">
      <formula>"Entrada"</formula>
    </cfRule>
    <cfRule type="cellIs" dxfId="663" priority="59" stopIfTrue="1" operator="equal">
      <formula>"Ferramenta"</formula>
    </cfRule>
    <cfRule type="cellIs" dxfId="662" priority="60" stopIfTrue="1" operator="equal">
      <formula>"Saída"</formula>
    </cfRule>
  </conditionalFormatting>
  <conditionalFormatting sqref="H15:I15">
    <cfRule type="cellIs" dxfId="661" priority="28" stopIfTrue="1" operator="equal">
      <formula>"Entrada"</formula>
    </cfRule>
    <cfRule type="cellIs" dxfId="660" priority="29" stopIfTrue="1" operator="equal">
      <formula>"Ferramenta"</formula>
    </cfRule>
    <cfRule type="cellIs" dxfId="659" priority="30" stopIfTrue="1" operator="equal">
      <formula>"Saída"</formula>
    </cfRule>
  </conditionalFormatting>
  <conditionalFormatting sqref="E15:F15 E14">
    <cfRule type="cellIs" dxfId="658" priority="34" stopIfTrue="1" operator="equal">
      <formula>"Entrada"</formula>
    </cfRule>
    <cfRule type="cellIs" dxfId="657" priority="35" stopIfTrue="1" operator="equal">
      <formula>"Ferramenta"</formula>
    </cfRule>
    <cfRule type="cellIs" dxfId="656" priority="36" stopIfTrue="1" operator="equal">
      <formula>"Saída"</formula>
    </cfRule>
  </conditionalFormatting>
  <conditionalFormatting sqref="E26:F26">
    <cfRule type="cellIs" dxfId="655" priority="49" stopIfTrue="1" operator="equal">
      <formula>"Entrada"</formula>
    </cfRule>
    <cfRule type="cellIs" dxfId="654" priority="50" stopIfTrue="1" operator="equal">
      <formula>"Ferramenta"</formula>
    </cfRule>
    <cfRule type="cellIs" dxfId="653" priority="51" stopIfTrue="1" operator="equal">
      <formula>"Saída"</formula>
    </cfRule>
  </conditionalFormatting>
  <conditionalFormatting sqref="G15">
    <cfRule type="cellIs" dxfId="652" priority="31" stopIfTrue="1" operator="equal">
      <formula>"Entrada"</formula>
    </cfRule>
    <cfRule type="cellIs" dxfId="651" priority="32" stopIfTrue="1" operator="equal">
      <formula>"Ferramenta"</formula>
    </cfRule>
    <cfRule type="cellIs" dxfId="650" priority="33" stopIfTrue="1" operator="equal">
      <formula>"Saída"</formula>
    </cfRule>
  </conditionalFormatting>
  <conditionalFormatting sqref="H26:I26">
    <cfRule type="cellIs" dxfId="649" priority="43" stopIfTrue="1" operator="equal">
      <formula>"Entrada"</formula>
    </cfRule>
    <cfRule type="cellIs" dxfId="648" priority="44" stopIfTrue="1" operator="equal">
      <formula>"Ferramenta"</formula>
    </cfRule>
    <cfRule type="cellIs" dxfId="647" priority="45" stopIfTrue="1" operator="equal">
      <formula>"Saída"</formula>
    </cfRule>
  </conditionalFormatting>
  <conditionalFormatting sqref="I31">
    <cfRule type="cellIs" dxfId="646" priority="37" stopIfTrue="1" operator="equal">
      <formula>"Entrada"</formula>
    </cfRule>
    <cfRule type="cellIs" dxfId="645" priority="38" stopIfTrue="1" operator="equal">
      <formula>"Ferramenta"</formula>
    </cfRule>
    <cfRule type="cellIs" dxfId="644" priority="39" stopIfTrue="1" operator="equal">
      <formula>"Saída"</formula>
    </cfRule>
  </conditionalFormatting>
  <conditionalFormatting sqref="E20:F20">
    <cfRule type="cellIs" dxfId="643" priority="25" stopIfTrue="1" operator="equal">
      <formula>"Entrada"</formula>
    </cfRule>
    <cfRule type="cellIs" dxfId="642" priority="26" stopIfTrue="1" operator="equal">
      <formula>"Ferramenta"</formula>
    </cfRule>
    <cfRule type="cellIs" dxfId="641" priority="27" stopIfTrue="1" operator="equal">
      <formula>"Saída"</formula>
    </cfRule>
  </conditionalFormatting>
  <conditionalFormatting sqref="G20">
    <cfRule type="cellIs" dxfId="640" priority="22" stopIfTrue="1" operator="equal">
      <formula>"Entrada"</formula>
    </cfRule>
    <cfRule type="cellIs" dxfId="639" priority="23" stopIfTrue="1" operator="equal">
      <formula>"Ferramenta"</formula>
    </cfRule>
    <cfRule type="cellIs" dxfId="638" priority="24" stopIfTrue="1" operator="equal">
      <formula>"Saída"</formula>
    </cfRule>
  </conditionalFormatting>
  <conditionalFormatting sqref="H20:I20">
    <cfRule type="cellIs" dxfId="637" priority="19" stopIfTrue="1" operator="equal">
      <formula>"Entrada"</formula>
    </cfRule>
    <cfRule type="cellIs" dxfId="636" priority="20" stopIfTrue="1" operator="equal">
      <formula>"Ferramenta"</formula>
    </cfRule>
    <cfRule type="cellIs" dxfId="635" priority="21" stopIfTrue="1" operator="equal">
      <formula>"Saída"</formula>
    </cfRule>
  </conditionalFormatting>
  <conditionalFormatting sqref="E23:F23">
    <cfRule type="cellIs" dxfId="634" priority="16" stopIfTrue="1" operator="equal">
      <formula>"Entrada"</formula>
    </cfRule>
    <cfRule type="cellIs" dxfId="633" priority="17" stopIfTrue="1" operator="equal">
      <formula>"Ferramenta"</formula>
    </cfRule>
    <cfRule type="cellIs" dxfId="632" priority="18" stopIfTrue="1" operator="equal">
      <formula>"Saída"</formula>
    </cfRule>
  </conditionalFormatting>
  <conditionalFormatting sqref="G23">
    <cfRule type="cellIs" dxfId="631" priority="13" stopIfTrue="1" operator="equal">
      <formula>"Entrada"</formula>
    </cfRule>
    <cfRule type="cellIs" dxfId="630" priority="14" stopIfTrue="1" operator="equal">
      <formula>"Ferramenta"</formula>
    </cfRule>
    <cfRule type="cellIs" dxfId="629" priority="15" stopIfTrue="1" operator="equal">
      <formula>"Saída"</formula>
    </cfRule>
  </conditionalFormatting>
  <conditionalFormatting sqref="H23:I23">
    <cfRule type="cellIs" dxfId="628" priority="10" stopIfTrue="1" operator="equal">
      <formula>"Entrada"</formula>
    </cfRule>
    <cfRule type="cellIs" dxfId="627" priority="11" stopIfTrue="1" operator="equal">
      <formula>"Ferramenta"</formula>
    </cfRule>
    <cfRule type="cellIs" dxfId="626" priority="12" stopIfTrue="1" operator="equal">
      <formula>"Saída"</formula>
    </cfRule>
  </conditionalFormatting>
  <conditionalFormatting sqref="E30:I30 F31:H32">
    <cfRule type="cellIs" dxfId="625" priority="7" stopIfTrue="1" operator="equal">
      <formula>"Entrada"</formula>
    </cfRule>
    <cfRule type="cellIs" dxfId="624" priority="8" stopIfTrue="1" operator="equal">
      <formula>"Ferramenta"</formula>
    </cfRule>
    <cfRule type="cellIs" dxfId="623" priority="9" stopIfTrue="1" operator="equal">
      <formula>"Saída"</formula>
    </cfRule>
  </conditionalFormatting>
  <conditionalFormatting sqref="E31">
    <cfRule type="cellIs" dxfId="622" priority="4" stopIfTrue="1" operator="equal">
      <formula>"Entrada"</formula>
    </cfRule>
    <cfRule type="cellIs" dxfId="621" priority="5" stopIfTrue="1" operator="equal">
      <formula>"Ferramenta"</formula>
    </cfRule>
    <cfRule type="cellIs" dxfId="620" priority="6" stopIfTrue="1" operator="equal">
      <formula>"Saída"</formula>
    </cfRule>
  </conditionalFormatting>
  <dataValidations count="4">
    <dataValidation type="list" allowBlank="1" showInputMessage="1" showErrorMessage="1" sqref="Z10:Z26">
      <formula1>"Proposto,Aprovado,Projetado,Implementado,Verificado, Entregue, Eliminado, Rejeitado"</formula1>
    </dataValidation>
    <dataValidation type="list" allowBlank="1" showInputMessage="1" showErrorMessage="1" sqref="N10:N26">
      <formula1>"Máxima,Alta,Média,Baixa,Mínima"</formula1>
    </dataValidation>
    <dataValidation type="list" allowBlank="1" showInputMessage="1" showErrorMessage="1" sqref="M10:M26">
      <formula1>$X$1:$X$6</formula1>
    </dataValidation>
    <dataValidation type="list" allowBlank="1" showInputMessage="1" showErrorMessage="1" sqref="I15">
      <formula1>$F$5:$F$8</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Configuracoes!$F$5:$F$8</xm:f>
          </x14:formula1>
          <xm:sqref>I11</xm:sqref>
        </x14:dataValidation>
        <x14:dataValidation type="list" allowBlank="1" showInputMessage="1" showErrorMessage="1">
          <x14:formula1>
            <xm:f>Configuracoes!$G$5:$G$10</xm:f>
          </x14:formula1>
          <xm:sqref>E26</xm:sqref>
        </x14:dataValidation>
      </x14:dataValidations>
    </ex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2"/>
  <sheetViews>
    <sheetView showGridLines="0" zoomScale="120" zoomScaleNormal="120" zoomScalePageLayoutView="12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27.42578125" style="27"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1485</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840</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1486</v>
      </c>
      <c r="C4" s="54"/>
      <c r="D4" s="123"/>
      <c r="E4" s="515" t="str">
        <f>CONCATENATE("Projeto: ",Capa!B7," - ",Capa!B9)</f>
        <v>Projeto: [Apelido do Projeto] - [PITCH do Projeto]</v>
      </c>
      <c r="F4" s="515"/>
      <c r="G4" s="515"/>
      <c r="H4" s="515"/>
      <c r="I4" s="515"/>
      <c r="J4" s="40" t="s">
        <v>844</v>
      </c>
      <c r="K4" s="36" t="s">
        <v>841</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79"/>
      <c r="F6" s="379"/>
      <c r="G6" s="332"/>
      <c r="H6" s="332"/>
      <c r="I6" s="379"/>
      <c r="L6" s="16"/>
      <c r="M6" s="13"/>
      <c r="N6" s="13"/>
      <c r="O6" s="13"/>
      <c r="P6" s="378"/>
      <c r="Q6" s="378"/>
      <c r="R6" s="13"/>
      <c r="S6" s="13"/>
      <c r="T6" s="13"/>
      <c r="U6" s="13"/>
      <c r="V6" s="13"/>
      <c r="W6" s="13"/>
      <c r="X6" s="13"/>
      <c r="Y6" s="13"/>
      <c r="Z6" s="13"/>
      <c r="AA6" s="13"/>
      <c r="AB6" s="13"/>
      <c r="AC6" s="13"/>
      <c r="AD6" s="13"/>
      <c r="AE6" s="13"/>
    </row>
    <row r="7" spans="1:31" ht="15" x14ac:dyDescent="0.2">
      <c r="A7" s="1"/>
      <c r="C7" s="48" t="s">
        <v>851</v>
      </c>
      <c r="E7" s="45" t="s">
        <v>1055</v>
      </c>
      <c r="F7" s="45"/>
      <c r="G7" s="48" t="s">
        <v>852</v>
      </c>
      <c r="H7" s="48"/>
      <c r="I7" s="45" t="s">
        <v>1488</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1487</v>
      </c>
      <c r="F10" s="45"/>
      <c r="G10" s="336" t="s">
        <v>1489</v>
      </c>
      <c r="H10" s="48"/>
      <c r="I10" s="45" t="s">
        <v>1490</v>
      </c>
    </row>
    <row r="11" spans="1:31" x14ac:dyDescent="0.2">
      <c r="E11" s="59"/>
      <c r="F11" s="330"/>
      <c r="G11" s="335"/>
      <c r="H11" s="335"/>
      <c r="I11" s="59"/>
      <c r="J11" s="47"/>
    </row>
    <row r="12" spans="1:31" x14ac:dyDescent="0.2">
      <c r="E12" s="46"/>
      <c r="F12" s="331"/>
      <c r="G12" s="333"/>
      <c r="H12" s="333"/>
      <c r="I12" s="331"/>
    </row>
    <row r="13" spans="1:31" ht="15" x14ac:dyDescent="0.2">
      <c r="A13" s="1"/>
      <c r="C13" s="48" t="s">
        <v>864</v>
      </c>
      <c r="E13" s="45" t="s">
        <v>1505</v>
      </c>
      <c r="F13" s="45"/>
      <c r="G13" s="336"/>
      <c r="H13" s="48"/>
      <c r="I13" s="45"/>
    </row>
    <row r="14" spans="1:31" ht="44.25" customHeight="1" x14ac:dyDescent="0.2">
      <c r="E14" s="572"/>
      <c r="F14" s="573"/>
      <c r="G14" s="573"/>
      <c r="H14" s="573"/>
      <c r="I14" s="573"/>
      <c r="J14" s="47"/>
    </row>
    <row r="15" spans="1:31" x14ac:dyDescent="0.2">
      <c r="E15" s="337"/>
      <c r="F15" s="337"/>
      <c r="G15" s="335"/>
      <c r="H15" s="335"/>
      <c r="I15" s="337"/>
      <c r="J15" s="331"/>
    </row>
    <row r="16" spans="1:31" ht="15" x14ac:dyDescent="0.2">
      <c r="C16" s="48" t="s">
        <v>865</v>
      </c>
      <c r="E16" s="45" t="s">
        <v>1496</v>
      </c>
      <c r="F16" s="45"/>
      <c r="G16" s="336" t="s">
        <v>877</v>
      </c>
      <c r="H16" s="48"/>
      <c r="I16" s="45" t="s">
        <v>1506</v>
      </c>
    </row>
    <row r="17" spans="1:31" x14ac:dyDescent="0.2">
      <c r="E17" s="59"/>
      <c r="F17" s="330"/>
      <c r="G17" s="335"/>
      <c r="H17" s="335"/>
      <c r="I17" s="59"/>
      <c r="J17" s="47"/>
    </row>
    <row r="18" spans="1:31" x14ac:dyDescent="0.2">
      <c r="E18" s="46"/>
      <c r="F18" s="331"/>
      <c r="G18" s="333"/>
      <c r="H18" s="333"/>
      <c r="I18" s="331"/>
      <c r="K18"/>
      <c r="L18"/>
      <c r="M18"/>
      <c r="N18"/>
      <c r="O18"/>
      <c r="P18"/>
      <c r="Q18"/>
      <c r="R18"/>
      <c r="S18"/>
      <c r="T18"/>
      <c r="U18"/>
      <c r="V18"/>
      <c r="W18"/>
      <c r="X18"/>
      <c r="Y18"/>
      <c r="Z18"/>
      <c r="AA18"/>
      <c r="AB18"/>
      <c r="AC18"/>
      <c r="AD18"/>
      <c r="AE18"/>
    </row>
    <row r="19" spans="1:31" ht="15" x14ac:dyDescent="0.2">
      <c r="A19" s="1"/>
      <c r="C19" s="48" t="s">
        <v>881</v>
      </c>
      <c r="E19" s="45" t="s">
        <v>1497</v>
      </c>
      <c r="F19" s="45"/>
      <c r="G19" s="336" t="s">
        <v>886</v>
      </c>
      <c r="H19" s="48"/>
      <c r="I19" s="45" t="s">
        <v>1498</v>
      </c>
      <c r="K19" s="1"/>
      <c r="L19"/>
      <c r="M19"/>
      <c r="N19"/>
      <c r="O19"/>
      <c r="P19"/>
      <c r="Q19"/>
      <c r="R19"/>
      <c r="S19"/>
      <c r="T19"/>
      <c r="U19"/>
      <c r="V19"/>
      <c r="W19"/>
      <c r="X19"/>
      <c r="Y19"/>
      <c r="Z19"/>
      <c r="AA19"/>
      <c r="AB19"/>
      <c r="AC19"/>
      <c r="AD19"/>
      <c r="AE19"/>
    </row>
    <row r="20" spans="1:31" x14ac:dyDescent="0.2">
      <c r="E20" s="59"/>
      <c r="F20" s="330"/>
      <c r="G20" s="335"/>
      <c r="H20" s="335"/>
      <c r="I20" s="59"/>
      <c r="J20" s="47"/>
    </row>
    <row r="21" spans="1:31" x14ac:dyDescent="0.2">
      <c r="E21" s="46"/>
      <c r="F21" s="331"/>
      <c r="G21" s="333"/>
      <c r="H21" s="333"/>
      <c r="I21" s="331"/>
    </row>
    <row r="22" spans="1:31" ht="15" x14ac:dyDescent="0.2">
      <c r="C22" s="48" t="s">
        <v>892</v>
      </c>
      <c r="E22" s="45" t="s">
        <v>1499</v>
      </c>
      <c r="F22" s="45"/>
      <c r="G22" s="336" t="s">
        <v>896</v>
      </c>
      <c r="H22" s="48"/>
      <c r="I22" s="45" t="s">
        <v>1504</v>
      </c>
    </row>
    <row r="23" spans="1:31" x14ac:dyDescent="0.2">
      <c r="E23" s="59"/>
      <c r="F23" s="330"/>
      <c r="G23" s="335"/>
      <c r="H23" s="335"/>
      <c r="I23" s="59"/>
      <c r="J23" s="47"/>
    </row>
    <row r="24" spans="1:31" x14ac:dyDescent="0.2">
      <c r="E24" s="46"/>
      <c r="F24" s="331"/>
      <c r="G24" s="333"/>
      <c r="H24" s="333"/>
      <c r="I24" s="331"/>
      <c r="K24"/>
      <c r="L24"/>
      <c r="M24"/>
      <c r="N24"/>
      <c r="O24"/>
      <c r="P24"/>
      <c r="Q24"/>
      <c r="R24"/>
      <c r="S24"/>
      <c r="T24"/>
      <c r="U24"/>
      <c r="V24"/>
      <c r="W24"/>
      <c r="X24"/>
      <c r="Y24"/>
      <c r="Z24"/>
      <c r="AA24"/>
      <c r="AB24"/>
      <c r="AC24"/>
      <c r="AD24"/>
      <c r="AE24"/>
    </row>
    <row r="25" spans="1:31" ht="15" x14ac:dyDescent="0.2">
      <c r="C25" s="48" t="s">
        <v>899</v>
      </c>
      <c r="E25" s="45" t="s">
        <v>1500</v>
      </c>
      <c r="F25" s="45"/>
      <c r="G25" s="336" t="s">
        <v>903</v>
      </c>
      <c r="H25" s="48"/>
      <c r="I25" s="45" t="s">
        <v>1501</v>
      </c>
    </row>
    <row r="26" spans="1:31" x14ac:dyDescent="0.2">
      <c r="E26" s="59"/>
      <c r="F26" s="330"/>
      <c r="G26" s="335"/>
      <c r="H26" s="335"/>
      <c r="I26" s="59"/>
      <c r="J26" s="47"/>
    </row>
    <row r="27" spans="1:31" ht="25.5" customHeight="1" x14ac:dyDescent="0.2">
      <c r="G27" s="333"/>
    </row>
    <row r="28" spans="1:31" x14ac:dyDescent="0.2">
      <c r="E28" s="338"/>
    </row>
    <row r="29" spans="1:31" ht="15" x14ac:dyDescent="0.2">
      <c r="E29" s="49" t="s">
        <v>1523</v>
      </c>
    </row>
    <row r="30" spans="1:31" ht="25.5" customHeight="1" x14ac:dyDescent="0.2">
      <c r="G30" s="333"/>
    </row>
    <row r="31" spans="1:31" x14ac:dyDescent="0.2">
      <c r="E31" s="338"/>
      <c r="I31" s="337"/>
    </row>
    <row r="32" spans="1:31" ht="15" x14ac:dyDescent="0.2">
      <c r="E32" s="49" t="s">
        <v>1502</v>
      </c>
      <c r="I32" s="56" t="s">
        <v>1503</v>
      </c>
    </row>
  </sheetData>
  <mergeCells count="7">
    <mergeCell ref="E14:I14"/>
    <mergeCell ref="E2:I3"/>
    <mergeCell ref="P2:Q2"/>
    <mergeCell ref="P3:Q3"/>
    <mergeCell ref="E4:I5"/>
    <mergeCell ref="P4:Q4"/>
    <mergeCell ref="P5:Q5"/>
  </mergeCells>
  <conditionalFormatting sqref="E27:I27 E33:I64658 F28:H29">
    <cfRule type="cellIs" dxfId="619" priority="79" stopIfTrue="1" operator="equal">
      <formula>"Entrada"</formula>
    </cfRule>
    <cfRule type="cellIs" dxfId="618" priority="80" stopIfTrue="1" operator="equal">
      <formula>"Ferramenta"</formula>
    </cfRule>
    <cfRule type="cellIs" dxfId="617" priority="81" stopIfTrue="1" operator="equal">
      <formula>"Saída"</formula>
    </cfRule>
  </conditionalFormatting>
  <conditionalFormatting sqref="E12:I12 E11:F11">
    <cfRule type="cellIs" dxfId="616" priority="82" stopIfTrue="1" operator="equal">
      <formula>"Entrada"</formula>
    </cfRule>
    <cfRule type="cellIs" dxfId="615" priority="83" stopIfTrue="1" operator="equal">
      <formula>"Ferramenta"</formula>
    </cfRule>
    <cfRule type="cellIs" dxfId="614" priority="84" stopIfTrue="1" operator="equal">
      <formula>"Saída"</formula>
    </cfRule>
  </conditionalFormatting>
  <conditionalFormatting sqref="E1:I1 E4:F4 E2:F2">
    <cfRule type="cellIs" dxfId="613" priority="85" stopIfTrue="1" operator="equal">
      <formula>"Entrada"</formula>
    </cfRule>
    <cfRule type="cellIs" dxfId="612" priority="86" stopIfTrue="1" operator="equal">
      <formula>"Ferramenta"</formula>
    </cfRule>
    <cfRule type="cellIs" dxfId="611" priority="87" stopIfTrue="1" operator="equal">
      <formula>"Saída"</formula>
    </cfRule>
  </conditionalFormatting>
  <conditionalFormatting sqref="E8:I8">
    <cfRule type="cellIs" dxfId="610" priority="76" stopIfTrue="1" operator="equal">
      <formula>"Entrada"</formula>
    </cfRule>
    <cfRule type="cellIs" dxfId="609" priority="77" stopIfTrue="1" operator="equal">
      <formula>"Ferramenta"</formula>
    </cfRule>
    <cfRule type="cellIs" dxfId="608" priority="78" stopIfTrue="1" operator="equal">
      <formula>"Saída"</formula>
    </cfRule>
  </conditionalFormatting>
  <conditionalFormatting sqref="E9:I9">
    <cfRule type="cellIs" dxfId="607" priority="73" stopIfTrue="1" operator="equal">
      <formula>"Entrada"</formula>
    </cfRule>
    <cfRule type="cellIs" dxfId="606" priority="74" stopIfTrue="1" operator="equal">
      <formula>"Ferramenta"</formula>
    </cfRule>
    <cfRule type="cellIs" dxfId="605" priority="75" stopIfTrue="1" operator="equal">
      <formula>"Saída"</formula>
    </cfRule>
  </conditionalFormatting>
  <conditionalFormatting sqref="E18:I18">
    <cfRule type="cellIs" dxfId="604" priority="70" stopIfTrue="1" operator="equal">
      <formula>"Entrada"</formula>
    </cfRule>
    <cfRule type="cellIs" dxfId="603" priority="71" stopIfTrue="1" operator="equal">
      <formula>"Ferramenta"</formula>
    </cfRule>
    <cfRule type="cellIs" dxfId="602" priority="72" stopIfTrue="1" operator="equal">
      <formula>"Saída"</formula>
    </cfRule>
  </conditionalFormatting>
  <conditionalFormatting sqref="E17:F17">
    <cfRule type="cellIs" dxfId="601" priority="67" stopIfTrue="1" operator="equal">
      <formula>"Entrada"</formula>
    </cfRule>
    <cfRule type="cellIs" dxfId="600" priority="68" stopIfTrue="1" operator="equal">
      <formula>"Ferramenta"</formula>
    </cfRule>
    <cfRule type="cellIs" dxfId="599" priority="69" stopIfTrue="1" operator="equal">
      <formula>"Saída"</formula>
    </cfRule>
  </conditionalFormatting>
  <conditionalFormatting sqref="E21:I21">
    <cfRule type="cellIs" dxfId="598" priority="64" stopIfTrue="1" operator="equal">
      <formula>"Entrada"</formula>
    </cfRule>
    <cfRule type="cellIs" dxfId="597" priority="65" stopIfTrue="1" operator="equal">
      <formula>"Ferramenta"</formula>
    </cfRule>
    <cfRule type="cellIs" dxfId="596" priority="66" stopIfTrue="1" operator="equal">
      <formula>"Saída"</formula>
    </cfRule>
  </conditionalFormatting>
  <conditionalFormatting sqref="E24:I24">
    <cfRule type="cellIs" dxfId="595" priority="61" stopIfTrue="1" operator="equal">
      <formula>"Entrada"</formula>
    </cfRule>
    <cfRule type="cellIs" dxfId="594" priority="62" stopIfTrue="1" operator="equal">
      <formula>"Ferramenta"</formula>
    </cfRule>
    <cfRule type="cellIs" dxfId="593" priority="63" stopIfTrue="1" operator="equal">
      <formula>"Saída"</formula>
    </cfRule>
  </conditionalFormatting>
  <conditionalFormatting sqref="G11">
    <cfRule type="cellIs" dxfId="592" priority="58" stopIfTrue="1" operator="equal">
      <formula>"Entrada"</formula>
    </cfRule>
    <cfRule type="cellIs" dxfId="591" priority="59" stopIfTrue="1" operator="equal">
      <formula>"Ferramenta"</formula>
    </cfRule>
    <cfRule type="cellIs" dxfId="590" priority="60" stopIfTrue="1" operator="equal">
      <formula>"Saída"</formula>
    </cfRule>
  </conditionalFormatting>
  <conditionalFormatting sqref="G17">
    <cfRule type="cellIs" dxfId="589" priority="55" stopIfTrue="1" operator="equal">
      <formula>"Entrada"</formula>
    </cfRule>
    <cfRule type="cellIs" dxfId="588" priority="56" stopIfTrue="1" operator="equal">
      <formula>"Ferramenta"</formula>
    </cfRule>
    <cfRule type="cellIs" dxfId="587" priority="57" stopIfTrue="1" operator="equal">
      <formula>"Saída"</formula>
    </cfRule>
  </conditionalFormatting>
  <conditionalFormatting sqref="G26">
    <cfRule type="cellIs" dxfId="586" priority="43" stopIfTrue="1" operator="equal">
      <formula>"Entrada"</formula>
    </cfRule>
    <cfRule type="cellIs" dxfId="585" priority="44" stopIfTrue="1" operator="equal">
      <formula>"Ferramenta"</formula>
    </cfRule>
    <cfRule type="cellIs" dxfId="584" priority="45" stopIfTrue="1" operator="equal">
      <formula>"Saída"</formula>
    </cfRule>
  </conditionalFormatting>
  <conditionalFormatting sqref="E28">
    <cfRule type="cellIs" dxfId="583" priority="37" stopIfTrue="1" operator="equal">
      <formula>"Entrada"</formula>
    </cfRule>
    <cfRule type="cellIs" dxfId="582" priority="38" stopIfTrue="1" operator="equal">
      <formula>"Ferramenta"</formula>
    </cfRule>
    <cfRule type="cellIs" dxfId="581" priority="39" stopIfTrue="1" operator="equal">
      <formula>"Saída"</formula>
    </cfRule>
  </conditionalFormatting>
  <conditionalFormatting sqref="H11:I11">
    <cfRule type="cellIs" dxfId="580" priority="52" stopIfTrue="1" operator="equal">
      <formula>"Entrada"</formula>
    </cfRule>
    <cfRule type="cellIs" dxfId="579" priority="53" stopIfTrue="1" operator="equal">
      <formula>"Ferramenta"</formula>
    </cfRule>
    <cfRule type="cellIs" dxfId="578" priority="54" stopIfTrue="1" operator="equal">
      <formula>"Saída"</formula>
    </cfRule>
  </conditionalFormatting>
  <conditionalFormatting sqref="H17:I17">
    <cfRule type="cellIs" dxfId="577" priority="49" stopIfTrue="1" operator="equal">
      <formula>"Entrada"</formula>
    </cfRule>
    <cfRule type="cellIs" dxfId="576" priority="50" stopIfTrue="1" operator="equal">
      <formula>"Ferramenta"</formula>
    </cfRule>
    <cfRule type="cellIs" dxfId="575" priority="51" stopIfTrue="1" operator="equal">
      <formula>"Saída"</formula>
    </cfRule>
  </conditionalFormatting>
  <conditionalFormatting sqref="H15:I15">
    <cfRule type="cellIs" dxfId="574" priority="25" stopIfTrue="1" operator="equal">
      <formula>"Entrada"</formula>
    </cfRule>
    <cfRule type="cellIs" dxfId="573" priority="26" stopIfTrue="1" operator="equal">
      <formula>"Ferramenta"</formula>
    </cfRule>
    <cfRule type="cellIs" dxfId="572" priority="27" stopIfTrue="1" operator="equal">
      <formula>"Saída"</formula>
    </cfRule>
  </conditionalFormatting>
  <conditionalFormatting sqref="E15:F15 E14">
    <cfRule type="cellIs" dxfId="571" priority="31" stopIfTrue="1" operator="equal">
      <formula>"Entrada"</formula>
    </cfRule>
    <cfRule type="cellIs" dxfId="570" priority="32" stopIfTrue="1" operator="equal">
      <formula>"Ferramenta"</formula>
    </cfRule>
    <cfRule type="cellIs" dxfId="569" priority="33" stopIfTrue="1" operator="equal">
      <formula>"Saída"</formula>
    </cfRule>
  </conditionalFormatting>
  <conditionalFormatting sqref="E26:F26">
    <cfRule type="cellIs" dxfId="568" priority="46" stopIfTrue="1" operator="equal">
      <formula>"Entrada"</formula>
    </cfRule>
    <cfRule type="cellIs" dxfId="567" priority="47" stopIfTrue="1" operator="equal">
      <formula>"Ferramenta"</formula>
    </cfRule>
    <cfRule type="cellIs" dxfId="566" priority="48" stopIfTrue="1" operator="equal">
      <formula>"Saída"</formula>
    </cfRule>
  </conditionalFormatting>
  <conditionalFormatting sqref="G15">
    <cfRule type="cellIs" dxfId="565" priority="28" stopIfTrue="1" operator="equal">
      <formula>"Entrada"</formula>
    </cfRule>
    <cfRule type="cellIs" dxfId="564" priority="29" stopIfTrue="1" operator="equal">
      <formula>"Ferramenta"</formula>
    </cfRule>
    <cfRule type="cellIs" dxfId="563" priority="30" stopIfTrue="1" operator="equal">
      <formula>"Saída"</formula>
    </cfRule>
  </conditionalFormatting>
  <conditionalFormatting sqref="H26:I26">
    <cfRule type="cellIs" dxfId="562" priority="40" stopIfTrue="1" operator="equal">
      <formula>"Entrada"</formula>
    </cfRule>
    <cfRule type="cellIs" dxfId="561" priority="41" stopIfTrue="1" operator="equal">
      <formula>"Ferramenta"</formula>
    </cfRule>
    <cfRule type="cellIs" dxfId="560" priority="42" stopIfTrue="1" operator="equal">
      <formula>"Saída"</formula>
    </cfRule>
  </conditionalFormatting>
  <conditionalFormatting sqref="I31">
    <cfRule type="cellIs" dxfId="559" priority="34" stopIfTrue="1" operator="equal">
      <formula>"Entrada"</formula>
    </cfRule>
    <cfRule type="cellIs" dxfId="558" priority="35" stopIfTrue="1" operator="equal">
      <formula>"Ferramenta"</formula>
    </cfRule>
    <cfRule type="cellIs" dxfId="557" priority="36" stopIfTrue="1" operator="equal">
      <formula>"Saída"</formula>
    </cfRule>
  </conditionalFormatting>
  <conditionalFormatting sqref="E20:F20">
    <cfRule type="cellIs" dxfId="556" priority="22" stopIfTrue="1" operator="equal">
      <formula>"Entrada"</formula>
    </cfRule>
    <cfRule type="cellIs" dxfId="555" priority="23" stopIfTrue="1" operator="equal">
      <formula>"Ferramenta"</formula>
    </cfRule>
    <cfRule type="cellIs" dxfId="554" priority="24" stopIfTrue="1" operator="equal">
      <formula>"Saída"</formula>
    </cfRule>
  </conditionalFormatting>
  <conditionalFormatting sqref="G20">
    <cfRule type="cellIs" dxfId="553" priority="19" stopIfTrue="1" operator="equal">
      <formula>"Entrada"</formula>
    </cfRule>
    <cfRule type="cellIs" dxfId="552" priority="20" stopIfTrue="1" operator="equal">
      <formula>"Ferramenta"</formula>
    </cfRule>
    <cfRule type="cellIs" dxfId="551" priority="21" stopIfTrue="1" operator="equal">
      <formula>"Saída"</formula>
    </cfRule>
  </conditionalFormatting>
  <conditionalFormatting sqref="H20:I20">
    <cfRule type="cellIs" dxfId="550" priority="16" stopIfTrue="1" operator="equal">
      <formula>"Entrada"</formula>
    </cfRule>
    <cfRule type="cellIs" dxfId="549" priority="17" stopIfTrue="1" operator="equal">
      <formula>"Ferramenta"</formula>
    </cfRule>
    <cfRule type="cellIs" dxfId="548" priority="18" stopIfTrue="1" operator="equal">
      <formula>"Saída"</formula>
    </cfRule>
  </conditionalFormatting>
  <conditionalFormatting sqref="E23:F23">
    <cfRule type="cellIs" dxfId="547" priority="13" stopIfTrue="1" operator="equal">
      <formula>"Entrada"</formula>
    </cfRule>
    <cfRule type="cellIs" dxfId="546" priority="14" stopIfTrue="1" operator="equal">
      <formula>"Ferramenta"</formula>
    </cfRule>
    <cfRule type="cellIs" dxfId="545" priority="15" stopIfTrue="1" operator="equal">
      <formula>"Saída"</formula>
    </cfRule>
  </conditionalFormatting>
  <conditionalFormatting sqref="G23">
    <cfRule type="cellIs" dxfId="544" priority="10" stopIfTrue="1" operator="equal">
      <formula>"Entrada"</formula>
    </cfRule>
    <cfRule type="cellIs" dxfId="543" priority="11" stopIfTrue="1" operator="equal">
      <formula>"Ferramenta"</formula>
    </cfRule>
    <cfRule type="cellIs" dxfId="542" priority="12" stopIfTrue="1" operator="equal">
      <formula>"Saída"</formula>
    </cfRule>
  </conditionalFormatting>
  <conditionalFormatting sqref="H23:I23">
    <cfRule type="cellIs" dxfId="541" priority="7" stopIfTrue="1" operator="equal">
      <formula>"Entrada"</formula>
    </cfRule>
    <cfRule type="cellIs" dxfId="540" priority="8" stopIfTrue="1" operator="equal">
      <formula>"Ferramenta"</formula>
    </cfRule>
    <cfRule type="cellIs" dxfId="539" priority="9" stopIfTrue="1" operator="equal">
      <formula>"Saída"</formula>
    </cfRule>
  </conditionalFormatting>
  <conditionalFormatting sqref="E30:I30 F31:H32">
    <cfRule type="cellIs" dxfId="538" priority="4" stopIfTrue="1" operator="equal">
      <formula>"Entrada"</formula>
    </cfRule>
    <cfRule type="cellIs" dxfId="537" priority="5" stopIfTrue="1" operator="equal">
      <formula>"Ferramenta"</formula>
    </cfRule>
    <cfRule type="cellIs" dxfId="536" priority="6" stopIfTrue="1" operator="equal">
      <formula>"Saída"</formula>
    </cfRule>
  </conditionalFormatting>
  <conditionalFormatting sqref="E31">
    <cfRule type="cellIs" dxfId="535" priority="1" stopIfTrue="1" operator="equal">
      <formula>"Entrada"</formula>
    </cfRule>
    <cfRule type="cellIs" dxfId="534" priority="2" stopIfTrue="1" operator="equal">
      <formula>"Ferramenta"</formula>
    </cfRule>
    <cfRule type="cellIs" dxfId="533" priority="3" stopIfTrue="1" operator="equal">
      <formula>"Saída"</formula>
    </cfRule>
  </conditionalFormatting>
  <dataValidations count="4">
    <dataValidation type="list" allowBlank="1" showInputMessage="1" showErrorMessage="1" sqref="I15">
      <formula1>$F$5:$F$8</formula1>
    </dataValidation>
    <dataValidation type="list" allowBlank="1" showInputMessage="1" showErrorMessage="1" sqref="M10:M26">
      <formula1>$X$1:$X$6</formula1>
    </dataValidation>
    <dataValidation type="list" allowBlank="1" showInputMessage="1" showErrorMessage="1" sqref="N10:N26">
      <formula1>"Máxima,Alta,Média,Baixa,Mínima"</formula1>
    </dataValidation>
    <dataValidation type="list" allowBlank="1" showInputMessage="1" showErrorMessage="1" sqref="Z10:Z26">
      <formula1>"Proposto,Aprovado,Projetado,Implementado,Verificado, Entregue, Eliminado, Rejeitado"</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Configuracoes!$G$5:$G$10</xm:f>
          </x14:formula1>
          <xm:sqref>E26</xm:sqref>
        </x14:dataValidation>
        <x14:dataValidation type="list" allowBlank="1" showInputMessage="1" showErrorMessage="1">
          <x14:formula1>
            <xm:f>Configuracoes!$F$5:$F$8</xm:f>
          </x14:formula1>
          <xm:sqref>I11</xm:sqref>
        </x14:dataValidation>
      </x14:dataValidations>
    </ex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election activeCell="T33" sqref="T33"/>
    </sheetView>
  </sheetViews>
  <sheetFormatPr defaultColWidth="8.85546875" defaultRowHeight="12.75" x14ac:dyDescent="0.2"/>
  <sheetData>
    <row r="5" spans="2:14" ht="15" x14ac:dyDescent="0.25">
      <c r="B5" s="520" t="s">
        <v>1240</v>
      </c>
      <c r="C5" s="520"/>
      <c r="D5" s="520"/>
      <c r="E5" s="520"/>
      <c r="F5" s="520"/>
      <c r="G5" s="520"/>
      <c r="H5" s="520"/>
      <c r="I5" s="520"/>
      <c r="J5" s="520"/>
      <c r="K5" s="520"/>
      <c r="L5" s="520"/>
      <c r="M5" s="520"/>
      <c r="N5" s="520"/>
    </row>
    <row r="12" spans="2:14" x14ac:dyDescent="0.2">
      <c r="D12" s="38" t="s">
        <v>1233</v>
      </c>
      <c r="E12" s="38"/>
      <c r="F12" s="38"/>
      <c r="J12" s="38" t="s">
        <v>1226</v>
      </c>
    </row>
    <row r="13" spans="2:14" x14ac:dyDescent="0.2">
      <c r="J13" s="38" t="s">
        <v>960</v>
      </c>
      <c r="K13" s="38"/>
      <c r="L13" s="38"/>
    </row>
    <row r="14" spans="2:14" x14ac:dyDescent="0.2">
      <c r="J14" s="38" t="s">
        <v>961</v>
      </c>
      <c r="K14" s="38"/>
      <c r="L14" s="38"/>
    </row>
    <row r="24" spans="4:11" x14ac:dyDescent="0.2">
      <c r="D24" s="38" t="s">
        <v>1234</v>
      </c>
      <c r="E24" s="38"/>
      <c r="F24" s="38"/>
      <c r="J24" s="38" t="s">
        <v>1231</v>
      </c>
      <c r="K24" s="38"/>
    </row>
    <row r="25" spans="4:11" x14ac:dyDescent="0.2">
      <c r="D25" s="38" t="s">
        <v>1235</v>
      </c>
      <c r="E25" s="38"/>
      <c r="F25" s="38"/>
      <c r="J25" s="38" t="s">
        <v>1232</v>
      </c>
      <c r="K25" s="38"/>
    </row>
    <row r="27" spans="4:11" x14ac:dyDescent="0.2">
      <c r="J27" s="38" t="s">
        <v>1238</v>
      </c>
      <c r="K27" s="38"/>
    </row>
    <row r="28" spans="4:11" x14ac:dyDescent="0.2">
      <c r="D28" s="38" t="s">
        <v>1236</v>
      </c>
      <c r="E28" s="38"/>
      <c r="J28" s="38" t="s">
        <v>1239</v>
      </c>
      <c r="K28" s="38"/>
    </row>
    <row r="29" spans="4:11" x14ac:dyDescent="0.2">
      <c r="D29" s="38" t="s">
        <v>1237</v>
      </c>
      <c r="E29" s="38"/>
    </row>
    <row r="30" spans="4:11" x14ac:dyDescent="0.2">
      <c r="D30" s="38" t="s">
        <v>792</v>
      </c>
      <c r="E30"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2:F12" location="RM!A1" display="RM - Registro de Mudanças"/>
    <hyperlink ref="D24:F25" location="PGCO!A1" display="PGCO - Plano de"/>
    <hyperlink ref="D28:E30" location="PGPI!A1" display="PGPI - Plano de"/>
    <hyperlink ref="J13:L14" location="PGP!A1" display="PGP - Plano de "/>
    <hyperlink ref="J12" location="PGP!A1" display="PGP - Plano de "/>
    <hyperlink ref="J24:K25" location="RM!A1" display="SM - Solicitação"/>
    <hyperlink ref="J27:K28" location="RQ!A1" display="RG - Registr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74"/>
  <sheetViews>
    <sheetView showGridLines="0" workbookViewId="0">
      <pane xSplit="5" ySplit="7" topLeftCell="F8" activePane="bottomRight" state="frozen"/>
      <selection pane="topRight" activeCell="F1" sqref="F1"/>
      <selection pane="bottomLeft" activeCell="A8" sqref="A8"/>
      <selection pane="bottomRight" activeCell="C9" sqref="C9"/>
    </sheetView>
  </sheetViews>
  <sheetFormatPr defaultColWidth="8.85546875" defaultRowHeight="12.75" x14ac:dyDescent="0.2"/>
  <cols>
    <col min="1" max="1" width="3.85546875" style="1" customWidth="1"/>
    <col min="2" max="2" width="12.140625" style="1" customWidth="1"/>
    <col min="3" max="3" width="15.42578125" style="1" bestFit="1" customWidth="1"/>
    <col min="4" max="4" width="17.7109375" style="1" bestFit="1" customWidth="1"/>
    <col min="5" max="5" width="29.42578125" style="1" customWidth="1"/>
    <col min="6" max="6" width="13" style="1" bestFit="1" customWidth="1"/>
    <col min="7" max="7" width="21.42578125" style="1" bestFit="1" customWidth="1"/>
    <col min="8" max="8" width="13.42578125" style="1" bestFit="1" customWidth="1"/>
    <col min="9" max="9" width="29.42578125" style="161" customWidth="1"/>
    <col min="10" max="10" width="16" style="161" customWidth="1"/>
    <col min="11" max="11" width="18" style="161" customWidth="1"/>
    <col min="12" max="12" width="22.85546875" style="161" customWidth="1"/>
    <col min="13" max="16384" width="8.85546875" style="1"/>
  </cols>
  <sheetData>
    <row r="1" spans="1:12" customFormat="1" ht="14.25" customHeight="1" thickBot="1" x14ac:dyDescent="0.25">
      <c r="A1" s="60"/>
      <c r="B1" s="62"/>
      <c r="C1" s="124"/>
      <c r="D1" s="124"/>
      <c r="E1" s="60"/>
      <c r="F1" s="60"/>
      <c r="G1" s="60"/>
      <c r="H1" s="60"/>
      <c r="I1" s="60"/>
      <c r="J1" s="60"/>
      <c r="K1" s="60"/>
      <c r="L1" s="60"/>
    </row>
    <row r="2" spans="1:12" customFormat="1" ht="16.5" customHeight="1" x14ac:dyDescent="0.2">
      <c r="A2" s="130"/>
      <c r="B2" s="62"/>
      <c r="C2" s="130"/>
      <c r="D2" s="526" t="s">
        <v>1484</v>
      </c>
      <c r="E2" s="527"/>
      <c r="F2" s="527"/>
      <c r="G2" s="527"/>
      <c r="H2" s="527"/>
      <c r="I2" s="527"/>
      <c r="J2" s="528"/>
      <c r="K2" s="60"/>
      <c r="L2" s="60"/>
    </row>
    <row r="3" spans="1:12" customFormat="1" ht="14.25" customHeight="1" thickBot="1" x14ac:dyDescent="0.25">
      <c r="A3" s="130"/>
      <c r="B3" s="62"/>
      <c r="C3" s="124"/>
      <c r="D3" s="529"/>
      <c r="E3" s="530"/>
      <c r="F3" s="530"/>
      <c r="G3" s="530"/>
      <c r="H3" s="530"/>
      <c r="I3" s="530"/>
      <c r="J3" s="530"/>
      <c r="K3" s="145" t="s">
        <v>12</v>
      </c>
      <c r="L3" s="146" t="s">
        <v>13</v>
      </c>
    </row>
    <row r="4" spans="1:12" customFormat="1" ht="12.75" customHeight="1" x14ac:dyDescent="0.2">
      <c r="A4" s="130"/>
      <c r="B4" s="38" t="s">
        <v>1521</v>
      </c>
      <c r="C4" s="124"/>
      <c r="D4" s="551" t="str">
        <f>CONCATENATE("Projeto: ",Capa!B7," - ",Capa!B9)</f>
        <v>Projeto: [Apelido do Projeto] - [PITCH do Projeto]</v>
      </c>
      <c r="E4" s="551"/>
      <c r="F4" s="551"/>
      <c r="G4" s="551"/>
      <c r="H4" s="551"/>
      <c r="I4" s="551"/>
      <c r="J4" s="551"/>
      <c r="K4" s="145" t="s">
        <v>839</v>
      </c>
      <c r="L4" s="146" t="s">
        <v>1554</v>
      </c>
    </row>
    <row r="5" spans="1:12" x14ac:dyDescent="0.2">
      <c r="A5" s="130"/>
      <c r="B5" s="124"/>
      <c r="C5" s="124"/>
      <c r="D5" s="551"/>
      <c r="E5" s="551"/>
      <c r="F5" s="551"/>
      <c r="G5" s="551"/>
      <c r="H5" s="551"/>
      <c r="I5" s="551"/>
      <c r="J5" s="551"/>
      <c r="K5" s="145" t="s">
        <v>965</v>
      </c>
      <c r="L5" s="377" t="s">
        <v>1562</v>
      </c>
    </row>
    <row r="6" spans="1:12" s="217" customFormat="1" ht="27.75" customHeight="1" thickBot="1" x14ac:dyDescent="0.25">
      <c r="A6" s="124"/>
      <c r="B6" s="42" t="str">
        <f>Historico!B30</f>
        <v>EasyPMDOC</v>
      </c>
      <c r="C6" s="124"/>
      <c r="D6" s="547"/>
      <c r="E6" s="547"/>
      <c r="F6" s="547"/>
      <c r="G6" s="547"/>
      <c r="H6" s="547"/>
      <c r="I6" s="547"/>
      <c r="J6" s="547"/>
      <c r="K6" s="144"/>
      <c r="L6" s="60"/>
    </row>
    <row r="7" spans="1:12" s="223" customFormat="1" ht="40.5" customHeight="1" thickBot="1" x14ac:dyDescent="0.25">
      <c r="A7" s="329" t="s">
        <v>930</v>
      </c>
      <c r="B7" s="219" t="s">
        <v>1046</v>
      </c>
      <c r="C7" s="211" t="s">
        <v>1530</v>
      </c>
      <c r="D7" s="211" t="s">
        <v>1172</v>
      </c>
      <c r="E7" s="211" t="s">
        <v>1525</v>
      </c>
      <c r="F7" s="211" t="s">
        <v>1524</v>
      </c>
      <c r="G7" s="211" t="s">
        <v>1526</v>
      </c>
      <c r="H7" s="211" t="s">
        <v>1500</v>
      </c>
      <c r="I7" s="211" t="s">
        <v>1527</v>
      </c>
      <c r="J7" s="211" t="s">
        <v>1528</v>
      </c>
      <c r="K7" s="211" t="s">
        <v>1529</v>
      </c>
      <c r="L7" s="211" t="s">
        <v>1531</v>
      </c>
    </row>
    <row r="8" spans="1:12" s="230" customFormat="1" ht="15.75" thickBot="1" x14ac:dyDescent="0.3">
      <c r="A8" s="224">
        <v>1</v>
      </c>
      <c r="B8" s="225" t="s">
        <v>1067</v>
      </c>
      <c r="C8" s="86"/>
      <c r="D8" s="340"/>
      <c r="E8" s="341"/>
      <c r="F8" s="342"/>
      <c r="G8" s="341"/>
      <c r="H8" s="342"/>
      <c r="I8" s="341"/>
      <c r="J8" s="341"/>
      <c r="K8" s="341"/>
      <c r="L8" s="343"/>
    </row>
    <row r="9" spans="1:12" s="230" customFormat="1" ht="15.75" thickBot="1" x14ac:dyDescent="0.3">
      <c r="A9" s="231"/>
      <c r="B9" s="232" t="s">
        <v>1073</v>
      </c>
      <c r="C9" s="96"/>
      <c r="D9" s="344"/>
      <c r="E9" s="96"/>
      <c r="F9" s="342"/>
      <c r="G9" s="96"/>
      <c r="H9" s="342"/>
      <c r="I9" s="96"/>
      <c r="J9" s="96"/>
      <c r="K9" s="96"/>
      <c r="L9" s="345"/>
    </row>
    <row r="10" spans="1:12" s="230" customFormat="1" ht="15.75" thickBot="1" x14ac:dyDescent="0.3">
      <c r="A10" s="231"/>
      <c r="B10" s="232" t="s">
        <v>1069</v>
      </c>
      <c r="C10" s="96"/>
      <c r="D10" s="344"/>
      <c r="E10" s="96"/>
      <c r="F10" s="342"/>
      <c r="G10" s="96"/>
      <c r="H10" s="342"/>
      <c r="I10" s="96"/>
      <c r="J10" s="96"/>
      <c r="K10" s="96"/>
      <c r="L10" s="345"/>
    </row>
    <row r="11" spans="1:12" s="230" customFormat="1" ht="15.75" thickBot="1" x14ac:dyDescent="0.3">
      <c r="A11" s="231"/>
      <c r="B11" s="232" t="s">
        <v>1070</v>
      </c>
      <c r="C11" s="96"/>
      <c r="D11" s="344"/>
      <c r="E11" s="96"/>
      <c r="F11" s="342"/>
      <c r="G11" s="96"/>
      <c r="H11" s="342"/>
      <c r="I11" s="96"/>
      <c r="J11" s="96"/>
      <c r="K11" s="96"/>
      <c r="L11" s="345"/>
    </row>
    <row r="12" spans="1:12" s="230" customFormat="1" ht="15.75" thickBot="1" x14ac:dyDescent="0.3">
      <c r="A12" s="231">
        <v>2</v>
      </c>
      <c r="B12" s="232"/>
      <c r="C12" s="96"/>
      <c r="D12" s="344"/>
      <c r="E12" s="96"/>
      <c r="F12" s="342"/>
      <c r="G12" s="96"/>
      <c r="H12" s="342"/>
      <c r="I12" s="96"/>
      <c r="J12" s="96"/>
      <c r="K12" s="96"/>
      <c r="L12" s="345"/>
    </row>
    <row r="13" spans="1:12" s="230" customFormat="1" ht="15.75" thickBot="1" x14ac:dyDescent="0.3">
      <c r="A13" s="231">
        <v>3</v>
      </c>
      <c r="B13" s="232"/>
      <c r="C13" s="96"/>
      <c r="D13" s="344"/>
      <c r="E13" s="96"/>
      <c r="F13" s="342"/>
      <c r="G13" s="96"/>
      <c r="H13" s="342"/>
      <c r="I13" s="96"/>
      <c r="J13" s="96"/>
      <c r="K13" s="96"/>
      <c r="L13" s="345"/>
    </row>
    <row r="14" spans="1:12" s="230" customFormat="1" ht="15.75" thickBot="1" x14ac:dyDescent="0.3">
      <c r="A14" s="231">
        <v>4</v>
      </c>
      <c r="B14" s="232"/>
      <c r="C14" s="96"/>
      <c r="D14" s="344"/>
      <c r="E14" s="96"/>
      <c r="F14" s="342"/>
      <c r="G14" s="96"/>
      <c r="H14" s="342"/>
      <c r="I14" s="96"/>
      <c r="J14" s="96"/>
      <c r="K14" s="96"/>
      <c r="L14" s="345"/>
    </row>
    <row r="15" spans="1:12" s="230" customFormat="1" ht="15.75" thickBot="1" x14ac:dyDescent="0.3">
      <c r="A15" s="231">
        <v>5</v>
      </c>
      <c r="B15" s="232"/>
      <c r="C15" s="96"/>
      <c r="D15" s="344"/>
      <c r="E15" s="96"/>
      <c r="F15" s="342"/>
      <c r="G15" s="96"/>
      <c r="H15" s="342"/>
      <c r="I15" s="96"/>
      <c r="J15" s="96"/>
      <c r="K15" s="96"/>
      <c r="L15" s="345"/>
    </row>
    <row r="16" spans="1:12" s="230" customFormat="1" ht="15.75" thickBot="1" x14ac:dyDescent="0.3">
      <c r="A16" s="231">
        <v>6</v>
      </c>
      <c r="B16" s="232"/>
      <c r="C16" s="96"/>
      <c r="D16" s="344"/>
      <c r="E16" s="96"/>
      <c r="F16" s="342"/>
      <c r="G16" s="96"/>
      <c r="H16" s="342"/>
      <c r="I16" s="96"/>
      <c r="J16" s="96"/>
      <c r="K16" s="96"/>
      <c r="L16" s="345"/>
    </row>
    <row r="17" spans="1:12" s="230" customFormat="1" ht="15.75" thickBot="1" x14ac:dyDescent="0.3">
      <c r="A17" s="231">
        <v>7</v>
      </c>
      <c r="B17" s="232"/>
      <c r="C17" s="96"/>
      <c r="D17" s="344"/>
      <c r="E17" s="96"/>
      <c r="F17" s="342"/>
      <c r="G17" s="96"/>
      <c r="H17" s="342"/>
      <c r="I17" s="96"/>
      <c r="J17" s="96"/>
      <c r="K17" s="96"/>
      <c r="L17" s="345"/>
    </row>
    <row r="18" spans="1:12" s="230" customFormat="1" ht="15.75" thickBot="1" x14ac:dyDescent="0.3">
      <c r="A18" s="231">
        <v>8</v>
      </c>
      <c r="B18" s="232"/>
      <c r="C18" s="96"/>
      <c r="D18" s="344"/>
      <c r="E18" s="96"/>
      <c r="F18" s="342"/>
      <c r="G18" s="96"/>
      <c r="H18" s="342"/>
      <c r="I18" s="96"/>
      <c r="J18" s="96"/>
      <c r="K18" s="96"/>
      <c r="L18" s="345"/>
    </row>
    <row r="19" spans="1:12" s="230" customFormat="1" ht="15.75" thickBot="1" x14ac:dyDescent="0.3">
      <c r="A19" s="231">
        <v>9</v>
      </c>
      <c r="B19" s="232"/>
      <c r="C19" s="96"/>
      <c r="D19" s="344"/>
      <c r="E19" s="96"/>
      <c r="F19" s="342"/>
      <c r="G19" s="96"/>
      <c r="H19" s="342"/>
      <c r="I19" s="96"/>
      <c r="J19" s="96"/>
      <c r="K19" s="96"/>
      <c r="L19" s="345"/>
    </row>
    <row r="20" spans="1:12" s="230" customFormat="1" ht="15.75" thickBot="1" x14ac:dyDescent="0.3">
      <c r="A20" s="231">
        <v>10</v>
      </c>
      <c r="B20" s="232"/>
      <c r="C20" s="96"/>
      <c r="D20" s="344"/>
      <c r="E20" s="96"/>
      <c r="F20" s="342"/>
      <c r="G20" s="96"/>
      <c r="H20" s="342"/>
      <c r="I20" s="96"/>
      <c r="J20" s="96"/>
      <c r="K20" s="96"/>
      <c r="L20" s="345"/>
    </row>
    <row r="21" spans="1:12" s="230" customFormat="1" ht="15.75" thickBot="1" x14ac:dyDescent="0.3">
      <c r="A21" s="231">
        <v>11</v>
      </c>
      <c r="B21" s="232"/>
      <c r="C21" s="96"/>
      <c r="D21" s="344"/>
      <c r="E21" s="96"/>
      <c r="F21" s="342"/>
      <c r="G21" s="96"/>
      <c r="H21" s="342"/>
      <c r="I21" s="96"/>
      <c r="J21" s="96"/>
      <c r="K21" s="96"/>
      <c r="L21" s="345"/>
    </row>
    <row r="22" spans="1:12" s="230" customFormat="1" ht="15.75" thickBot="1" x14ac:dyDescent="0.3">
      <c r="A22" s="231">
        <v>12</v>
      </c>
      <c r="B22" s="232"/>
      <c r="C22" s="96"/>
      <c r="D22" s="344"/>
      <c r="E22" s="96"/>
      <c r="F22" s="342"/>
      <c r="G22" s="96"/>
      <c r="H22" s="342"/>
      <c r="I22" s="96"/>
      <c r="J22" s="96"/>
      <c r="K22" s="96"/>
      <c r="L22" s="345"/>
    </row>
    <row r="23" spans="1:12" s="230" customFormat="1" ht="15.75" thickBot="1" x14ac:dyDescent="0.3">
      <c r="A23" s="231">
        <v>13</v>
      </c>
      <c r="B23" s="232"/>
      <c r="C23" s="96"/>
      <c r="D23" s="344"/>
      <c r="E23" s="96"/>
      <c r="F23" s="342"/>
      <c r="G23" s="96"/>
      <c r="H23" s="342"/>
      <c r="I23" s="96"/>
      <c r="J23" s="96"/>
      <c r="K23" s="96"/>
      <c r="L23" s="345"/>
    </row>
    <row r="24" spans="1:12" s="230" customFormat="1" ht="15.75" thickBot="1" x14ac:dyDescent="0.3">
      <c r="A24" s="231">
        <v>14</v>
      </c>
      <c r="B24" s="232"/>
      <c r="C24" s="96"/>
      <c r="D24" s="344"/>
      <c r="E24" s="96"/>
      <c r="F24" s="342"/>
      <c r="G24" s="96"/>
      <c r="H24" s="342"/>
      <c r="I24" s="96"/>
      <c r="J24" s="96"/>
      <c r="K24" s="96"/>
      <c r="L24" s="345"/>
    </row>
    <row r="25" spans="1:12" s="230" customFormat="1" ht="15.75" thickBot="1" x14ac:dyDescent="0.3">
      <c r="A25" s="231">
        <v>15</v>
      </c>
      <c r="B25" s="232"/>
      <c r="C25" s="96"/>
      <c r="D25" s="344"/>
      <c r="E25" s="96"/>
      <c r="F25" s="342"/>
      <c r="G25" s="96"/>
      <c r="H25" s="342"/>
      <c r="I25" s="96"/>
      <c r="J25" s="96"/>
      <c r="K25" s="96"/>
      <c r="L25" s="345"/>
    </row>
    <row r="26" spans="1:12" s="230" customFormat="1" ht="15.75" thickBot="1" x14ac:dyDescent="0.3">
      <c r="A26" s="231">
        <v>16</v>
      </c>
      <c r="B26" s="232"/>
      <c r="C26" s="96"/>
      <c r="D26" s="344"/>
      <c r="E26" s="96"/>
      <c r="F26" s="342"/>
      <c r="G26" s="96"/>
      <c r="H26" s="342"/>
      <c r="I26" s="96"/>
      <c r="J26" s="96"/>
      <c r="K26" s="96"/>
      <c r="L26" s="345"/>
    </row>
    <row r="27" spans="1:12" s="230" customFormat="1" ht="15.75" thickBot="1" x14ac:dyDescent="0.3">
      <c r="A27" s="231">
        <v>17</v>
      </c>
      <c r="B27" s="232"/>
      <c r="C27" s="96"/>
      <c r="D27" s="344"/>
      <c r="E27" s="96"/>
      <c r="F27" s="342"/>
      <c r="G27" s="96"/>
      <c r="H27" s="342"/>
      <c r="I27" s="96"/>
      <c r="J27" s="96"/>
      <c r="K27" s="96"/>
      <c r="L27" s="345"/>
    </row>
    <row r="28" spans="1:12" s="230" customFormat="1" ht="15.75" thickBot="1" x14ac:dyDescent="0.3">
      <c r="A28" s="231">
        <v>18</v>
      </c>
      <c r="B28" s="232"/>
      <c r="C28" s="96"/>
      <c r="D28" s="344"/>
      <c r="E28" s="96"/>
      <c r="F28" s="342"/>
      <c r="G28" s="96"/>
      <c r="H28" s="342"/>
      <c r="I28" s="96"/>
      <c r="J28" s="96"/>
      <c r="K28" s="96"/>
      <c r="L28" s="345"/>
    </row>
    <row r="29" spans="1:12" s="230" customFormat="1" ht="15.75" thickBot="1" x14ac:dyDescent="0.3">
      <c r="A29" s="231">
        <v>19</v>
      </c>
      <c r="B29" s="232"/>
      <c r="C29" s="96"/>
      <c r="D29" s="344"/>
      <c r="E29" s="96"/>
      <c r="F29" s="342"/>
      <c r="G29" s="96"/>
      <c r="H29" s="342"/>
      <c r="I29" s="96"/>
      <c r="J29" s="96"/>
      <c r="K29" s="96"/>
      <c r="L29" s="345"/>
    </row>
    <row r="30" spans="1:12" s="230" customFormat="1" ht="15.75" thickBot="1" x14ac:dyDescent="0.3">
      <c r="A30" s="231">
        <v>20</v>
      </c>
      <c r="B30" s="232"/>
      <c r="C30" s="96"/>
      <c r="D30" s="344"/>
      <c r="E30" s="96"/>
      <c r="F30" s="342"/>
      <c r="G30" s="96"/>
      <c r="H30" s="342"/>
      <c r="I30" s="96"/>
      <c r="J30" s="96"/>
      <c r="K30" s="96"/>
      <c r="L30" s="345"/>
    </row>
    <row r="31" spans="1:12" s="230" customFormat="1" ht="15.75" thickBot="1" x14ac:dyDescent="0.3">
      <c r="A31" s="231">
        <v>21</v>
      </c>
      <c r="B31" s="232"/>
      <c r="C31" s="96"/>
      <c r="D31" s="344"/>
      <c r="E31" s="96"/>
      <c r="F31" s="342"/>
      <c r="G31" s="96"/>
      <c r="H31" s="342"/>
      <c r="I31" s="96"/>
      <c r="J31" s="96"/>
      <c r="K31" s="96"/>
      <c r="L31" s="345"/>
    </row>
    <row r="32" spans="1:12" s="230" customFormat="1" ht="15.75" thickBot="1" x14ac:dyDescent="0.3">
      <c r="A32" s="231">
        <v>22</v>
      </c>
      <c r="B32" s="232"/>
      <c r="C32" s="96"/>
      <c r="D32" s="344"/>
      <c r="E32" s="96"/>
      <c r="F32" s="342"/>
      <c r="G32" s="96"/>
      <c r="H32" s="342"/>
      <c r="I32" s="96"/>
      <c r="J32" s="96"/>
      <c r="K32" s="96"/>
      <c r="L32" s="345"/>
    </row>
    <row r="33" spans="1:12" s="230" customFormat="1" ht="15.75" thickBot="1" x14ac:dyDescent="0.3">
      <c r="A33" s="231">
        <v>23</v>
      </c>
      <c r="B33" s="232"/>
      <c r="C33" s="96"/>
      <c r="D33" s="344"/>
      <c r="E33" s="96"/>
      <c r="F33" s="342"/>
      <c r="G33" s="96"/>
      <c r="H33" s="342"/>
      <c r="I33" s="96"/>
      <c r="J33" s="96"/>
      <c r="K33" s="96"/>
      <c r="L33" s="345"/>
    </row>
    <row r="34" spans="1:12" s="230" customFormat="1" ht="15.75" thickBot="1" x14ac:dyDescent="0.3">
      <c r="A34" s="231">
        <v>24</v>
      </c>
      <c r="B34" s="232"/>
      <c r="C34" s="96"/>
      <c r="D34" s="344"/>
      <c r="E34" s="96"/>
      <c r="F34" s="342"/>
      <c r="G34" s="96"/>
      <c r="H34" s="342"/>
      <c r="I34" s="96"/>
      <c r="J34" s="96"/>
      <c r="K34" s="96"/>
      <c r="L34" s="345"/>
    </row>
    <row r="35" spans="1:12" s="230" customFormat="1" ht="15.75" thickBot="1" x14ac:dyDescent="0.3">
      <c r="A35" s="231">
        <v>25</v>
      </c>
      <c r="B35" s="232"/>
      <c r="C35" s="96"/>
      <c r="D35" s="344"/>
      <c r="E35" s="96"/>
      <c r="F35" s="342"/>
      <c r="G35" s="96"/>
      <c r="H35" s="342"/>
      <c r="I35" s="96"/>
      <c r="J35" s="96"/>
      <c r="K35" s="96"/>
      <c r="L35" s="345"/>
    </row>
    <row r="36" spans="1:12" s="230" customFormat="1" ht="15.75" thickBot="1" x14ac:dyDescent="0.3">
      <c r="A36" s="231">
        <v>26</v>
      </c>
      <c r="B36" s="232"/>
      <c r="C36" s="96"/>
      <c r="D36" s="344"/>
      <c r="E36" s="96"/>
      <c r="F36" s="342"/>
      <c r="G36" s="96"/>
      <c r="H36" s="342"/>
      <c r="I36" s="96"/>
      <c r="J36" s="96"/>
      <c r="K36" s="96"/>
      <c r="L36" s="345"/>
    </row>
    <row r="37" spans="1:12" s="230" customFormat="1" ht="15.75" thickBot="1" x14ac:dyDescent="0.3">
      <c r="A37" s="231">
        <v>27</v>
      </c>
      <c r="B37" s="232"/>
      <c r="C37" s="96"/>
      <c r="D37" s="344"/>
      <c r="E37" s="96"/>
      <c r="F37" s="342"/>
      <c r="G37" s="96"/>
      <c r="H37" s="342"/>
      <c r="I37" s="96"/>
      <c r="J37" s="96"/>
      <c r="K37" s="96"/>
      <c r="L37" s="345"/>
    </row>
    <row r="38" spans="1:12" s="230" customFormat="1" ht="15.75" thickBot="1" x14ac:dyDescent="0.3">
      <c r="A38" s="231">
        <v>28</v>
      </c>
      <c r="B38" s="232"/>
      <c r="C38" s="96"/>
      <c r="D38" s="344"/>
      <c r="E38" s="96"/>
      <c r="F38" s="342"/>
      <c r="G38" s="96"/>
      <c r="H38" s="342"/>
      <c r="I38" s="96"/>
      <c r="J38" s="96"/>
      <c r="K38" s="96"/>
      <c r="L38" s="345"/>
    </row>
    <row r="39" spans="1:12" s="230" customFormat="1" ht="15.75" thickBot="1" x14ac:dyDescent="0.3">
      <c r="A39" s="231">
        <v>29</v>
      </c>
      <c r="B39" s="232"/>
      <c r="C39" s="96"/>
      <c r="D39" s="344"/>
      <c r="E39" s="96"/>
      <c r="F39" s="342"/>
      <c r="G39" s="96"/>
      <c r="H39" s="342"/>
      <c r="I39" s="96"/>
      <c r="J39" s="96"/>
      <c r="K39" s="96"/>
      <c r="L39" s="345"/>
    </row>
    <row r="40" spans="1:12" s="230" customFormat="1" ht="15.75" thickBot="1" x14ac:dyDescent="0.3">
      <c r="A40" s="231">
        <v>30</v>
      </c>
      <c r="B40" s="232"/>
      <c r="C40" s="96"/>
      <c r="D40" s="344"/>
      <c r="E40" s="96"/>
      <c r="F40" s="342"/>
      <c r="G40" s="96"/>
      <c r="H40" s="342"/>
      <c r="I40" s="96"/>
      <c r="J40" s="96"/>
      <c r="K40" s="96"/>
      <c r="L40" s="345"/>
    </row>
    <row r="41" spans="1:12" s="230" customFormat="1" ht="15.75" thickBot="1" x14ac:dyDescent="0.3">
      <c r="A41" s="231">
        <v>31</v>
      </c>
      <c r="B41" s="232"/>
      <c r="C41" s="96"/>
      <c r="D41" s="344"/>
      <c r="E41" s="96"/>
      <c r="F41" s="342"/>
      <c r="G41" s="96"/>
      <c r="H41" s="342"/>
      <c r="I41" s="96"/>
      <c r="J41" s="96"/>
      <c r="K41" s="96"/>
      <c r="L41" s="345"/>
    </row>
    <row r="42" spans="1:12" s="230" customFormat="1" ht="15.75" thickBot="1" x14ac:dyDescent="0.3">
      <c r="A42" s="231">
        <v>32</v>
      </c>
      <c r="B42" s="232"/>
      <c r="C42" s="96"/>
      <c r="D42" s="344"/>
      <c r="E42" s="96"/>
      <c r="F42" s="342"/>
      <c r="G42" s="96"/>
      <c r="H42" s="342"/>
      <c r="I42" s="96"/>
      <c r="J42" s="96"/>
      <c r="K42" s="96"/>
      <c r="L42" s="345"/>
    </row>
    <row r="43" spans="1:12" s="230" customFormat="1" ht="15.75" thickBot="1" x14ac:dyDescent="0.3">
      <c r="A43" s="231">
        <v>33</v>
      </c>
      <c r="B43" s="232"/>
      <c r="C43" s="96"/>
      <c r="D43" s="344"/>
      <c r="E43" s="96"/>
      <c r="F43" s="342"/>
      <c r="G43" s="96"/>
      <c r="H43" s="342"/>
      <c r="I43" s="96"/>
      <c r="J43" s="96"/>
      <c r="K43" s="96"/>
      <c r="L43" s="345"/>
    </row>
    <row r="44" spans="1:12" s="230" customFormat="1" ht="15.75" thickBot="1" x14ac:dyDescent="0.3">
      <c r="A44" s="231">
        <v>34</v>
      </c>
      <c r="B44" s="232"/>
      <c r="C44" s="96"/>
      <c r="D44" s="344"/>
      <c r="E44" s="96"/>
      <c r="F44" s="342"/>
      <c r="G44" s="96"/>
      <c r="H44" s="342"/>
      <c r="I44" s="96"/>
      <c r="J44" s="96"/>
      <c r="K44" s="96"/>
      <c r="L44" s="345"/>
    </row>
    <row r="45" spans="1:12" s="230" customFormat="1" ht="15.75" thickBot="1" x14ac:dyDescent="0.3">
      <c r="A45" s="231">
        <v>35</v>
      </c>
      <c r="B45" s="232"/>
      <c r="C45" s="96"/>
      <c r="D45" s="344"/>
      <c r="E45" s="96"/>
      <c r="F45" s="342"/>
      <c r="G45" s="96"/>
      <c r="H45" s="342"/>
      <c r="I45" s="96"/>
      <c r="J45" s="96"/>
      <c r="K45" s="96"/>
      <c r="L45" s="345"/>
    </row>
    <row r="46" spans="1:12" s="230" customFormat="1" ht="15.75" thickBot="1" x14ac:dyDescent="0.3">
      <c r="A46" s="231">
        <v>36</v>
      </c>
      <c r="B46" s="232"/>
      <c r="C46" s="96"/>
      <c r="D46" s="344"/>
      <c r="E46" s="96"/>
      <c r="F46" s="342"/>
      <c r="G46" s="96"/>
      <c r="H46" s="342"/>
      <c r="I46" s="96"/>
      <c r="J46" s="96"/>
      <c r="K46" s="96"/>
      <c r="L46" s="345"/>
    </row>
    <row r="47" spans="1:12" s="230" customFormat="1" ht="15.75" thickBot="1" x14ac:dyDescent="0.3">
      <c r="A47" s="231">
        <v>37</v>
      </c>
      <c r="B47" s="232"/>
      <c r="C47" s="96"/>
      <c r="D47" s="344"/>
      <c r="E47" s="96"/>
      <c r="F47" s="342"/>
      <c r="G47" s="96"/>
      <c r="H47" s="342"/>
      <c r="I47" s="96"/>
      <c r="J47" s="96"/>
      <c r="K47" s="96"/>
      <c r="L47" s="345"/>
    </row>
    <row r="48" spans="1:12" s="230" customFormat="1" ht="15.75" thickBot="1" x14ac:dyDescent="0.3">
      <c r="A48" s="231">
        <v>38</v>
      </c>
      <c r="B48" s="232"/>
      <c r="C48" s="96"/>
      <c r="D48" s="344"/>
      <c r="E48" s="96"/>
      <c r="F48" s="342"/>
      <c r="G48" s="96"/>
      <c r="H48" s="342"/>
      <c r="I48" s="96"/>
      <c r="J48" s="96"/>
      <c r="K48" s="96"/>
      <c r="L48" s="345"/>
    </row>
    <row r="49" spans="1:12" s="230" customFormat="1" ht="15.75" thickBot="1" x14ac:dyDescent="0.3">
      <c r="A49" s="231">
        <v>39</v>
      </c>
      <c r="B49" s="232"/>
      <c r="C49" s="96"/>
      <c r="D49" s="344"/>
      <c r="E49" s="96"/>
      <c r="F49" s="342"/>
      <c r="G49" s="96"/>
      <c r="H49" s="342"/>
      <c r="I49" s="96"/>
      <c r="J49" s="96"/>
      <c r="K49" s="96"/>
      <c r="L49" s="345"/>
    </row>
    <row r="50" spans="1:12" s="230" customFormat="1" ht="15.75" thickBot="1" x14ac:dyDescent="0.3">
      <c r="A50" s="231">
        <v>40</v>
      </c>
      <c r="B50" s="232"/>
      <c r="C50" s="96"/>
      <c r="D50" s="344"/>
      <c r="E50" s="96"/>
      <c r="F50" s="342"/>
      <c r="G50" s="96"/>
      <c r="H50" s="342"/>
      <c r="I50" s="96"/>
      <c r="J50" s="96"/>
      <c r="K50" s="96"/>
      <c r="L50" s="345"/>
    </row>
    <row r="51" spans="1:12" s="230" customFormat="1" ht="15.75" thickBot="1" x14ac:dyDescent="0.3">
      <c r="A51" s="231">
        <v>41</v>
      </c>
      <c r="B51" s="232"/>
      <c r="C51" s="96"/>
      <c r="D51" s="344"/>
      <c r="E51" s="96"/>
      <c r="F51" s="342"/>
      <c r="G51" s="96"/>
      <c r="H51" s="342"/>
      <c r="I51" s="96"/>
      <c r="J51" s="96"/>
      <c r="K51" s="96"/>
      <c r="L51" s="345"/>
    </row>
    <row r="52" spans="1:12" s="230" customFormat="1" ht="15.75" thickBot="1" x14ac:dyDescent="0.3">
      <c r="A52" s="231">
        <v>42</v>
      </c>
      <c r="B52" s="232"/>
      <c r="C52" s="96"/>
      <c r="D52" s="344"/>
      <c r="E52" s="96"/>
      <c r="F52" s="342"/>
      <c r="G52" s="96"/>
      <c r="H52" s="342"/>
      <c r="I52" s="96"/>
      <c r="J52" s="96"/>
      <c r="K52" s="96"/>
      <c r="L52" s="345"/>
    </row>
    <row r="53" spans="1:12" s="230" customFormat="1" ht="15.75" thickBot="1" x14ac:dyDescent="0.3">
      <c r="A53" s="231">
        <v>43</v>
      </c>
      <c r="B53" s="232"/>
      <c r="C53" s="96"/>
      <c r="D53" s="344"/>
      <c r="E53" s="96"/>
      <c r="F53" s="342"/>
      <c r="G53" s="96"/>
      <c r="H53" s="342"/>
      <c r="I53" s="96"/>
      <c r="J53" s="96"/>
      <c r="K53" s="96"/>
      <c r="L53" s="345"/>
    </row>
    <row r="54" spans="1:12" s="230" customFormat="1" ht="15.75" thickBot="1" x14ac:dyDescent="0.3">
      <c r="A54" s="231">
        <v>44</v>
      </c>
      <c r="B54" s="232"/>
      <c r="C54" s="96"/>
      <c r="D54" s="344"/>
      <c r="E54" s="96"/>
      <c r="F54" s="342"/>
      <c r="G54" s="96"/>
      <c r="H54" s="342"/>
      <c r="I54" s="96"/>
      <c r="J54" s="96"/>
      <c r="K54" s="96"/>
      <c r="L54" s="345"/>
    </row>
    <row r="55" spans="1:12" s="230" customFormat="1" ht="15.75" thickBot="1" x14ac:dyDescent="0.3">
      <c r="A55" s="231">
        <v>45</v>
      </c>
      <c r="B55" s="232"/>
      <c r="C55" s="96"/>
      <c r="D55" s="344"/>
      <c r="E55" s="96"/>
      <c r="F55" s="342"/>
      <c r="G55" s="96"/>
      <c r="H55" s="342"/>
      <c r="I55" s="96"/>
      <c r="J55" s="96"/>
      <c r="K55" s="96"/>
      <c r="L55" s="345"/>
    </row>
    <row r="56" spans="1:12" s="230" customFormat="1" ht="15.75" thickBot="1" x14ac:dyDescent="0.3">
      <c r="A56" s="231">
        <v>46</v>
      </c>
      <c r="B56" s="232"/>
      <c r="C56" s="96"/>
      <c r="D56" s="344"/>
      <c r="E56" s="96"/>
      <c r="F56" s="342"/>
      <c r="G56" s="96"/>
      <c r="H56" s="342"/>
      <c r="I56" s="96"/>
      <c r="J56" s="96"/>
      <c r="K56" s="96"/>
      <c r="L56" s="345"/>
    </row>
    <row r="57" spans="1:12" s="230" customFormat="1" ht="15.75" thickBot="1" x14ac:dyDescent="0.3">
      <c r="A57" s="231">
        <v>47</v>
      </c>
      <c r="B57" s="232"/>
      <c r="C57" s="96"/>
      <c r="D57" s="344"/>
      <c r="E57" s="96"/>
      <c r="F57" s="342"/>
      <c r="G57" s="96"/>
      <c r="H57" s="342"/>
      <c r="I57" s="96"/>
      <c r="J57" s="96"/>
      <c r="K57" s="96"/>
      <c r="L57" s="345"/>
    </row>
    <row r="58" spans="1:12" s="230" customFormat="1" ht="15.75" thickBot="1" x14ac:dyDescent="0.3">
      <c r="A58" s="231">
        <v>48</v>
      </c>
      <c r="B58" s="232"/>
      <c r="C58" s="96"/>
      <c r="D58" s="344"/>
      <c r="E58" s="96"/>
      <c r="F58" s="342"/>
      <c r="G58" s="96"/>
      <c r="H58" s="342"/>
      <c r="I58" s="96"/>
      <c r="J58" s="96"/>
      <c r="K58" s="96"/>
      <c r="L58" s="345"/>
    </row>
    <row r="59" spans="1:12" s="230" customFormat="1" ht="15.75" thickBot="1" x14ac:dyDescent="0.3">
      <c r="A59" s="231">
        <v>49</v>
      </c>
      <c r="B59" s="232"/>
      <c r="C59" s="96"/>
      <c r="D59" s="344"/>
      <c r="E59" s="96"/>
      <c r="F59" s="342"/>
      <c r="G59" s="96"/>
      <c r="H59" s="342"/>
      <c r="I59" s="96"/>
      <c r="J59" s="96"/>
      <c r="K59" s="96"/>
      <c r="L59" s="345"/>
    </row>
    <row r="60" spans="1:12" s="230" customFormat="1" ht="15.75" thickBot="1" x14ac:dyDescent="0.3">
      <c r="A60" s="231">
        <v>50</v>
      </c>
      <c r="B60" s="232"/>
      <c r="C60" s="96"/>
      <c r="D60" s="344"/>
      <c r="E60" s="96"/>
      <c r="F60" s="342"/>
      <c r="G60" s="96"/>
      <c r="H60" s="342"/>
      <c r="I60" s="96"/>
      <c r="J60" s="96"/>
      <c r="K60" s="96"/>
      <c r="L60" s="345"/>
    </row>
    <row r="61" spans="1:12" s="230" customFormat="1" ht="15.75" thickBot="1" x14ac:dyDescent="0.3">
      <c r="A61" s="231">
        <v>51</v>
      </c>
      <c r="B61" s="232"/>
      <c r="C61" s="96"/>
      <c r="D61" s="344"/>
      <c r="E61" s="96"/>
      <c r="F61" s="342"/>
      <c r="G61" s="96"/>
      <c r="H61" s="342"/>
      <c r="I61" s="96"/>
      <c r="J61" s="96"/>
      <c r="K61" s="96"/>
      <c r="L61" s="345"/>
    </row>
    <row r="62" spans="1:12" s="230" customFormat="1" ht="15.75" thickBot="1" x14ac:dyDescent="0.3">
      <c r="A62" s="231">
        <v>52</v>
      </c>
      <c r="B62" s="232"/>
      <c r="C62" s="96"/>
      <c r="D62" s="344"/>
      <c r="E62" s="96"/>
      <c r="F62" s="342"/>
      <c r="G62" s="96"/>
      <c r="H62" s="342"/>
      <c r="I62" s="96"/>
      <c r="J62" s="96"/>
      <c r="K62" s="96"/>
      <c r="L62" s="345"/>
    </row>
    <row r="63" spans="1:12" s="230" customFormat="1" ht="15.75" thickBot="1" x14ac:dyDescent="0.3">
      <c r="A63" s="231">
        <v>53</v>
      </c>
      <c r="B63" s="232"/>
      <c r="C63" s="96"/>
      <c r="D63" s="344"/>
      <c r="E63" s="96"/>
      <c r="F63" s="342"/>
      <c r="G63" s="96"/>
      <c r="H63" s="342"/>
      <c r="I63" s="96"/>
      <c r="J63" s="96"/>
      <c r="K63" s="96"/>
      <c r="L63" s="345"/>
    </row>
    <row r="64" spans="1:12" s="230" customFormat="1" ht="15.75" thickBot="1" x14ac:dyDescent="0.3">
      <c r="A64" s="231">
        <v>54</v>
      </c>
      <c r="B64" s="232"/>
      <c r="C64" s="96"/>
      <c r="D64" s="344"/>
      <c r="E64" s="96"/>
      <c r="F64" s="342"/>
      <c r="G64" s="96"/>
      <c r="H64" s="342"/>
      <c r="I64" s="96"/>
      <c r="J64" s="96"/>
      <c r="K64" s="96"/>
      <c r="L64" s="345"/>
    </row>
    <row r="65" spans="1:12" s="230" customFormat="1" ht="15.75" thickBot="1" x14ac:dyDescent="0.3">
      <c r="A65" s="231">
        <v>55</v>
      </c>
      <c r="B65" s="232"/>
      <c r="C65" s="96"/>
      <c r="D65" s="344"/>
      <c r="E65" s="96"/>
      <c r="F65" s="342"/>
      <c r="G65" s="96"/>
      <c r="H65" s="342"/>
      <c r="I65" s="96"/>
      <c r="J65" s="96"/>
      <c r="K65" s="96"/>
      <c r="L65" s="345"/>
    </row>
    <row r="66" spans="1:12" s="230" customFormat="1" ht="15.75" thickBot="1" x14ac:dyDescent="0.3">
      <c r="A66" s="231">
        <v>56</v>
      </c>
      <c r="B66" s="232"/>
      <c r="C66" s="96"/>
      <c r="D66" s="344"/>
      <c r="E66" s="96"/>
      <c r="F66" s="342"/>
      <c r="G66" s="96"/>
      <c r="H66" s="342"/>
      <c r="I66" s="96"/>
      <c r="J66" s="96"/>
      <c r="K66" s="96"/>
      <c r="L66" s="345"/>
    </row>
    <row r="67" spans="1:12" s="230" customFormat="1" ht="15.75" thickBot="1" x14ac:dyDescent="0.3">
      <c r="A67" s="231">
        <v>57</v>
      </c>
      <c r="B67" s="232"/>
      <c r="C67" s="96"/>
      <c r="D67" s="344"/>
      <c r="E67" s="96"/>
      <c r="F67" s="342"/>
      <c r="G67" s="96"/>
      <c r="H67" s="342"/>
      <c r="I67" s="96"/>
      <c r="J67" s="96"/>
      <c r="K67" s="96"/>
      <c r="L67" s="345"/>
    </row>
    <row r="68" spans="1:12" s="230" customFormat="1" ht="15.75" thickBot="1" x14ac:dyDescent="0.3">
      <c r="A68" s="231">
        <v>58</v>
      </c>
      <c r="B68" s="232"/>
      <c r="C68" s="96"/>
      <c r="D68" s="344"/>
      <c r="E68" s="96"/>
      <c r="F68" s="342"/>
      <c r="G68" s="96"/>
      <c r="H68" s="342"/>
      <c r="I68" s="96"/>
      <c r="J68" s="96"/>
      <c r="K68" s="96"/>
      <c r="L68" s="345"/>
    </row>
    <row r="69" spans="1:12" s="230" customFormat="1" ht="15.75" thickBot="1" x14ac:dyDescent="0.3">
      <c r="A69" s="231">
        <v>59</v>
      </c>
      <c r="B69" s="232"/>
      <c r="C69" s="96"/>
      <c r="D69" s="344"/>
      <c r="E69" s="96"/>
      <c r="F69" s="342"/>
      <c r="G69" s="96"/>
      <c r="H69" s="342"/>
      <c r="I69" s="96"/>
      <c r="J69" s="96"/>
      <c r="K69" s="96"/>
      <c r="L69" s="345"/>
    </row>
    <row r="70" spans="1:12" s="230" customFormat="1" ht="15.75" thickBot="1" x14ac:dyDescent="0.3">
      <c r="A70" s="231">
        <v>60</v>
      </c>
      <c r="B70" s="232"/>
      <c r="C70" s="96"/>
      <c r="D70" s="344"/>
      <c r="E70" s="96"/>
      <c r="F70" s="342"/>
      <c r="G70" s="96"/>
      <c r="H70" s="342"/>
      <c r="I70" s="96"/>
      <c r="J70" s="96"/>
      <c r="K70" s="96"/>
      <c r="L70" s="345"/>
    </row>
    <row r="71" spans="1:12" s="230" customFormat="1" ht="15.75" thickBot="1" x14ac:dyDescent="0.3">
      <c r="A71" s="236">
        <v>61</v>
      </c>
      <c r="B71" s="237"/>
      <c r="C71" s="240"/>
      <c r="D71" s="346"/>
      <c r="E71" s="347"/>
      <c r="F71" s="342"/>
      <c r="G71" s="347"/>
      <c r="H71" s="342"/>
      <c r="I71" s="347"/>
      <c r="J71" s="347"/>
      <c r="K71" s="347"/>
      <c r="L71" s="348"/>
    </row>
    <row r="72" spans="1:12" x14ac:dyDescent="0.2">
      <c r="L72" s="60"/>
    </row>
    <row r="73" spans="1:12" x14ac:dyDescent="0.2">
      <c r="L73" s="60"/>
    </row>
    <row r="74" spans="1:12" x14ac:dyDescent="0.2">
      <c r="L74" s="60"/>
    </row>
  </sheetData>
  <mergeCells count="3">
    <mergeCell ref="D6:J6"/>
    <mergeCell ref="D2:J3"/>
    <mergeCell ref="D4:J5"/>
  </mergeCells>
  <conditionalFormatting sqref="E13">
    <cfRule type="cellIs" dxfId="532" priority="25" stopIfTrue="1" operator="equal">
      <formula>"Entrada"</formula>
    </cfRule>
    <cfRule type="cellIs" dxfId="531" priority="26" stopIfTrue="1" operator="equal">
      <formula>"Ferramenta"</formula>
    </cfRule>
    <cfRule type="cellIs" dxfId="530" priority="27" stopIfTrue="1" operator="equal">
      <formula>"Saída"</formula>
    </cfRule>
  </conditionalFormatting>
  <conditionalFormatting sqref="E14">
    <cfRule type="cellIs" dxfId="529" priority="28" stopIfTrue="1" operator="equal">
      <formula>"Entrada"</formula>
    </cfRule>
    <cfRule type="cellIs" dxfId="528" priority="29" stopIfTrue="1" operator="equal">
      <formula>"Ferramenta"</formula>
    </cfRule>
    <cfRule type="cellIs" dxfId="527" priority="30" stopIfTrue="1" operator="equal">
      <formula>"Saída"</formula>
    </cfRule>
  </conditionalFormatting>
  <conditionalFormatting sqref="E8">
    <cfRule type="cellIs" dxfId="526" priority="31" stopIfTrue="1" operator="equal">
      <formula>"Entrada"</formula>
    </cfRule>
    <cfRule type="cellIs" dxfId="525" priority="32" stopIfTrue="1" operator="equal">
      <formula>"Ferramenta"</formula>
    </cfRule>
    <cfRule type="cellIs" dxfId="524" priority="33" stopIfTrue="1" operator="equal">
      <formula>"Saída"</formula>
    </cfRule>
  </conditionalFormatting>
  <conditionalFormatting sqref="E16">
    <cfRule type="cellIs" dxfId="523" priority="22" stopIfTrue="1" operator="equal">
      <formula>"Entrada"</formula>
    </cfRule>
    <cfRule type="cellIs" dxfId="522" priority="23" stopIfTrue="1" operator="equal">
      <formula>"Ferramenta"</formula>
    </cfRule>
    <cfRule type="cellIs" dxfId="521" priority="24" stopIfTrue="1" operator="equal">
      <formula>"Saída"</formula>
    </cfRule>
  </conditionalFormatting>
  <conditionalFormatting sqref="E17">
    <cfRule type="cellIs" dxfId="520" priority="19" stopIfTrue="1" operator="equal">
      <formula>"Entrada"</formula>
    </cfRule>
    <cfRule type="cellIs" dxfId="519" priority="20" stopIfTrue="1" operator="equal">
      <formula>"Ferramenta"</formula>
    </cfRule>
    <cfRule type="cellIs" dxfId="518" priority="21" stopIfTrue="1" operator="equal">
      <formula>"Saída"</formula>
    </cfRule>
  </conditionalFormatting>
  <conditionalFormatting sqref="E20">
    <cfRule type="cellIs" dxfId="517" priority="16" stopIfTrue="1" operator="equal">
      <formula>"Entrada"</formula>
    </cfRule>
    <cfRule type="cellIs" dxfId="516" priority="17" stopIfTrue="1" operator="equal">
      <formula>"Ferramenta"</formula>
    </cfRule>
    <cfRule type="cellIs" dxfId="515" priority="18" stopIfTrue="1" operator="equal">
      <formula>"Saída"</formula>
    </cfRule>
  </conditionalFormatting>
  <conditionalFormatting sqref="E19">
    <cfRule type="cellIs" dxfId="514" priority="13" stopIfTrue="1" operator="equal">
      <formula>"Entrada"</formula>
    </cfRule>
    <cfRule type="cellIs" dxfId="513" priority="14" stopIfTrue="1" operator="equal">
      <formula>"Ferramenta"</formula>
    </cfRule>
    <cfRule type="cellIs" dxfId="512" priority="15" stopIfTrue="1" operator="equal">
      <formula>"Saída"</formula>
    </cfRule>
  </conditionalFormatting>
  <conditionalFormatting sqref="F8 F10 F12 F14 F16 F18 F20 F22 F24 F26 F28 F30 F32 F34 F36 F38 F40 F42 F44 F46 F48 F50 F52 F54 F56 F58 F60 F62 F64 F66 F68 F70">
    <cfRule type="cellIs" dxfId="511" priority="10" stopIfTrue="1" operator="equal">
      <formula>"Entrada"</formula>
    </cfRule>
    <cfRule type="cellIs" dxfId="510" priority="11" stopIfTrue="1" operator="equal">
      <formula>"Ferramenta"</formula>
    </cfRule>
    <cfRule type="cellIs" dxfId="509" priority="12" stopIfTrue="1" operator="equal">
      <formula>"Saída"</formula>
    </cfRule>
  </conditionalFormatting>
  <conditionalFormatting sqref="H8 H10 H12 H14 H16 H18 H20 H22 H24 H26 H28 H30 H32 H34 H36 H38 H40 H42 H44 H46 H48 H50 H52 H54 H56 H58 H60 H62 H64 H66 H68 H70">
    <cfRule type="cellIs" dxfId="508" priority="7" stopIfTrue="1" operator="equal">
      <formula>"Entrada"</formula>
    </cfRule>
    <cfRule type="cellIs" dxfId="507" priority="8" stopIfTrue="1" operator="equal">
      <formula>"Ferramenta"</formula>
    </cfRule>
    <cfRule type="cellIs" dxfId="506" priority="9" stopIfTrue="1" operator="equal">
      <formula>"Saída"</formula>
    </cfRule>
  </conditionalFormatting>
  <conditionalFormatting sqref="F9 F11 F13 F15 F17 F19 F21 F23 F25 F27 F29 F31 F33 F35 F37 F39 F41 F43 F45 F47 F49 F51 F53 F55 F57 F59 F61 F63 F65 F67 F69 F71">
    <cfRule type="cellIs" dxfId="505" priority="4" stopIfTrue="1" operator="equal">
      <formula>"Entrada"</formula>
    </cfRule>
    <cfRule type="cellIs" dxfId="504" priority="5" stopIfTrue="1" operator="equal">
      <formula>"Ferramenta"</formula>
    </cfRule>
    <cfRule type="cellIs" dxfId="503" priority="6" stopIfTrue="1" operator="equal">
      <formula>"Saída"</formula>
    </cfRule>
  </conditionalFormatting>
  <conditionalFormatting sqref="H9 H11 H13 H15 H17 H19 H21 H23 H25 H27 H29 H31 H33 H35 H37 H39 H41 H43 H45 H47 H49 H51 H53 H55 H57 H59 H61 H63 H65 H67 H69 H71">
    <cfRule type="cellIs" dxfId="502" priority="1" stopIfTrue="1" operator="equal">
      <formula>"Entrada"</formula>
    </cfRule>
    <cfRule type="cellIs" dxfId="501" priority="2" stopIfTrue="1" operator="equal">
      <formula>"Ferramenta"</formula>
    </cfRule>
    <cfRule type="cellIs" dxfId="500" priority="3" stopIfTrue="1" operator="equal">
      <formula>"Saída"</formula>
    </cfRule>
  </conditionalFormatting>
  <conditionalFormatting sqref="E21:E64654">
    <cfRule type="cellIs" dxfId="499" priority="37" stopIfTrue="1" operator="equal">
      <formula>"Entrada"</formula>
    </cfRule>
    <cfRule type="cellIs" dxfId="498" priority="38" stopIfTrue="1" operator="equal">
      <formula>"Ferramenta"</formula>
    </cfRule>
    <cfRule type="cellIs" dxfId="497" priority="39" stopIfTrue="1" operator="equal">
      <formula>"Saída"</formula>
    </cfRule>
  </conditionalFormatting>
  <conditionalFormatting sqref="E10:E11">
    <cfRule type="cellIs" dxfId="496" priority="40" stopIfTrue="1" operator="equal">
      <formula>"Entrada"</formula>
    </cfRule>
    <cfRule type="cellIs" dxfId="495" priority="41" stopIfTrue="1" operator="equal">
      <formula>"Ferramenta"</formula>
    </cfRule>
    <cfRule type="cellIs" dxfId="494" priority="42" stopIfTrue="1" operator="equal">
      <formula>"Saída"</formula>
    </cfRule>
  </conditionalFormatting>
  <conditionalFormatting sqref="E1:E2 E4">
    <cfRule type="cellIs" dxfId="493" priority="43" stopIfTrue="1" operator="equal">
      <formula>"Entrada"</formula>
    </cfRule>
    <cfRule type="cellIs" dxfId="492" priority="44" stopIfTrue="1" operator="equal">
      <formula>"Ferramenta"</formula>
    </cfRule>
    <cfRule type="cellIs" dxfId="491" priority="45" stopIfTrue="1" operator="equal">
      <formula>"Saída"</formula>
    </cfRule>
  </conditionalFormatting>
  <conditionalFormatting sqref="E7">
    <cfRule type="cellIs" dxfId="490" priority="34" stopIfTrue="1" operator="equal">
      <formula>"Entrada"</formula>
    </cfRule>
    <cfRule type="cellIs" dxfId="489" priority="35" stopIfTrue="1" operator="equal">
      <formula>"Ferramenta"</formula>
    </cfRule>
    <cfRule type="cellIs" dxfId="488" priority="36" stopIfTrue="1" operator="equal">
      <formula>"Saída"</formula>
    </cfRule>
  </conditionalFormatting>
  <dataValidations count="2">
    <dataValidation type="list" allowBlank="1" showInputMessage="1" showErrorMessage="1" sqref="J8:J71">
      <formula1>"Máxima,Alta,Média,Baixa,Mínima"</formula1>
    </dataValidation>
    <dataValidation type="list" allowBlank="1" showInputMessage="1" showErrorMessage="1" sqref="I8:I71">
      <formula1>#REF!</formula1>
    </dataValidation>
  </dataValidations>
  <hyperlinks>
    <hyperlink ref="B6" location="'Menu e Instruções de Uso'!A1" display="'Menu e Instruções de Uso'!A1"/>
    <hyperlink ref="B4" location="'13.3'!A1" display="Processo 13.3"/>
    <hyperlink ref="K3:L5" location="'Histórico Docto'!A1" display="Autor:"/>
  </hyperlinks>
  <pageMargins left="0.511811024" right="0.511811024" top="0.78740157499999996" bottom="0.78740157499999996" header="0.31496062000000002" footer="0.31496062000000002"/>
  <drawing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Configuracoes!$G$5:$G$10</xm:f>
          </x14:formula1>
          <xm:sqref>H8:H71</xm:sqref>
        </x14:dataValidation>
        <x14:dataValidation type="list" allowBlank="1" showInputMessage="1" showErrorMessage="1">
          <x14:formula1>
            <xm:f>Configuracoes!$F$5:$F$8</xm:f>
          </x14:formula1>
          <xm:sqref>F8:F71</xm:sqref>
        </x14:dataValidation>
      </x14:dataValidations>
    </ex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heetViews>
  <sheetFormatPr defaultColWidth="8.85546875" defaultRowHeight="12.75" x14ac:dyDescent="0.2"/>
  <sheetData>
    <row r="5" spans="2:14" ht="15" x14ac:dyDescent="0.25">
      <c r="B5" s="520" t="s">
        <v>1241</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10" spans="2:14" x14ac:dyDescent="0.2">
      <c r="D10" s="38"/>
      <c r="E10" s="38"/>
      <c r="F10" s="38"/>
    </row>
    <row r="11" spans="2:14" x14ac:dyDescent="0.2">
      <c r="D11" s="38"/>
      <c r="E11" s="38"/>
      <c r="F11" s="38"/>
    </row>
    <row r="12" spans="2:14" x14ac:dyDescent="0.2">
      <c r="J12" s="38" t="s">
        <v>1226</v>
      </c>
      <c r="K12" s="38"/>
    </row>
    <row r="13" spans="2:14" x14ac:dyDescent="0.2">
      <c r="D13" s="38" t="s">
        <v>960</v>
      </c>
      <c r="E13" s="38"/>
      <c r="F13" s="38"/>
      <c r="J13" s="38" t="s">
        <v>1245</v>
      </c>
      <c r="K13" s="38"/>
    </row>
    <row r="14" spans="2:14" x14ac:dyDescent="0.2">
      <c r="D14" s="38" t="s">
        <v>961</v>
      </c>
      <c r="E14" s="38"/>
      <c r="F14" s="38"/>
      <c r="I14" s="208"/>
      <c r="J14" s="38" t="s">
        <v>961</v>
      </c>
      <c r="K14" s="38"/>
      <c r="L14" s="38"/>
    </row>
    <row r="15" spans="2:14" x14ac:dyDescent="0.2">
      <c r="D15" s="38"/>
      <c r="E15" s="38"/>
      <c r="F15" s="38"/>
      <c r="G15" s="38"/>
    </row>
    <row r="16" spans="2:14" x14ac:dyDescent="0.2">
      <c r="D16" s="38"/>
      <c r="E16" s="38"/>
    </row>
    <row r="17" spans="3:12" x14ac:dyDescent="0.2">
      <c r="C17" s="38"/>
      <c r="D17" s="38"/>
      <c r="E17" s="38"/>
    </row>
    <row r="20" spans="3:12" x14ac:dyDescent="0.2">
      <c r="C20" s="1"/>
    </row>
    <row r="21" spans="3:12" x14ac:dyDescent="0.2">
      <c r="C21" s="1"/>
    </row>
    <row r="23" spans="3:12" x14ac:dyDescent="0.2">
      <c r="D23" s="38"/>
      <c r="E23" s="38"/>
    </row>
    <row r="24" spans="3:12" x14ac:dyDescent="0.2">
      <c r="D24" s="38" t="s">
        <v>1244</v>
      </c>
      <c r="E24" s="38"/>
      <c r="F24" s="38"/>
      <c r="J24" s="38" t="s">
        <v>1231</v>
      </c>
      <c r="K24" s="38"/>
    </row>
    <row r="25" spans="3:12" x14ac:dyDescent="0.2">
      <c r="D25" s="38" t="s">
        <v>1242</v>
      </c>
      <c r="E25" s="38"/>
      <c r="F25" s="38"/>
      <c r="J25" s="38" t="s">
        <v>1232</v>
      </c>
      <c r="K25" s="38"/>
    </row>
    <row r="26" spans="3:12" x14ac:dyDescent="0.2">
      <c r="D26" s="38"/>
      <c r="E26" s="38"/>
      <c r="F26" s="38"/>
      <c r="G26" s="38"/>
    </row>
    <row r="27" spans="3:12" x14ac:dyDescent="0.2">
      <c r="D27" s="38"/>
      <c r="E27" s="38"/>
      <c r="F27" s="38"/>
      <c r="J27" s="38" t="s">
        <v>1243</v>
      </c>
      <c r="K27" s="38"/>
      <c r="L27" s="38"/>
    </row>
    <row r="28" spans="3:12" x14ac:dyDescent="0.2">
      <c r="D28" s="38" t="s">
        <v>1238</v>
      </c>
      <c r="E28" s="38"/>
      <c r="H28" s="38"/>
      <c r="J28" s="38" t="s">
        <v>1242</v>
      </c>
      <c r="K28" s="38"/>
      <c r="L28" s="38"/>
    </row>
    <row r="29" spans="3:12" x14ac:dyDescent="0.2">
      <c r="D29" s="38" t="s">
        <v>1239</v>
      </c>
      <c r="E29" s="38"/>
    </row>
    <row r="32" spans="3:12"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3:F14" location="PGP!A1" display="PGP - Plano de "/>
    <hyperlink ref="J24:K25" location="RM!A1" display="SM - Solicitações"/>
    <hyperlink ref="J27:L28" location="CRO!A1" display="CRO - Informações sobre o"/>
    <hyperlink ref="J12:K14" location="PGP!A1" display="Atualizações do"/>
    <hyperlink ref="D28:E29" location="RQ!A1" display="RG - Registro"/>
    <hyperlink ref="D24:F25" location="CRO!A1" display="CRO - Informações sobre 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heetViews>
  <sheetFormatPr defaultColWidth="8.85546875" defaultRowHeight="12.75" x14ac:dyDescent="0.2"/>
  <sheetData>
    <row r="5" spans="2:14" ht="15" x14ac:dyDescent="0.25">
      <c r="B5" s="520" t="s">
        <v>1246</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10" spans="2:14" x14ac:dyDescent="0.2">
      <c r="D10" s="38"/>
      <c r="E10" s="38"/>
      <c r="F10" s="38"/>
    </row>
    <row r="11" spans="2:14" x14ac:dyDescent="0.2">
      <c r="D11" s="38"/>
      <c r="E11" s="38"/>
      <c r="F11" s="38"/>
    </row>
    <row r="12" spans="2:14" x14ac:dyDescent="0.2">
      <c r="J12" s="38" t="s">
        <v>1226</v>
      </c>
      <c r="K12" s="38"/>
    </row>
    <row r="13" spans="2:14" x14ac:dyDescent="0.2">
      <c r="D13" s="38" t="s">
        <v>1249</v>
      </c>
      <c r="E13" s="38"/>
      <c r="F13" s="38"/>
      <c r="J13" s="38" t="s">
        <v>1245</v>
      </c>
      <c r="K13" s="38"/>
    </row>
    <row r="14" spans="2:14" x14ac:dyDescent="0.2">
      <c r="D14" s="38" t="s">
        <v>1248</v>
      </c>
      <c r="E14" s="38"/>
      <c r="F14" s="38"/>
      <c r="I14" s="208"/>
      <c r="J14" s="38" t="s">
        <v>961</v>
      </c>
      <c r="K14" s="38"/>
      <c r="L14" s="38"/>
    </row>
    <row r="15" spans="2:14" x14ac:dyDescent="0.2">
      <c r="D15" s="38"/>
      <c r="E15" s="38"/>
      <c r="F15" s="38"/>
      <c r="G15" s="38"/>
    </row>
    <row r="16" spans="2:14" x14ac:dyDescent="0.2">
      <c r="D16" s="38"/>
      <c r="E16" s="38"/>
    </row>
    <row r="17" spans="3:8" x14ac:dyDescent="0.2">
      <c r="C17" s="38"/>
      <c r="D17" s="38"/>
      <c r="E17" s="38"/>
    </row>
    <row r="20" spans="3:8" x14ac:dyDescent="0.2">
      <c r="C20" s="1"/>
    </row>
    <row r="21" spans="3:8" x14ac:dyDescent="0.2">
      <c r="C21" s="1"/>
    </row>
    <row r="23" spans="3:8" x14ac:dyDescent="0.2">
      <c r="D23" s="38"/>
      <c r="E23" s="38"/>
    </row>
    <row r="24" spans="3:8" x14ac:dyDescent="0.2">
      <c r="D24" s="38"/>
      <c r="E24" s="38"/>
      <c r="F24" s="38"/>
    </row>
    <row r="25" spans="3:8" x14ac:dyDescent="0.2">
      <c r="D25" s="38" t="s">
        <v>1234</v>
      </c>
      <c r="E25" s="38"/>
      <c r="F25" s="38"/>
    </row>
    <row r="26" spans="3:8" x14ac:dyDescent="0.2">
      <c r="D26" s="38" t="s">
        <v>1235</v>
      </c>
      <c r="E26" s="38"/>
      <c r="F26" s="38"/>
      <c r="G26" s="38"/>
    </row>
    <row r="27" spans="3:8" x14ac:dyDescent="0.2">
      <c r="D27" s="38"/>
      <c r="E27" s="38"/>
      <c r="F27" s="38"/>
    </row>
    <row r="28" spans="3:8" x14ac:dyDescent="0.2">
      <c r="H28" s="38"/>
    </row>
    <row r="32" spans="3:8"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3:F14" location="RDAP!A1" display="RDAP - Relatório de Desempenho"/>
    <hyperlink ref="D25:F26" location="PGCO!A1" display="PGCO - Plano de"/>
    <hyperlink ref="J12:K14" location="PGP!A1" display="Atualizações d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15"/>
  <sheetViews>
    <sheetView showGridLines="0" zoomScale="140" zoomScaleNormal="140" zoomScalePageLayoutView="14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27.42578125" style="27"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1575</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1554</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c r="C4" s="54"/>
      <c r="D4" s="123"/>
      <c r="E4" s="515" t="str">
        <f>CONCATENATE("Projeto: ",Capa!B7," - ",Capa!B9)</f>
        <v>Projeto: [Apelido do Projeto] - [PITCH do Projeto]</v>
      </c>
      <c r="F4" s="515"/>
      <c r="G4" s="515"/>
      <c r="H4" s="515"/>
      <c r="I4" s="515"/>
      <c r="J4" s="40" t="s">
        <v>844</v>
      </c>
      <c r="K4" s="36" t="s">
        <v>1576</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69"/>
      <c r="F6" s="369"/>
      <c r="G6" s="332"/>
      <c r="H6" s="332"/>
      <c r="I6" s="369"/>
      <c r="L6" s="16"/>
      <c r="M6" s="13"/>
      <c r="N6" s="13"/>
      <c r="O6" s="13"/>
      <c r="P6" s="368"/>
      <c r="Q6" s="368"/>
      <c r="R6" s="13"/>
      <c r="S6" s="13"/>
      <c r="T6" s="13"/>
      <c r="U6" s="13"/>
      <c r="V6" s="13"/>
      <c r="W6" s="13"/>
      <c r="X6" s="13"/>
      <c r="Y6" s="13"/>
      <c r="Z6" s="13"/>
      <c r="AA6" s="13"/>
      <c r="AB6" s="13"/>
      <c r="AC6" s="13"/>
      <c r="AD6" s="13"/>
      <c r="AE6" s="13"/>
    </row>
    <row r="7" spans="1:31" ht="15" x14ac:dyDescent="0.2">
      <c r="A7" s="1"/>
      <c r="C7" s="48" t="s">
        <v>851</v>
      </c>
      <c r="E7" s="45" t="s">
        <v>1577</v>
      </c>
      <c r="F7" s="45"/>
      <c r="G7" s="48" t="s">
        <v>852</v>
      </c>
      <c r="H7" s="48"/>
      <c r="I7" s="45" t="s">
        <v>1578</v>
      </c>
    </row>
    <row r="8" spans="1:31" ht="75" customHeight="1" x14ac:dyDescent="0.2">
      <c r="E8" s="59"/>
      <c r="F8" s="330"/>
      <c r="G8" s="335"/>
      <c r="H8" s="335"/>
      <c r="I8" s="59"/>
      <c r="J8" s="331"/>
    </row>
    <row r="9" spans="1:31" x14ac:dyDescent="0.2">
      <c r="E9" s="46"/>
      <c r="F9" s="331"/>
      <c r="G9" s="333"/>
      <c r="H9" s="333"/>
      <c r="I9" s="331"/>
    </row>
    <row r="10" spans="1:31" ht="15" x14ac:dyDescent="0.2">
      <c r="A10" s="1"/>
      <c r="C10" s="48" t="s">
        <v>854</v>
      </c>
      <c r="E10" s="45" t="s">
        <v>1579</v>
      </c>
      <c r="F10" s="45"/>
      <c r="G10" s="336" t="s">
        <v>1489</v>
      </c>
      <c r="H10" s="48"/>
      <c r="I10" s="45" t="s">
        <v>1580</v>
      </c>
    </row>
    <row r="11" spans="1:31" ht="75" customHeight="1" x14ac:dyDescent="0.2">
      <c r="E11" s="59"/>
      <c r="F11" s="330"/>
      <c r="G11" s="335"/>
      <c r="H11" s="335"/>
      <c r="I11" s="59"/>
      <c r="J11" s="331"/>
    </row>
    <row r="12" spans="1:31" x14ac:dyDescent="0.2">
      <c r="E12" s="46"/>
      <c r="F12" s="331"/>
      <c r="G12" s="333"/>
      <c r="H12" s="333"/>
      <c r="I12" s="331"/>
    </row>
    <row r="13" spans="1:31" ht="15" x14ac:dyDescent="0.2">
      <c r="A13" s="1"/>
      <c r="C13" s="48" t="s">
        <v>864</v>
      </c>
      <c r="E13" s="45" t="s">
        <v>1581</v>
      </c>
      <c r="F13" s="45"/>
      <c r="G13" s="336"/>
      <c r="H13" s="48"/>
      <c r="I13" s="45"/>
    </row>
    <row r="14" spans="1:31" ht="149.25" customHeight="1" x14ac:dyDescent="0.2">
      <c r="E14" s="572"/>
      <c r="F14" s="573"/>
      <c r="G14" s="573"/>
      <c r="H14" s="573"/>
      <c r="I14" s="574"/>
      <c r="J14" s="47"/>
    </row>
    <row r="15" spans="1:31" x14ac:dyDescent="0.2">
      <c r="E15" s="337"/>
      <c r="F15" s="337"/>
      <c r="G15" s="335"/>
      <c r="H15" s="335"/>
      <c r="I15" s="337"/>
      <c r="J15" s="331"/>
    </row>
  </sheetData>
  <mergeCells count="7">
    <mergeCell ref="E14:I14"/>
    <mergeCell ref="E2:I3"/>
    <mergeCell ref="P2:Q2"/>
    <mergeCell ref="P3:Q3"/>
    <mergeCell ref="E4:I5"/>
    <mergeCell ref="P4:Q4"/>
    <mergeCell ref="P5:Q5"/>
  </mergeCells>
  <conditionalFormatting sqref="E16:I64640">
    <cfRule type="cellIs" dxfId="474" priority="82" stopIfTrue="1" operator="equal">
      <formula>"Entrada"</formula>
    </cfRule>
    <cfRule type="cellIs" dxfId="473" priority="83" stopIfTrue="1" operator="equal">
      <formula>"Ferramenta"</formula>
    </cfRule>
    <cfRule type="cellIs" dxfId="472" priority="84" stopIfTrue="1" operator="equal">
      <formula>"Saída"</formula>
    </cfRule>
  </conditionalFormatting>
  <conditionalFormatting sqref="E12:I12">
    <cfRule type="cellIs" dxfId="471" priority="85" stopIfTrue="1" operator="equal">
      <formula>"Entrada"</formula>
    </cfRule>
    <cfRule type="cellIs" dxfId="470" priority="86" stopIfTrue="1" operator="equal">
      <formula>"Ferramenta"</formula>
    </cfRule>
    <cfRule type="cellIs" dxfId="469" priority="87" stopIfTrue="1" operator="equal">
      <formula>"Saída"</formula>
    </cfRule>
  </conditionalFormatting>
  <conditionalFormatting sqref="E1:I1 E4:F4 E2:F2">
    <cfRule type="cellIs" dxfId="468" priority="88" stopIfTrue="1" operator="equal">
      <formula>"Entrada"</formula>
    </cfRule>
    <cfRule type="cellIs" dxfId="467" priority="89" stopIfTrue="1" operator="equal">
      <formula>"Ferramenta"</formula>
    </cfRule>
    <cfRule type="cellIs" dxfId="466" priority="90" stopIfTrue="1" operator="equal">
      <formula>"Saída"</formula>
    </cfRule>
  </conditionalFormatting>
  <conditionalFormatting sqref="E8:I8">
    <cfRule type="cellIs" dxfId="465" priority="79" stopIfTrue="1" operator="equal">
      <formula>"Entrada"</formula>
    </cfRule>
    <cfRule type="cellIs" dxfId="464" priority="80" stopIfTrue="1" operator="equal">
      <formula>"Ferramenta"</formula>
    </cfRule>
    <cfRule type="cellIs" dxfId="463" priority="81" stopIfTrue="1" operator="equal">
      <formula>"Saída"</formula>
    </cfRule>
  </conditionalFormatting>
  <conditionalFormatting sqref="E9:I9">
    <cfRule type="cellIs" dxfId="462" priority="76" stopIfTrue="1" operator="equal">
      <formula>"Entrada"</formula>
    </cfRule>
    <cfRule type="cellIs" dxfId="461" priority="77" stopIfTrue="1" operator="equal">
      <formula>"Ferramenta"</formula>
    </cfRule>
    <cfRule type="cellIs" dxfId="460" priority="78" stopIfTrue="1" operator="equal">
      <formula>"Saída"</formula>
    </cfRule>
  </conditionalFormatting>
  <conditionalFormatting sqref="H15:I15">
    <cfRule type="cellIs" dxfId="459" priority="28" stopIfTrue="1" operator="equal">
      <formula>"Entrada"</formula>
    </cfRule>
    <cfRule type="cellIs" dxfId="458" priority="29" stopIfTrue="1" operator="equal">
      <formula>"Ferramenta"</formula>
    </cfRule>
    <cfRule type="cellIs" dxfId="457" priority="30" stopIfTrue="1" operator="equal">
      <formula>"Saída"</formula>
    </cfRule>
  </conditionalFormatting>
  <conditionalFormatting sqref="E15:F15 E14">
    <cfRule type="cellIs" dxfId="456" priority="34" stopIfTrue="1" operator="equal">
      <formula>"Entrada"</formula>
    </cfRule>
    <cfRule type="cellIs" dxfId="455" priority="35" stopIfTrue="1" operator="equal">
      <formula>"Ferramenta"</formula>
    </cfRule>
    <cfRule type="cellIs" dxfId="454" priority="36" stopIfTrue="1" operator="equal">
      <formula>"Saída"</formula>
    </cfRule>
  </conditionalFormatting>
  <conditionalFormatting sqref="G15">
    <cfRule type="cellIs" dxfId="453" priority="31" stopIfTrue="1" operator="equal">
      <formula>"Entrada"</formula>
    </cfRule>
    <cfRule type="cellIs" dxfId="452" priority="32" stopIfTrue="1" operator="equal">
      <formula>"Ferramenta"</formula>
    </cfRule>
    <cfRule type="cellIs" dxfId="451" priority="33" stopIfTrue="1" operator="equal">
      <formula>"Saída"</formula>
    </cfRule>
  </conditionalFormatting>
  <conditionalFormatting sqref="E11:I11">
    <cfRule type="cellIs" dxfId="450" priority="1" stopIfTrue="1" operator="equal">
      <formula>"Entrada"</formula>
    </cfRule>
    <cfRule type="cellIs" dxfId="449" priority="2" stopIfTrue="1" operator="equal">
      <formula>"Ferramenta"</formula>
    </cfRule>
    <cfRule type="cellIs" dxfId="448" priority="3" stopIfTrue="1" operator="equal">
      <formula>"Saída"</formula>
    </cfRule>
  </conditionalFormatting>
  <dataValidations count="4">
    <dataValidation type="list" allowBlank="1" showInputMessage="1" showErrorMessage="1" sqref="I15">
      <formula1>$F$5:$F$8</formula1>
    </dataValidation>
    <dataValidation type="list" allowBlank="1" showInputMessage="1" showErrorMessage="1" sqref="M10:M15">
      <formula1>$X$1:$X$6</formula1>
    </dataValidation>
    <dataValidation type="list" allowBlank="1" showInputMessage="1" showErrorMessage="1" sqref="N10:N15">
      <formula1>"Máxima,Alta,Média,Baixa,Mínima"</formula1>
    </dataValidation>
    <dataValidation type="list" allowBlank="1" showInputMessage="1" showErrorMessage="1" sqref="Z10:Z15">
      <formula1>"Proposto,Aprovado,Projetado,Implementado,Verificado, Entregue, Eliminado, Rejeitado"</formula1>
    </dataValidation>
  </dataValidations>
  <hyperlinks>
    <hyperlink ref="B6" location="'Menu e Instruções de Uso'!A1" display="'Menu e Instruções de Uso'!A1"/>
    <hyperlink ref="J2:J4" location="'Histórico Docto'!A1" display="Autor:"/>
  </hyperlinks>
  <pageMargins left="0.511811024" right="0.511811024" top="0.78740157499999996" bottom="0.78740157499999996" header="0.31496062000000002" footer="0.31496062000000002"/>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Configuracoes!$F$5:$F$8</xm:f>
          </x14:formula1>
          <xm:sqref>I11</xm:sqref>
        </x14:dataValidation>
      </x14:dataValidations>
    </ext>
    <ext xmlns:mx="http://schemas.microsoft.com/office/mac/excel/2008/main" uri="{64002731-A6B0-56B0-2670-7721B7C09600}">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30" zoomScaleNormal="130" zoomScalePageLayoutView="130" workbookViewId="0">
      <selection activeCell="P11" sqref="P11"/>
    </sheetView>
  </sheetViews>
  <sheetFormatPr defaultColWidth="8.85546875" defaultRowHeight="12.75" x14ac:dyDescent="0.2"/>
  <sheetData>
    <row r="5" spans="2:14" ht="15" x14ac:dyDescent="0.25">
      <c r="B5" s="520" t="s">
        <v>1250</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9" spans="2:14" x14ac:dyDescent="0.2">
      <c r="D9" s="38" t="s">
        <v>960</v>
      </c>
      <c r="E9" s="38"/>
    </row>
    <row r="10" spans="2:14" x14ac:dyDescent="0.2">
      <c r="D10" s="38" t="s">
        <v>961</v>
      </c>
      <c r="E10" s="38"/>
      <c r="F10" s="38"/>
    </row>
    <row r="11" spans="2:14" x14ac:dyDescent="0.2">
      <c r="D11" s="38"/>
      <c r="E11" s="38"/>
      <c r="F11" s="38"/>
    </row>
    <row r="12" spans="2:14" x14ac:dyDescent="0.2">
      <c r="J12" s="38" t="s">
        <v>1226</v>
      </c>
      <c r="K12" s="38"/>
    </row>
    <row r="13" spans="2:14" x14ac:dyDescent="0.2">
      <c r="D13" s="38" t="s">
        <v>1244</v>
      </c>
      <c r="E13" s="38"/>
      <c r="J13" s="38" t="s">
        <v>1245</v>
      </c>
      <c r="K13" s="38"/>
    </row>
    <row r="14" spans="2:14" x14ac:dyDescent="0.2">
      <c r="D14" s="38" t="s">
        <v>1242</v>
      </c>
      <c r="E14" s="38"/>
      <c r="I14" s="208"/>
      <c r="J14" s="38" t="s">
        <v>961</v>
      </c>
      <c r="K14" s="38"/>
      <c r="L14" s="38"/>
    </row>
    <row r="15" spans="2:14" x14ac:dyDescent="0.2">
      <c r="D15" s="38"/>
      <c r="E15" s="38"/>
      <c r="F15" s="38"/>
      <c r="G15" s="38"/>
    </row>
    <row r="16" spans="2:14" x14ac:dyDescent="0.2">
      <c r="D16" s="38"/>
      <c r="E16" s="38"/>
    </row>
    <row r="17" spans="3:12" x14ac:dyDescent="0.2">
      <c r="C17" s="38"/>
      <c r="D17" s="38"/>
      <c r="E17" s="38"/>
    </row>
    <row r="20" spans="3:12" x14ac:dyDescent="0.2">
      <c r="C20" s="1"/>
    </row>
    <row r="21" spans="3:12" x14ac:dyDescent="0.2">
      <c r="C21" s="1"/>
    </row>
    <row r="23" spans="3:12" x14ac:dyDescent="0.2">
      <c r="D23" s="38"/>
      <c r="E23" s="38"/>
    </row>
    <row r="24" spans="3:12" x14ac:dyDescent="0.2">
      <c r="D24" s="38"/>
      <c r="E24" s="38"/>
      <c r="F24" s="38"/>
      <c r="J24" s="38" t="s">
        <v>1231</v>
      </c>
      <c r="K24" s="38"/>
    </row>
    <row r="25" spans="3:12" x14ac:dyDescent="0.2">
      <c r="F25" s="38"/>
      <c r="J25" s="38" t="s">
        <v>1232</v>
      </c>
      <c r="K25" s="38"/>
    </row>
    <row r="26" spans="3:12" x14ac:dyDescent="0.2">
      <c r="F26" s="38"/>
      <c r="G26" s="38"/>
    </row>
    <row r="27" spans="3:12" x14ac:dyDescent="0.2">
      <c r="D27" s="38"/>
      <c r="E27" s="38"/>
      <c r="F27" s="38"/>
      <c r="J27" s="38" t="s">
        <v>1243</v>
      </c>
      <c r="K27" s="38"/>
      <c r="L27" s="38"/>
    </row>
    <row r="28" spans="3:12" x14ac:dyDescent="0.2">
      <c r="D28" s="38" t="s">
        <v>1238</v>
      </c>
      <c r="E28" s="38"/>
      <c r="H28" s="38"/>
      <c r="J28" s="38" t="s">
        <v>1242</v>
      </c>
      <c r="K28" s="38"/>
      <c r="L28" s="38"/>
    </row>
    <row r="29" spans="3:12" x14ac:dyDescent="0.2">
      <c r="D29" s="38" t="s">
        <v>1239</v>
      </c>
      <c r="E29" s="38"/>
    </row>
    <row r="32" spans="3:12"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9:E10" location="PGP!A1" display="PGP - Plano de "/>
    <hyperlink ref="D13:E14" location="CRO!A1" display="CRO - Informações sobre o"/>
    <hyperlink ref="D28:E29" location="RQ!A1" display="RG - Registro"/>
    <hyperlink ref="J12:K14" location="PGP!A1" display="Atualizações do"/>
    <hyperlink ref="J24:K25" location="RM!A1" display="SM - Solicitações"/>
    <hyperlink ref="J27:L28" location="CRO!A1" display="CRO - Informações sobre 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A18"/>
  <sheetViews>
    <sheetView showGridLines="0" zoomScale="130" zoomScaleNormal="130" zoomScalePageLayoutView="130" workbookViewId="0">
      <selection activeCell="E15" sqref="E15"/>
    </sheetView>
  </sheetViews>
  <sheetFormatPr defaultColWidth="11.42578125" defaultRowHeight="12.75" x14ac:dyDescent="0.2"/>
  <cols>
    <col min="1" max="4" width="5.42578125" bestFit="1" customWidth="1"/>
    <col min="5" max="5" width="93.85546875" style="27" customWidth="1"/>
    <col min="6" max="6" width="13" style="27" bestFit="1" customWidth="1"/>
    <col min="7" max="7" width="9.42578125" style="14" customWidth="1"/>
    <col min="8" max="9" width="0" style="14" hidden="1" customWidth="1"/>
    <col min="10" max="27" width="11.42578125" style="14"/>
  </cols>
  <sheetData>
    <row r="1" spans="1:27" s="1" customFormat="1" ht="7.5" customHeight="1" x14ac:dyDescent="0.2">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E2" s="514" t="s">
        <v>1309</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B4" s="38" t="s">
        <v>857</v>
      </c>
      <c r="C4" s="38"/>
      <c r="E4" s="515" t="str">
        <f>CONCATENATE("Projeto: ",Capa!B7," - ",Capa!B9)</f>
        <v>Projeto: [Apelido do Projeto] - [PITCH do Projeto]</v>
      </c>
      <c r="F4" s="40" t="s">
        <v>844</v>
      </c>
      <c r="G4" s="36" t="s">
        <v>841</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E6" s="41"/>
      <c r="H6" s="16"/>
      <c r="I6" s="13"/>
      <c r="J6" s="13"/>
      <c r="K6" s="13"/>
      <c r="L6" s="31"/>
      <c r="M6" s="31"/>
      <c r="N6" s="13"/>
      <c r="O6" s="13"/>
      <c r="P6" s="13"/>
      <c r="Q6" s="13"/>
      <c r="R6" s="13"/>
      <c r="S6" s="13"/>
      <c r="T6" s="13"/>
      <c r="U6" s="13"/>
      <c r="V6" s="13"/>
      <c r="W6" s="13"/>
      <c r="X6" s="13"/>
      <c r="Y6" s="13"/>
      <c r="Z6" s="13"/>
      <c r="AA6" s="13"/>
    </row>
    <row r="8" spans="1:27" ht="15" x14ac:dyDescent="0.2">
      <c r="A8" s="1"/>
      <c r="D8" s="49" t="s">
        <v>851</v>
      </c>
      <c r="E8" s="45" t="s">
        <v>850</v>
      </c>
    </row>
    <row r="9" spans="1:27" x14ac:dyDescent="0.2">
      <c r="E9" s="59"/>
      <c r="F9" s="47"/>
    </row>
    <row r="10" spans="1:27" x14ac:dyDescent="0.2">
      <c r="E10" s="46"/>
    </row>
    <row r="11" spans="1:27" ht="15" x14ac:dyDescent="0.2">
      <c r="D11" s="49" t="s">
        <v>852</v>
      </c>
      <c r="E11" s="45" t="s">
        <v>853</v>
      </c>
    </row>
    <row r="12" spans="1:27" x14ac:dyDescent="0.2">
      <c r="E12" s="59"/>
      <c r="F12" s="47"/>
    </row>
    <row r="14" spans="1:27" ht="15" x14ac:dyDescent="0.2">
      <c r="D14" s="49" t="s">
        <v>854</v>
      </c>
      <c r="E14" s="45" t="s">
        <v>855</v>
      </c>
    </row>
    <row r="15" spans="1:27" x14ac:dyDescent="0.2">
      <c r="E15" s="59"/>
      <c r="F15" s="47"/>
    </row>
    <row r="17" spans="5:27" x14ac:dyDescent="0.2">
      <c r="E17"/>
      <c r="F17"/>
      <c r="G17"/>
      <c r="H17"/>
      <c r="I17"/>
      <c r="J17"/>
      <c r="K17"/>
      <c r="L17"/>
      <c r="M17"/>
      <c r="N17"/>
      <c r="O17"/>
      <c r="P17"/>
      <c r="Q17"/>
      <c r="R17"/>
      <c r="S17"/>
      <c r="T17"/>
      <c r="U17"/>
      <c r="V17"/>
      <c r="W17"/>
      <c r="X17"/>
      <c r="Y17"/>
      <c r="Z17"/>
      <c r="AA17"/>
    </row>
    <row r="18" spans="5:27" x14ac:dyDescent="0.2">
      <c r="E18"/>
      <c r="F18"/>
      <c r="G18"/>
      <c r="H18"/>
      <c r="I18"/>
      <c r="J18"/>
      <c r="K18"/>
      <c r="L18"/>
      <c r="M18"/>
      <c r="N18"/>
      <c r="O18"/>
      <c r="P18"/>
      <c r="Q18"/>
      <c r="R18"/>
      <c r="S18"/>
      <c r="T18"/>
      <c r="U18"/>
      <c r="V18"/>
      <c r="W18"/>
      <c r="X18"/>
      <c r="Y18"/>
      <c r="Z18"/>
      <c r="AA18"/>
    </row>
  </sheetData>
  <mergeCells count="6">
    <mergeCell ref="L2:M2"/>
    <mergeCell ref="L3:M3"/>
    <mergeCell ref="L4:M4"/>
    <mergeCell ref="L5:M5"/>
    <mergeCell ref="E2:E3"/>
    <mergeCell ref="E4:E5"/>
  </mergeCells>
  <conditionalFormatting sqref="E7 E9:E10 E13 E16:E64705">
    <cfRule type="cellIs" dxfId="1516" priority="7" stopIfTrue="1" operator="equal">
      <formula>"Entrada"</formula>
    </cfRule>
    <cfRule type="cellIs" dxfId="1515" priority="8" stopIfTrue="1" operator="equal">
      <formula>"Ferramenta"</formula>
    </cfRule>
    <cfRule type="cellIs" dxfId="1514" priority="9" stopIfTrue="1" operator="equal">
      <formula>"Saída"</formula>
    </cfRule>
  </conditionalFormatting>
  <conditionalFormatting sqref="E1:E2 E4">
    <cfRule type="cellIs" dxfId="1513" priority="10" stopIfTrue="1" operator="equal">
      <formula>"Entrada"</formula>
    </cfRule>
    <cfRule type="cellIs" dxfId="1512" priority="11" stopIfTrue="1" operator="equal">
      <formula>"Ferramenta"</formula>
    </cfRule>
    <cfRule type="cellIs" dxfId="1511" priority="12" stopIfTrue="1" operator="equal">
      <formula>"Saída"</formula>
    </cfRule>
  </conditionalFormatting>
  <conditionalFormatting sqref="E12">
    <cfRule type="cellIs" dxfId="1510" priority="4" stopIfTrue="1" operator="equal">
      <formula>"Entrada"</formula>
    </cfRule>
    <cfRule type="cellIs" dxfId="1509" priority="5" stopIfTrue="1" operator="equal">
      <formula>"Ferramenta"</formula>
    </cfRule>
    <cfRule type="cellIs" dxfId="1508" priority="6" stopIfTrue="1" operator="equal">
      <formula>"Saída"</formula>
    </cfRule>
  </conditionalFormatting>
  <conditionalFormatting sqref="E15">
    <cfRule type="cellIs" dxfId="1507" priority="1" stopIfTrue="1" operator="equal">
      <formula>"Entrada"</formula>
    </cfRule>
    <cfRule type="cellIs" dxfId="1506" priority="2" stopIfTrue="1" operator="equal">
      <formula>"Ferramenta"</formula>
    </cfRule>
    <cfRule type="cellIs" dxfId="1505" priority="3" stopIfTrue="1" operator="equal">
      <formula>"Saída"</formula>
    </cfRule>
  </conditionalFormatting>
  <hyperlinks>
    <hyperlink ref="F2:F4" location="'Histórico Docto'!A1" display="Autor:"/>
    <hyperlink ref="B4:C4" location="'4.1'!A1" display="Processo 4.1"/>
    <hyperlink ref="B6" location="'Menu e Instruções de Uso'!A1" display="'Menu e Instruções de Uso'!A1"/>
  </hyperlinks>
  <pageMargins left="0.23622047244094491" right="0.23622047244094491" top="0.74803149606299213" bottom="0.74803149606299213" header="0.31496062992125984" footer="0.31496062992125984"/>
  <pageSetup paperSize="9" orientation="landscape"/>
  <drawing r:id="rId1"/>
  <legacyDrawing r:id="rId2"/>
  <extLs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heetViews>
  <sheetFormatPr defaultColWidth="8.85546875" defaultRowHeight="12.75" x14ac:dyDescent="0.2"/>
  <sheetData>
    <row r="5" spans="2:14" ht="15" x14ac:dyDescent="0.25">
      <c r="B5" s="520" t="s">
        <v>1251</v>
      </c>
      <c r="C5" s="520"/>
      <c r="D5" s="520"/>
      <c r="E5" s="520"/>
      <c r="F5" s="520"/>
      <c r="G5" s="520"/>
      <c r="H5" s="520"/>
      <c r="I5" s="520"/>
      <c r="J5" s="520"/>
      <c r="K5" s="520"/>
      <c r="L5" s="520"/>
      <c r="M5" s="520"/>
      <c r="N5" s="520"/>
    </row>
    <row r="7" spans="2:14" x14ac:dyDescent="0.2">
      <c r="E7" s="38" t="s">
        <v>960</v>
      </c>
      <c r="F7" s="38"/>
    </row>
    <row r="8" spans="2:14" x14ac:dyDescent="0.2">
      <c r="D8" s="38"/>
      <c r="E8" s="38" t="s">
        <v>961</v>
      </c>
      <c r="F8" s="38"/>
      <c r="G8" s="209"/>
      <c r="J8" s="38" t="s">
        <v>1226</v>
      </c>
      <c r="K8" s="38"/>
    </row>
    <row r="9" spans="2:14" x14ac:dyDescent="0.2">
      <c r="J9" s="38" t="s">
        <v>1245</v>
      </c>
      <c r="K9" s="38"/>
    </row>
    <row r="10" spans="2:14" x14ac:dyDescent="0.2">
      <c r="D10" s="38"/>
      <c r="E10" s="38" t="s">
        <v>1249</v>
      </c>
      <c r="F10" s="38"/>
      <c r="G10" s="38"/>
      <c r="J10" s="38" t="s">
        <v>961</v>
      </c>
      <c r="K10" s="38"/>
    </row>
    <row r="11" spans="2:14" x14ac:dyDescent="0.2">
      <c r="D11" s="38"/>
      <c r="E11" s="38" t="s">
        <v>1248</v>
      </c>
      <c r="F11" s="38"/>
      <c r="G11" s="38"/>
    </row>
    <row r="12" spans="2:14" x14ac:dyDescent="0.2">
      <c r="J12" s="38" t="s">
        <v>1227</v>
      </c>
      <c r="K12" s="38"/>
    </row>
    <row r="13" spans="2:14" x14ac:dyDescent="0.2">
      <c r="E13" s="38" t="s">
        <v>1231</v>
      </c>
      <c r="F13" s="38"/>
      <c r="J13" s="38" t="s">
        <v>1228</v>
      </c>
      <c r="K13" s="38"/>
    </row>
    <row r="14" spans="2:14" x14ac:dyDescent="0.2">
      <c r="E14" s="38" t="s">
        <v>1232</v>
      </c>
      <c r="F14" s="38"/>
      <c r="I14" s="208"/>
      <c r="J14" s="38" t="s">
        <v>1229</v>
      </c>
      <c r="K14" s="38"/>
      <c r="L14" s="38"/>
    </row>
    <row r="15" spans="2:14" x14ac:dyDescent="0.2">
      <c r="D15" s="38"/>
      <c r="E15" s="38"/>
      <c r="F15" s="38"/>
      <c r="G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c r="E24" s="38"/>
      <c r="F24" s="38"/>
      <c r="J24" s="38" t="s">
        <v>1252</v>
      </c>
      <c r="K24" s="38"/>
    </row>
    <row r="25" spans="3:11" x14ac:dyDescent="0.2">
      <c r="D25" s="38"/>
      <c r="E25" s="38"/>
      <c r="F25" s="38"/>
      <c r="J25" s="38" t="s">
        <v>1253</v>
      </c>
      <c r="K25" s="38"/>
    </row>
    <row r="26" spans="3:11" x14ac:dyDescent="0.2">
      <c r="D26" s="38"/>
      <c r="E26" s="38"/>
      <c r="F26" s="38"/>
      <c r="G26" s="38"/>
    </row>
    <row r="27" spans="3:11" x14ac:dyDescent="0.2">
      <c r="D27" s="38"/>
      <c r="E27" s="38"/>
      <c r="F27" s="38"/>
    </row>
    <row r="28" spans="3:11" x14ac:dyDescent="0.2">
      <c r="H28"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E10:G11" location="RDAP!A1" display="RDAP - Relatório de Desempenho"/>
    <hyperlink ref="E13:F14" location="RM!A1" display="SM - Solicitações"/>
    <hyperlink ref="J12:K14" location="RM!A1" display="SM - Solicitação"/>
    <hyperlink ref="J8:K10" location="PGP!A1" display="Atualizações do"/>
    <hyperlink ref="J24:K25" location="RM!A1" display="RM - Registro de"/>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74"/>
  <sheetViews>
    <sheetView showGridLines="0" zoomScale="90" zoomScaleNormal="90" zoomScalePageLayoutView="90" workbookViewId="0">
      <pane xSplit="7" ySplit="7" topLeftCell="H8" activePane="bottomRight" state="frozen"/>
      <selection pane="topRight" activeCell="H1" sqref="H1"/>
      <selection pane="bottomLeft" activeCell="A8" sqref="A8"/>
      <selection pane="bottomRight" activeCell="H8" sqref="H8"/>
    </sheetView>
  </sheetViews>
  <sheetFormatPr defaultColWidth="8.85546875" defaultRowHeight="12.75" x14ac:dyDescent="0.2"/>
  <cols>
    <col min="1" max="1" width="3.85546875" style="1" customWidth="1"/>
    <col min="2" max="2" width="12.140625" style="1" customWidth="1"/>
    <col min="3" max="3" width="15.42578125" style="1" customWidth="1"/>
    <col min="4" max="4" width="17.28515625" style="1" bestFit="1" customWidth="1"/>
    <col min="5" max="5" width="15.7109375" style="1" bestFit="1" customWidth="1"/>
    <col min="6" max="6" width="16.85546875" style="1" customWidth="1"/>
    <col min="7" max="7" width="29.42578125" style="1" customWidth="1"/>
    <col min="8" max="8" width="13.42578125" style="1" bestFit="1" customWidth="1"/>
    <col min="9" max="9" width="21.7109375" style="161" customWidth="1"/>
    <col min="10" max="10" width="16" style="161" customWidth="1"/>
    <col min="11" max="11" width="18" style="161" customWidth="1"/>
    <col min="12" max="12" width="14.42578125" style="161" customWidth="1"/>
    <col min="13" max="16384" width="8.85546875" style="1"/>
  </cols>
  <sheetData>
    <row r="1" spans="1:12" customFormat="1" ht="14.25" customHeight="1" thickBot="1" x14ac:dyDescent="0.25">
      <c r="A1" s="60"/>
      <c r="B1" s="62"/>
      <c r="C1" s="124"/>
      <c r="D1" s="124"/>
      <c r="E1" s="60"/>
      <c r="F1" s="60"/>
      <c r="G1" s="60"/>
      <c r="H1" s="60"/>
      <c r="I1" s="60"/>
      <c r="J1" s="60"/>
      <c r="K1" s="60"/>
      <c r="L1" s="60"/>
    </row>
    <row r="2" spans="1:12" customFormat="1" ht="16.5" customHeight="1" x14ac:dyDescent="0.2">
      <c r="A2" s="130"/>
      <c r="B2" s="62"/>
      <c r="C2" s="130"/>
      <c r="D2" s="526" t="s">
        <v>1513</v>
      </c>
      <c r="E2" s="527"/>
      <c r="F2" s="527"/>
      <c r="G2" s="527"/>
      <c r="H2" s="527"/>
      <c r="I2" s="527"/>
      <c r="J2" s="528"/>
      <c r="K2" s="60"/>
      <c r="L2" s="60"/>
    </row>
    <row r="3" spans="1:12" customFormat="1" ht="14.25" customHeight="1" thickBot="1" x14ac:dyDescent="0.25">
      <c r="A3" s="130"/>
      <c r="B3" s="62"/>
      <c r="C3" s="124"/>
      <c r="D3" s="529"/>
      <c r="E3" s="530"/>
      <c r="F3" s="530"/>
      <c r="G3" s="530"/>
      <c r="H3" s="530"/>
      <c r="I3" s="530"/>
      <c r="J3" s="530"/>
      <c r="K3" s="145" t="s">
        <v>12</v>
      </c>
      <c r="L3" s="146" t="s">
        <v>13</v>
      </c>
    </row>
    <row r="4" spans="1:12" customFormat="1" ht="12.75" customHeight="1" x14ac:dyDescent="0.2">
      <c r="A4" s="130"/>
      <c r="B4" s="38" t="s">
        <v>1522</v>
      </c>
      <c r="C4" s="124"/>
      <c r="D4" s="551" t="str">
        <f>CONCATENATE("Projeto: ",Capa!B7," - ",Capa!B9)</f>
        <v>Projeto: [Apelido do Projeto] - [PITCH do Projeto]</v>
      </c>
      <c r="E4" s="551"/>
      <c r="F4" s="551"/>
      <c r="G4" s="551"/>
      <c r="H4" s="551"/>
      <c r="I4" s="551"/>
      <c r="J4" s="551"/>
      <c r="K4" s="145" t="s">
        <v>839</v>
      </c>
      <c r="L4" s="146" t="s">
        <v>1554</v>
      </c>
    </row>
    <row r="5" spans="1:12" x14ac:dyDescent="0.2">
      <c r="A5" s="130"/>
      <c r="B5" s="124"/>
      <c r="C5" s="124"/>
      <c r="D5" s="551"/>
      <c r="E5" s="551"/>
      <c r="F5" s="551"/>
      <c r="G5" s="551"/>
      <c r="H5" s="551"/>
      <c r="I5" s="551"/>
      <c r="J5" s="551"/>
      <c r="K5" s="145" t="s">
        <v>965</v>
      </c>
      <c r="L5" s="377" t="s">
        <v>1576</v>
      </c>
    </row>
    <row r="6" spans="1:12" s="217" customFormat="1" ht="27.75" customHeight="1" thickBot="1" x14ac:dyDescent="0.25">
      <c r="A6" s="124"/>
      <c r="B6" s="42" t="str">
        <f>Historico!B30</f>
        <v>EasyPMDOC</v>
      </c>
      <c r="C6" s="124"/>
      <c r="D6" s="547"/>
      <c r="E6" s="547"/>
      <c r="F6" s="547"/>
      <c r="G6" s="547"/>
      <c r="H6" s="547"/>
      <c r="I6" s="547"/>
      <c r="J6" s="547"/>
      <c r="K6" s="144"/>
      <c r="L6" s="60"/>
    </row>
    <row r="7" spans="1:12" s="223" customFormat="1" ht="40.5" customHeight="1" thickBot="1" x14ac:dyDescent="0.25">
      <c r="A7" s="326" t="s">
        <v>930</v>
      </c>
      <c r="B7" s="219" t="s">
        <v>1046</v>
      </c>
      <c r="C7" s="211" t="s">
        <v>1055</v>
      </c>
      <c r="D7" s="211" t="s">
        <v>1514</v>
      </c>
      <c r="E7" s="211" t="s">
        <v>1515</v>
      </c>
      <c r="F7" s="211" t="s">
        <v>1519</v>
      </c>
      <c r="G7" s="211" t="s">
        <v>1505</v>
      </c>
      <c r="H7" s="211" t="s">
        <v>1500</v>
      </c>
      <c r="I7" s="211" t="s">
        <v>1517</v>
      </c>
      <c r="J7" s="211" t="s">
        <v>1518</v>
      </c>
      <c r="K7" s="211" t="s">
        <v>1516</v>
      </c>
      <c r="L7" s="211" t="s">
        <v>1520</v>
      </c>
    </row>
    <row r="8" spans="1:12" s="230" customFormat="1" ht="15.75" thickBot="1" x14ac:dyDescent="0.3">
      <c r="A8" s="224">
        <v>1</v>
      </c>
      <c r="B8" s="225" t="s">
        <v>1067</v>
      </c>
      <c r="C8" s="86"/>
      <c r="D8" s="340"/>
      <c r="E8" s="341"/>
      <c r="F8" s="342"/>
      <c r="G8" s="341"/>
      <c r="H8" s="342"/>
      <c r="I8" s="341"/>
      <c r="J8" s="341"/>
      <c r="K8" s="341"/>
      <c r="L8" s="343"/>
    </row>
    <row r="9" spans="1:12" s="230" customFormat="1" ht="15.75" thickBot="1" x14ac:dyDescent="0.3">
      <c r="A9" s="231"/>
      <c r="B9" s="232" t="s">
        <v>1073</v>
      </c>
      <c r="C9" s="96"/>
      <c r="D9" s="344"/>
      <c r="E9" s="96"/>
      <c r="F9" s="342"/>
      <c r="G9" s="96"/>
      <c r="H9" s="342"/>
      <c r="I9" s="96"/>
      <c r="J9" s="96"/>
      <c r="K9" s="96"/>
      <c r="L9" s="345"/>
    </row>
    <row r="10" spans="1:12" s="230" customFormat="1" ht="15.75" thickBot="1" x14ac:dyDescent="0.3">
      <c r="A10" s="231"/>
      <c r="B10" s="232" t="s">
        <v>1069</v>
      </c>
      <c r="C10" s="96"/>
      <c r="D10" s="344"/>
      <c r="E10" s="96"/>
      <c r="F10" s="342"/>
      <c r="G10" s="96"/>
      <c r="H10" s="342"/>
      <c r="I10" s="96"/>
      <c r="J10" s="96"/>
      <c r="K10" s="96"/>
      <c r="L10" s="345"/>
    </row>
    <row r="11" spans="1:12" s="230" customFormat="1" ht="15.75" thickBot="1" x14ac:dyDescent="0.3">
      <c r="A11" s="231"/>
      <c r="B11" s="232" t="s">
        <v>1070</v>
      </c>
      <c r="C11" s="96"/>
      <c r="D11" s="344"/>
      <c r="E11" s="96"/>
      <c r="F11" s="342"/>
      <c r="G11" s="96"/>
      <c r="H11" s="342"/>
      <c r="I11" s="96"/>
      <c r="J11" s="96"/>
      <c r="K11" s="96"/>
      <c r="L11" s="345"/>
    </row>
    <row r="12" spans="1:12" s="230" customFormat="1" ht="15.75" thickBot="1" x14ac:dyDescent="0.3">
      <c r="A12" s="231">
        <v>2</v>
      </c>
      <c r="B12" s="232"/>
      <c r="C12" s="96"/>
      <c r="D12" s="344"/>
      <c r="E12" s="96"/>
      <c r="F12" s="342"/>
      <c r="G12" s="96"/>
      <c r="H12" s="342"/>
      <c r="I12" s="96"/>
      <c r="J12" s="96"/>
      <c r="K12" s="96"/>
      <c r="L12" s="345"/>
    </row>
    <row r="13" spans="1:12" s="230" customFormat="1" ht="15.75" thickBot="1" x14ac:dyDescent="0.3">
      <c r="A13" s="231">
        <v>3</v>
      </c>
      <c r="B13" s="232"/>
      <c r="C13" s="96"/>
      <c r="D13" s="344"/>
      <c r="E13" s="96"/>
      <c r="F13" s="342"/>
      <c r="G13" s="96"/>
      <c r="H13" s="342"/>
      <c r="I13" s="96"/>
      <c r="J13" s="96"/>
      <c r="K13" s="96"/>
      <c r="L13" s="345"/>
    </row>
    <row r="14" spans="1:12" s="230" customFormat="1" ht="15.75" thickBot="1" x14ac:dyDescent="0.3">
      <c r="A14" s="231">
        <v>4</v>
      </c>
      <c r="B14" s="232"/>
      <c r="C14" s="96"/>
      <c r="D14" s="344"/>
      <c r="E14" s="96"/>
      <c r="F14" s="342"/>
      <c r="G14" s="96"/>
      <c r="H14" s="342"/>
      <c r="I14" s="96"/>
      <c r="J14" s="96"/>
      <c r="K14" s="96"/>
      <c r="L14" s="345"/>
    </row>
    <row r="15" spans="1:12" s="230" customFormat="1" ht="15.75" thickBot="1" x14ac:dyDescent="0.3">
      <c r="A15" s="231">
        <v>5</v>
      </c>
      <c r="B15" s="232"/>
      <c r="C15" s="96"/>
      <c r="D15" s="344"/>
      <c r="E15" s="96"/>
      <c r="F15" s="342"/>
      <c r="G15" s="96"/>
      <c r="H15" s="342"/>
      <c r="I15" s="96"/>
      <c r="J15" s="96"/>
      <c r="K15" s="96"/>
      <c r="L15" s="345"/>
    </row>
    <row r="16" spans="1:12" s="230" customFormat="1" ht="15.75" thickBot="1" x14ac:dyDescent="0.3">
      <c r="A16" s="231">
        <v>6</v>
      </c>
      <c r="B16" s="232"/>
      <c r="C16" s="96"/>
      <c r="D16" s="344"/>
      <c r="E16" s="96"/>
      <c r="F16" s="342"/>
      <c r="G16" s="96"/>
      <c r="H16" s="342"/>
      <c r="I16" s="96"/>
      <c r="J16" s="96"/>
      <c r="K16" s="96"/>
      <c r="L16" s="345"/>
    </row>
    <row r="17" spans="1:12" s="230" customFormat="1" ht="15.75" thickBot="1" x14ac:dyDescent="0.3">
      <c r="A17" s="231">
        <v>7</v>
      </c>
      <c r="B17" s="232"/>
      <c r="C17" s="96"/>
      <c r="D17" s="344"/>
      <c r="E17" s="96"/>
      <c r="F17" s="342"/>
      <c r="G17" s="96"/>
      <c r="H17" s="342"/>
      <c r="I17" s="96"/>
      <c r="J17" s="96"/>
      <c r="K17" s="96"/>
      <c r="L17" s="345"/>
    </row>
    <row r="18" spans="1:12" s="230" customFormat="1" ht="15.75" thickBot="1" x14ac:dyDescent="0.3">
      <c r="A18" s="231">
        <v>8</v>
      </c>
      <c r="B18" s="232"/>
      <c r="C18" s="96"/>
      <c r="D18" s="344"/>
      <c r="E18" s="96"/>
      <c r="F18" s="342"/>
      <c r="G18" s="96"/>
      <c r="H18" s="342"/>
      <c r="I18" s="96"/>
      <c r="J18" s="96"/>
      <c r="K18" s="96"/>
      <c r="L18" s="345"/>
    </row>
    <row r="19" spans="1:12" s="230" customFormat="1" ht="15.75" thickBot="1" x14ac:dyDescent="0.3">
      <c r="A19" s="231">
        <v>9</v>
      </c>
      <c r="B19" s="232"/>
      <c r="C19" s="96"/>
      <c r="D19" s="344"/>
      <c r="E19" s="96"/>
      <c r="F19" s="342"/>
      <c r="G19" s="96"/>
      <c r="H19" s="342"/>
      <c r="I19" s="96"/>
      <c r="J19" s="96"/>
      <c r="K19" s="96"/>
      <c r="L19" s="345"/>
    </row>
    <row r="20" spans="1:12" s="230" customFormat="1" ht="15.75" thickBot="1" x14ac:dyDescent="0.3">
      <c r="A20" s="231">
        <v>10</v>
      </c>
      <c r="B20" s="232"/>
      <c r="C20" s="96"/>
      <c r="D20" s="344"/>
      <c r="E20" s="96"/>
      <c r="F20" s="342"/>
      <c r="G20" s="96"/>
      <c r="H20" s="342"/>
      <c r="I20" s="96"/>
      <c r="J20" s="96"/>
      <c r="K20" s="96"/>
      <c r="L20" s="345"/>
    </row>
    <row r="21" spans="1:12" s="230" customFormat="1" ht="15.75" thickBot="1" x14ac:dyDescent="0.3">
      <c r="A21" s="231">
        <v>11</v>
      </c>
      <c r="B21" s="232"/>
      <c r="C21" s="96"/>
      <c r="D21" s="344"/>
      <c r="E21" s="96"/>
      <c r="F21" s="342"/>
      <c r="G21" s="96"/>
      <c r="H21" s="342"/>
      <c r="I21" s="96"/>
      <c r="J21" s="96"/>
      <c r="K21" s="96"/>
      <c r="L21" s="345"/>
    </row>
    <row r="22" spans="1:12" s="230" customFormat="1" ht="15.75" thickBot="1" x14ac:dyDescent="0.3">
      <c r="A22" s="231">
        <v>12</v>
      </c>
      <c r="B22" s="232"/>
      <c r="C22" s="96"/>
      <c r="D22" s="344"/>
      <c r="E22" s="96"/>
      <c r="F22" s="342"/>
      <c r="G22" s="96"/>
      <c r="H22" s="342"/>
      <c r="I22" s="96"/>
      <c r="J22" s="96"/>
      <c r="K22" s="96"/>
      <c r="L22" s="345"/>
    </row>
    <row r="23" spans="1:12" s="230" customFormat="1" ht="15.75" thickBot="1" x14ac:dyDescent="0.3">
      <c r="A23" s="231">
        <v>13</v>
      </c>
      <c r="B23" s="232"/>
      <c r="C23" s="96"/>
      <c r="D23" s="344"/>
      <c r="E23" s="96"/>
      <c r="F23" s="342"/>
      <c r="G23" s="96"/>
      <c r="H23" s="342"/>
      <c r="I23" s="96"/>
      <c r="J23" s="96"/>
      <c r="K23" s="96"/>
      <c r="L23" s="345"/>
    </row>
    <row r="24" spans="1:12" s="230" customFormat="1" ht="15.75" thickBot="1" x14ac:dyDescent="0.3">
      <c r="A24" s="231">
        <v>14</v>
      </c>
      <c r="B24" s="232"/>
      <c r="C24" s="96"/>
      <c r="D24" s="344"/>
      <c r="E24" s="96"/>
      <c r="F24" s="342"/>
      <c r="G24" s="96"/>
      <c r="H24" s="342"/>
      <c r="I24" s="96"/>
      <c r="J24" s="96"/>
      <c r="K24" s="96"/>
      <c r="L24" s="345"/>
    </row>
    <row r="25" spans="1:12" s="230" customFormat="1" ht="15.75" thickBot="1" x14ac:dyDescent="0.3">
      <c r="A25" s="231">
        <v>15</v>
      </c>
      <c r="B25" s="232"/>
      <c r="C25" s="96"/>
      <c r="D25" s="344"/>
      <c r="E25" s="96"/>
      <c r="F25" s="342"/>
      <c r="G25" s="96"/>
      <c r="H25" s="342"/>
      <c r="I25" s="96"/>
      <c r="J25" s="96"/>
      <c r="K25" s="96"/>
      <c r="L25" s="345"/>
    </row>
    <row r="26" spans="1:12" s="230" customFormat="1" ht="15.75" thickBot="1" x14ac:dyDescent="0.3">
      <c r="A26" s="231">
        <v>16</v>
      </c>
      <c r="B26" s="232"/>
      <c r="C26" s="96"/>
      <c r="D26" s="344"/>
      <c r="E26" s="96"/>
      <c r="F26" s="342"/>
      <c r="G26" s="96"/>
      <c r="H26" s="342"/>
      <c r="I26" s="96"/>
      <c r="J26" s="96"/>
      <c r="K26" s="96"/>
      <c r="L26" s="345"/>
    </row>
    <row r="27" spans="1:12" s="230" customFormat="1" ht="15.75" thickBot="1" x14ac:dyDescent="0.3">
      <c r="A27" s="231">
        <v>17</v>
      </c>
      <c r="B27" s="232"/>
      <c r="C27" s="96"/>
      <c r="D27" s="344"/>
      <c r="E27" s="96"/>
      <c r="F27" s="342"/>
      <c r="G27" s="96"/>
      <c r="H27" s="342"/>
      <c r="I27" s="96"/>
      <c r="J27" s="96"/>
      <c r="K27" s="96"/>
      <c r="L27" s="345"/>
    </row>
    <row r="28" spans="1:12" s="230" customFormat="1" ht="15.75" thickBot="1" x14ac:dyDescent="0.3">
      <c r="A28" s="231">
        <v>18</v>
      </c>
      <c r="B28" s="232"/>
      <c r="C28" s="96"/>
      <c r="D28" s="344"/>
      <c r="E28" s="96"/>
      <c r="F28" s="342"/>
      <c r="G28" s="96"/>
      <c r="H28" s="342"/>
      <c r="I28" s="96"/>
      <c r="J28" s="96"/>
      <c r="K28" s="96"/>
      <c r="L28" s="345"/>
    </row>
    <row r="29" spans="1:12" s="230" customFormat="1" ht="15.75" thickBot="1" x14ac:dyDescent="0.3">
      <c r="A29" s="231">
        <v>19</v>
      </c>
      <c r="B29" s="232"/>
      <c r="C29" s="96"/>
      <c r="D29" s="344"/>
      <c r="E29" s="96"/>
      <c r="F29" s="342"/>
      <c r="G29" s="96"/>
      <c r="H29" s="342"/>
      <c r="I29" s="96"/>
      <c r="J29" s="96"/>
      <c r="K29" s="96"/>
      <c r="L29" s="345"/>
    </row>
    <row r="30" spans="1:12" s="230" customFormat="1" ht="15.75" thickBot="1" x14ac:dyDescent="0.3">
      <c r="A30" s="231">
        <v>20</v>
      </c>
      <c r="B30" s="232"/>
      <c r="C30" s="96"/>
      <c r="D30" s="344"/>
      <c r="E30" s="96"/>
      <c r="F30" s="342"/>
      <c r="G30" s="96"/>
      <c r="H30" s="342"/>
      <c r="I30" s="96"/>
      <c r="J30" s="96"/>
      <c r="K30" s="96"/>
      <c r="L30" s="345"/>
    </row>
    <row r="31" spans="1:12" s="230" customFormat="1" ht="15.75" thickBot="1" x14ac:dyDescent="0.3">
      <c r="A31" s="231">
        <v>21</v>
      </c>
      <c r="B31" s="232"/>
      <c r="C31" s="96"/>
      <c r="D31" s="344"/>
      <c r="E31" s="96"/>
      <c r="F31" s="342"/>
      <c r="G31" s="96"/>
      <c r="H31" s="342"/>
      <c r="I31" s="96"/>
      <c r="J31" s="96"/>
      <c r="K31" s="96"/>
      <c r="L31" s="345"/>
    </row>
    <row r="32" spans="1:12" s="230" customFormat="1" ht="15.75" thickBot="1" x14ac:dyDescent="0.3">
      <c r="A32" s="231">
        <v>22</v>
      </c>
      <c r="B32" s="232"/>
      <c r="C32" s="96"/>
      <c r="D32" s="344"/>
      <c r="E32" s="96"/>
      <c r="F32" s="342"/>
      <c r="G32" s="96"/>
      <c r="H32" s="342"/>
      <c r="I32" s="96"/>
      <c r="J32" s="96"/>
      <c r="K32" s="96"/>
      <c r="L32" s="345"/>
    </row>
    <row r="33" spans="1:12" s="230" customFormat="1" ht="15.75" thickBot="1" x14ac:dyDescent="0.3">
      <c r="A33" s="231">
        <v>23</v>
      </c>
      <c r="B33" s="232"/>
      <c r="C33" s="96"/>
      <c r="D33" s="344"/>
      <c r="E33" s="96"/>
      <c r="F33" s="342"/>
      <c r="G33" s="96"/>
      <c r="H33" s="342"/>
      <c r="I33" s="96"/>
      <c r="J33" s="96"/>
      <c r="K33" s="96"/>
      <c r="L33" s="345"/>
    </row>
    <row r="34" spans="1:12" s="230" customFormat="1" ht="15.75" thickBot="1" x14ac:dyDescent="0.3">
      <c r="A34" s="231">
        <v>24</v>
      </c>
      <c r="B34" s="232"/>
      <c r="C34" s="96"/>
      <c r="D34" s="344"/>
      <c r="E34" s="96"/>
      <c r="F34" s="342"/>
      <c r="G34" s="96"/>
      <c r="H34" s="342"/>
      <c r="I34" s="96"/>
      <c r="J34" s="96"/>
      <c r="K34" s="96"/>
      <c r="L34" s="345"/>
    </row>
    <row r="35" spans="1:12" s="230" customFormat="1" ht="15.75" thickBot="1" x14ac:dyDescent="0.3">
      <c r="A35" s="231">
        <v>25</v>
      </c>
      <c r="B35" s="232"/>
      <c r="C35" s="96"/>
      <c r="D35" s="344"/>
      <c r="E35" s="96"/>
      <c r="F35" s="342"/>
      <c r="G35" s="96"/>
      <c r="H35" s="342"/>
      <c r="I35" s="96"/>
      <c r="J35" s="96"/>
      <c r="K35" s="96"/>
      <c r="L35" s="345"/>
    </row>
    <row r="36" spans="1:12" s="230" customFormat="1" ht="15.75" thickBot="1" x14ac:dyDescent="0.3">
      <c r="A36" s="231">
        <v>26</v>
      </c>
      <c r="B36" s="232"/>
      <c r="C36" s="96"/>
      <c r="D36" s="344"/>
      <c r="E36" s="96"/>
      <c r="F36" s="342"/>
      <c r="G36" s="96"/>
      <c r="H36" s="342"/>
      <c r="I36" s="96"/>
      <c r="J36" s="96"/>
      <c r="K36" s="96"/>
      <c r="L36" s="345"/>
    </row>
    <row r="37" spans="1:12" s="230" customFormat="1" ht="15.75" thickBot="1" x14ac:dyDescent="0.3">
      <c r="A37" s="231">
        <v>27</v>
      </c>
      <c r="B37" s="232"/>
      <c r="C37" s="96"/>
      <c r="D37" s="344"/>
      <c r="E37" s="96"/>
      <c r="F37" s="342"/>
      <c r="G37" s="96"/>
      <c r="H37" s="342"/>
      <c r="I37" s="96"/>
      <c r="J37" s="96"/>
      <c r="K37" s="96"/>
      <c r="L37" s="345"/>
    </row>
    <row r="38" spans="1:12" s="230" customFormat="1" ht="15.75" thickBot="1" x14ac:dyDescent="0.3">
      <c r="A38" s="231">
        <v>28</v>
      </c>
      <c r="B38" s="232"/>
      <c r="C38" s="96"/>
      <c r="D38" s="344"/>
      <c r="E38" s="96"/>
      <c r="F38" s="342"/>
      <c r="G38" s="96"/>
      <c r="H38" s="342"/>
      <c r="I38" s="96"/>
      <c r="J38" s="96"/>
      <c r="K38" s="96"/>
      <c r="L38" s="345"/>
    </row>
    <row r="39" spans="1:12" s="230" customFormat="1" ht="15.75" thickBot="1" x14ac:dyDescent="0.3">
      <c r="A39" s="231">
        <v>29</v>
      </c>
      <c r="B39" s="232"/>
      <c r="C39" s="96"/>
      <c r="D39" s="344"/>
      <c r="E39" s="96"/>
      <c r="F39" s="342"/>
      <c r="G39" s="96"/>
      <c r="H39" s="342"/>
      <c r="I39" s="96"/>
      <c r="J39" s="96"/>
      <c r="K39" s="96"/>
      <c r="L39" s="345"/>
    </row>
    <row r="40" spans="1:12" s="230" customFormat="1" ht="15.75" thickBot="1" x14ac:dyDescent="0.3">
      <c r="A40" s="231">
        <v>30</v>
      </c>
      <c r="B40" s="232"/>
      <c r="C40" s="96"/>
      <c r="D40" s="344"/>
      <c r="E40" s="96"/>
      <c r="F40" s="342"/>
      <c r="G40" s="96"/>
      <c r="H40" s="342"/>
      <c r="I40" s="96"/>
      <c r="J40" s="96"/>
      <c r="K40" s="96"/>
      <c r="L40" s="345"/>
    </row>
    <row r="41" spans="1:12" s="230" customFormat="1" ht="15.75" thickBot="1" x14ac:dyDescent="0.3">
      <c r="A41" s="231">
        <v>31</v>
      </c>
      <c r="B41" s="232"/>
      <c r="C41" s="96"/>
      <c r="D41" s="344"/>
      <c r="E41" s="96"/>
      <c r="F41" s="342"/>
      <c r="G41" s="96"/>
      <c r="H41" s="342"/>
      <c r="I41" s="96"/>
      <c r="J41" s="96"/>
      <c r="K41" s="96"/>
      <c r="L41" s="345"/>
    </row>
    <row r="42" spans="1:12" s="230" customFormat="1" ht="15.75" thickBot="1" x14ac:dyDescent="0.3">
      <c r="A42" s="231">
        <v>32</v>
      </c>
      <c r="B42" s="232"/>
      <c r="C42" s="96"/>
      <c r="D42" s="344"/>
      <c r="E42" s="96"/>
      <c r="F42" s="342"/>
      <c r="G42" s="96"/>
      <c r="H42" s="342"/>
      <c r="I42" s="96"/>
      <c r="J42" s="96"/>
      <c r="K42" s="96"/>
      <c r="L42" s="345"/>
    </row>
    <row r="43" spans="1:12" s="230" customFormat="1" ht="15.75" thickBot="1" x14ac:dyDescent="0.3">
      <c r="A43" s="231">
        <v>33</v>
      </c>
      <c r="B43" s="232"/>
      <c r="C43" s="96"/>
      <c r="D43" s="344"/>
      <c r="E43" s="96"/>
      <c r="F43" s="342"/>
      <c r="G43" s="96"/>
      <c r="H43" s="342"/>
      <c r="I43" s="96"/>
      <c r="J43" s="96"/>
      <c r="K43" s="96"/>
      <c r="L43" s="345"/>
    </row>
    <row r="44" spans="1:12" s="230" customFormat="1" ht="15.75" thickBot="1" x14ac:dyDescent="0.3">
      <c r="A44" s="231">
        <v>34</v>
      </c>
      <c r="B44" s="232"/>
      <c r="C44" s="96"/>
      <c r="D44" s="344"/>
      <c r="E44" s="96"/>
      <c r="F44" s="342"/>
      <c r="G44" s="96"/>
      <c r="H44" s="342"/>
      <c r="I44" s="96"/>
      <c r="J44" s="96"/>
      <c r="K44" s="96"/>
      <c r="L44" s="345"/>
    </row>
    <row r="45" spans="1:12" s="230" customFormat="1" ht="15.75" thickBot="1" x14ac:dyDescent="0.3">
      <c r="A45" s="231">
        <v>35</v>
      </c>
      <c r="B45" s="232"/>
      <c r="C45" s="96"/>
      <c r="D45" s="344"/>
      <c r="E45" s="96"/>
      <c r="F45" s="342"/>
      <c r="G45" s="96"/>
      <c r="H45" s="342"/>
      <c r="I45" s="96"/>
      <c r="J45" s="96"/>
      <c r="K45" s="96"/>
      <c r="L45" s="345"/>
    </row>
    <row r="46" spans="1:12" s="230" customFormat="1" ht="15.75" thickBot="1" x14ac:dyDescent="0.3">
      <c r="A46" s="231">
        <v>36</v>
      </c>
      <c r="B46" s="232"/>
      <c r="C46" s="96"/>
      <c r="D46" s="344"/>
      <c r="E46" s="96"/>
      <c r="F46" s="342"/>
      <c r="G46" s="96"/>
      <c r="H46" s="342"/>
      <c r="I46" s="96"/>
      <c r="J46" s="96"/>
      <c r="K46" s="96"/>
      <c r="L46" s="345"/>
    </row>
    <row r="47" spans="1:12" s="230" customFormat="1" ht="15.75" thickBot="1" x14ac:dyDescent="0.3">
      <c r="A47" s="231">
        <v>37</v>
      </c>
      <c r="B47" s="232"/>
      <c r="C47" s="96"/>
      <c r="D47" s="344"/>
      <c r="E47" s="96"/>
      <c r="F47" s="342"/>
      <c r="G47" s="96"/>
      <c r="H47" s="342"/>
      <c r="I47" s="96"/>
      <c r="J47" s="96"/>
      <c r="K47" s="96"/>
      <c r="L47" s="345"/>
    </row>
    <row r="48" spans="1:12" s="230" customFormat="1" ht="15.75" thickBot="1" x14ac:dyDescent="0.3">
      <c r="A48" s="231">
        <v>38</v>
      </c>
      <c r="B48" s="232"/>
      <c r="C48" s="96"/>
      <c r="D48" s="344"/>
      <c r="E48" s="96"/>
      <c r="F48" s="342"/>
      <c r="G48" s="96"/>
      <c r="H48" s="342"/>
      <c r="I48" s="96"/>
      <c r="J48" s="96"/>
      <c r="K48" s="96"/>
      <c r="L48" s="345"/>
    </row>
    <row r="49" spans="1:12" s="230" customFormat="1" ht="15.75" thickBot="1" x14ac:dyDescent="0.3">
      <c r="A49" s="231">
        <v>39</v>
      </c>
      <c r="B49" s="232"/>
      <c r="C49" s="96"/>
      <c r="D49" s="344"/>
      <c r="E49" s="96"/>
      <c r="F49" s="342"/>
      <c r="G49" s="96"/>
      <c r="H49" s="342"/>
      <c r="I49" s="96"/>
      <c r="J49" s="96"/>
      <c r="K49" s="96"/>
      <c r="L49" s="345"/>
    </row>
    <row r="50" spans="1:12" s="230" customFormat="1" ht="15.75" thickBot="1" x14ac:dyDescent="0.3">
      <c r="A50" s="231">
        <v>40</v>
      </c>
      <c r="B50" s="232"/>
      <c r="C50" s="96"/>
      <c r="D50" s="344"/>
      <c r="E50" s="96"/>
      <c r="F50" s="342"/>
      <c r="G50" s="96"/>
      <c r="H50" s="342"/>
      <c r="I50" s="96"/>
      <c r="J50" s="96"/>
      <c r="K50" s="96"/>
      <c r="L50" s="345"/>
    </row>
    <row r="51" spans="1:12" s="230" customFormat="1" ht="15.75" thickBot="1" x14ac:dyDescent="0.3">
      <c r="A51" s="231">
        <v>41</v>
      </c>
      <c r="B51" s="232"/>
      <c r="C51" s="96"/>
      <c r="D51" s="344"/>
      <c r="E51" s="96"/>
      <c r="F51" s="342"/>
      <c r="G51" s="96"/>
      <c r="H51" s="342"/>
      <c r="I51" s="96"/>
      <c r="J51" s="96"/>
      <c r="K51" s="96"/>
      <c r="L51" s="345"/>
    </row>
    <row r="52" spans="1:12" s="230" customFormat="1" ht="15.75" thickBot="1" x14ac:dyDescent="0.3">
      <c r="A52" s="231">
        <v>42</v>
      </c>
      <c r="B52" s="232"/>
      <c r="C52" s="96"/>
      <c r="D52" s="344"/>
      <c r="E52" s="96"/>
      <c r="F52" s="342"/>
      <c r="G52" s="96"/>
      <c r="H52" s="342"/>
      <c r="I52" s="96"/>
      <c r="J52" s="96"/>
      <c r="K52" s="96"/>
      <c r="L52" s="345"/>
    </row>
    <row r="53" spans="1:12" s="230" customFormat="1" ht="15.75" thickBot="1" x14ac:dyDescent="0.3">
      <c r="A53" s="231">
        <v>43</v>
      </c>
      <c r="B53" s="232"/>
      <c r="C53" s="96"/>
      <c r="D53" s="344"/>
      <c r="E53" s="96"/>
      <c r="F53" s="342"/>
      <c r="G53" s="96"/>
      <c r="H53" s="342"/>
      <c r="I53" s="96"/>
      <c r="J53" s="96"/>
      <c r="K53" s="96"/>
      <c r="L53" s="345"/>
    </row>
    <row r="54" spans="1:12" s="230" customFormat="1" ht="15.75" thickBot="1" x14ac:dyDescent="0.3">
      <c r="A54" s="231">
        <v>44</v>
      </c>
      <c r="B54" s="232"/>
      <c r="C54" s="96"/>
      <c r="D54" s="344"/>
      <c r="E54" s="96"/>
      <c r="F54" s="342"/>
      <c r="G54" s="96"/>
      <c r="H54" s="342"/>
      <c r="I54" s="96"/>
      <c r="J54" s="96"/>
      <c r="K54" s="96"/>
      <c r="L54" s="345"/>
    </row>
    <row r="55" spans="1:12" s="230" customFormat="1" ht="15.75" thickBot="1" x14ac:dyDescent="0.3">
      <c r="A55" s="231">
        <v>45</v>
      </c>
      <c r="B55" s="232"/>
      <c r="C55" s="96"/>
      <c r="D55" s="344"/>
      <c r="E55" s="96"/>
      <c r="F55" s="342"/>
      <c r="G55" s="96"/>
      <c r="H55" s="342"/>
      <c r="I55" s="96"/>
      <c r="J55" s="96"/>
      <c r="K55" s="96"/>
      <c r="L55" s="345"/>
    </row>
    <row r="56" spans="1:12" s="230" customFormat="1" ht="15.75" thickBot="1" x14ac:dyDescent="0.3">
      <c r="A56" s="231">
        <v>46</v>
      </c>
      <c r="B56" s="232"/>
      <c r="C56" s="96"/>
      <c r="D56" s="344"/>
      <c r="E56" s="96"/>
      <c r="F56" s="342"/>
      <c r="G56" s="96"/>
      <c r="H56" s="342"/>
      <c r="I56" s="96"/>
      <c r="J56" s="96"/>
      <c r="K56" s="96"/>
      <c r="L56" s="345"/>
    </row>
    <row r="57" spans="1:12" s="230" customFormat="1" ht="15.75" thickBot="1" x14ac:dyDescent="0.3">
      <c r="A57" s="231">
        <v>47</v>
      </c>
      <c r="B57" s="232"/>
      <c r="C57" s="96"/>
      <c r="D57" s="344"/>
      <c r="E57" s="96"/>
      <c r="F57" s="342"/>
      <c r="G57" s="96"/>
      <c r="H57" s="342"/>
      <c r="I57" s="96"/>
      <c r="J57" s="96"/>
      <c r="K57" s="96"/>
      <c r="L57" s="345"/>
    </row>
    <row r="58" spans="1:12" s="230" customFormat="1" ht="15.75" thickBot="1" x14ac:dyDescent="0.3">
      <c r="A58" s="231">
        <v>48</v>
      </c>
      <c r="B58" s="232"/>
      <c r="C58" s="96"/>
      <c r="D58" s="344"/>
      <c r="E58" s="96"/>
      <c r="F58" s="342"/>
      <c r="G58" s="96"/>
      <c r="H58" s="342"/>
      <c r="I58" s="96"/>
      <c r="J58" s="96"/>
      <c r="K58" s="96"/>
      <c r="L58" s="345"/>
    </row>
    <row r="59" spans="1:12" s="230" customFormat="1" ht="15.75" thickBot="1" x14ac:dyDescent="0.3">
      <c r="A59" s="231">
        <v>49</v>
      </c>
      <c r="B59" s="232"/>
      <c r="C59" s="96"/>
      <c r="D59" s="344"/>
      <c r="E59" s="96"/>
      <c r="F59" s="342"/>
      <c r="G59" s="96"/>
      <c r="H59" s="342"/>
      <c r="I59" s="96"/>
      <c r="J59" s="96"/>
      <c r="K59" s="96"/>
      <c r="L59" s="345"/>
    </row>
    <row r="60" spans="1:12" s="230" customFormat="1" ht="15.75" thickBot="1" x14ac:dyDescent="0.3">
      <c r="A60" s="231">
        <v>50</v>
      </c>
      <c r="B60" s="232"/>
      <c r="C60" s="96"/>
      <c r="D60" s="344"/>
      <c r="E60" s="96"/>
      <c r="F60" s="342"/>
      <c r="G60" s="96"/>
      <c r="H60" s="342"/>
      <c r="I60" s="96"/>
      <c r="J60" s="96"/>
      <c r="K60" s="96"/>
      <c r="L60" s="345"/>
    </row>
    <row r="61" spans="1:12" s="230" customFormat="1" ht="15.75" thickBot="1" x14ac:dyDescent="0.3">
      <c r="A61" s="231">
        <v>51</v>
      </c>
      <c r="B61" s="232"/>
      <c r="C61" s="96"/>
      <c r="D61" s="344"/>
      <c r="E61" s="96"/>
      <c r="F61" s="342"/>
      <c r="G61" s="96"/>
      <c r="H61" s="342"/>
      <c r="I61" s="96"/>
      <c r="J61" s="96"/>
      <c r="K61" s="96"/>
      <c r="L61" s="345"/>
    </row>
    <row r="62" spans="1:12" s="230" customFormat="1" ht="15.75" thickBot="1" x14ac:dyDescent="0.3">
      <c r="A62" s="231">
        <v>52</v>
      </c>
      <c r="B62" s="232"/>
      <c r="C62" s="96"/>
      <c r="D62" s="344"/>
      <c r="E62" s="96"/>
      <c r="F62" s="342"/>
      <c r="G62" s="96"/>
      <c r="H62" s="342"/>
      <c r="I62" s="96"/>
      <c r="J62" s="96"/>
      <c r="K62" s="96"/>
      <c r="L62" s="345"/>
    </row>
    <row r="63" spans="1:12" s="230" customFormat="1" ht="15.75" thickBot="1" x14ac:dyDescent="0.3">
      <c r="A63" s="231">
        <v>53</v>
      </c>
      <c r="B63" s="232"/>
      <c r="C63" s="96"/>
      <c r="D63" s="344"/>
      <c r="E63" s="96"/>
      <c r="F63" s="342"/>
      <c r="G63" s="96"/>
      <c r="H63" s="342"/>
      <c r="I63" s="96"/>
      <c r="J63" s="96"/>
      <c r="K63" s="96"/>
      <c r="L63" s="345"/>
    </row>
    <row r="64" spans="1:12" s="230" customFormat="1" ht="15.75" thickBot="1" x14ac:dyDescent="0.3">
      <c r="A64" s="231">
        <v>54</v>
      </c>
      <c r="B64" s="232"/>
      <c r="C64" s="96"/>
      <c r="D64" s="344"/>
      <c r="E64" s="96"/>
      <c r="F64" s="342"/>
      <c r="G64" s="96"/>
      <c r="H64" s="342"/>
      <c r="I64" s="96"/>
      <c r="J64" s="96"/>
      <c r="K64" s="96"/>
      <c r="L64" s="345"/>
    </row>
    <row r="65" spans="1:12" s="230" customFormat="1" ht="15.75" thickBot="1" x14ac:dyDescent="0.3">
      <c r="A65" s="231">
        <v>55</v>
      </c>
      <c r="B65" s="232"/>
      <c r="C65" s="96"/>
      <c r="D65" s="344"/>
      <c r="E65" s="96"/>
      <c r="F65" s="342"/>
      <c r="G65" s="96"/>
      <c r="H65" s="342"/>
      <c r="I65" s="96"/>
      <c r="J65" s="96"/>
      <c r="K65" s="96"/>
      <c r="L65" s="345"/>
    </row>
    <row r="66" spans="1:12" s="230" customFormat="1" ht="15.75" thickBot="1" x14ac:dyDescent="0.3">
      <c r="A66" s="231">
        <v>56</v>
      </c>
      <c r="B66" s="232"/>
      <c r="C66" s="96"/>
      <c r="D66" s="344"/>
      <c r="E66" s="96"/>
      <c r="F66" s="342"/>
      <c r="G66" s="96"/>
      <c r="H66" s="342"/>
      <c r="I66" s="96"/>
      <c r="J66" s="96"/>
      <c r="K66" s="96"/>
      <c r="L66" s="345"/>
    </row>
    <row r="67" spans="1:12" s="230" customFormat="1" ht="15.75" thickBot="1" x14ac:dyDescent="0.3">
      <c r="A67" s="231">
        <v>57</v>
      </c>
      <c r="B67" s="232"/>
      <c r="C67" s="96"/>
      <c r="D67" s="344"/>
      <c r="E67" s="96"/>
      <c r="F67" s="342"/>
      <c r="G67" s="96"/>
      <c r="H67" s="342"/>
      <c r="I67" s="96"/>
      <c r="J67" s="96"/>
      <c r="K67" s="96"/>
      <c r="L67" s="345"/>
    </row>
    <row r="68" spans="1:12" s="230" customFormat="1" ht="15.75" thickBot="1" x14ac:dyDescent="0.3">
      <c r="A68" s="231">
        <v>58</v>
      </c>
      <c r="B68" s="232"/>
      <c r="C68" s="96"/>
      <c r="D68" s="344"/>
      <c r="E68" s="96"/>
      <c r="F68" s="342"/>
      <c r="G68" s="96"/>
      <c r="H68" s="342"/>
      <c r="I68" s="96"/>
      <c r="J68" s="96"/>
      <c r="K68" s="96"/>
      <c r="L68" s="345"/>
    </row>
    <row r="69" spans="1:12" s="230" customFormat="1" ht="15.75" thickBot="1" x14ac:dyDescent="0.3">
      <c r="A69" s="231">
        <v>59</v>
      </c>
      <c r="B69" s="232"/>
      <c r="C69" s="96"/>
      <c r="D69" s="344"/>
      <c r="E69" s="96"/>
      <c r="F69" s="342"/>
      <c r="G69" s="96"/>
      <c r="H69" s="342"/>
      <c r="I69" s="96"/>
      <c r="J69" s="96"/>
      <c r="K69" s="96"/>
      <c r="L69" s="345"/>
    </row>
    <row r="70" spans="1:12" s="230" customFormat="1" ht="15.75" thickBot="1" x14ac:dyDescent="0.3">
      <c r="A70" s="231">
        <v>60</v>
      </c>
      <c r="B70" s="232"/>
      <c r="C70" s="96"/>
      <c r="D70" s="344"/>
      <c r="E70" s="96"/>
      <c r="F70" s="342"/>
      <c r="G70" s="96"/>
      <c r="H70" s="342"/>
      <c r="I70" s="96"/>
      <c r="J70" s="96"/>
      <c r="K70" s="96"/>
      <c r="L70" s="345"/>
    </row>
    <row r="71" spans="1:12" s="230" customFormat="1" ht="15.75" thickBot="1" x14ac:dyDescent="0.3">
      <c r="A71" s="236">
        <v>61</v>
      </c>
      <c r="B71" s="237"/>
      <c r="C71" s="240"/>
      <c r="D71" s="346"/>
      <c r="E71" s="347"/>
      <c r="F71" s="342"/>
      <c r="G71" s="347"/>
      <c r="H71" s="342"/>
      <c r="I71" s="347"/>
      <c r="J71" s="347"/>
      <c r="K71" s="347"/>
      <c r="L71" s="348"/>
    </row>
    <row r="72" spans="1:12" x14ac:dyDescent="0.2">
      <c r="L72" s="60"/>
    </row>
    <row r="73" spans="1:12" x14ac:dyDescent="0.2">
      <c r="L73" s="60"/>
    </row>
    <row r="74" spans="1:12" x14ac:dyDescent="0.2">
      <c r="L74" s="60"/>
    </row>
  </sheetData>
  <mergeCells count="3">
    <mergeCell ref="D2:J3"/>
    <mergeCell ref="D4:J5"/>
    <mergeCell ref="D6:J6"/>
  </mergeCells>
  <conditionalFormatting sqref="E21:E64654">
    <cfRule type="cellIs" dxfId="447" priority="37" stopIfTrue="1" operator="equal">
      <formula>"Entrada"</formula>
    </cfRule>
    <cfRule type="cellIs" dxfId="446" priority="38" stopIfTrue="1" operator="equal">
      <formula>"Ferramenta"</formula>
    </cfRule>
    <cfRule type="cellIs" dxfId="445" priority="39" stopIfTrue="1" operator="equal">
      <formula>"Saída"</formula>
    </cfRule>
  </conditionalFormatting>
  <conditionalFormatting sqref="E10:E11">
    <cfRule type="cellIs" dxfId="444" priority="40" stopIfTrue="1" operator="equal">
      <formula>"Entrada"</formula>
    </cfRule>
    <cfRule type="cellIs" dxfId="443" priority="41" stopIfTrue="1" operator="equal">
      <formula>"Ferramenta"</formula>
    </cfRule>
    <cfRule type="cellIs" dxfId="442" priority="42" stopIfTrue="1" operator="equal">
      <formula>"Saída"</formula>
    </cfRule>
  </conditionalFormatting>
  <conditionalFormatting sqref="E1:E2 E4">
    <cfRule type="cellIs" dxfId="441" priority="43" stopIfTrue="1" operator="equal">
      <formula>"Entrada"</formula>
    </cfRule>
    <cfRule type="cellIs" dxfId="440" priority="44" stopIfTrue="1" operator="equal">
      <formula>"Ferramenta"</formula>
    </cfRule>
    <cfRule type="cellIs" dxfId="439" priority="45" stopIfTrue="1" operator="equal">
      <formula>"Saída"</formula>
    </cfRule>
  </conditionalFormatting>
  <conditionalFormatting sqref="E7">
    <cfRule type="cellIs" dxfId="438" priority="34" stopIfTrue="1" operator="equal">
      <formula>"Entrada"</formula>
    </cfRule>
    <cfRule type="cellIs" dxfId="437" priority="35" stopIfTrue="1" operator="equal">
      <formula>"Ferramenta"</formula>
    </cfRule>
    <cfRule type="cellIs" dxfId="436" priority="36" stopIfTrue="1" operator="equal">
      <formula>"Saída"</formula>
    </cfRule>
  </conditionalFormatting>
  <conditionalFormatting sqref="E8">
    <cfRule type="cellIs" dxfId="435" priority="31" stopIfTrue="1" operator="equal">
      <formula>"Entrada"</formula>
    </cfRule>
    <cfRule type="cellIs" dxfId="434" priority="32" stopIfTrue="1" operator="equal">
      <formula>"Ferramenta"</formula>
    </cfRule>
    <cfRule type="cellIs" dxfId="433" priority="33" stopIfTrue="1" operator="equal">
      <formula>"Saída"</formula>
    </cfRule>
  </conditionalFormatting>
  <conditionalFormatting sqref="E14">
    <cfRule type="cellIs" dxfId="432" priority="28" stopIfTrue="1" operator="equal">
      <formula>"Entrada"</formula>
    </cfRule>
    <cfRule type="cellIs" dxfId="431" priority="29" stopIfTrue="1" operator="equal">
      <formula>"Ferramenta"</formula>
    </cfRule>
    <cfRule type="cellIs" dxfId="430" priority="30" stopIfTrue="1" operator="equal">
      <formula>"Saída"</formula>
    </cfRule>
  </conditionalFormatting>
  <conditionalFormatting sqref="E13">
    <cfRule type="cellIs" dxfId="429" priority="25" stopIfTrue="1" operator="equal">
      <formula>"Entrada"</formula>
    </cfRule>
    <cfRule type="cellIs" dxfId="428" priority="26" stopIfTrue="1" operator="equal">
      <formula>"Ferramenta"</formula>
    </cfRule>
    <cfRule type="cellIs" dxfId="427" priority="27" stopIfTrue="1" operator="equal">
      <formula>"Saída"</formula>
    </cfRule>
  </conditionalFormatting>
  <conditionalFormatting sqref="E16">
    <cfRule type="cellIs" dxfId="426" priority="22" stopIfTrue="1" operator="equal">
      <formula>"Entrada"</formula>
    </cfRule>
    <cfRule type="cellIs" dxfId="425" priority="23" stopIfTrue="1" operator="equal">
      <formula>"Ferramenta"</formula>
    </cfRule>
    <cfRule type="cellIs" dxfId="424" priority="24" stopIfTrue="1" operator="equal">
      <formula>"Saída"</formula>
    </cfRule>
  </conditionalFormatting>
  <conditionalFormatting sqref="E17">
    <cfRule type="cellIs" dxfId="423" priority="19" stopIfTrue="1" operator="equal">
      <formula>"Entrada"</formula>
    </cfRule>
    <cfRule type="cellIs" dxfId="422" priority="20" stopIfTrue="1" operator="equal">
      <formula>"Ferramenta"</formula>
    </cfRule>
    <cfRule type="cellIs" dxfId="421" priority="21" stopIfTrue="1" operator="equal">
      <formula>"Saída"</formula>
    </cfRule>
  </conditionalFormatting>
  <conditionalFormatting sqref="E20">
    <cfRule type="cellIs" dxfId="420" priority="16" stopIfTrue="1" operator="equal">
      <formula>"Entrada"</formula>
    </cfRule>
    <cfRule type="cellIs" dxfId="419" priority="17" stopIfTrue="1" operator="equal">
      <formula>"Ferramenta"</formula>
    </cfRule>
    <cfRule type="cellIs" dxfId="418" priority="18" stopIfTrue="1" operator="equal">
      <formula>"Saída"</formula>
    </cfRule>
  </conditionalFormatting>
  <conditionalFormatting sqref="E19">
    <cfRule type="cellIs" dxfId="417" priority="13" stopIfTrue="1" operator="equal">
      <formula>"Entrada"</formula>
    </cfRule>
    <cfRule type="cellIs" dxfId="416" priority="14" stopIfTrue="1" operator="equal">
      <formula>"Ferramenta"</formula>
    </cfRule>
    <cfRule type="cellIs" dxfId="415" priority="15" stopIfTrue="1" operator="equal">
      <formula>"Saída"</formula>
    </cfRule>
  </conditionalFormatting>
  <conditionalFormatting sqref="F8 F10 F12 F14 F16 F18 F20 F22 F24 F26 F28 F30 F32 F34 F36 F38 F40 F42 F44 F46 F48 F50 F52 F54 F56 F58 F60 F62 F64 F66 F68 F70">
    <cfRule type="cellIs" dxfId="414" priority="10" stopIfTrue="1" operator="equal">
      <formula>"Entrada"</formula>
    </cfRule>
    <cfRule type="cellIs" dxfId="413" priority="11" stopIfTrue="1" operator="equal">
      <formula>"Ferramenta"</formula>
    </cfRule>
    <cfRule type="cellIs" dxfId="412" priority="12" stopIfTrue="1" operator="equal">
      <formula>"Saída"</formula>
    </cfRule>
  </conditionalFormatting>
  <conditionalFormatting sqref="H8 H10 H12 H14 H16 H18 H20 H22 H24 H26 H28 H30 H32 H34 H36 H38 H40 H42 H44 H46 H48 H50 H52 H54 H56 H58 H60 H62 H64 H66 H68 H70">
    <cfRule type="cellIs" dxfId="411" priority="7" stopIfTrue="1" operator="equal">
      <formula>"Entrada"</formula>
    </cfRule>
    <cfRule type="cellIs" dxfId="410" priority="8" stopIfTrue="1" operator="equal">
      <formula>"Ferramenta"</formula>
    </cfRule>
    <cfRule type="cellIs" dxfId="409" priority="9" stopIfTrue="1" operator="equal">
      <formula>"Saída"</formula>
    </cfRule>
  </conditionalFormatting>
  <conditionalFormatting sqref="F9 F11 F13 F15 F17 F19 F21 F23 F25 F27 F29 F31 F33 F35 F37 F39 F41 F43 F45 F47 F49 F51 F53 F55 F57 F59 F61 F63 F65 F67 F69 F71">
    <cfRule type="cellIs" dxfId="408" priority="4" stopIfTrue="1" operator="equal">
      <formula>"Entrada"</formula>
    </cfRule>
    <cfRule type="cellIs" dxfId="407" priority="5" stopIfTrue="1" operator="equal">
      <formula>"Ferramenta"</formula>
    </cfRule>
    <cfRule type="cellIs" dxfId="406" priority="6" stopIfTrue="1" operator="equal">
      <formula>"Saída"</formula>
    </cfRule>
  </conditionalFormatting>
  <conditionalFormatting sqref="H9 H11 H13 H15 H17 H19 H21 H23 H25 H27 H29 H31 H33 H35 H37 H39 H41 H43 H45 H47 H49 H51 H53 H55 H57 H59 H61 H63 H65 H67 H69 H71">
    <cfRule type="cellIs" dxfId="405" priority="1" stopIfTrue="1" operator="equal">
      <formula>"Entrada"</formula>
    </cfRule>
    <cfRule type="cellIs" dxfId="404" priority="2" stopIfTrue="1" operator="equal">
      <formula>"Ferramenta"</formula>
    </cfRule>
    <cfRule type="cellIs" dxfId="403" priority="3" stopIfTrue="1" operator="equal">
      <formula>"Saída"</formula>
    </cfRule>
  </conditionalFormatting>
  <dataValidations count="2">
    <dataValidation type="list" allowBlank="1" showInputMessage="1" showErrorMessage="1" sqref="I8:I71">
      <formula1>#REF!</formula1>
    </dataValidation>
    <dataValidation type="list" allowBlank="1" showInputMessage="1" showErrorMessage="1" sqref="J8:J71">
      <formula1>"Máxima,Alta,Média,Baixa,Mínima"</formula1>
    </dataValidation>
  </dataValidations>
  <hyperlinks>
    <hyperlink ref="B6" location="'Menu e Instruções de Uso'!A1" display="'Menu e Instruções de Uso'!A1"/>
    <hyperlink ref="B4" location="'4.5'!A1" display="Processo 4.5"/>
    <hyperlink ref="K3:L5" location="'Histórico Docto'!A1" display="Autor:"/>
  </hyperlinks>
  <pageMargins left="0.511811024" right="0.511811024" top="0.78740157499999996" bottom="0.78740157499999996" header="0.31496062000000002" footer="0.31496062000000002"/>
  <drawing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Configuracoes!$F$5:$F$8</xm:f>
          </x14:formula1>
          <xm:sqref>F8:F71</xm:sqref>
        </x14:dataValidation>
        <x14:dataValidation type="list" allowBlank="1" showInputMessage="1" showErrorMessage="1">
          <x14:formula1>
            <xm:f>Configuracoes!$G$5:$G$10</xm:f>
          </x14:formula1>
          <xm:sqref>H8:H71</xm:sqref>
        </x14:dataValidation>
      </x14:dataValidations>
    </ex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topLeftCell="A10" zoomScale="120" zoomScaleNormal="120" zoomScalePageLayoutView="120" workbookViewId="0"/>
  </sheetViews>
  <sheetFormatPr defaultColWidth="8.85546875" defaultRowHeight="12.75" x14ac:dyDescent="0.2"/>
  <sheetData>
    <row r="5" spans="2:14" ht="15" x14ac:dyDescent="0.25">
      <c r="B5" s="520" t="s">
        <v>1254</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10" spans="2:14" x14ac:dyDescent="0.2">
      <c r="D10" s="38"/>
      <c r="E10" s="38"/>
      <c r="F10" s="38"/>
    </row>
    <row r="11" spans="2:14" x14ac:dyDescent="0.2">
      <c r="D11" s="38"/>
      <c r="E11" s="38"/>
      <c r="F11" s="38"/>
    </row>
    <row r="12" spans="2:14" x14ac:dyDescent="0.2">
      <c r="J12" s="38" t="s">
        <v>1226</v>
      </c>
      <c r="K12" s="38"/>
    </row>
    <row r="13" spans="2:14" x14ac:dyDescent="0.2">
      <c r="D13" s="38" t="s">
        <v>1137</v>
      </c>
      <c r="E13" s="38"/>
      <c r="F13" s="38"/>
      <c r="J13" s="38" t="s">
        <v>1245</v>
      </c>
      <c r="K13" s="38"/>
    </row>
    <row r="14" spans="2:14" x14ac:dyDescent="0.2">
      <c r="D14" s="38" t="s">
        <v>1138</v>
      </c>
      <c r="E14" s="38"/>
      <c r="F14" s="38"/>
      <c r="I14" s="208"/>
      <c r="J14" s="38" t="s">
        <v>961</v>
      </c>
      <c r="K14" s="38"/>
    </row>
    <row r="15" spans="2:14" x14ac:dyDescent="0.2">
      <c r="D15" s="38"/>
      <c r="E15" s="38"/>
      <c r="F15" s="38"/>
      <c r="G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c r="E24" s="38"/>
      <c r="F24" s="38"/>
      <c r="J24" s="38" t="s">
        <v>1255</v>
      </c>
      <c r="K24" s="38"/>
    </row>
    <row r="25" spans="3:11" x14ac:dyDescent="0.2">
      <c r="D25" s="38"/>
      <c r="E25" s="38"/>
      <c r="F25" s="38"/>
      <c r="J25" s="38" t="s">
        <v>1256</v>
      </c>
      <c r="K25" s="38"/>
    </row>
    <row r="26" spans="3:11" x14ac:dyDescent="0.2">
      <c r="D26" s="38"/>
      <c r="E26" s="38"/>
      <c r="F26" s="38"/>
      <c r="G26" s="38"/>
    </row>
    <row r="27" spans="3:11" x14ac:dyDescent="0.2">
      <c r="D27" s="38"/>
      <c r="E27" s="38"/>
      <c r="F27" s="38"/>
      <c r="J27" s="38" t="s">
        <v>1257</v>
      </c>
      <c r="K27" s="38"/>
    </row>
    <row r="28" spans="3:11" x14ac:dyDescent="0.2">
      <c r="H28" s="38"/>
      <c r="J28" s="38" t="s">
        <v>1258</v>
      </c>
      <c r="K28"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J12:K14" location="PGP!A1" display="Atualizações do"/>
    <hyperlink ref="J24:K25" location="CRO!A1" display="CRO - Calendários"/>
    <hyperlink ref="J27:K28" location="CRO!A1" display="CRO - Designaçõe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election activeCell="K14" sqref="K14"/>
    </sheetView>
  </sheetViews>
  <sheetFormatPr defaultColWidth="8.85546875" defaultRowHeight="12.75" x14ac:dyDescent="0.2"/>
  <sheetData>
    <row r="5" spans="2:14" ht="15" x14ac:dyDescent="0.25">
      <c r="B5" s="520" t="s">
        <v>1261</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t="s">
        <v>1137</v>
      </c>
      <c r="E8" s="38"/>
      <c r="F8" s="38"/>
      <c r="G8" s="209"/>
    </row>
    <row r="9" spans="2:14" x14ac:dyDescent="0.2">
      <c r="D9" s="38" t="s">
        <v>1138</v>
      </c>
      <c r="E9" s="38"/>
      <c r="F9" s="38"/>
    </row>
    <row r="11" spans="2:14" x14ac:dyDescent="0.2">
      <c r="D11" s="38" t="s">
        <v>1582</v>
      </c>
      <c r="E11" s="38"/>
    </row>
    <row r="12" spans="2:14" x14ac:dyDescent="0.2">
      <c r="D12" s="38" t="s">
        <v>1256</v>
      </c>
      <c r="E12" s="38"/>
      <c r="F12" s="38"/>
    </row>
    <row r="13" spans="2:14" x14ac:dyDescent="0.2">
      <c r="F13" s="38"/>
      <c r="J13" s="38" t="s">
        <v>1259</v>
      </c>
      <c r="K13" s="38"/>
      <c r="L13" s="38"/>
    </row>
    <row r="14" spans="2:14" x14ac:dyDescent="0.2">
      <c r="D14" s="38" t="s">
        <v>1583</v>
      </c>
      <c r="E14" s="38"/>
      <c r="F14" s="38"/>
      <c r="I14" s="208"/>
      <c r="J14" s="38" t="s">
        <v>1260</v>
      </c>
      <c r="K14" s="38"/>
      <c r="L14" s="38"/>
    </row>
    <row r="15" spans="2:14" x14ac:dyDescent="0.2">
      <c r="D15" s="38" t="s">
        <v>1258</v>
      </c>
      <c r="E15" s="38"/>
      <c r="G15" s="38"/>
    </row>
    <row r="17" spans="3:8" x14ac:dyDescent="0.2">
      <c r="C17" s="38"/>
      <c r="D17" s="38"/>
      <c r="E17" s="38"/>
    </row>
    <row r="20" spans="3:8" x14ac:dyDescent="0.2">
      <c r="C20" s="1"/>
    </row>
    <row r="21" spans="3:8" x14ac:dyDescent="0.2">
      <c r="C21" s="1"/>
    </row>
    <row r="23" spans="3:8" x14ac:dyDescent="0.2">
      <c r="D23" s="38"/>
      <c r="E23" s="38"/>
    </row>
    <row r="24" spans="3:8" x14ac:dyDescent="0.2">
      <c r="D24" s="38" t="s">
        <v>1582</v>
      </c>
      <c r="E24" s="38"/>
      <c r="F24" s="38"/>
    </row>
    <row r="25" spans="3:8" x14ac:dyDescent="0.2">
      <c r="D25" s="38" t="s">
        <v>1256</v>
      </c>
      <c r="E25" s="38"/>
      <c r="F25" s="38"/>
    </row>
    <row r="26" spans="3:8" x14ac:dyDescent="0.2">
      <c r="D26" s="38"/>
      <c r="E26" s="38"/>
      <c r="F26" s="38"/>
      <c r="G26" s="38"/>
    </row>
    <row r="27" spans="3:8" x14ac:dyDescent="0.2">
      <c r="D27" s="38"/>
      <c r="E27" s="38"/>
      <c r="F27" s="38"/>
    </row>
    <row r="28" spans="3:8" x14ac:dyDescent="0.2">
      <c r="H28" s="38"/>
    </row>
    <row r="32" spans="3:8"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1:E12" location="CRO!A1" display="CRO - Calendários"/>
    <hyperlink ref="D14:E15" location="CRO!A1" display="CRO - Designações"/>
    <hyperlink ref="D24:E25" location="CRO!A1" display="CRO - Calendários"/>
    <hyperlink ref="J13:L14" location="ADE!A1" display="ADE - Avaliaçõe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32"/>
  <sheetViews>
    <sheetView showGridLines="0" zoomScale="130" zoomScaleNormal="130" zoomScalePageLayoutView="130" workbookViewId="0"/>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13" style="27" bestFit="1"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1532</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840</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1486</v>
      </c>
      <c r="C4" s="54"/>
      <c r="D4" s="123"/>
      <c r="E4" s="515" t="str">
        <f>CONCATENATE("Projeto: ",Capa!B7," - ",Capa!B9)</f>
        <v>Projeto: [Apelido do Projeto] - [PITCH do Projeto]</v>
      </c>
      <c r="F4" s="515"/>
      <c r="G4" s="515"/>
      <c r="H4" s="515"/>
      <c r="I4" s="515"/>
      <c r="J4" s="40" t="s">
        <v>844</v>
      </c>
      <c r="K4" s="36" t="s">
        <v>841</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50"/>
      <c r="F6" s="350"/>
      <c r="G6" s="332"/>
      <c r="H6" s="332"/>
      <c r="I6" s="350"/>
      <c r="L6" s="16"/>
      <c r="M6" s="13"/>
      <c r="N6" s="13"/>
      <c r="O6" s="13"/>
      <c r="P6" s="349"/>
      <c r="Q6" s="349"/>
      <c r="R6" s="13"/>
      <c r="S6" s="13"/>
      <c r="T6" s="13"/>
      <c r="U6" s="13"/>
      <c r="V6" s="13"/>
      <c r="W6" s="13"/>
      <c r="X6" s="13"/>
      <c r="Y6" s="13"/>
      <c r="Z6" s="13"/>
      <c r="AA6" s="13"/>
      <c r="AB6" s="13"/>
      <c r="AC6" s="13"/>
      <c r="AD6" s="13"/>
      <c r="AE6" s="13"/>
    </row>
    <row r="7" spans="1:31" ht="15" x14ac:dyDescent="0.2">
      <c r="A7" s="1"/>
      <c r="C7" s="48" t="s">
        <v>851</v>
      </c>
      <c r="E7" s="45" t="s">
        <v>1584</v>
      </c>
      <c r="F7" s="45"/>
      <c r="G7" s="48" t="s">
        <v>852</v>
      </c>
      <c r="H7" s="48"/>
      <c r="I7" s="45" t="s">
        <v>1585</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1586</v>
      </c>
      <c r="F10" s="45"/>
      <c r="G10" s="336" t="s">
        <v>863</v>
      </c>
      <c r="H10" s="48"/>
      <c r="I10" s="45" t="s">
        <v>1587</v>
      </c>
    </row>
    <row r="11" spans="1:31" x14ac:dyDescent="0.2">
      <c r="E11" s="59"/>
      <c r="F11" s="330"/>
      <c r="G11" s="335"/>
      <c r="H11" s="335"/>
      <c r="I11" s="59"/>
      <c r="J11" s="47"/>
    </row>
    <row r="12" spans="1:31" x14ac:dyDescent="0.2">
      <c r="E12" s="46"/>
      <c r="F12" s="331"/>
      <c r="G12" s="333"/>
      <c r="H12" s="333"/>
      <c r="I12" s="331"/>
    </row>
    <row r="13" spans="1:31" ht="15" x14ac:dyDescent="0.2">
      <c r="A13" s="1"/>
      <c r="C13" s="48" t="s">
        <v>864</v>
      </c>
      <c r="E13" s="45" t="s">
        <v>1595</v>
      </c>
      <c r="F13" s="45"/>
      <c r="G13" s="336"/>
      <c r="H13" s="48"/>
      <c r="I13" s="45"/>
    </row>
    <row r="14" spans="1:31" ht="44.25" customHeight="1" x14ac:dyDescent="0.2">
      <c r="E14" s="572"/>
      <c r="F14" s="573"/>
      <c r="G14" s="573"/>
      <c r="H14" s="573"/>
      <c r="I14" s="573"/>
      <c r="J14" s="47"/>
    </row>
    <row r="15" spans="1:31" x14ac:dyDescent="0.2">
      <c r="E15" s="337"/>
      <c r="F15" s="337"/>
      <c r="G15" s="335"/>
      <c r="H15" s="335"/>
      <c r="I15" s="337"/>
      <c r="J15" s="331"/>
    </row>
    <row r="16" spans="1:31" ht="15" x14ac:dyDescent="0.2">
      <c r="C16" s="48" t="s">
        <v>865</v>
      </c>
      <c r="E16" s="45" t="s">
        <v>1588</v>
      </c>
      <c r="F16" s="45"/>
      <c r="G16" s="336" t="s">
        <v>877</v>
      </c>
      <c r="H16" s="48"/>
      <c r="I16" s="45" t="s">
        <v>1589</v>
      </c>
    </row>
    <row r="17" spans="1:31" x14ac:dyDescent="0.2">
      <c r="E17" s="59"/>
      <c r="F17" s="330"/>
      <c r="G17" s="335"/>
      <c r="H17" s="335"/>
      <c r="I17" s="59"/>
      <c r="J17" s="47"/>
    </row>
    <row r="18" spans="1:31" x14ac:dyDescent="0.2">
      <c r="E18" s="46"/>
      <c r="F18" s="331"/>
      <c r="G18" s="333"/>
      <c r="H18" s="333"/>
      <c r="I18" s="331"/>
      <c r="K18"/>
      <c r="L18"/>
      <c r="M18"/>
      <c r="N18"/>
      <c r="O18"/>
      <c r="P18"/>
      <c r="Q18"/>
      <c r="R18"/>
      <c r="S18"/>
      <c r="T18"/>
      <c r="U18"/>
      <c r="V18"/>
      <c r="W18"/>
      <c r="X18"/>
      <c r="Y18"/>
      <c r="Z18"/>
      <c r="AA18"/>
      <c r="AB18"/>
      <c r="AC18"/>
      <c r="AD18"/>
      <c r="AE18"/>
    </row>
    <row r="19" spans="1:31" ht="15" x14ac:dyDescent="0.2">
      <c r="A19" s="1"/>
      <c r="C19" s="48" t="s">
        <v>881</v>
      </c>
      <c r="E19" s="45" t="s">
        <v>1590</v>
      </c>
      <c r="F19" s="45"/>
      <c r="G19" s="336" t="s">
        <v>886</v>
      </c>
      <c r="H19" s="48"/>
      <c r="I19" s="45" t="s">
        <v>1591</v>
      </c>
      <c r="K19" s="1"/>
      <c r="L19"/>
      <c r="M19"/>
      <c r="N19"/>
      <c r="O19"/>
      <c r="P19"/>
      <c r="Q19"/>
      <c r="R19"/>
      <c r="S19"/>
      <c r="T19"/>
      <c r="U19"/>
      <c r="V19"/>
      <c r="W19"/>
      <c r="X19"/>
      <c r="Y19"/>
      <c r="Z19"/>
      <c r="AA19"/>
      <c r="AB19"/>
      <c r="AC19"/>
      <c r="AD19"/>
      <c r="AE19"/>
    </row>
    <row r="20" spans="1:31" x14ac:dyDescent="0.2">
      <c r="E20" s="59"/>
      <c r="F20" s="330"/>
      <c r="G20" s="335"/>
      <c r="H20" s="335"/>
      <c r="I20" s="59"/>
      <c r="J20" s="47"/>
    </row>
    <row r="21" spans="1:31" x14ac:dyDescent="0.2">
      <c r="E21" s="46"/>
      <c r="F21" s="331"/>
      <c r="G21" s="333"/>
      <c r="H21" s="333"/>
      <c r="I21" s="331"/>
    </row>
    <row r="22" spans="1:31" ht="15" x14ac:dyDescent="0.2">
      <c r="C22" s="48" t="s">
        <v>892</v>
      </c>
      <c r="E22" s="45" t="s">
        <v>1592</v>
      </c>
      <c r="F22" s="45"/>
      <c r="G22" s="336" t="s">
        <v>896</v>
      </c>
      <c r="H22" s="48"/>
      <c r="I22" s="45" t="s">
        <v>1593</v>
      </c>
    </row>
    <row r="23" spans="1:31" x14ac:dyDescent="0.2">
      <c r="E23" s="59"/>
      <c r="F23" s="330"/>
      <c r="G23" s="335"/>
      <c r="H23" s="335"/>
      <c r="I23" s="59"/>
      <c r="J23" s="47"/>
    </row>
    <row r="24" spans="1:31" x14ac:dyDescent="0.2">
      <c r="E24" s="46"/>
      <c r="F24" s="331"/>
      <c r="G24" s="333"/>
      <c r="H24" s="333"/>
      <c r="I24" s="331"/>
      <c r="K24"/>
      <c r="L24"/>
      <c r="M24"/>
      <c r="N24"/>
      <c r="O24"/>
      <c r="P24"/>
      <c r="Q24"/>
      <c r="R24"/>
      <c r="S24"/>
      <c r="T24"/>
      <c r="U24"/>
      <c r="V24"/>
      <c r="W24"/>
      <c r="X24"/>
      <c r="Y24"/>
      <c r="Z24"/>
      <c r="AA24"/>
      <c r="AB24"/>
      <c r="AC24"/>
      <c r="AD24"/>
      <c r="AE24"/>
    </row>
    <row r="25" spans="1:31" ht="15" x14ac:dyDescent="0.2">
      <c r="A25" s="1"/>
      <c r="C25" s="48" t="s">
        <v>899</v>
      </c>
      <c r="E25" s="45" t="s">
        <v>1594</v>
      </c>
      <c r="F25" s="45"/>
      <c r="G25" s="336"/>
      <c r="H25" s="48"/>
      <c r="I25" s="45"/>
    </row>
    <row r="26" spans="1:31" ht="44.25" customHeight="1" x14ac:dyDescent="0.2">
      <c r="E26" s="572"/>
      <c r="F26" s="573"/>
      <c r="G26" s="573"/>
      <c r="H26" s="573"/>
      <c r="I26" s="573"/>
      <c r="J26" s="47"/>
    </row>
    <row r="27" spans="1:31" ht="25.5" customHeight="1" x14ac:dyDescent="0.2">
      <c r="G27" s="333"/>
    </row>
    <row r="28" spans="1:31" x14ac:dyDescent="0.2">
      <c r="E28" s="338"/>
    </row>
    <row r="29" spans="1:31" ht="15" x14ac:dyDescent="0.2">
      <c r="E29" s="49" t="s">
        <v>1533</v>
      </c>
    </row>
    <row r="30" spans="1:31" ht="25.5" customHeight="1" x14ac:dyDescent="0.2">
      <c r="G30" s="333"/>
    </row>
    <row r="31" spans="1:31" x14ac:dyDescent="0.2">
      <c r="E31" s="338"/>
      <c r="I31" s="337"/>
    </row>
    <row r="32" spans="1:31" ht="15" x14ac:dyDescent="0.2">
      <c r="E32" s="49" t="s">
        <v>1502</v>
      </c>
      <c r="I32" s="56" t="s">
        <v>1534</v>
      </c>
    </row>
  </sheetData>
  <mergeCells count="8">
    <mergeCell ref="E26:I26"/>
    <mergeCell ref="E14:I14"/>
    <mergeCell ref="E2:I3"/>
    <mergeCell ref="P2:Q2"/>
    <mergeCell ref="P3:Q3"/>
    <mergeCell ref="E4:I5"/>
    <mergeCell ref="P4:Q4"/>
    <mergeCell ref="P5:Q5"/>
  </mergeCells>
  <conditionalFormatting sqref="E27:I27 E33:I64658 F28:H29">
    <cfRule type="cellIs" dxfId="389" priority="82" stopIfTrue="1" operator="equal">
      <formula>"Entrada"</formula>
    </cfRule>
    <cfRule type="cellIs" dxfId="388" priority="83" stopIfTrue="1" operator="equal">
      <formula>"Ferramenta"</formula>
    </cfRule>
    <cfRule type="cellIs" dxfId="387" priority="84" stopIfTrue="1" operator="equal">
      <formula>"Saída"</formula>
    </cfRule>
  </conditionalFormatting>
  <conditionalFormatting sqref="E12:I12 E11:F11">
    <cfRule type="cellIs" dxfId="386" priority="85" stopIfTrue="1" operator="equal">
      <formula>"Entrada"</formula>
    </cfRule>
    <cfRule type="cellIs" dxfId="385" priority="86" stopIfTrue="1" operator="equal">
      <formula>"Ferramenta"</formula>
    </cfRule>
    <cfRule type="cellIs" dxfId="384" priority="87" stopIfTrue="1" operator="equal">
      <formula>"Saída"</formula>
    </cfRule>
  </conditionalFormatting>
  <conditionalFormatting sqref="E1:I1 E4:F4 E2:F2">
    <cfRule type="cellIs" dxfId="383" priority="88" stopIfTrue="1" operator="equal">
      <formula>"Entrada"</formula>
    </cfRule>
    <cfRule type="cellIs" dxfId="382" priority="89" stopIfTrue="1" operator="equal">
      <formula>"Ferramenta"</formula>
    </cfRule>
    <cfRule type="cellIs" dxfId="381" priority="90" stopIfTrue="1" operator="equal">
      <formula>"Saída"</formula>
    </cfRule>
  </conditionalFormatting>
  <conditionalFormatting sqref="E8:I8">
    <cfRule type="cellIs" dxfId="380" priority="79" stopIfTrue="1" operator="equal">
      <formula>"Entrada"</formula>
    </cfRule>
    <cfRule type="cellIs" dxfId="379" priority="80" stopIfTrue="1" operator="equal">
      <formula>"Ferramenta"</formula>
    </cfRule>
    <cfRule type="cellIs" dxfId="378" priority="81" stopIfTrue="1" operator="equal">
      <formula>"Saída"</formula>
    </cfRule>
  </conditionalFormatting>
  <conditionalFormatting sqref="E9:I9">
    <cfRule type="cellIs" dxfId="377" priority="76" stopIfTrue="1" operator="equal">
      <formula>"Entrada"</formula>
    </cfRule>
    <cfRule type="cellIs" dxfId="376" priority="77" stopIfTrue="1" operator="equal">
      <formula>"Ferramenta"</formula>
    </cfRule>
    <cfRule type="cellIs" dxfId="375" priority="78" stopIfTrue="1" operator="equal">
      <formula>"Saída"</formula>
    </cfRule>
  </conditionalFormatting>
  <conditionalFormatting sqref="E18:I18">
    <cfRule type="cellIs" dxfId="374" priority="73" stopIfTrue="1" operator="equal">
      <formula>"Entrada"</formula>
    </cfRule>
    <cfRule type="cellIs" dxfId="373" priority="74" stopIfTrue="1" operator="equal">
      <formula>"Ferramenta"</formula>
    </cfRule>
    <cfRule type="cellIs" dxfId="372" priority="75" stopIfTrue="1" operator="equal">
      <formula>"Saída"</formula>
    </cfRule>
  </conditionalFormatting>
  <conditionalFormatting sqref="E17:F17">
    <cfRule type="cellIs" dxfId="371" priority="70" stopIfTrue="1" operator="equal">
      <formula>"Entrada"</formula>
    </cfRule>
    <cfRule type="cellIs" dxfId="370" priority="71" stopIfTrue="1" operator="equal">
      <formula>"Ferramenta"</formula>
    </cfRule>
    <cfRule type="cellIs" dxfId="369" priority="72" stopIfTrue="1" operator="equal">
      <formula>"Saída"</formula>
    </cfRule>
  </conditionalFormatting>
  <conditionalFormatting sqref="E21:I21">
    <cfRule type="cellIs" dxfId="368" priority="67" stopIfTrue="1" operator="equal">
      <formula>"Entrada"</formula>
    </cfRule>
    <cfRule type="cellIs" dxfId="367" priority="68" stopIfTrue="1" operator="equal">
      <formula>"Ferramenta"</formula>
    </cfRule>
    <cfRule type="cellIs" dxfId="366" priority="69" stopIfTrue="1" operator="equal">
      <formula>"Saída"</formula>
    </cfRule>
  </conditionalFormatting>
  <conditionalFormatting sqref="E24:I24">
    <cfRule type="cellIs" dxfId="365" priority="64" stopIfTrue="1" operator="equal">
      <formula>"Entrada"</formula>
    </cfRule>
    <cfRule type="cellIs" dxfId="364" priority="65" stopIfTrue="1" operator="equal">
      <formula>"Ferramenta"</formula>
    </cfRule>
    <cfRule type="cellIs" dxfId="363" priority="66" stopIfTrue="1" operator="equal">
      <formula>"Saída"</formula>
    </cfRule>
  </conditionalFormatting>
  <conditionalFormatting sqref="G11">
    <cfRule type="cellIs" dxfId="362" priority="61" stopIfTrue="1" operator="equal">
      <formula>"Entrada"</formula>
    </cfRule>
    <cfRule type="cellIs" dxfId="361" priority="62" stopIfTrue="1" operator="equal">
      <formula>"Ferramenta"</formula>
    </cfRule>
    <cfRule type="cellIs" dxfId="360" priority="63" stopIfTrue="1" operator="equal">
      <formula>"Saída"</formula>
    </cfRule>
  </conditionalFormatting>
  <conditionalFormatting sqref="G17">
    <cfRule type="cellIs" dxfId="359" priority="58" stopIfTrue="1" operator="equal">
      <formula>"Entrada"</formula>
    </cfRule>
    <cfRule type="cellIs" dxfId="358" priority="59" stopIfTrue="1" operator="equal">
      <formula>"Ferramenta"</formula>
    </cfRule>
    <cfRule type="cellIs" dxfId="357" priority="60" stopIfTrue="1" operator="equal">
      <formula>"Saída"</formula>
    </cfRule>
  </conditionalFormatting>
  <conditionalFormatting sqref="E28">
    <cfRule type="cellIs" dxfId="356" priority="40" stopIfTrue="1" operator="equal">
      <formula>"Entrada"</formula>
    </cfRule>
    <cfRule type="cellIs" dxfId="355" priority="41" stopIfTrue="1" operator="equal">
      <formula>"Ferramenta"</formula>
    </cfRule>
    <cfRule type="cellIs" dxfId="354" priority="42" stopIfTrue="1" operator="equal">
      <formula>"Saída"</formula>
    </cfRule>
  </conditionalFormatting>
  <conditionalFormatting sqref="H11:I11">
    <cfRule type="cellIs" dxfId="353" priority="55" stopIfTrue="1" operator="equal">
      <formula>"Entrada"</formula>
    </cfRule>
    <cfRule type="cellIs" dxfId="352" priority="56" stopIfTrue="1" operator="equal">
      <formula>"Ferramenta"</formula>
    </cfRule>
    <cfRule type="cellIs" dxfId="351" priority="57" stopIfTrue="1" operator="equal">
      <formula>"Saída"</formula>
    </cfRule>
  </conditionalFormatting>
  <conditionalFormatting sqref="H17:I17">
    <cfRule type="cellIs" dxfId="350" priority="52" stopIfTrue="1" operator="equal">
      <formula>"Entrada"</formula>
    </cfRule>
    <cfRule type="cellIs" dxfId="349" priority="53" stopIfTrue="1" operator="equal">
      <formula>"Ferramenta"</formula>
    </cfRule>
    <cfRule type="cellIs" dxfId="348" priority="54" stopIfTrue="1" operator="equal">
      <formula>"Saída"</formula>
    </cfRule>
  </conditionalFormatting>
  <conditionalFormatting sqref="H15:I15">
    <cfRule type="cellIs" dxfId="347" priority="28" stopIfTrue="1" operator="equal">
      <formula>"Entrada"</formula>
    </cfRule>
    <cfRule type="cellIs" dxfId="346" priority="29" stopIfTrue="1" operator="equal">
      <formula>"Ferramenta"</formula>
    </cfRule>
    <cfRule type="cellIs" dxfId="345" priority="30" stopIfTrue="1" operator="equal">
      <formula>"Saída"</formula>
    </cfRule>
  </conditionalFormatting>
  <conditionalFormatting sqref="E15:F15 E14">
    <cfRule type="cellIs" dxfId="344" priority="34" stopIfTrue="1" operator="equal">
      <formula>"Entrada"</formula>
    </cfRule>
    <cfRule type="cellIs" dxfId="343" priority="35" stopIfTrue="1" operator="equal">
      <formula>"Ferramenta"</formula>
    </cfRule>
    <cfRule type="cellIs" dxfId="342" priority="36" stopIfTrue="1" operator="equal">
      <formula>"Saída"</formula>
    </cfRule>
  </conditionalFormatting>
  <conditionalFormatting sqref="G15">
    <cfRule type="cellIs" dxfId="341" priority="31" stopIfTrue="1" operator="equal">
      <formula>"Entrada"</formula>
    </cfRule>
    <cfRule type="cellIs" dxfId="340" priority="32" stopIfTrue="1" operator="equal">
      <formula>"Ferramenta"</formula>
    </cfRule>
    <cfRule type="cellIs" dxfId="339" priority="33" stopIfTrue="1" operator="equal">
      <formula>"Saída"</formula>
    </cfRule>
  </conditionalFormatting>
  <conditionalFormatting sqref="I31">
    <cfRule type="cellIs" dxfId="338" priority="37" stopIfTrue="1" operator="equal">
      <formula>"Entrada"</formula>
    </cfRule>
    <cfRule type="cellIs" dxfId="337" priority="38" stopIfTrue="1" operator="equal">
      <formula>"Ferramenta"</formula>
    </cfRule>
    <cfRule type="cellIs" dxfId="336" priority="39" stopIfTrue="1" operator="equal">
      <formula>"Saída"</formula>
    </cfRule>
  </conditionalFormatting>
  <conditionalFormatting sqref="E20:F20">
    <cfRule type="cellIs" dxfId="335" priority="25" stopIfTrue="1" operator="equal">
      <formula>"Entrada"</formula>
    </cfRule>
    <cfRule type="cellIs" dxfId="334" priority="26" stopIfTrue="1" operator="equal">
      <formula>"Ferramenta"</formula>
    </cfRule>
    <cfRule type="cellIs" dxfId="333" priority="27" stopIfTrue="1" operator="equal">
      <formula>"Saída"</formula>
    </cfRule>
  </conditionalFormatting>
  <conditionalFormatting sqref="G20">
    <cfRule type="cellIs" dxfId="332" priority="22" stopIfTrue="1" operator="equal">
      <formula>"Entrada"</formula>
    </cfRule>
    <cfRule type="cellIs" dxfId="331" priority="23" stopIfTrue="1" operator="equal">
      <formula>"Ferramenta"</formula>
    </cfRule>
    <cfRule type="cellIs" dxfId="330" priority="24" stopIfTrue="1" operator="equal">
      <formula>"Saída"</formula>
    </cfRule>
  </conditionalFormatting>
  <conditionalFormatting sqref="H20:I20">
    <cfRule type="cellIs" dxfId="329" priority="19" stopIfTrue="1" operator="equal">
      <formula>"Entrada"</formula>
    </cfRule>
    <cfRule type="cellIs" dxfId="328" priority="20" stopIfTrue="1" operator="equal">
      <formula>"Ferramenta"</formula>
    </cfRule>
    <cfRule type="cellIs" dxfId="327" priority="21" stopIfTrue="1" operator="equal">
      <formula>"Saída"</formula>
    </cfRule>
  </conditionalFormatting>
  <conditionalFormatting sqref="E23:F23">
    <cfRule type="cellIs" dxfId="326" priority="16" stopIfTrue="1" operator="equal">
      <formula>"Entrada"</formula>
    </cfRule>
    <cfRule type="cellIs" dxfId="325" priority="17" stopIfTrue="1" operator="equal">
      <formula>"Ferramenta"</formula>
    </cfRule>
    <cfRule type="cellIs" dxfId="324" priority="18" stopIfTrue="1" operator="equal">
      <formula>"Saída"</formula>
    </cfRule>
  </conditionalFormatting>
  <conditionalFormatting sqref="G23">
    <cfRule type="cellIs" dxfId="323" priority="13" stopIfTrue="1" operator="equal">
      <formula>"Entrada"</formula>
    </cfRule>
    <cfRule type="cellIs" dxfId="322" priority="14" stopIfTrue="1" operator="equal">
      <formula>"Ferramenta"</formula>
    </cfRule>
    <cfRule type="cellIs" dxfId="321" priority="15" stopIfTrue="1" operator="equal">
      <formula>"Saída"</formula>
    </cfRule>
  </conditionalFormatting>
  <conditionalFormatting sqref="H23:I23">
    <cfRule type="cellIs" dxfId="320" priority="10" stopIfTrue="1" operator="equal">
      <formula>"Entrada"</formula>
    </cfRule>
    <cfRule type="cellIs" dxfId="319" priority="11" stopIfTrue="1" operator="equal">
      <formula>"Ferramenta"</formula>
    </cfRule>
    <cfRule type="cellIs" dxfId="318" priority="12" stopIfTrue="1" operator="equal">
      <formula>"Saída"</formula>
    </cfRule>
  </conditionalFormatting>
  <conditionalFormatting sqref="E30:I30 F31:H32">
    <cfRule type="cellIs" dxfId="317" priority="7" stopIfTrue="1" operator="equal">
      <formula>"Entrada"</formula>
    </cfRule>
    <cfRule type="cellIs" dxfId="316" priority="8" stopIfTrue="1" operator="equal">
      <formula>"Ferramenta"</formula>
    </cfRule>
    <cfRule type="cellIs" dxfId="315" priority="9" stopIfTrue="1" operator="equal">
      <formula>"Saída"</formula>
    </cfRule>
  </conditionalFormatting>
  <conditionalFormatting sqref="E31">
    <cfRule type="cellIs" dxfId="314" priority="4" stopIfTrue="1" operator="equal">
      <formula>"Entrada"</formula>
    </cfRule>
    <cfRule type="cellIs" dxfId="313" priority="5" stopIfTrue="1" operator="equal">
      <formula>"Ferramenta"</formula>
    </cfRule>
    <cfRule type="cellIs" dxfId="312" priority="6" stopIfTrue="1" operator="equal">
      <formula>"Saída"</formula>
    </cfRule>
  </conditionalFormatting>
  <conditionalFormatting sqref="E26">
    <cfRule type="cellIs" dxfId="311" priority="1" stopIfTrue="1" operator="equal">
      <formula>"Entrada"</formula>
    </cfRule>
    <cfRule type="cellIs" dxfId="310" priority="2" stopIfTrue="1" operator="equal">
      <formula>"Ferramenta"</formula>
    </cfRule>
    <cfRule type="cellIs" dxfId="309" priority="3" stopIfTrue="1" operator="equal">
      <formula>"Saída"</formula>
    </cfRule>
  </conditionalFormatting>
  <dataValidations count="4">
    <dataValidation type="list" allowBlank="1" showInputMessage="1" showErrorMessage="1" sqref="M10:M26">
      <formula1>$X$1:$X$6</formula1>
    </dataValidation>
    <dataValidation type="list" allowBlank="1" showInputMessage="1" showErrorMessage="1" sqref="N10:N26">
      <formula1>"Máxima,Alta,Média,Baixa,Mínima"</formula1>
    </dataValidation>
    <dataValidation type="list" allowBlank="1" showInputMessage="1" showErrorMessage="1" sqref="Z10:Z26">
      <formula1>"Proposto,Aprovado,Projetado,Implementado,Verificado, Entregue, Eliminado, Rejeitado"</formula1>
    </dataValidation>
    <dataValidation type="list" allowBlank="1" showInputMessage="1" showErrorMessage="1" sqref="I15">
      <formula1>$F$5:$F$8</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Configuracoes!$F$5:$F$8</xm:f>
          </x14:formula1>
          <xm:sqref>I11</xm:sqref>
        </x14:dataValidation>
      </x14:dataValidations>
    </ex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election activeCell="J14" sqref="J14"/>
    </sheetView>
  </sheetViews>
  <sheetFormatPr defaultColWidth="8.85546875" defaultRowHeight="12.75" x14ac:dyDescent="0.2"/>
  <sheetData>
    <row r="5" spans="2:14" ht="15" x14ac:dyDescent="0.25">
      <c r="B5" s="520" t="s">
        <v>1262</v>
      </c>
      <c r="C5" s="520"/>
      <c r="D5" s="520"/>
      <c r="E5" s="520"/>
      <c r="F5" s="520"/>
      <c r="G5" s="520"/>
      <c r="H5" s="520"/>
      <c r="I5" s="520"/>
      <c r="J5" s="520"/>
      <c r="K5" s="520"/>
      <c r="L5" s="520"/>
      <c r="M5" s="520"/>
      <c r="N5" s="520"/>
    </row>
    <row r="6" spans="2:14" x14ac:dyDescent="0.2">
      <c r="D6" s="38"/>
      <c r="E6" s="38"/>
      <c r="F6" s="38"/>
    </row>
    <row r="7" spans="2:14" x14ac:dyDescent="0.2">
      <c r="D7" s="38" t="s">
        <v>1137</v>
      </c>
      <c r="E7" s="38"/>
      <c r="F7" s="38"/>
    </row>
    <row r="8" spans="2:14" x14ac:dyDescent="0.2">
      <c r="D8" s="38" t="s">
        <v>1138</v>
      </c>
      <c r="E8" s="38"/>
      <c r="F8" s="38"/>
      <c r="G8" s="209"/>
    </row>
    <row r="10" spans="2:14" x14ac:dyDescent="0.2">
      <c r="D10" s="38" t="s">
        <v>1583</v>
      </c>
      <c r="E10" s="38"/>
      <c r="F10" s="38"/>
    </row>
    <row r="11" spans="2:14" x14ac:dyDescent="0.2">
      <c r="D11" s="38" t="s">
        <v>1258</v>
      </c>
      <c r="E11" s="38"/>
      <c r="F11" s="38"/>
    </row>
    <row r="12" spans="2:14" x14ac:dyDescent="0.2">
      <c r="J12" s="38" t="s">
        <v>1226</v>
      </c>
      <c r="K12" s="38"/>
    </row>
    <row r="13" spans="2:14" x14ac:dyDescent="0.2">
      <c r="D13" s="38" t="s">
        <v>1259</v>
      </c>
      <c r="E13" s="38"/>
      <c r="F13" s="38"/>
      <c r="J13" s="38" t="s">
        <v>1245</v>
      </c>
      <c r="K13" s="38"/>
    </row>
    <row r="14" spans="2:14" x14ac:dyDescent="0.2">
      <c r="D14" s="38" t="s">
        <v>1260</v>
      </c>
      <c r="E14" s="38"/>
      <c r="F14" s="38"/>
      <c r="I14" s="208"/>
      <c r="J14" s="38" t="s">
        <v>961</v>
      </c>
      <c r="K14" s="38"/>
    </row>
    <row r="15" spans="2:14" x14ac:dyDescent="0.2">
      <c r="D15" s="38"/>
      <c r="E15" s="38"/>
      <c r="F15" s="38"/>
      <c r="G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t="s">
        <v>1249</v>
      </c>
      <c r="E24" s="38"/>
      <c r="F24" s="38"/>
      <c r="J24" s="38" t="s">
        <v>1231</v>
      </c>
      <c r="K24" s="38"/>
    </row>
    <row r="25" spans="3:11" x14ac:dyDescent="0.2">
      <c r="D25" s="38" t="s">
        <v>1248</v>
      </c>
      <c r="E25" s="38"/>
      <c r="F25" s="38"/>
      <c r="J25" s="38" t="s">
        <v>1232</v>
      </c>
      <c r="K25" s="38"/>
    </row>
    <row r="26" spans="3:11" x14ac:dyDescent="0.2">
      <c r="D26" s="38"/>
      <c r="E26" s="38"/>
      <c r="F26" s="38"/>
      <c r="G26" s="38"/>
    </row>
    <row r="27" spans="3:11" x14ac:dyDescent="0.2">
      <c r="D27" s="38"/>
      <c r="E27" s="38"/>
      <c r="F27" s="38"/>
    </row>
    <row r="28" spans="3:11" x14ac:dyDescent="0.2">
      <c r="D28" s="38" t="s">
        <v>1596</v>
      </c>
      <c r="E28" s="38"/>
      <c r="H28" s="38"/>
    </row>
    <row r="29" spans="3:11" x14ac:dyDescent="0.2">
      <c r="D29" s="38" t="s">
        <v>1239</v>
      </c>
      <c r="E29"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0:E11" location="CRO!A1" display="CRO - Designações"/>
    <hyperlink ref="D13:F14" location="ADE!A1" display="ADE - Avaliações"/>
    <hyperlink ref="D24:F25" location="RDAP!A1" display="RDAP - Relatório de Desempenho"/>
    <hyperlink ref="D28:E29" location="RQ!A1" display="RG - Registro"/>
    <hyperlink ref="J12:K14" location="PGP!A1" display="Atualizações do"/>
    <hyperlink ref="J24:K25" location="RM!A1" display="SM - Solicitaçõe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election activeCell="R20" sqref="R20"/>
    </sheetView>
  </sheetViews>
  <sheetFormatPr defaultColWidth="8.85546875" defaultRowHeight="12.75" x14ac:dyDescent="0.2"/>
  <sheetData>
    <row r="5" spans="2:14" ht="15" x14ac:dyDescent="0.25">
      <c r="B5" s="520" t="s">
        <v>1263</v>
      </c>
      <c r="C5" s="520"/>
      <c r="D5" s="520"/>
      <c r="E5" s="520"/>
      <c r="F5" s="520"/>
      <c r="G5" s="520"/>
      <c r="H5" s="520"/>
      <c r="I5" s="520"/>
      <c r="J5" s="520"/>
      <c r="K5" s="520"/>
      <c r="L5" s="520"/>
      <c r="M5" s="520"/>
      <c r="N5" s="520"/>
    </row>
    <row r="6" spans="2:14" x14ac:dyDescent="0.2">
      <c r="D6" s="38"/>
      <c r="E6" s="38"/>
      <c r="F6" s="38"/>
    </row>
    <row r="7" spans="2:14" x14ac:dyDescent="0.2">
      <c r="E7" s="38" t="s">
        <v>960</v>
      </c>
      <c r="F7" s="38"/>
      <c r="G7" s="38"/>
    </row>
    <row r="8" spans="2:14" x14ac:dyDescent="0.2">
      <c r="E8" s="38" t="s">
        <v>961</v>
      </c>
      <c r="F8" s="38"/>
      <c r="G8" s="38"/>
    </row>
    <row r="10" spans="2:14" x14ac:dyDescent="0.2">
      <c r="D10" s="38"/>
      <c r="E10" s="38"/>
      <c r="F10" s="38"/>
    </row>
    <row r="11" spans="2:14" x14ac:dyDescent="0.2">
      <c r="D11" s="38"/>
      <c r="E11" s="38"/>
      <c r="F11" s="38"/>
    </row>
    <row r="12" spans="2:14" x14ac:dyDescent="0.2">
      <c r="E12" s="38" t="s">
        <v>1597</v>
      </c>
      <c r="F12" s="38"/>
      <c r="G12" s="38"/>
      <c r="J12" s="38" t="s">
        <v>1226</v>
      </c>
      <c r="K12" s="38"/>
    </row>
    <row r="13" spans="2:14" x14ac:dyDescent="0.2">
      <c r="E13" s="38" t="s">
        <v>1242</v>
      </c>
      <c r="F13" s="38"/>
      <c r="G13" s="38"/>
      <c r="J13" s="38" t="s">
        <v>1245</v>
      </c>
      <c r="K13" s="38"/>
    </row>
    <row r="14" spans="2:14" x14ac:dyDescent="0.2">
      <c r="I14" s="208"/>
      <c r="J14" s="38" t="s">
        <v>961</v>
      </c>
      <c r="K14" s="38"/>
    </row>
    <row r="15" spans="2:14" x14ac:dyDescent="0.2">
      <c r="D15" s="38"/>
      <c r="E15" s="38"/>
      <c r="F15" s="38"/>
      <c r="G15" s="38"/>
    </row>
    <row r="16" spans="2:14" x14ac:dyDescent="0.2">
      <c r="D16" s="38"/>
      <c r="E16" s="38"/>
    </row>
    <row r="17" spans="3:12" x14ac:dyDescent="0.2">
      <c r="C17" s="38"/>
      <c r="D17" s="38"/>
      <c r="E17" s="38"/>
    </row>
    <row r="20" spans="3:12" x14ac:dyDescent="0.2">
      <c r="C20" s="1"/>
    </row>
    <row r="21" spans="3:12" x14ac:dyDescent="0.2">
      <c r="C21" s="1"/>
    </row>
    <row r="23" spans="3:12" x14ac:dyDescent="0.2">
      <c r="D23" s="38"/>
      <c r="E23" s="38"/>
    </row>
    <row r="24" spans="3:12" x14ac:dyDescent="0.2">
      <c r="D24" s="38"/>
      <c r="E24" s="38"/>
      <c r="F24" s="38"/>
    </row>
    <row r="25" spans="3:12" x14ac:dyDescent="0.2">
      <c r="D25" s="38"/>
      <c r="E25" s="38" t="s">
        <v>1264</v>
      </c>
      <c r="F25" s="38"/>
      <c r="J25" s="38" t="s">
        <v>1231</v>
      </c>
      <c r="K25" s="38"/>
    </row>
    <row r="26" spans="3:12" x14ac:dyDescent="0.2">
      <c r="D26" s="38"/>
      <c r="E26" s="38" t="s">
        <v>1265</v>
      </c>
      <c r="F26" s="38"/>
      <c r="G26" s="38"/>
      <c r="J26" s="38" t="s">
        <v>1232</v>
      </c>
      <c r="K26" s="38"/>
    </row>
    <row r="27" spans="3:12" x14ac:dyDescent="0.2">
      <c r="D27" s="38"/>
      <c r="E27" s="38"/>
      <c r="F27" s="38"/>
    </row>
    <row r="28" spans="3:12" x14ac:dyDescent="0.2">
      <c r="E28" s="38" t="s">
        <v>1264</v>
      </c>
      <c r="F28" s="38"/>
      <c r="H28" s="38"/>
    </row>
    <row r="29" spans="3:12" x14ac:dyDescent="0.2">
      <c r="E29" s="38" t="s">
        <v>1266</v>
      </c>
      <c r="F29" s="38"/>
    </row>
    <row r="31" spans="3:12" x14ac:dyDescent="0.2">
      <c r="E31" s="38" t="s">
        <v>1227</v>
      </c>
      <c r="F31" s="38"/>
      <c r="J31" s="38" t="s">
        <v>1249</v>
      </c>
      <c r="K31" s="38"/>
      <c r="L31" s="38"/>
    </row>
    <row r="32" spans="3:12" x14ac:dyDescent="0.2">
      <c r="D32" s="38"/>
      <c r="E32" s="38" t="s">
        <v>1228</v>
      </c>
      <c r="F32" s="38"/>
      <c r="J32" s="38" t="s">
        <v>1248</v>
      </c>
      <c r="K32" s="38"/>
      <c r="L32" s="38"/>
    </row>
    <row r="33" spans="1:15" x14ac:dyDescent="0.2">
      <c r="E33" s="38" t="s">
        <v>1267</v>
      </c>
      <c r="F33"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E7:G8" location="PGP!A1" display="PGP - Plano de "/>
    <hyperlink ref="E12:G13" location="CRO!A1" display="CRO - Informações sobre o"/>
    <hyperlink ref="E28:F29" location="CRO!A1" display="CRO - Previsões"/>
    <hyperlink ref="E31:F33" location="RM!A1" display="SM - Solicitação"/>
    <hyperlink ref="J12:K14" location="PGP!A1" display="Atualizações do"/>
    <hyperlink ref="J31:L32" location="RDAP!A1" display="RDAP - Relatório de Desempenho"/>
    <hyperlink ref="J25:K26" location="RM!A1" display="SM - Solicitaçõe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20"/>
  <sheetViews>
    <sheetView showGridLines="0" zoomScale="130" zoomScaleNormal="130" zoomScalePageLayoutView="13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13" style="27" bestFit="1"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1547</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840</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1550</v>
      </c>
      <c r="C4" s="54"/>
      <c r="D4" s="123"/>
      <c r="E4" s="515" t="str">
        <f>CONCATENATE("Projeto: ",Capa!B7," - ",Capa!B9)</f>
        <v>Projeto: [Apelido do Projeto] - [PITCH do Projeto]</v>
      </c>
      <c r="F4" s="515"/>
      <c r="G4" s="515"/>
      <c r="H4" s="515"/>
      <c r="I4" s="515"/>
      <c r="J4" s="40" t="s">
        <v>844</v>
      </c>
      <c r="K4" s="36" t="s">
        <v>841</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50"/>
      <c r="F6" s="350"/>
      <c r="G6" s="332"/>
      <c r="H6" s="332"/>
      <c r="I6" s="350"/>
      <c r="L6" s="16"/>
      <c r="M6" s="13"/>
      <c r="N6" s="13"/>
      <c r="O6" s="13"/>
      <c r="P6" s="349"/>
      <c r="Q6" s="349"/>
      <c r="R6" s="13"/>
      <c r="S6" s="13"/>
      <c r="T6" s="13"/>
      <c r="U6" s="13"/>
      <c r="V6" s="13"/>
      <c r="W6" s="13"/>
      <c r="X6" s="13"/>
      <c r="Y6" s="13"/>
      <c r="Z6" s="13"/>
      <c r="AA6" s="13"/>
      <c r="AB6" s="13"/>
      <c r="AC6" s="13"/>
      <c r="AD6" s="13"/>
      <c r="AE6" s="13"/>
    </row>
    <row r="7" spans="1:31" ht="15" x14ac:dyDescent="0.2">
      <c r="A7" s="1"/>
      <c r="C7" s="48" t="s">
        <v>851</v>
      </c>
      <c r="E7" s="45" t="s">
        <v>1056</v>
      </c>
      <c r="F7" s="45"/>
      <c r="G7" s="48" t="s">
        <v>852</v>
      </c>
      <c r="H7" s="48"/>
      <c r="I7" s="45" t="s">
        <v>1598</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1602</v>
      </c>
      <c r="F10" s="45"/>
      <c r="G10" s="336" t="s">
        <v>1489</v>
      </c>
      <c r="H10" s="48"/>
      <c r="I10" s="45" t="s">
        <v>1599</v>
      </c>
    </row>
    <row r="11" spans="1:31" x14ac:dyDescent="0.2">
      <c r="E11" s="59"/>
      <c r="F11" s="330"/>
      <c r="G11" s="335"/>
      <c r="H11" s="335"/>
      <c r="I11" s="59"/>
      <c r="J11" s="47"/>
    </row>
    <row r="12" spans="1:31" x14ac:dyDescent="0.2">
      <c r="E12" s="46"/>
      <c r="F12" s="331"/>
      <c r="G12" s="333"/>
      <c r="H12" s="333"/>
      <c r="I12" s="331"/>
    </row>
    <row r="13" spans="1:31" ht="15" x14ac:dyDescent="0.2">
      <c r="A13" s="1"/>
      <c r="C13" s="48" t="s">
        <v>864</v>
      </c>
      <c r="E13" s="45" t="s">
        <v>1600</v>
      </c>
      <c r="F13" s="45"/>
      <c r="G13" s="336"/>
      <c r="H13" s="48"/>
      <c r="I13" s="45"/>
    </row>
    <row r="14" spans="1:31" ht="44.25" customHeight="1" x14ac:dyDescent="0.2">
      <c r="E14" s="572"/>
      <c r="F14" s="573"/>
      <c r="G14" s="573"/>
      <c r="H14" s="573"/>
      <c r="I14" s="573"/>
      <c r="J14" s="47"/>
    </row>
    <row r="15" spans="1:31" x14ac:dyDescent="0.2">
      <c r="E15" s="337"/>
      <c r="F15" s="337"/>
      <c r="G15" s="335"/>
      <c r="H15" s="335"/>
      <c r="I15" s="337"/>
      <c r="J15" s="331"/>
    </row>
    <row r="16" spans="1:31" ht="15" x14ac:dyDescent="0.2">
      <c r="C16" s="48" t="s">
        <v>865</v>
      </c>
      <c r="E16" s="45" t="s">
        <v>1603</v>
      </c>
      <c r="F16" s="45"/>
      <c r="G16" s="336" t="s">
        <v>877</v>
      </c>
      <c r="H16" s="48"/>
      <c r="I16" s="45" t="s">
        <v>1253</v>
      </c>
    </row>
    <row r="17" spans="5:10" x14ac:dyDescent="0.2">
      <c r="E17" s="59"/>
      <c r="F17" s="330"/>
      <c r="G17" s="335"/>
      <c r="H17" s="335"/>
      <c r="I17" s="59"/>
      <c r="J17" s="47"/>
    </row>
    <row r="18" spans="5:10" ht="25.5" customHeight="1" x14ac:dyDescent="0.2">
      <c r="G18" s="333"/>
    </row>
    <row r="19" spans="5:10" x14ac:dyDescent="0.2">
      <c r="E19" s="338"/>
    </row>
    <row r="20" spans="5:10" ht="15" x14ac:dyDescent="0.2">
      <c r="E20" s="49" t="s">
        <v>1601</v>
      </c>
    </row>
  </sheetData>
  <mergeCells count="7">
    <mergeCell ref="E14:I14"/>
    <mergeCell ref="E2:I3"/>
    <mergeCell ref="P2:Q2"/>
    <mergeCell ref="P3:Q3"/>
    <mergeCell ref="E4:I5"/>
    <mergeCell ref="P4:Q4"/>
    <mergeCell ref="P5:Q5"/>
  </mergeCells>
  <conditionalFormatting sqref="E18:I18 E21:I64646 F19:H20">
    <cfRule type="cellIs" dxfId="308" priority="79" stopIfTrue="1" operator="equal">
      <formula>"Entrada"</formula>
    </cfRule>
    <cfRule type="cellIs" dxfId="307" priority="80" stopIfTrue="1" operator="equal">
      <formula>"Ferramenta"</formula>
    </cfRule>
    <cfRule type="cellIs" dxfId="306" priority="81" stopIfTrue="1" operator="equal">
      <formula>"Saída"</formula>
    </cfRule>
  </conditionalFormatting>
  <conditionalFormatting sqref="E12:I12 E11:F11">
    <cfRule type="cellIs" dxfId="305" priority="82" stopIfTrue="1" operator="equal">
      <formula>"Entrada"</formula>
    </cfRule>
    <cfRule type="cellIs" dxfId="304" priority="83" stopIfTrue="1" operator="equal">
      <formula>"Ferramenta"</formula>
    </cfRule>
    <cfRule type="cellIs" dxfId="303" priority="84" stopIfTrue="1" operator="equal">
      <formula>"Saída"</formula>
    </cfRule>
  </conditionalFormatting>
  <conditionalFormatting sqref="E1:I1 E4:F4 E2:F2">
    <cfRule type="cellIs" dxfId="302" priority="85" stopIfTrue="1" operator="equal">
      <formula>"Entrada"</formula>
    </cfRule>
    <cfRule type="cellIs" dxfId="301" priority="86" stopIfTrue="1" operator="equal">
      <formula>"Ferramenta"</formula>
    </cfRule>
    <cfRule type="cellIs" dxfId="300" priority="87" stopIfTrue="1" operator="equal">
      <formula>"Saída"</formula>
    </cfRule>
  </conditionalFormatting>
  <conditionalFormatting sqref="E8:I8">
    <cfRule type="cellIs" dxfId="299" priority="76" stopIfTrue="1" operator="equal">
      <formula>"Entrada"</formula>
    </cfRule>
    <cfRule type="cellIs" dxfId="298" priority="77" stopIfTrue="1" operator="equal">
      <formula>"Ferramenta"</formula>
    </cfRule>
    <cfRule type="cellIs" dxfId="297" priority="78" stopIfTrue="1" operator="equal">
      <formula>"Saída"</formula>
    </cfRule>
  </conditionalFormatting>
  <conditionalFormatting sqref="E9:I9">
    <cfRule type="cellIs" dxfId="296" priority="73" stopIfTrue="1" operator="equal">
      <formula>"Entrada"</formula>
    </cfRule>
    <cfRule type="cellIs" dxfId="295" priority="74" stopIfTrue="1" operator="equal">
      <formula>"Ferramenta"</formula>
    </cfRule>
    <cfRule type="cellIs" dxfId="294" priority="75" stopIfTrue="1" operator="equal">
      <formula>"Saída"</formula>
    </cfRule>
  </conditionalFormatting>
  <conditionalFormatting sqref="E17:F17">
    <cfRule type="cellIs" dxfId="293" priority="67" stopIfTrue="1" operator="equal">
      <formula>"Entrada"</formula>
    </cfRule>
    <cfRule type="cellIs" dxfId="292" priority="68" stopIfTrue="1" operator="equal">
      <formula>"Ferramenta"</formula>
    </cfRule>
    <cfRule type="cellIs" dxfId="291" priority="69" stopIfTrue="1" operator="equal">
      <formula>"Saída"</formula>
    </cfRule>
  </conditionalFormatting>
  <conditionalFormatting sqref="G11">
    <cfRule type="cellIs" dxfId="290" priority="58" stopIfTrue="1" operator="equal">
      <formula>"Entrada"</formula>
    </cfRule>
    <cfRule type="cellIs" dxfId="289" priority="59" stopIfTrue="1" operator="equal">
      <formula>"Ferramenta"</formula>
    </cfRule>
    <cfRule type="cellIs" dxfId="288" priority="60" stopIfTrue="1" operator="equal">
      <formula>"Saída"</formula>
    </cfRule>
  </conditionalFormatting>
  <conditionalFormatting sqref="G17">
    <cfRule type="cellIs" dxfId="287" priority="55" stopIfTrue="1" operator="equal">
      <formula>"Entrada"</formula>
    </cfRule>
    <cfRule type="cellIs" dxfId="286" priority="56" stopIfTrue="1" operator="equal">
      <formula>"Ferramenta"</formula>
    </cfRule>
    <cfRule type="cellIs" dxfId="285" priority="57" stopIfTrue="1" operator="equal">
      <formula>"Saída"</formula>
    </cfRule>
  </conditionalFormatting>
  <conditionalFormatting sqref="E19">
    <cfRule type="cellIs" dxfId="284" priority="37" stopIfTrue="1" operator="equal">
      <formula>"Entrada"</formula>
    </cfRule>
    <cfRule type="cellIs" dxfId="283" priority="38" stopIfTrue="1" operator="equal">
      <formula>"Ferramenta"</formula>
    </cfRule>
    <cfRule type="cellIs" dxfId="282" priority="39" stopIfTrue="1" operator="equal">
      <formula>"Saída"</formula>
    </cfRule>
  </conditionalFormatting>
  <conditionalFormatting sqref="H11:I11">
    <cfRule type="cellIs" dxfId="281" priority="52" stopIfTrue="1" operator="equal">
      <formula>"Entrada"</formula>
    </cfRule>
    <cfRule type="cellIs" dxfId="280" priority="53" stopIfTrue="1" operator="equal">
      <formula>"Ferramenta"</formula>
    </cfRule>
    <cfRule type="cellIs" dxfId="279" priority="54" stopIfTrue="1" operator="equal">
      <formula>"Saída"</formula>
    </cfRule>
  </conditionalFormatting>
  <conditionalFormatting sqref="H17:I17">
    <cfRule type="cellIs" dxfId="278" priority="49" stopIfTrue="1" operator="equal">
      <formula>"Entrada"</formula>
    </cfRule>
    <cfRule type="cellIs" dxfId="277" priority="50" stopIfTrue="1" operator="equal">
      <formula>"Ferramenta"</formula>
    </cfRule>
    <cfRule type="cellIs" dxfId="276" priority="51" stopIfTrue="1" operator="equal">
      <formula>"Saída"</formula>
    </cfRule>
  </conditionalFormatting>
  <conditionalFormatting sqref="H15:I15">
    <cfRule type="cellIs" dxfId="275" priority="25" stopIfTrue="1" operator="equal">
      <formula>"Entrada"</formula>
    </cfRule>
    <cfRule type="cellIs" dxfId="274" priority="26" stopIfTrue="1" operator="equal">
      <formula>"Ferramenta"</formula>
    </cfRule>
    <cfRule type="cellIs" dxfId="273" priority="27" stopIfTrue="1" operator="equal">
      <formula>"Saída"</formula>
    </cfRule>
  </conditionalFormatting>
  <conditionalFormatting sqref="E15:F15 E14">
    <cfRule type="cellIs" dxfId="272" priority="31" stopIfTrue="1" operator="equal">
      <formula>"Entrada"</formula>
    </cfRule>
    <cfRule type="cellIs" dxfId="271" priority="32" stopIfTrue="1" operator="equal">
      <formula>"Ferramenta"</formula>
    </cfRule>
    <cfRule type="cellIs" dxfId="270" priority="33" stopIfTrue="1" operator="equal">
      <formula>"Saída"</formula>
    </cfRule>
  </conditionalFormatting>
  <conditionalFormatting sqref="G15">
    <cfRule type="cellIs" dxfId="269" priority="28" stopIfTrue="1" operator="equal">
      <formula>"Entrada"</formula>
    </cfRule>
    <cfRule type="cellIs" dxfId="268" priority="29" stopIfTrue="1" operator="equal">
      <formula>"Ferramenta"</formula>
    </cfRule>
    <cfRule type="cellIs" dxfId="267" priority="30" stopIfTrue="1" operator="equal">
      <formula>"Saída"</formula>
    </cfRule>
  </conditionalFormatting>
  <dataValidations count="4">
    <dataValidation type="list" allowBlank="1" showInputMessage="1" showErrorMessage="1" sqref="M10:M17">
      <formula1>$X$1:$X$6</formula1>
    </dataValidation>
    <dataValidation type="list" allowBlank="1" showInputMessage="1" showErrorMessage="1" sqref="N10:N17">
      <formula1>"Máxima,Alta,Média,Baixa,Mínima"</formula1>
    </dataValidation>
    <dataValidation type="list" allowBlank="1" showInputMessage="1" showErrorMessage="1" sqref="Z10:Z17">
      <formula1>"Proposto,Aprovado,Projetado,Implementado,Verificado, Entregue, Eliminado, Rejeitado"</formula1>
    </dataValidation>
    <dataValidation type="list" allowBlank="1" showInputMessage="1" showErrorMessage="1" sqref="I15">
      <formula1>$F$5:$F$8</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Configuracoes!$F$5:$F$8</xm:f>
          </x14:formula1>
          <xm:sqref>I11</xm:sqref>
        </x14:dataValidation>
      </x14:dataValidations>
    </ex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20"/>
  <sheetViews>
    <sheetView showGridLines="0" zoomScale="130" zoomScaleNormal="130" zoomScalePageLayoutView="13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13" style="27" bestFit="1"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1547</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840</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1550</v>
      </c>
      <c r="C4" s="54"/>
      <c r="D4" s="123"/>
      <c r="E4" s="515" t="str">
        <f>CONCATENATE("Projeto: ",Capa!B7," - ",Capa!B9)</f>
        <v>Projeto: [Apelido do Projeto] - [PITCH do Projeto]</v>
      </c>
      <c r="F4" s="515"/>
      <c r="G4" s="515"/>
      <c r="H4" s="515"/>
      <c r="I4" s="515"/>
      <c r="J4" s="40" t="s">
        <v>844</v>
      </c>
      <c r="K4" s="36" t="s">
        <v>841</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79"/>
      <c r="F6" s="379"/>
      <c r="G6" s="332"/>
      <c r="H6" s="332"/>
      <c r="I6" s="379"/>
      <c r="L6" s="16"/>
      <c r="M6" s="13"/>
      <c r="N6" s="13"/>
      <c r="O6" s="13"/>
      <c r="P6" s="378"/>
      <c r="Q6" s="378"/>
      <c r="R6" s="13"/>
      <c r="S6" s="13"/>
      <c r="T6" s="13"/>
      <c r="U6" s="13"/>
      <c r="V6" s="13"/>
      <c r="W6" s="13"/>
      <c r="X6" s="13"/>
      <c r="Y6" s="13"/>
      <c r="Z6" s="13"/>
      <c r="AA6" s="13"/>
      <c r="AB6" s="13"/>
      <c r="AC6" s="13"/>
      <c r="AD6" s="13"/>
      <c r="AE6" s="13"/>
    </row>
    <row r="7" spans="1:31" ht="15" x14ac:dyDescent="0.2">
      <c r="A7" s="1"/>
      <c r="C7" s="48" t="s">
        <v>851</v>
      </c>
      <c r="E7" s="45" t="s">
        <v>1056</v>
      </c>
      <c r="F7" s="45"/>
      <c r="G7" s="48" t="s">
        <v>852</v>
      </c>
      <c r="H7" s="48"/>
      <c r="I7" s="45" t="s">
        <v>1598</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1602</v>
      </c>
      <c r="F10" s="45"/>
      <c r="G10" s="336" t="s">
        <v>1489</v>
      </c>
      <c r="H10" s="48"/>
      <c r="I10" s="45" t="s">
        <v>1599</v>
      </c>
    </row>
    <row r="11" spans="1:31" x14ac:dyDescent="0.2">
      <c r="E11" s="59"/>
      <c r="F11" s="330"/>
      <c r="G11" s="335"/>
      <c r="H11" s="335"/>
      <c r="I11" s="59"/>
      <c r="J11" s="47"/>
    </row>
    <row r="12" spans="1:31" x14ac:dyDescent="0.2">
      <c r="E12" s="46"/>
      <c r="F12" s="331"/>
      <c r="G12" s="333"/>
      <c r="H12" s="333"/>
      <c r="I12" s="331"/>
    </row>
    <row r="13" spans="1:31" ht="15" x14ac:dyDescent="0.2">
      <c r="A13" s="1"/>
      <c r="C13" s="48" t="s">
        <v>864</v>
      </c>
      <c r="E13" s="45" t="s">
        <v>1600</v>
      </c>
      <c r="F13" s="45"/>
      <c r="G13" s="336"/>
      <c r="H13" s="48"/>
      <c r="I13" s="45"/>
    </row>
    <row r="14" spans="1:31" ht="44.25" customHeight="1" x14ac:dyDescent="0.2">
      <c r="E14" s="572"/>
      <c r="F14" s="573"/>
      <c r="G14" s="573"/>
      <c r="H14" s="573"/>
      <c r="I14" s="573"/>
      <c r="J14" s="47"/>
    </row>
    <row r="15" spans="1:31" x14ac:dyDescent="0.2">
      <c r="E15" s="337"/>
      <c r="F15" s="337"/>
      <c r="G15" s="335"/>
      <c r="H15" s="335"/>
      <c r="I15" s="337"/>
      <c r="J15" s="331"/>
    </row>
    <row r="16" spans="1:31" ht="15" x14ac:dyDescent="0.2">
      <c r="C16" s="48" t="s">
        <v>865</v>
      </c>
      <c r="E16" s="45" t="s">
        <v>1603</v>
      </c>
      <c r="F16" s="45"/>
      <c r="G16" s="336" t="s">
        <v>877</v>
      </c>
      <c r="H16" s="48"/>
      <c r="I16" s="45" t="s">
        <v>1253</v>
      </c>
    </row>
    <row r="17" spans="5:10" x14ac:dyDescent="0.2">
      <c r="E17" s="59"/>
      <c r="F17" s="330"/>
      <c r="G17" s="335"/>
      <c r="H17" s="335"/>
      <c r="I17" s="59"/>
      <c r="J17" s="47"/>
    </row>
    <row r="18" spans="5:10" ht="25.5" customHeight="1" x14ac:dyDescent="0.2">
      <c r="G18" s="333"/>
    </row>
    <row r="19" spans="5:10" x14ac:dyDescent="0.2">
      <c r="E19" s="338"/>
    </row>
    <row r="20" spans="5:10" ht="15" x14ac:dyDescent="0.2">
      <c r="E20" s="49" t="s">
        <v>1601</v>
      </c>
    </row>
  </sheetData>
  <mergeCells count="7">
    <mergeCell ref="E14:I14"/>
    <mergeCell ref="E2:I3"/>
    <mergeCell ref="P2:Q2"/>
    <mergeCell ref="P3:Q3"/>
    <mergeCell ref="E4:I5"/>
    <mergeCell ref="P4:Q4"/>
    <mergeCell ref="P5:Q5"/>
  </mergeCells>
  <conditionalFormatting sqref="E18:I18 E21:I64646 F19:H20">
    <cfRule type="cellIs" dxfId="266" priority="37" stopIfTrue="1" operator="equal">
      <formula>"Entrada"</formula>
    </cfRule>
    <cfRule type="cellIs" dxfId="265" priority="38" stopIfTrue="1" operator="equal">
      <formula>"Ferramenta"</formula>
    </cfRule>
    <cfRule type="cellIs" dxfId="264" priority="39" stopIfTrue="1" operator="equal">
      <formula>"Saída"</formula>
    </cfRule>
  </conditionalFormatting>
  <conditionalFormatting sqref="E12:I12 E11:F11">
    <cfRule type="cellIs" dxfId="263" priority="40" stopIfTrue="1" operator="equal">
      <formula>"Entrada"</formula>
    </cfRule>
    <cfRule type="cellIs" dxfId="262" priority="41" stopIfTrue="1" operator="equal">
      <formula>"Ferramenta"</formula>
    </cfRule>
    <cfRule type="cellIs" dxfId="261" priority="42" stopIfTrue="1" operator="equal">
      <formula>"Saída"</formula>
    </cfRule>
  </conditionalFormatting>
  <conditionalFormatting sqref="E1:I1 E4:F4 E2:F2">
    <cfRule type="cellIs" dxfId="260" priority="43" stopIfTrue="1" operator="equal">
      <formula>"Entrada"</formula>
    </cfRule>
    <cfRule type="cellIs" dxfId="259" priority="44" stopIfTrue="1" operator="equal">
      <formula>"Ferramenta"</formula>
    </cfRule>
    <cfRule type="cellIs" dxfId="258" priority="45" stopIfTrue="1" operator="equal">
      <formula>"Saída"</formula>
    </cfRule>
  </conditionalFormatting>
  <conditionalFormatting sqref="E8:I8">
    <cfRule type="cellIs" dxfId="257" priority="34" stopIfTrue="1" operator="equal">
      <formula>"Entrada"</formula>
    </cfRule>
    <cfRule type="cellIs" dxfId="256" priority="35" stopIfTrue="1" operator="equal">
      <formula>"Ferramenta"</formula>
    </cfRule>
    <cfRule type="cellIs" dxfId="255" priority="36" stopIfTrue="1" operator="equal">
      <formula>"Saída"</formula>
    </cfRule>
  </conditionalFormatting>
  <conditionalFormatting sqref="E9:I9">
    <cfRule type="cellIs" dxfId="254" priority="31" stopIfTrue="1" operator="equal">
      <formula>"Entrada"</formula>
    </cfRule>
    <cfRule type="cellIs" dxfId="253" priority="32" stopIfTrue="1" operator="equal">
      <formula>"Ferramenta"</formula>
    </cfRule>
    <cfRule type="cellIs" dxfId="252" priority="33" stopIfTrue="1" operator="equal">
      <formula>"Saída"</formula>
    </cfRule>
  </conditionalFormatting>
  <conditionalFormatting sqref="E17:F17">
    <cfRule type="cellIs" dxfId="251" priority="28" stopIfTrue="1" operator="equal">
      <formula>"Entrada"</formula>
    </cfRule>
    <cfRule type="cellIs" dxfId="250" priority="29" stopIfTrue="1" operator="equal">
      <formula>"Ferramenta"</formula>
    </cfRule>
    <cfRule type="cellIs" dxfId="249" priority="30" stopIfTrue="1" operator="equal">
      <formula>"Saída"</formula>
    </cfRule>
  </conditionalFormatting>
  <conditionalFormatting sqref="G11">
    <cfRule type="cellIs" dxfId="248" priority="25" stopIfTrue="1" operator="equal">
      <formula>"Entrada"</formula>
    </cfRule>
    <cfRule type="cellIs" dxfId="247" priority="26" stopIfTrue="1" operator="equal">
      <formula>"Ferramenta"</formula>
    </cfRule>
    <cfRule type="cellIs" dxfId="246" priority="27" stopIfTrue="1" operator="equal">
      <formula>"Saída"</formula>
    </cfRule>
  </conditionalFormatting>
  <conditionalFormatting sqref="G17">
    <cfRule type="cellIs" dxfId="245" priority="22" stopIfTrue="1" operator="equal">
      <formula>"Entrada"</formula>
    </cfRule>
    <cfRule type="cellIs" dxfId="244" priority="23" stopIfTrue="1" operator="equal">
      <formula>"Ferramenta"</formula>
    </cfRule>
    <cfRule type="cellIs" dxfId="243" priority="24" stopIfTrue="1" operator="equal">
      <formula>"Saída"</formula>
    </cfRule>
  </conditionalFormatting>
  <conditionalFormatting sqref="E19">
    <cfRule type="cellIs" dxfId="242" priority="13" stopIfTrue="1" operator="equal">
      <formula>"Entrada"</formula>
    </cfRule>
    <cfRule type="cellIs" dxfId="241" priority="14" stopIfTrue="1" operator="equal">
      <formula>"Ferramenta"</formula>
    </cfRule>
    <cfRule type="cellIs" dxfId="240" priority="15" stopIfTrue="1" operator="equal">
      <formula>"Saída"</formula>
    </cfRule>
  </conditionalFormatting>
  <conditionalFormatting sqref="H11">
    <cfRule type="cellIs" dxfId="239" priority="19" stopIfTrue="1" operator="equal">
      <formula>"Entrada"</formula>
    </cfRule>
    <cfRule type="cellIs" dxfId="238" priority="20" stopIfTrue="1" operator="equal">
      <formula>"Ferramenta"</formula>
    </cfRule>
    <cfRule type="cellIs" dxfId="237" priority="21" stopIfTrue="1" operator="equal">
      <formula>"Saída"</formula>
    </cfRule>
  </conditionalFormatting>
  <conditionalFormatting sqref="H17:I17">
    <cfRule type="cellIs" dxfId="236" priority="16" stopIfTrue="1" operator="equal">
      <formula>"Entrada"</formula>
    </cfRule>
    <cfRule type="cellIs" dxfId="235" priority="17" stopIfTrue="1" operator="equal">
      <formula>"Ferramenta"</formula>
    </cfRule>
    <cfRule type="cellIs" dxfId="234" priority="18" stopIfTrue="1" operator="equal">
      <formula>"Saída"</formula>
    </cfRule>
  </conditionalFormatting>
  <conditionalFormatting sqref="H15:I15">
    <cfRule type="cellIs" dxfId="233" priority="4" stopIfTrue="1" operator="equal">
      <formula>"Entrada"</formula>
    </cfRule>
    <cfRule type="cellIs" dxfId="232" priority="5" stopIfTrue="1" operator="equal">
      <formula>"Ferramenta"</formula>
    </cfRule>
    <cfRule type="cellIs" dxfId="231" priority="6" stopIfTrue="1" operator="equal">
      <formula>"Saída"</formula>
    </cfRule>
  </conditionalFormatting>
  <conditionalFormatting sqref="E15:F15 E14">
    <cfRule type="cellIs" dxfId="230" priority="10" stopIfTrue="1" operator="equal">
      <formula>"Entrada"</formula>
    </cfRule>
    <cfRule type="cellIs" dxfId="229" priority="11" stopIfTrue="1" operator="equal">
      <formula>"Ferramenta"</formula>
    </cfRule>
    <cfRule type="cellIs" dxfId="228" priority="12" stopIfTrue="1" operator="equal">
      <formula>"Saída"</formula>
    </cfRule>
  </conditionalFormatting>
  <conditionalFormatting sqref="G15">
    <cfRule type="cellIs" dxfId="227" priority="7" stopIfTrue="1" operator="equal">
      <formula>"Entrada"</formula>
    </cfRule>
    <cfRule type="cellIs" dxfId="226" priority="8" stopIfTrue="1" operator="equal">
      <formula>"Ferramenta"</formula>
    </cfRule>
    <cfRule type="cellIs" dxfId="225" priority="9" stopIfTrue="1" operator="equal">
      <formula>"Saída"</formula>
    </cfRule>
  </conditionalFormatting>
  <conditionalFormatting sqref="I11">
    <cfRule type="cellIs" dxfId="224" priority="1" stopIfTrue="1" operator="equal">
      <formula>"Entrada"</formula>
    </cfRule>
    <cfRule type="cellIs" dxfId="223" priority="2" stopIfTrue="1" operator="equal">
      <formula>"Ferramenta"</formula>
    </cfRule>
    <cfRule type="cellIs" dxfId="222" priority="3" stopIfTrue="1" operator="equal">
      <formula>"Saída"</formula>
    </cfRule>
  </conditionalFormatting>
  <dataValidations count="4">
    <dataValidation type="list" allowBlank="1" showInputMessage="1" showErrorMessage="1" sqref="I15">
      <formula1>$F$5:$F$8</formula1>
    </dataValidation>
    <dataValidation type="list" allowBlank="1" showInputMessage="1" showErrorMessage="1" sqref="Z10:Z17">
      <formula1>"Proposto,Aprovado,Projetado,Implementado,Verificado, Entregue, Eliminado, Rejeitado"</formula1>
    </dataValidation>
    <dataValidation type="list" allowBlank="1" showInputMessage="1" showErrorMessage="1" sqref="N10:N17">
      <formula1>"Máxima,Alta,Média,Baixa,Mínima"</formula1>
    </dataValidation>
    <dataValidation type="list" allowBlank="1" showInputMessage="1" showErrorMessage="1" sqref="M10:M17">
      <formula1>$X$1:$X$6</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35"/>
  <sheetViews>
    <sheetView showGridLines="0" zoomScale="120" zoomScaleNormal="120" zoomScalePageLayoutView="12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15.7109375" style="27"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1247</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840</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1550</v>
      </c>
      <c r="C4" s="54"/>
      <c r="D4" s="123"/>
      <c r="E4" s="515" t="str">
        <f>CONCATENATE("Projeto: ",Capa!B7," - ",Capa!B9)</f>
        <v>Projeto: [Apelido do Projeto] - [PITCH do Projeto]</v>
      </c>
      <c r="F4" s="515"/>
      <c r="G4" s="515"/>
      <c r="H4" s="515"/>
      <c r="I4" s="515"/>
      <c r="J4" s="40" t="s">
        <v>844</v>
      </c>
      <c r="K4" s="36" t="s">
        <v>841</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ht="15" x14ac:dyDescent="0.2">
      <c r="B6" s="38" t="str">
        <f>Historico!B30</f>
        <v>EasyPMDOC</v>
      </c>
      <c r="C6" s="53"/>
      <c r="D6" s="51"/>
      <c r="E6" s="350"/>
      <c r="F6" s="350"/>
      <c r="G6" s="332"/>
      <c r="H6" s="332"/>
      <c r="I6" s="45" t="s">
        <v>1546</v>
      </c>
      <c r="L6" s="16"/>
      <c r="M6" s="13"/>
      <c r="N6" s="13"/>
      <c r="O6" s="13"/>
      <c r="P6" s="349"/>
      <c r="Q6" s="349"/>
      <c r="R6" s="13"/>
      <c r="S6" s="13"/>
      <c r="T6" s="13"/>
      <c r="U6" s="13"/>
      <c r="V6" s="13"/>
      <c r="W6" s="13"/>
      <c r="X6" s="13"/>
      <c r="Y6" s="13"/>
      <c r="Z6" s="13"/>
      <c r="AA6" s="13"/>
      <c r="AB6" s="13"/>
      <c r="AC6" s="13"/>
      <c r="AD6" s="13"/>
      <c r="AE6" s="13"/>
    </row>
    <row r="7" spans="1:31" ht="15" x14ac:dyDescent="0.2">
      <c r="A7" s="1"/>
      <c r="C7" s="48" t="s">
        <v>851</v>
      </c>
      <c r="E7" s="45" t="s">
        <v>1541</v>
      </c>
      <c r="F7" s="45"/>
      <c r="G7" s="336"/>
      <c r="H7" s="48"/>
    </row>
    <row r="8" spans="1:31" x14ac:dyDescent="0.2">
      <c r="E8" s="572"/>
      <c r="F8" s="573"/>
      <c r="G8" s="573"/>
      <c r="H8" s="573"/>
      <c r="I8" s="573"/>
      <c r="J8" s="47"/>
    </row>
    <row r="9" spans="1:31" ht="15" x14ac:dyDescent="0.2">
      <c r="A9" s="1"/>
      <c r="C9" s="48"/>
      <c r="E9" s="45"/>
      <c r="F9" s="45"/>
      <c r="G9" s="336"/>
      <c r="H9" s="48"/>
      <c r="I9" s="45"/>
    </row>
    <row r="10" spans="1:31" ht="15" x14ac:dyDescent="0.2">
      <c r="A10" s="1"/>
      <c r="C10" s="48" t="s">
        <v>852</v>
      </c>
      <c r="E10" s="45" t="s">
        <v>1544</v>
      </c>
      <c r="F10" s="45"/>
      <c r="G10" s="336"/>
      <c r="H10" s="48"/>
      <c r="I10" s="45"/>
    </row>
    <row r="11" spans="1:31" x14ac:dyDescent="0.2">
      <c r="E11" s="572"/>
      <c r="F11" s="573"/>
      <c r="G11" s="573"/>
      <c r="H11" s="573"/>
      <c r="I11" s="573"/>
      <c r="J11" s="47"/>
    </row>
    <row r="12" spans="1:31" ht="15" x14ac:dyDescent="0.2">
      <c r="A12" s="1"/>
      <c r="C12" s="48"/>
      <c r="E12" s="45"/>
      <c r="F12" s="45"/>
      <c r="G12" s="336"/>
      <c r="H12" s="48"/>
      <c r="I12" s="45"/>
    </row>
    <row r="13" spans="1:31" ht="15" x14ac:dyDescent="0.2">
      <c r="A13" s="1"/>
      <c r="C13" s="48" t="s">
        <v>854</v>
      </c>
      <c r="E13" s="45" t="s">
        <v>1545</v>
      </c>
      <c r="F13" s="45"/>
      <c r="G13" s="336"/>
      <c r="H13" s="48"/>
      <c r="I13" s="45"/>
    </row>
    <row r="14" spans="1:31" x14ac:dyDescent="0.2">
      <c r="E14" s="572"/>
      <c r="F14" s="573"/>
      <c r="G14" s="573"/>
      <c r="H14" s="573"/>
      <c r="I14" s="573"/>
      <c r="J14" s="47"/>
    </row>
    <row r="15" spans="1:31" ht="15" x14ac:dyDescent="0.2">
      <c r="A15" s="1"/>
      <c r="C15" s="48"/>
      <c r="E15" s="45"/>
      <c r="F15" s="45"/>
      <c r="G15" s="336"/>
      <c r="H15" s="48"/>
      <c r="I15" s="45"/>
    </row>
    <row r="16" spans="1:31" ht="15" x14ac:dyDescent="0.2">
      <c r="A16" s="1"/>
      <c r="C16" s="48" t="s">
        <v>863</v>
      </c>
      <c r="E16" s="45" t="s">
        <v>1538</v>
      </c>
      <c r="F16" s="45"/>
      <c r="G16" s="336"/>
      <c r="H16" s="48"/>
      <c r="I16" s="45"/>
    </row>
    <row r="17" spans="1:10" x14ac:dyDescent="0.2">
      <c r="E17" s="572"/>
      <c r="F17" s="573"/>
      <c r="G17" s="573"/>
      <c r="H17" s="573"/>
      <c r="I17" s="573"/>
      <c r="J17" s="47"/>
    </row>
    <row r="18" spans="1:10" ht="15" x14ac:dyDescent="0.2">
      <c r="A18" s="1"/>
      <c r="C18" s="48"/>
      <c r="E18" s="45"/>
      <c r="F18" s="45"/>
      <c r="G18" s="336"/>
      <c r="H18" s="48"/>
      <c r="I18" s="45"/>
    </row>
    <row r="19" spans="1:10" ht="15" x14ac:dyDescent="0.2">
      <c r="A19" s="1"/>
      <c r="C19" s="48" t="s">
        <v>864</v>
      </c>
      <c r="E19" s="45" t="s">
        <v>1539</v>
      </c>
      <c r="F19" s="45"/>
      <c r="G19" s="336"/>
      <c r="H19" s="48"/>
      <c r="I19" s="45"/>
    </row>
    <row r="20" spans="1:10" x14ac:dyDescent="0.2">
      <c r="E20" s="572"/>
      <c r="F20" s="573"/>
      <c r="G20" s="573"/>
      <c r="H20" s="573"/>
      <c r="I20" s="573"/>
      <c r="J20" s="47"/>
    </row>
    <row r="21" spans="1:10" ht="15" x14ac:dyDescent="0.2">
      <c r="A21" s="1"/>
      <c r="C21" s="48"/>
      <c r="E21" s="45"/>
      <c r="F21" s="45"/>
      <c r="G21" s="336"/>
      <c r="H21" s="48"/>
      <c r="I21" s="45"/>
    </row>
    <row r="22" spans="1:10" ht="15" x14ac:dyDescent="0.2">
      <c r="A22" s="1"/>
      <c r="C22" s="48" t="s">
        <v>865</v>
      </c>
      <c r="E22" s="45" t="s">
        <v>1536</v>
      </c>
      <c r="F22" s="45"/>
      <c r="G22" s="336"/>
      <c r="H22" s="48"/>
      <c r="I22" s="45"/>
    </row>
    <row r="23" spans="1:10" x14ac:dyDescent="0.2">
      <c r="E23" s="572"/>
      <c r="F23" s="573"/>
      <c r="G23" s="573"/>
      <c r="H23" s="573"/>
      <c r="I23" s="573"/>
      <c r="J23" s="47"/>
    </row>
    <row r="24" spans="1:10" ht="15" x14ac:dyDescent="0.2">
      <c r="A24" s="1"/>
      <c r="C24" s="48"/>
      <c r="E24" s="45"/>
      <c r="F24" s="45"/>
      <c r="G24" s="336"/>
      <c r="H24" s="48"/>
      <c r="I24" s="45"/>
    </row>
    <row r="25" spans="1:10" ht="15" x14ac:dyDescent="0.2">
      <c r="A25" s="1"/>
      <c r="C25" s="48" t="s">
        <v>877</v>
      </c>
      <c r="E25" s="45" t="s">
        <v>1537</v>
      </c>
      <c r="F25" s="45"/>
      <c r="G25" s="336"/>
      <c r="H25" s="48"/>
      <c r="I25" s="45"/>
    </row>
    <row r="26" spans="1:10" x14ac:dyDescent="0.2">
      <c r="E26" s="572"/>
      <c r="F26" s="573"/>
      <c r="G26" s="573"/>
      <c r="H26" s="573"/>
      <c r="I26" s="573"/>
      <c r="J26" s="47"/>
    </row>
    <row r="27" spans="1:10" ht="15" x14ac:dyDescent="0.2">
      <c r="A27" s="1"/>
      <c r="C27" s="48"/>
      <c r="E27" s="45"/>
      <c r="F27" s="45"/>
      <c r="G27" s="336"/>
      <c r="H27" s="48"/>
      <c r="I27" s="45"/>
    </row>
    <row r="28" spans="1:10" ht="15" x14ac:dyDescent="0.2">
      <c r="A28" s="1"/>
      <c r="C28" s="48" t="s">
        <v>881</v>
      </c>
      <c r="E28" s="45" t="s">
        <v>1540</v>
      </c>
      <c r="F28" s="45"/>
      <c r="G28" s="336"/>
      <c r="H28" s="48"/>
      <c r="I28" s="45"/>
    </row>
    <row r="29" spans="1:10" x14ac:dyDescent="0.2">
      <c r="E29" s="572"/>
      <c r="F29" s="573"/>
      <c r="G29" s="573"/>
      <c r="H29" s="573"/>
      <c r="I29" s="573"/>
      <c r="J29" s="47"/>
    </row>
    <row r="30" spans="1:10" ht="15" x14ac:dyDescent="0.2">
      <c r="A30" s="1"/>
      <c r="C30" s="48"/>
      <c r="E30" s="45"/>
      <c r="F30" s="45"/>
      <c r="G30" s="336"/>
      <c r="H30" s="48"/>
      <c r="I30" s="45"/>
    </row>
    <row r="31" spans="1:10" ht="15" x14ac:dyDescent="0.2">
      <c r="A31" s="1"/>
      <c r="C31" s="48" t="s">
        <v>886</v>
      </c>
      <c r="E31" s="45" t="s">
        <v>1542</v>
      </c>
      <c r="F31" s="45"/>
      <c r="G31" s="336"/>
      <c r="H31" s="48"/>
      <c r="I31" s="45"/>
    </row>
    <row r="32" spans="1:10" x14ac:dyDescent="0.2">
      <c r="E32" s="572"/>
      <c r="F32" s="573"/>
      <c r="G32" s="573"/>
      <c r="H32" s="573"/>
      <c r="I32" s="573"/>
      <c r="J32" s="47"/>
    </row>
    <row r="33" spans="1:10" ht="15" x14ac:dyDescent="0.2">
      <c r="A33" s="1"/>
      <c r="C33" s="48"/>
      <c r="E33" s="45"/>
      <c r="F33" s="45"/>
      <c r="G33" s="336"/>
      <c r="H33" s="48"/>
      <c r="I33" s="45"/>
    </row>
    <row r="34" spans="1:10" ht="15" x14ac:dyDescent="0.2">
      <c r="A34" s="1"/>
      <c r="C34" s="48" t="s">
        <v>892</v>
      </c>
      <c r="E34" s="45" t="s">
        <v>1543</v>
      </c>
      <c r="F34" s="45"/>
      <c r="G34" s="336"/>
      <c r="H34" s="48"/>
      <c r="I34" s="45"/>
    </row>
    <row r="35" spans="1:10" x14ac:dyDescent="0.2">
      <c r="E35" s="572"/>
      <c r="F35" s="573"/>
      <c r="G35" s="573"/>
      <c r="H35" s="573"/>
      <c r="I35" s="573"/>
      <c r="J35" s="47"/>
    </row>
  </sheetData>
  <mergeCells count="16">
    <mergeCell ref="E32:I32"/>
    <mergeCell ref="E35:I35"/>
    <mergeCell ref="E17:I17"/>
    <mergeCell ref="E20:I20"/>
    <mergeCell ref="E23:I23"/>
    <mergeCell ref="E26:I26"/>
    <mergeCell ref="E29:I29"/>
    <mergeCell ref="E14:I14"/>
    <mergeCell ref="E2:I3"/>
    <mergeCell ref="P2:Q2"/>
    <mergeCell ref="P3:Q3"/>
    <mergeCell ref="E4:I5"/>
    <mergeCell ref="P4:Q4"/>
    <mergeCell ref="P5:Q5"/>
    <mergeCell ref="E8:I8"/>
    <mergeCell ref="E11:I11"/>
  </mergeCells>
  <conditionalFormatting sqref="E36:I64658">
    <cfRule type="cellIs" dxfId="221" priority="106" stopIfTrue="1" operator="equal">
      <formula>"Entrada"</formula>
    </cfRule>
    <cfRule type="cellIs" dxfId="220" priority="107" stopIfTrue="1" operator="equal">
      <formula>"Ferramenta"</formula>
    </cfRule>
    <cfRule type="cellIs" dxfId="219" priority="108" stopIfTrue="1" operator="equal">
      <formula>"Saída"</formula>
    </cfRule>
  </conditionalFormatting>
  <conditionalFormatting sqref="E1:I1 E4:F4 E2:F2">
    <cfRule type="cellIs" dxfId="218" priority="112" stopIfTrue="1" operator="equal">
      <formula>"Entrada"</formula>
    </cfRule>
    <cfRule type="cellIs" dxfId="217" priority="113" stopIfTrue="1" operator="equal">
      <formula>"Ferramenta"</formula>
    </cfRule>
    <cfRule type="cellIs" dxfId="216" priority="114" stopIfTrue="1" operator="equal">
      <formula>"Saída"</formula>
    </cfRule>
  </conditionalFormatting>
  <conditionalFormatting sqref="E8">
    <cfRule type="cellIs" dxfId="215" priority="25" stopIfTrue="1" operator="equal">
      <formula>"Entrada"</formula>
    </cfRule>
    <cfRule type="cellIs" dxfId="214" priority="26" stopIfTrue="1" operator="equal">
      <formula>"Ferramenta"</formula>
    </cfRule>
    <cfRule type="cellIs" dxfId="213" priority="27" stopIfTrue="1" operator="equal">
      <formula>"Saída"</formula>
    </cfRule>
  </conditionalFormatting>
  <conditionalFormatting sqref="E11 E14 E17 E20 E23">
    <cfRule type="cellIs" dxfId="212" priority="22" stopIfTrue="1" operator="equal">
      <formula>"Entrada"</formula>
    </cfRule>
    <cfRule type="cellIs" dxfId="211" priority="23" stopIfTrue="1" operator="equal">
      <formula>"Ferramenta"</formula>
    </cfRule>
    <cfRule type="cellIs" dxfId="210" priority="24" stopIfTrue="1" operator="equal">
      <formula>"Saída"</formula>
    </cfRule>
  </conditionalFormatting>
  <conditionalFormatting sqref="E26">
    <cfRule type="cellIs" dxfId="209" priority="10" stopIfTrue="1" operator="equal">
      <formula>"Entrada"</formula>
    </cfRule>
    <cfRule type="cellIs" dxfId="208" priority="11" stopIfTrue="1" operator="equal">
      <formula>"Ferramenta"</formula>
    </cfRule>
    <cfRule type="cellIs" dxfId="207" priority="12" stopIfTrue="1" operator="equal">
      <formula>"Saída"</formula>
    </cfRule>
  </conditionalFormatting>
  <conditionalFormatting sqref="E29">
    <cfRule type="cellIs" dxfId="206" priority="7" stopIfTrue="1" operator="equal">
      <formula>"Entrada"</formula>
    </cfRule>
    <cfRule type="cellIs" dxfId="205" priority="8" stopIfTrue="1" operator="equal">
      <formula>"Ferramenta"</formula>
    </cfRule>
    <cfRule type="cellIs" dxfId="204" priority="9" stopIfTrue="1" operator="equal">
      <formula>"Saída"</formula>
    </cfRule>
  </conditionalFormatting>
  <conditionalFormatting sqref="E32">
    <cfRule type="cellIs" dxfId="203" priority="4" stopIfTrue="1" operator="equal">
      <formula>"Entrada"</formula>
    </cfRule>
    <cfRule type="cellIs" dxfId="202" priority="5" stopIfTrue="1" operator="equal">
      <formula>"Ferramenta"</formula>
    </cfRule>
    <cfRule type="cellIs" dxfId="201" priority="6" stopIfTrue="1" operator="equal">
      <formula>"Saída"</formula>
    </cfRule>
  </conditionalFormatting>
  <conditionalFormatting sqref="E35">
    <cfRule type="cellIs" dxfId="200" priority="1" stopIfTrue="1" operator="equal">
      <formula>"Entrada"</formula>
    </cfRule>
    <cfRule type="cellIs" dxfId="199" priority="2" stopIfTrue="1" operator="equal">
      <formula>"Ferramenta"</formula>
    </cfRule>
    <cfRule type="cellIs" dxfId="198" priority="3" stopIfTrue="1" operator="equal">
      <formula>"Saída"</formula>
    </cfRule>
  </conditionalFormatting>
  <dataValidations count="4">
    <dataValidation type="list" allowBlank="1" showInputMessage="1" showErrorMessage="1" sqref="Z31:Z32 Z10:Z26 Z28:Z29 Z34:Z35">
      <formula1>"Proposto,Aprovado,Projetado,Implementado,Verificado, Entregue, Eliminado, Rejeitado"</formula1>
    </dataValidation>
    <dataValidation type="list" allowBlank="1" showInputMessage="1" showErrorMessage="1" sqref="N31:N32 N10:N26 N28:N29 N34:N35">
      <formula1>"Máxima,Alta,Média,Baixa,Mínima"</formula1>
    </dataValidation>
    <dataValidation type="list" allowBlank="1" showInputMessage="1" showErrorMessage="1" sqref="M31:M32 M10:M26 M28:M29 M34:M35">
      <formula1>$X$1:$X$6</formula1>
    </dataValidation>
    <dataValidation type="list" allowBlank="1" showInputMessage="1" showErrorMessage="1" sqref="I15">
      <formula1>$F$5:$F$8</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Configuracoes!$F$5:$F$8</xm:f>
          </x14:formula1>
          <xm:sqref>I11</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F30"/>
  <sheetViews>
    <sheetView showGridLines="0" zoomScale="120" zoomScaleNormal="120" zoomScalePageLayoutView="120" workbookViewId="0">
      <selection activeCell="E4" sqref="E4:J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7" width="5.7109375" style="27" customWidth="1"/>
    <col min="8" max="8" width="7.140625" style="334" bestFit="1" customWidth="1"/>
    <col min="9" max="9" width="1.85546875" style="334" customWidth="1"/>
    <col min="10" max="10" width="38.85546875" style="27" customWidth="1"/>
    <col min="11" max="11" width="27.42578125" style="27" customWidth="1"/>
    <col min="12" max="12" width="9.42578125" style="14" customWidth="1"/>
    <col min="13" max="14" width="11.42578125" style="14" customWidth="1"/>
    <col min="15" max="32" width="11.42578125" style="14"/>
  </cols>
  <sheetData>
    <row r="1" spans="2:32" s="1" customFormat="1" ht="7.5" customHeight="1" x14ac:dyDescent="0.2">
      <c r="C1" s="53"/>
      <c r="D1" s="51"/>
      <c r="H1" s="53"/>
      <c r="I1" s="53"/>
      <c r="L1" s="13"/>
      <c r="M1" s="13"/>
      <c r="N1" s="13"/>
      <c r="O1" s="13"/>
      <c r="P1" s="13"/>
      <c r="Q1" s="13"/>
      <c r="R1" s="13"/>
      <c r="S1" s="13"/>
      <c r="T1" s="13"/>
      <c r="U1" s="13"/>
      <c r="V1" s="13"/>
      <c r="W1" s="13"/>
      <c r="X1" s="13"/>
      <c r="Y1" s="13"/>
      <c r="Z1" s="13"/>
      <c r="AA1" s="13"/>
      <c r="AB1" s="13"/>
      <c r="AC1" s="13"/>
      <c r="AD1" s="13"/>
      <c r="AE1" s="13"/>
      <c r="AF1" s="13"/>
    </row>
    <row r="2" spans="2:32" s="1" customFormat="1" ht="15" customHeight="1" x14ac:dyDescent="0.2">
      <c r="C2" s="53"/>
      <c r="D2" s="51"/>
      <c r="E2" s="514" t="s">
        <v>1655</v>
      </c>
      <c r="F2" s="514"/>
      <c r="G2" s="514"/>
      <c r="H2" s="514"/>
      <c r="I2" s="514"/>
      <c r="J2" s="514"/>
      <c r="K2" s="39" t="s">
        <v>12</v>
      </c>
      <c r="L2" s="35" t="s">
        <v>13</v>
      </c>
      <c r="M2" s="13"/>
      <c r="N2" s="13"/>
      <c r="O2" s="13"/>
      <c r="P2" s="13"/>
      <c r="Q2" s="513"/>
      <c r="R2" s="513"/>
      <c r="S2" s="13"/>
      <c r="T2" s="13"/>
      <c r="U2" s="13"/>
      <c r="V2" s="13"/>
      <c r="W2" s="13"/>
      <c r="X2" s="13"/>
      <c r="Y2" s="13"/>
      <c r="Z2" s="13"/>
      <c r="AA2" s="13"/>
      <c r="AB2" s="13"/>
      <c r="AC2" s="13"/>
      <c r="AD2" s="13"/>
      <c r="AE2" s="13"/>
      <c r="AF2" s="13"/>
    </row>
    <row r="3" spans="2:32" s="1" customFormat="1" ht="13.5" customHeight="1" x14ac:dyDescent="0.2">
      <c r="C3" s="53"/>
      <c r="D3" s="51"/>
      <c r="E3" s="514"/>
      <c r="F3" s="514"/>
      <c r="G3" s="514"/>
      <c r="H3" s="514"/>
      <c r="I3" s="514"/>
      <c r="J3" s="514"/>
      <c r="K3" s="39" t="s">
        <v>839</v>
      </c>
      <c r="L3" s="35" t="s">
        <v>1554</v>
      </c>
      <c r="M3" s="13"/>
      <c r="N3" s="13"/>
      <c r="O3" s="13"/>
      <c r="P3" s="14"/>
      <c r="Q3" s="513"/>
      <c r="R3" s="513"/>
      <c r="S3" s="13"/>
      <c r="T3" s="13"/>
      <c r="U3" s="13"/>
      <c r="V3" s="13"/>
      <c r="W3" s="13"/>
      <c r="X3" s="13"/>
      <c r="Y3" s="13"/>
      <c r="Z3" s="13"/>
      <c r="AA3" s="13"/>
      <c r="AB3" s="13"/>
      <c r="AC3" s="13"/>
      <c r="AD3" s="13"/>
      <c r="AE3" s="13"/>
      <c r="AF3" s="13"/>
    </row>
    <row r="4" spans="2:32" s="1" customFormat="1" ht="15" customHeight="1" x14ac:dyDescent="0.2">
      <c r="B4" s="38"/>
      <c r="C4" s="54"/>
      <c r="D4" s="123"/>
      <c r="E4" s="515" t="str">
        <f>CONCATENATE("Projeto: ",Capa!B7," - ",Capa!B9)</f>
        <v>Projeto: [Apelido do Projeto] - [PITCH do Projeto]</v>
      </c>
      <c r="F4" s="515"/>
      <c r="G4" s="515"/>
      <c r="H4" s="515"/>
      <c r="I4" s="515"/>
      <c r="J4" s="515"/>
      <c r="K4" s="40" t="s">
        <v>844</v>
      </c>
      <c r="L4" s="36" t="s">
        <v>1576</v>
      </c>
      <c r="M4" s="13"/>
      <c r="N4" s="13"/>
      <c r="O4" s="13"/>
      <c r="P4" s="13"/>
      <c r="Q4" s="513"/>
      <c r="R4" s="513"/>
      <c r="S4" s="13"/>
      <c r="T4" s="13"/>
      <c r="U4" s="13"/>
      <c r="V4" s="13"/>
      <c r="W4" s="13"/>
      <c r="X4" s="13"/>
      <c r="Y4" s="13"/>
      <c r="Z4" s="13"/>
      <c r="AA4" s="13"/>
      <c r="AB4" s="13"/>
      <c r="AC4" s="13"/>
      <c r="AD4" s="13"/>
      <c r="AE4" s="13"/>
      <c r="AF4" s="13"/>
    </row>
    <row r="5" spans="2:32" s="1" customFormat="1" ht="13.5" customHeight="1" x14ac:dyDescent="0.2">
      <c r="C5" s="53"/>
      <c r="D5" s="51"/>
      <c r="E5" s="515"/>
      <c r="F5" s="515"/>
      <c r="G5" s="515"/>
      <c r="H5" s="515"/>
      <c r="I5" s="515"/>
      <c r="J5" s="515"/>
      <c r="M5" s="13"/>
      <c r="N5" s="13"/>
      <c r="O5" s="13"/>
      <c r="P5" s="13"/>
      <c r="Q5" s="513"/>
      <c r="R5" s="513"/>
      <c r="S5" s="13"/>
      <c r="T5" s="13"/>
      <c r="U5" s="13"/>
      <c r="V5" s="13"/>
      <c r="W5" s="13"/>
      <c r="X5" s="13"/>
      <c r="Y5" s="13"/>
      <c r="Z5" s="13"/>
      <c r="AA5" s="13"/>
      <c r="AB5" s="13"/>
      <c r="AC5" s="13"/>
      <c r="AD5" s="13"/>
      <c r="AE5" s="13"/>
      <c r="AF5" s="13"/>
    </row>
    <row r="6" spans="2:32" s="1" customFormat="1" x14ac:dyDescent="0.2">
      <c r="B6" s="38" t="str">
        <f>Historico!B30</f>
        <v>EasyPMDOC</v>
      </c>
      <c r="C6" s="53"/>
      <c r="D6" s="51"/>
      <c r="E6" s="391"/>
      <c r="F6" s="391"/>
      <c r="G6" s="391"/>
      <c r="H6" s="332"/>
      <c r="I6" s="332"/>
      <c r="J6" s="391"/>
      <c r="M6" s="16"/>
      <c r="N6" s="13"/>
      <c r="O6" s="13"/>
      <c r="P6" s="13"/>
      <c r="Q6" s="390"/>
      <c r="R6" s="390"/>
      <c r="S6" s="13"/>
      <c r="T6" s="13"/>
      <c r="U6" s="13"/>
      <c r="V6" s="13"/>
      <c r="W6" s="13"/>
      <c r="X6" s="13"/>
      <c r="Y6" s="13"/>
      <c r="Z6" s="13"/>
      <c r="AA6" s="13"/>
      <c r="AB6" s="13"/>
      <c r="AC6" s="13"/>
      <c r="AD6" s="13"/>
      <c r="AE6" s="13"/>
      <c r="AF6" s="13"/>
    </row>
    <row r="7" spans="2:32" x14ac:dyDescent="0.2">
      <c r="E7" s="337"/>
      <c r="F7" s="337"/>
      <c r="G7" s="337"/>
      <c r="H7" s="335"/>
      <c r="I7" s="335"/>
      <c r="J7" s="337"/>
      <c r="K7" s="331"/>
    </row>
    <row r="8" spans="2:32" ht="15" x14ac:dyDescent="0.2">
      <c r="C8" s="48"/>
      <c r="E8" s="45" t="s">
        <v>1656</v>
      </c>
      <c r="F8" s="45" t="s">
        <v>1654</v>
      </c>
      <c r="G8" s="45" t="s">
        <v>1666</v>
      </c>
      <c r="H8" s="57" t="s">
        <v>1667</v>
      </c>
      <c r="I8" s="48"/>
      <c r="J8" s="49" t="s">
        <v>135</v>
      </c>
    </row>
    <row r="9" spans="2:32" ht="22.5" x14ac:dyDescent="0.2">
      <c r="E9" s="253" t="s">
        <v>1657</v>
      </c>
      <c r="F9" s="392">
        <v>0.1</v>
      </c>
      <c r="G9" s="392"/>
      <c r="H9" s="392"/>
      <c r="I9" s="335"/>
      <c r="J9" s="59"/>
      <c r="K9" s="47"/>
      <c r="M9" s="13" t="s">
        <v>1625</v>
      </c>
    </row>
    <row r="10" spans="2:32" ht="33.75" x14ac:dyDescent="0.2">
      <c r="E10" s="253" t="s">
        <v>1658</v>
      </c>
      <c r="F10" s="392">
        <v>0.1</v>
      </c>
      <c r="G10" s="392"/>
      <c r="H10" s="392"/>
      <c r="I10" s="335"/>
      <c r="J10" s="59"/>
      <c r="K10" s="47"/>
    </row>
    <row r="11" spans="2:32" ht="22.5" x14ac:dyDescent="0.2">
      <c r="E11" s="253" t="s">
        <v>1659</v>
      </c>
      <c r="F11" s="392">
        <v>0.1</v>
      </c>
      <c r="G11" s="392"/>
      <c r="H11" s="392"/>
      <c r="I11" s="335"/>
      <c r="J11" s="59"/>
      <c r="K11" s="47"/>
    </row>
    <row r="12" spans="2:32" x14ac:dyDescent="0.2">
      <c r="E12" s="253" t="s">
        <v>1660</v>
      </c>
      <c r="F12" s="392">
        <v>0.05</v>
      </c>
      <c r="G12" s="392"/>
      <c r="H12" s="392"/>
      <c r="I12" s="335"/>
      <c r="J12" s="59"/>
      <c r="K12" s="47"/>
    </row>
    <row r="13" spans="2:32" ht="22.5" x14ac:dyDescent="0.2">
      <c r="E13" s="253" t="s">
        <v>1661</v>
      </c>
      <c r="F13" s="392">
        <v>0.1</v>
      </c>
      <c r="G13" s="392"/>
      <c r="H13" s="392"/>
      <c r="I13" s="335"/>
      <c r="J13" s="59"/>
      <c r="K13" s="47"/>
    </row>
    <row r="14" spans="2:32" ht="33.75" x14ac:dyDescent="0.2">
      <c r="E14" s="253" t="s">
        <v>1663</v>
      </c>
      <c r="F14" s="392">
        <v>0.1</v>
      </c>
      <c r="G14" s="392"/>
      <c r="H14" s="392"/>
      <c r="I14" s="335"/>
      <c r="J14" s="59"/>
      <c r="K14" s="47"/>
    </row>
    <row r="15" spans="2:32" ht="22.5" x14ac:dyDescent="0.2">
      <c r="E15" s="253" t="s">
        <v>1664</v>
      </c>
      <c r="F15" s="392">
        <v>0.05</v>
      </c>
      <c r="G15" s="392"/>
      <c r="H15" s="392"/>
      <c r="I15" s="335"/>
      <c r="J15" s="59"/>
      <c r="K15" s="47"/>
    </row>
    <row r="16" spans="2:32" x14ac:dyDescent="0.2">
      <c r="E16" s="253" t="s">
        <v>1665</v>
      </c>
      <c r="F16" s="392">
        <v>0.1</v>
      </c>
      <c r="G16" s="392"/>
      <c r="H16" s="392"/>
      <c r="I16" s="335"/>
      <c r="J16" s="59"/>
      <c r="K16" s="47"/>
    </row>
    <row r="17" spans="5:11" x14ac:dyDescent="0.2">
      <c r="E17" s="253" t="s">
        <v>1668</v>
      </c>
      <c r="F17" s="392">
        <v>0.05</v>
      </c>
      <c r="G17" s="392"/>
      <c r="H17" s="392"/>
      <c r="I17" s="335"/>
      <c r="J17" s="59"/>
      <c r="K17" s="47"/>
    </row>
    <row r="18" spans="5:11" ht="33.75" x14ac:dyDescent="0.2">
      <c r="E18" s="253" t="s">
        <v>1669</v>
      </c>
      <c r="F18" s="392">
        <v>0.1</v>
      </c>
      <c r="G18" s="392"/>
      <c r="H18" s="392"/>
      <c r="I18" s="335"/>
      <c r="J18" s="59"/>
      <c r="K18" s="47"/>
    </row>
    <row r="19" spans="5:11" x14ac:dyDescent="0.2">
      <c r="E19" s="253" t="s">
        <v>1670</v>
      </c>
      <c r="F19" s="392">
        <v>0.05</v>
      </c>
      <c r="G19" s="392"/>
      <c r="H19" s="392"/>
      <c r="I19" s="335"/>
      <c r="J19" s="59"/>
      <c r="K19" s="47"/>
    </row>
    <row r="20" spans="5:11" ht="22.5" x14ac:dyDescent="0.2">
      <c r="E20" s="253" t="s">
        <v>1671</v>
      </c>
      <c r="F20" s="392">
        <v>0.05</v>
      </c>
      <c r="G20" s="392"/>
      <c r="H20" s="392"/>
      <c r="I20" s="335"/>
      <c r="J20" s="59"/>
      <c r="K20" s="47"/>
    </row>
    <row r="21" spans="5:11" ht="22.5" x14ac:dyDescent="0.2">
      <c r="E21" s="253" t="s">
        <v>1672</v>
      </c>
      <c r="F21" s="392">
        <v>0.05</v>
      </c>
      <c r="G21" s="392"/>
      <c r="H21" s="392"/>
      <c r="I21" s="335"/>
      <c r="J21" s="59"/>
      <c r="K21" s="47"/>
    </row>
    <row r="22" spans="5:11" x14ac:dyDescent="0.2">
      <c r="E22" s="253"/>
      <c r="F22" s="392"/>
      <c r="G22" s="392"/>
      <c r="H22" s="392"/>
      <c r="I22" s="335"/>
      <c r="J22" s="59"/>
      <c r="K22" s="47"/>
    </row>
    <row r="23" spans="5:11" x14ac:dyDescent="0.2">
      <c r="E23" s="253"/>
      <c r="F23" s="392"/>
      <c r="G23" s="392"/>
      <c r="H23" s="392"/>
      <c r="I23" s="335"/>
      <c r="J23" s="59"/>
      <c r="K23" s="47"/>
    </row>
    <row r="24" spans="5:11" ht="25.5" customHeight="1" x14ac:dyDescent="0.2">
      <c r="E24" s="48" t="s">
        <v>1662</v>
      </c>
      <c r="F24" s="392">
        <f>SUM(F9:F23)</f>
        <v>1.0000000000000002</v>
      </c>
      <c r="G24" s="392">
        <f t="shared" ref="G24:H24" si="0">SUM(G9:G23)</f>
        <v>0</v>
      </c>
      <c r="H24" s="392">
        <f t="shared" si="0"/>
        <v>0</v>
      </c>
      <c r="J24" s="59"/>
    </row>
    <row r="25" spans="5:11" ht="25.5" customHeight="1" x14ac:dyDescent="0.2">
      <c r="E25" s="48"/>
      <c r="F25" s="393"/>
      <c r="G25" s="393"/>
      <c r="H25" s="393"/>
      <c r="J25" s="337"/>
    </row>
    <row r="26" spans="5:11" x14ac:dyDescent="0.2">
      <c r="E26" s="338"/>
      <c r="F26" s="337"/>
    </row>
    <row r="27" spans="5:11" ht="15" x14ac:dyDescent="0.2">
      <c r="E27" s="49" t="s">
        <v>1673</v>
      </c>
      <c r="F27" s="49"/>
    </row>
    <row r="28" spans="5:11" ht="25.5" customHeight="1" x14ac:dyDescent="0.2">
      <c r="H28" s="333"/>
    </row>
    <row r="29" spans="5:11" x14ac:dyDescent="0.2">
      <c r="E29" s="338"/>
      <c r="F29" s="337"/>
      <c r="J29" s="337"/>
    </row>
    <row r="30" spans="5:11" ht="15" x14ac:dyDescent="0.2">
      <c r="E30" s="49" t="s">
        <v>1502</v>
      </c>
      <c r="F30" s="49"/>
      <c r="J30" s="56" t="s">
        <v>1651</v>
      </c>
    </row>
  </sheetData>
  <mergeCells count="6">
    <mergeCell ref="Q2:R2"/>
    <mergeCell ref="Q3:R3"/>
    <mergeCell ref="E4:J5"/>
    <mergeCell ref="Q4:R4"/>
    <mergeCell ref="Q5:R5"/>
    <mergeCell ref="E2:J3"/>
  </mergeCells>
  <conditionalFormatting sqref="E10:E23">
    <cfRule type="cellIs" dxfId="1504" priority="28" stopIfTrue="1" operator="equal">
      <formula>"Entrada"</formula>
    </cfRule>
    <cfRule type="cellIs" dxfId="1503" priority="29" stopIfTrue="1" operator="equal">
      <formula>"Ferramenta"</formula>
    </cfRule>
    <cfRule type="cellIs" dxfId="1502" priority="30" stopIfTrue="1" operator="equal">
      <formula>"Saída"</formula>
    </cfRule>
  </conditionalFormatting>
  <conditionalFormatting sqref="E29:F29">
    <cfRule type="cellIs" dxfId="1501" priority="31" stopIfTrue="1" operator="equal">
      <formula>"Entrada"</formula>
    </cfRule>
    <cfRule type="cellIs" dxfId="1500" priority="32" stopIfTrue="1" operator="equal">
      <formula>"Ferramenta"</formula>
    </cfRule>
    <cfRule type="cellIs" dxfId="1499" priority="33" stopIfTrue="1" operator="equal">
      <formula>"Saída"</formula>
    </cfRule>
  </conditionalFormatting>
  <conditionalFormatting sqref="I10:J23">
    <cfRule type="cellIs" dxfId="1498" priority="25" stopIfTrue="1" operator="equal">
      <formula>"Entrada"</formula>
    </cfRule>
    <cfRule type="cellIs" dxfId="1497" priority="26" stopIfTrue="1" operator="equal">
      <formula>"Ferramenta"</formula>
    </cfRule>
    <cfRule type="cellIs" dxfId="1496" priority="27" stopIfTrue="1" operator="equal">
      <formula>"Saída"</formula>
    </cfRule>
  </conditionalFormatting>
  <conditionalFormatting sqref="G9:G23">
    <cfRule type="cellIs" dxfId="1495" priority="13" stopIfTrue="1" operator="equal">
      <formula>"Entrada"</formula>
    </cfRule>
    <cfRule type="cellIs" dxfId="1494" priority="14" stopIfTrue="1" operator="equal">
      <formula>"Ferramenta"</formula>
    </cfRule>
    <cfRule type="cellIs" dxfId="1493" priority="15" stopIfTrue="1" operator="equal">
      <formula>"Saída"</formula>
    </cfRule>
  </conditionalFormatting>
  <conditionalFormatting sqref="E31:J64656 G26:I27 I24:I25">
    <cfRule type="cellIs" dxfId="1492" priority="70" stopIfTrue="1" operator="equal">
      <formula>"Entrada"</formula>
    </cfRule>
    <cfRule type="cellIs" dxfId="1491" priority="71" stopIfTrue="1" operator="equal">
      <formula>"Ferramenta"</formula>
    </cfRule>
    <cfRule type="cellIs" dxfId="1490" priority="72" stopIfTrue="1" operator="equal">
      <formula>"Saída"</formula>
    </cfRule>
  </conditionalFormatting>
  <conditionalFormatting sqref="I9:J9">
    <cfRule type="cellIs" dxfId="1489" priority="52" stopIfTrue="1" operator="equal">
      <formula>"Entrada"</formula>
    </cfRule>
    <cfRule type="cellIs" dxfId="1488" priority="53" stopIfTrue="1" operator="equal">
      <formula>"Ferramenta"</formula>
    </cfRule>
    <cfRule type="cellIs" dxfId="1487" priority="54" stopIfTrue="1" operator="equal">
      <formula>"Saída"</formula>
    </cfRule>
  </conditionalFormatting>
  <conditionalFormatting sqref="E1:J1 E4:G4 E2:G2">
    <cfRule type="cellIs" dxfId="1486" priority="76" stopIfTrue="1" operator="equal">
      <formula>"Entrada"</formula>
    </cfRule>
    <cfRule type="cellIs" dxfId="1485" priority="77" stopIfTrue="1" operator="equal">
      <formula>"Ferramenta"</formula>
    </cfRule>
    <cfRule type="cellIs" dxfId="1484" priority="78" stopIfTrue="1" operator="equal">
      <formula>"Saída"</formula>
    </cfRule>
  </conditionalFormatting>
  <conditionalFormatting sqref="J29">
    <cfRule type="cellIs" dxfId="1483" priority="46" stopIfTrue="1" operator="equal">
      <formula>"Entrada"</formula>
    </cfRule>
    <cfRule type="cellIs" dxfId="1482" priority="47" stopIfTrue="1" operator="equal">
      <formula>"Ferramenta"</formula>
    </cfRule>
    <cfRule type="cellIs" dxfId="1481" priority="48" stopIfTrue="1" operator="equal">
      <formula>"Saída"</formula>
    </cfRule>
  </conditionalFormatting>
  <conditionalFormatting sqref="E7:G7">
    <cfRule type="cellIs" dxfId="1480" priority="43" stopIfTrue="1" operator="equal">
      <formula>"Entrada"</formula>
    </cfRule>
    <cfRule type="cellIs" dxfId="1479" priority="44" stopIfTrue="1" operator="equal">
      <formula>"Ferramenta"</formula>
    </cfRule>
    <cfRule type="cellIs" dxfId="1478" priority="45" stopIfTrue="1" operator="equal">
      <formula>"Saída"</formula>
    </cfRule>
  </conditionalFormatting>
  <conditionalFormatting sqref="I7:J7">
    <cfRule type="cellIs" dxfId="1477" priority="37" stopIfTrue="1" operator="equal">
      <formula>"Entrada"</formula>
    </cfRule>
    <cfRule type="cellIs" dxfId="1476" priority="38" stopIfTrue="1" operator="equal">
      <formula>"Ferramenta"</formula>
    </cfRule>
    <cfRule type="cellIs" dxfId="1475" priority="39" stopIfTrue="1" operator="equal">
      <formula>"Saída"</formula>
    </cfRule>
  </conditionalFormatting>
  <conditionalFormatting sqref="E9">
    <cfRule type="cellIs" dxfId="1474" priority="61" stopIfTrue="1" operator="equal">
      <formula>"Entrada"</formula>
    </cfRule>
    <cfRule type="cellIs" dxfId="1473" priority="62" stopIfTrue="1" operator="equal">
      <formula>"Ferramenta"</formula>
    </cfRule>
    <cfRule type="cellIs" dxfId="1472" priority="63" stopIfTrue="1" operator="equal">
      <formula>"Saída"</formula>
    </cfRule>
  </conditionalFormatting>
  <conditionalFormatting sqref="E28:J28 G29:I30">
    <cfRule type="cellIs" dxfId="1471" priority="34" stopIfTrue="1" operator="equal">
      <formula>"Entrada"</formula>
    </cfRule>
    <cfRule type="cellIs" dxfId="1470" priority="35" stopIfTrue="1" operator="equal">
      <formula>"Ferramenta"</formula>
    </cfRule>
    <cfRule type="cellIs" dxfId="1469" priority="36" stopIfTrue="1" operator="equal">
      <formula>"Saída"</formula>
    </cfRule>
  </conditionalFormatting>
  <conditionalFormatting sqref="E26:F26">
    <cfRule type="cellIs" dxfId="1468" priority="49" stopIfTrue="1" operator="equal">
      <formula>"Entrada"</formula>
    </cfRule>
    <cfRule type="cellIs" dxfId="1467" priority="50" stopIfTrue="1" operator="equal">
      <formula>"Ferramenta"</formula>
    </cfRule>
    <cfRule type="cellIs" dxfId="1466" priority="51" stopIfTrue="1" operator="equal">
      <formula>"Saída"</formula>
    </cfRule>
  </conditionalFormatting>
  <conditionalFormatting sqref="H7">
    <cfRule type="cellIs" dxfId="1465" priority="40" stopIfTrue="1" operator="equal">
      <formula>"Entrada"</formula>
    </cfRule>
    <cfRule type="cellIs" dxfId="1464" priority="41" stopIfTrue="1" operator="equal">
      <formula>"Ferramenta"</formula>
    </cfRule>
    <cfRule type="cellIs" dxfId="1463" priority="42" stopIfTrue="1" operator="equal">
      <formula>"Saída"</formula>
    </cfRule>
  </conditionalFormatting>
  <conditionalFormatting sqref="G25">
    <cfRule type="cellIs" dxfId="1462" priority="10" stopIfTrue="1" operator="equal">
      <formula>"Entrada"</formula>
    </cfRule>
    <cfRule type="cellIs" dxfId="1461" priority="11" stopIfTrue="1" operator="equal">
      <formula>"Ferramenta"</formula>
    </cfRule>
    <cfRule type="cellIs" dxfId="1460" priority="12" stopIfTrue="1" operator="equal">
      <formula>"Saída"</formula>
    </cfRule>
  </conditionalFormatting>
  <conditionalFormatting sqref="H9:H23">
    <cfRule type="cellIs" dxfId="1459" priority="7" stopIfTrue="1" operator="equal">
      <formula>"Entrada"</formula>
    </cfRule>
    <cfRule type="cellIs" dxfId="1458" priority="8" stopIfTrue="1" operator="equal">
      <formula>"Ferramenta"</formula>
    </cfRule>
    <cfRule type="cellIs" dxfId="1457" priority="9" stopIfTrue="1" operator="equal">
      <formula>"Saída"</formula>
    </cfRule>
  </conditionalFormatting>
  <conditionalFormatting sqref="H25">
    <cfRule type="cellIs" dxfId="1456" priority="4" stopIfTrue="1" operator="equal">
      <formula>"Entrada"</formula>
    </cfRule>
    <cfRule type="cellIs" dxfId="1455" priority="5" stopIfTrue="1" operator="equal">
      <formula>"Ferramenta"</formula>
    </cfRule>
    <cfRule type="cellIs" dxfId="1454" priority="6" stopIfTrue="1" operator="equal">
      <formula>"Saída"</formula>
    </cfRule>
  </conditionalFormatting>
  <conditionalFormatting sqref="J24:J25">
    <cfRule type="cellIs" dxfId="1453" priority="1" stopIfTrue="1" operator="equal">
      <formula>"Entrada"</formula>
    </cfRule>
    <cfRule type="cellIs" dxfId="1452" priority="2" stopIfTrue="1" operator="equal">
      <formula>"Ferramenta"</formula>
    </cfRule>
    <cfRule type="cellIs" dxfId="1451" priority="3" stopIfTrue="1" operator="equal">
      <formula>"Saída"</formula>
    </cfRule>
  </conditionalFormatting>
  <conditionalFormatting sqref="F9:F23">
    <cfRule type="cellIs" dxfId="1450" priority="19" stopIfTrue="1" operator="equal">
      <formula>"Entrada"</formula>
    </cfRule>
    <cfRule type="cellIs" dxfId="1449" priority="20" stopIfTrue="1" operator="equal">
      <formula>"Ferramenta"</formula>
    </cfRule>
    <cfRule type="cellIs" dxfId="1448" priority="21" stopIfTrue="1" operator="equal">
      <formula>"Saída"</formula>
    </cfRule>
  </conditionalFormatting>
  <conditionalFormatting sqref="F24:F25 G24:H24">
    <cfRule type="cellIs" dxfId="1447" priority="16" stopIfTrue="1" operator="equal">
      <formula>"Entrada"</formula>
    </cfRule>
    <cfRule type="cellIs" dxfId="1446" priority="17" stopIfTrue="1" operator="equal">
      <formula>"Ferramenta"</formula>
    </cfRule>
    <cfRule type="cellIs" dxfId="1445" priority="18" stopIfTrue="1" operator="equal">
      <formula>"Saída"</formula>
    </cfRule>
  </conditionalFormatting>
  <dataValidations count="4">
    <dataValidation type="list" allowBlank="1" showInputMessage="1" showErrorMessage="1" sqref="J7">
      <formula1>$G$5:$G$6</formula1>
    </dataValidation>
    <dataValidation type="list" allowBlank="1" showInputMessage="1" showErrorMessage="1" sqref="N7:N23">
      <formula1>$Y$1:$Y$6</formula1>
    </dataValidation>
    <dataValidation type="list" allowBlank="1" showInputMessage="1" showErrorMessage="1" sqref="O7:O23">
      <formula1>"Máxima,Alta,Média,Baixa,Mínima"</formula1>
    </dataValidation>
    <dataValidation type="list" allowBlank="1" showInputMessage="1" showErrorMessage="1" sqref="AA7:AA23">
      <formula1>"Proposto,Aprovado,Projetado,Implementado,Verificado, Entregue, Eliminado, Rejeitado"</formula1>
    </dataValidation>
  </dataValidations>
  <hyperlinks>
    <hyperlink ref="B6" location="'Menu e Instruções de Uso'!A1" display="'Menu e Instruções de Uso'!A1"/>
    <hyperlink ref="K2:K4" location="'Histórico Docto'!A1" display="Autor:"/>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heetViews>
  <sheetFormatPr defaultColWidth="8.85546875" defaultRowHeight="12.75" x14ac:dyDescent="0.2"/>
  <sheetData>
    <row r="5" spans="2:14" ht="15" x14ac:dyDescent="0.25">
      <c r="B5" s="520" t="s">
        <v>1268</v>
      </c>
      <c r="C5" s="520"/>
      <c r="D5" s="520"/>
      <c r="E5" s="520"/>
      <c r="F5" s="520"/>
      <c r="G5" s="520"/>
      <c r="H5" s="520"/>
      <c r="I5" s="520"/>
      <c r="J5" s="520"/>
      <c r="K5" s="520"/>
      <c r="L5" s="520"/>
      <c r="M5" s="520"/>
      <c r="N5" s="520"/>
    </row>
    <row r="6" spans="2:14" x14ac:dyDescent="0.2">
      <c r="D6" s="38"/>
      <c r="E6" s="38"/>
      <c r="F6" s="38"/>
    </row>
    <row r="7" spans="2:14" x14ac:dyDescent="0.2">
      <c r="D7" s="38" t="s">
        <v>1118</v>
      </c>
      <c r="E7" s="38"/>
      <c r="F7" s="38"/>
    </row>
    <row r="8" spans="2:14" x14ac:dyDescent="0.2">
      <c r="D8" s="38" t="s">
        <v>1119</v>
      </c>
      <c r="E8" s="38"/>
      <c r="F8" s="38"/>
      <c r="G8" s="209"/>
    </row>
    <row r="10" spans="2:14" x14ac:dyDescent="0.2">
      <c r="D10" s="38" t="s">
        <v>1196</v>
      </c>
      <c r="E10" s="38"/>
      <c r="F10" s="38"/>
    </row>
    <row r="11" spans="2:14" x14ac:dyDescent="0.2">
      <c r="D11" s="38" t="s">
        <v>1197</v>
      </c>
      <c r="E11" s="38"/>
      <c r="F11" s="38"/>
    </row>
    <row r="12" spans="2:14" x14ac:dyDescent="0.2">
      <c r="J12" s="38" t="s">
        <v>1226</v>
      </c>
      <c r="K12" s="38"/>
    </row>
    <row r="13" spans="2:14" x14ac:dyDescent="0.2">
      <c r="D13" s="38" t="s">
        <v>1279</v>
      </c>
      <c r="E13" s="38"/>
      <c r="F13" s="38"/>
      <c r="J13" s="38" t="s">
        <v>1245</v>
      </c>
      <c r="K13" s="38"/>
    </row>
    <row r="14" spans="2:14" x14ac:dyDescent="0.2">
      <c r="D14" s="38" t="s">
        <v>1280</v>
      </c>
      <c r="E14" s="38"/>
      <c r="F14" s="38"/>
      <c r="I14" s="208"/>
      <c r="J14" s="38" t="s">
        <v>961</v>
      </c>
      <c r="K14" s="38"/>
    </row>
    <row r="15" spans="2:14" x14ac:dyDescent="0.2">
      <c r="G15" s="38"/>
    </row>
    <row r="17" spans="3:11" x14ac:dyDescent="0.2">
      <c r="C17" s="38"/>
    </row>
    <row r="20" spans="3:11" x14ac:dyDescent="0.2">
      <c r="C20" s="1"/>
    </row>
    <row r="21" spans="3:11" x14ac:dyDescent="0.2">
      <c r="C21" s="1"/>
    </row>
    <row r="23" spans="3:11" x14ac:dyDescent="0.2">
      <c r="D23" s="38"/>
      <c r="E23" s="38"/>
    </row>
    <row r="24" spans="3:11" x14ac:dyDescent="0.2">
      <c r="D24" s="38" t="s">
        <v>1269</v>
      </c>
      <c r="E24" s="38"/>
      <c r="F24" s="38"/>
      <c r="J24" s="38" t="s">
        <v>1231</v>
      </c>
      <c r="K24" s="38"/>
    </row>
    <row r="25" spans="3:11" x14ac:dyDescent="0.2">
      <c r="D25" s="38" t="s">
        <v>1270</v>
      </c>
      <c r="E25" s="38"/>
      <c r="F25" s="38"/>
      <c r="J25" s="38" t="s">
        <v>1232</v>
      </c>
      <c r="K25" s="38"/>
    </row>
    <row r="26" spans="3:11" x14ac:dyDescent="0.2">
      <c r="D26" s="38"/>
      <c r="E26" s="38"/>
      <c r="F26" s="38"/>
      <c r="G26" s="38"/>
    </row>
    <row r="27" spans="3:11" x14ac:dyDescent="0.2">
      <c r="D27" s="38"/>
      <c r="E27" s="38"/>
      <c r="F27" s="38"/>
    </row>
    <row r="28" spans="3:11" x14ac:dyDescent="0.2">
      <c r="H28" s="38"/>
    </row>
    <row r="29" spans="3:11" x14ac:dyDescent="0.2">
      <c r="D29" s="38"/>
      <c r="E29" s="38"/>
      <c r="F29" s="38"/>
    </row>
    <row r="30" spans="3:11" x14ac:dyDescent="0.2">
      <c r="D30" s="38"/>
      <c r="E30" s="38"/>
      <c r="F30"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7:F8" location="PGQ!A1" display="PGQ - Plano de "/>
    <hyperlink ref="D10:F11" location="PMPR!A1" display="PMPR - Plano de Melhorias"/>
    <hyperlink ref="D24:E25" location="LVQ!A1" display="LVQ - Medições de"/>
    <hyperlink ref="J12:K14" location="PGP!A1" display="Atualizações do"/>
    <hyperlink ref="J24:K25" location="RM!A1" display="SM - Solicitações"/>
    <hyperlink ref="D13:F14" location="LVQ!A1" display="LVQ - Listas de"/>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election activeCell="S29" sqref="S29"/>
    </sheetView>
  </sheetViews>
  <sheetFormatPr defaultColWidth="8.85546875" defaultRowHeight="12.75" x14ac:dyDescent="0.2"/>
  <sheetData>
    <row r="5" spans="2:14" ht="15" x14ac:dyDescent="0.25">
      <c r="B5" s="520" t="s">
        <v>1271</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10" spans="2:14" x14ac:dyDescent="0.2">
      <c r="D10" s="38"/>
      <c r="E10" s="38"/>
      <c r="F10" s="38"/>
    </row>
    <row r="11" spans="2:14" x14ac:dyDescent="0.2">
      <c r="D11" s="38"/>
      <c r="E11" s="38"/>
      <c r="F11" s="38"/>
    </row>
    <row r="12" spans="2:14" x14ac:dyDescent="0.2">
      <c r="J12" s="38" t="s">
        <v>1226</v>
      </c>
      <c r="K12" s="38"/>
    </row>
    <row r="13" spans="2:14" x14ac:dyDescent="0.2">
      <c r="D13" s="38" t="s">
        <v>960</v>
      </c>
      <c r="E13" s="38"/>
      <c r="F13" s="38"/>
      <c r="J13" s="38" t="s">
        <v>1245</v>
      </c>
      <c r="K13" s="38"/>
    </row>
    <row r="14" spans="2:14" x14ac:dyDescent="0.2">
      <c r="D14" s="38" t="s">
        <v>961</v>
      </c>
      <c r="E14" s="38"/>
      <c r="F14" s="38"/>
      <c r="I14" s="208"/>
      <c r="J14" s="38" t="s">
        <v>961</v>
      </c>
      <c r="K14" s="38"/>
    </row>
    <row r="15" spans="2:14" x14ac:dyDescent="0.2">
      <c r="D15" s="38"/>
      <c r="E15" s="38"/>
      <c r="F15" s="38"/>
      <c r="G15" s="38"/>
    </row>
    <row r="16" spans="2:14" x14ac:dyDescent="0.2">
      <c r="D16" s="38"/>
      <c r="E16" s="38"/>
    </row>
    <row r="17" spans="3:12" x14ac:dyDescent="0.2">
      <c r="C17" s="38"/>
      <c r="D17" s="38"/>
      <c r="E17" s="38"/>
    </row>
    <row r="20" spans="3:12" x14ac:dyDescent="0.2">
      <c r="C20" s="1"/>
    </row>
    <row r="21" spans="3:12" x14ac:dyDescent="0.2">
      <c r="C21" s="1"/>
    </row>
    <row r="23" spans="3:12" x14ac:dyDescent="0.2">
      <c r="D23" s="38"/>
      <c r="E23" s="38"/>
    </row>
    <row r="24" spans="3:12" x14ac:dyDescent="0.2">
      <c r="D24" s="38" t="s">
        <v>1244</v>
      </c>
      <c r="E24" s="38"/>
      <c r="F24" s="38"/>
      <c r="J24" s="38" t="s">
        <v>1243</v>
      </c>
      <c r="K24" s="38"/>
      <c r="L24" s="38"/>
    </row>
    <row r="25" spans="3:12" x14ac:dyDescent="0.2">
      <c r="D25" s="38" t="s">
        <v>1242</v>
      </c>
      <c r="E25" s="38"/>
      <c r="F25" s="38"/>
      <c r="J25" s="38" t="s">
        <v>1242</v>
      </c>
      <c r="K25" s="38"/>
      <c r="L25" s="38"/>
    </row>
    <row r="26" spans="3:12" x14ac:dyDescent="0.2">
      <c r="D26" s="38"/>
      <c r="E26" s="38"/>
      <c r="F26" s="38"/>
      <c r="G26" s="38"/>
    </row>
    <row r="27" spans="3:12" x14ac:dyDescent="0.2">
      <c r="D27" s="38"/>
      <c r="E27" s="38"/>
      <c r="F27" s="38"/>
    </row>
    <row r="28" spans="3:12" x14ac:dyDescent="0.2">
      <c r="H28" s="38"/>
      <c r="J28" s="38" t="s">
        <v>1231</v>
      </c>
      <c r="K28" s="38"/>
    </row>
    <row r="29" spans="3:12" x14ac:dyDescent="0.2">
      <c r="J29" s="38" t="s">
        <v>1232</v>
      </c>
      <c r="K29" s="38"/>
    </row>
    <row r="32" spans="3:12"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3:F14" location="PGP!A1" display="PGP - Plano de "/>
    <hyperlink ref="J24:L25" location="CRO!A1" display="CRO - Informações sobre o"/>
    <hyperlink ref="J12:K14" location="PGP!A1" display="Atualizações do"/>
    <hyperlink ref="D24:F25" location="CRO!A1" display="CRO - Informações sobre o"/>
    <hyperlink ref="J28:K29" location="RM!A1" display="SM - Solicitaçõe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heetViews>
  <sheetFormatPr defaultColWidth="8.85546875" defaultRowHeight="12.75" x14ac:dyDescent="0.2"/>
  <sheetData>
    <row r="5" spans="2:14" ht="15" x14ac:dyDescent="0.25">
      <c r="B5" s="520" t="s">
        <v>1273</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10" spans="2:14" x14ac:dyDescent="0.2">
      <c r="D10" s="38"/>
      <c r="E10" s="38"/>
      <c r="F10" s="38"/>
    </row>
    <row r="11" spans="2:14" x14ac:dyDescent="0.2">
      <c r="D11" s="38"/>
      <c r="E11" s="38"/>
      <c r="F11" s="38"/>
    </row>
    <row r="12" spans="2:14" x14ac:dyDescent="0.2">
      <c r="J12" s="38" t="s">
        <v>1226</v>
      </c>
      <c r="K12" s="38"/>
    </row>
    <row r="13" spans="2:14" x14ac:dyDescent="0.2">
      <c r="D13" s="38" t="s">
        <v>960</v>
      </c>
      <c r="E13" s="38"/>
      <c r="F13" s="38"/>
      <c r="J13" s="38" t="s">
        <v>1245</v>
      </c>
      <c r="K13" s="38"/>
    </row>
    <row r="14" spans="2:14" x14ac:dyDescent="0.2">
      <c r="D14" s="38" t="s">
        <v>961</v>
      </c>
      <c r="E14" s="38"/>
      <c r="F14" s="38"/>
      <c r="I14" s="208"/>
      <c r="J14" s="38" t="s">
        <v>961</v>
      </c>
      <c r="K14" s="38"/>
    </row>
    <row r="15" spans="2:14" x14ac:dyDescent="0.2">
      <c r="D15" s="38"/>
      <c r="E15" s="38"/>
      <c r="F15" s="38"/>
      <c r="G15" s="38"/>
    </row>
    <row r="16" spans="2:14" x14ac:dyDescent="0.2">
      <c r="D16" s="38"/>
      <c r="E16" s="38"/>
    </row>
    <row r="17" spans="3:12" x14ac:dyDescent="0.2">
      <c r="C17" s="38"/>
      <c r="D17" s="38"/>
      <c r="E17" s="38"/>
    </row>
    <row r="20" spans="3:12" x14ac:dyDescent="0.2">
      <c r="C20" s="1"/>
    </row>
    <row r="21" spans="3:12" x14ac:dyDescent="0.2">
      <c r="C21" s="1"/>
    </row>
    <row r="23" spans="3:12" x14ac:dyDescent="0.2">
      <c r="D23" s="38"/>
      <c r="E23" s="38"/>
    </row>
    <row r="24" spans="3:12" x14ac:dyDescent="0.2">
      <c r="D24" s="38" t="s">
        <v>1244</v>
      </c>
      <c r="E24" s="38"/>
      <c r="F24" s="38"/>
      <c r="J24" s="38" t="s">
        <v>1243</v>
      </c>
      <c r="K24" s="38"/>
      <c r="L24" s="38"/>
    </row>
    <row r="25" spans="3:12" x14ac:dyDescent="0.2">
      <c r="D25" s="38" t="s">
        <v>1242</v>
      </c>
      <c r="E25" s="38"/>
      <c r="F25" s="38"/>
      <c r="J25" s="38" t="s">
        <v>1242</v>
      </c>
      <c r="K25" s="38"/>
      <c r="L25" s="38"/>
    </row>
    <row r="26" spans="3:12" x14ac:dyDescent="0.2">
      <c r="D26" s="38"/>
      <c r="E26" s="38"/>
      <c r="F26" s="38"/>
      <c r="G26" s="38"/>
    </row>
    <row r="27" spans="3:12" x14ac:dyDescent="0.2">
      <c r="D27" s="38"/>
      <c r="E27" s="38"/>
      <c r="F27" s="38"/>
      <c r="J27" s="38" t="s">
        <v>1264</v>
      </c>
      <c r="K27" s="38"/>
      <c r="L27" s="38"/>
    </row>
    <row r="28" spans="3:12" x14ac:dyDescent="0.2">
      <c r="D28" s="38" t="s">
        <v>1272</v>
      </c>
      <c r="E28" s="38"/>
      <c r="H28" s="38"/>
      <c r="J28" s="38" t="s">
        <v>1265</v>
      </c>
      <c r="K28" s="38"/>
    </row>
    <row r="29" spans="3:12" x14ac:dyDescent="0.2">
      <c r="D29" s="38" t="s">
        <v>1088</v>
      </c>
      <c r="E29" s="38"/>
    </row>
    <row r="30" spans="3:12" x14ac:dyDescent="0.2">
      <c r="J30" s="38" t="s">
        <v>1231</v>
      </c>
      <c r="K30" s="38"/>
    </row>
    <row r="31" spans="3:12" x14ac:dyDescent="0.2">
      <c r="J31" s="38" t="s">
        <v>1232</v>
      </c>
      <c r="K31" s="38"/>
    </row>
    <row r="32" spans="3:12"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3:F14" location="PGP!A1" display="PGP - Plano de "/>
    <hyperlink ref="D24:F25" location="CRO!A1" display="CRO - Informações sobre o"/>
    <hyperlink ref="D28:E29" location="CRO!A1" display="CRO - Cronograma"/>
    <hyperlink ref="J24:L25" location="CRO!A1" display="CRO - Informações sobre o"/>
    <hyperlink ref="J30:K31" location="RM!A1" display="SM - Solicitações"/>
    <hyperlink ref="J12:K14" location="PGP!A1" display="Atualizações d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heetViews>
  <sheetFormatPr defaultColWidth="8.85546875" defaultRowHeight="12.75" x14ac:dyDescent="0.2"/>
  <sheetData>
    <row r="5" spans="2:14" ht="15" x14ac:dyDescent="0.25">
      <c r="B5" s="520" t="s">
        <v>1274</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10" spans="2:14" x14ac:dyDescent="0.2">
      <c r="D10" s="38"/>
      <c r="E10" s="38"/>
      <c r="F10" s="38"/>
    </row>
    <row r="11" spans="2:14" x14ac:dyDescent="0.2">
      <c r="D11" s="38"/>
      <c r="E11" s="38"/>
      <c r="F11" s="38"/>
      <c r="J11" s="38" t="s">
        <v>1243</v>
      </c>
      <c r="K11" s="38"/>
      <c r="L11" s="38"/>
    </row>
    <row r="12" spans="2:14" x14ac:dyDescent="0.2">
      <c r="J12" s="38" t="s">
        <v>1242</v>
      </c>
      <c r="K12" s="38"/>
      <c r="L12" s="38"/>
    </row>
    <row r="13" spans="2:14" x14ac:dyDescent="0.2">
      <c r="D13" s="38" t="s">
        <v>960</v>
      </c>
      <c r="E13" s="38"/>
      <c r="F13" s="38"/>
    </row>
    <row r="14" spans="2:14" x14ac:dyDescent="0.2">
      <c r="D14" s="38" t="s">
        <v>961</v>
      </c>
      <c r="E14" s="38"/>
      <c r="F14" s="38"/>
      <c r="I14" s="208"/>
      <c r="J14" s="38" t="s">
        <v>1264</v>
      </c>
      <c r="K14" s="38"/>
      <c r="L14" s="38"/>
    </row>
    <row r="15" spans="2:14" x14ac:dyDescent="0.2">
      <c r="D15" s="38"/>
      <c r="E15" s="38"/>
      <c r="F15" s="38"/>
      <c r="G15" s="38"/>
      <c r="J15" s="38" t="s">
        <v>1266</v>
      </c>
      <c r="K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t="s">
        <v>1244</v>
      </c>
      <c r="E24" s="38"/>
      <c r="F24" s="38"/>
      <c r="J24" s="38" t="s">
        <v>1231</v>
      </c>
      <c r="K24" s="38"/>
    </row>
    <row r="25" spans="3:11" x14ac:dyDescent="0.2">
      <c r="D25" s="38" t="s">
        <v>1242</v>
      </c>
      <c r="E25" s="38"/>
      <c r="F25" s="38"/>
      <c r="J25" s="38" t="s">
        <v>1232</v>
      </c>
      <c r="K25" s="38"/>
    </row>
    <row r="26" spans="3:11" x14ac:dyDescent="0.2">
      <c r="D26" s="38"/>
      <c r="E26" s="38"/>
      <c r="F26" s="38"/>
      <c r="G26" s="38"/>
    </row>
    <row r="27" spans="3:11" x14ac:dyDescent="0.2">
      <c r="D27" s="38"/>
      <c r="E27" s="38"/>
      <c r="F27" s="38"/>
    </row>
    <row r="28" spans="3:11" x14ac:dyDescent="0.2">
      <c r="D28" s="38" t="s">
        <v>1275</v>
      </c>
      <c r="E28" s="38"/>
      <c r="F28" s="38"/>
      <c r="H28" s="38"/>
    </row>
    <row r="29" spans="3:11" x14ac:dyDescent="0.2">
      <c r="D29" s="38" t="s">
        <v>1276</v>
      </c>
      <c r="E29"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3:F14" location="PGP!A1" display="PGP - Plano de "/>
    <hyperlink ref="D24:F25" location="CRO!A1" display="CRO - Informações sobre o"/>
    <hyperlink ref="D28:E29" location="LBCS!A1" display="LBCS - Requisitos de"/>
    <hyperlink ref="J11:L12" location="CRO!A1" display="CRO - Informações sobre o"/>
    <hyperlink ref="J24:K25" location="RM!A1" display="SM - Solicitaçõe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heetViews>
  <sheetFormatPr defaultColWidth="8.85546875" defaultRowHeight="12.75" x14ac:dyDescent="0.2"/>
  <sheetData>
    <row r="5" spans="2:14" ht="15" x14ac:dyDescent="0.25">
      <c r="B5" s="520" t="s">
        <v>1277</v>
      </c>
      <c r="C5" s="520"/>
      <c r="D5" s="520"/>
      <c r="E5" s="520"/>
      <c r="F5" s="520"/>
      <c r="G5" s="520"/>
      <c r="H5" s="520"/>
      <c r="I5" s="520"/>
      <c r="J5" s="520"/>
      <c r="K5" s="520"/>
      <c r="L5" s="520"/>
      <c r="M5" s="520"/>
      <c r="N5" s="520"/>
    </row>
    <row r="6" spans="2:14" x14ac:dyDescent="0.2">
      <c r="D6" s="38"/>
      <c r="E6" s="38"/>
      <c r="F6" s="38"/>
    </row>
    <row r="7" spans="2:14" x14ac:dyDescent="0.2">
      <c r="D7" s="38"/>
      <c r="E7" s="38"/>
      <c r="F7" s="38"/>
      <c r="J7" s="38" t="s">
        <v>1226</v>
      </c>
      <c r="K7" s="38"/>
    </row>
    <row r="8" spans="2:14" x14ac:dyDescent="0.2">
      <c r="D8" s="38"/>
      <c r="E8" s="38"/>
      <c r="F8" s="38"/>
      <c r="G8" s="209"/>
      <c r="J8" s="38" t="s">
        <v>1245</v>
      </c>
      <c r="K8" s="38"/>
    </row>
    <row r="9" spans="2:14" x14ac:dyDescent="0.2">
      <c r="D9" s="38" t="s">
        <v>960</v>
      </c>
      <c r="E9" s="38"/>
      <c r="F9" s="38"/>
      <c r="J9" s="38" t="s">
        <v>961</v>
      </c>
      <c r="K9" s="38"/>
    </row>
    <row r="10" spans="2:14" x14ac:dyDescent="0.2">
      <c r="D10" s="38" t="s">
        <v>961</v>
      </c>
      <c r="E10" s="38"/>
      <c r="F10" s="38"/>
    </row>
    <row r="11" spans="2:14" x14ac:dyDescent="0.2">
      <c r="D11" s="38"/>
      <c r="E11" s="38"/>
      <c r="F11" s="38"/>
      <c r="J11" s="38" t="s">
        <v>1243</v>
      </c>
      <c r="K11" s="38"/>
      <c r="L11" s="38"/>
    </row>
    <row r="12" spans="2:14" x14ac:dyDescent="0.2">
      <c r="D12" s="38" t="s">
        <v>1244</v>
      </c>
      <c r="E12" s="38"/>
      <c r="F12" s="38"/>
      <c r="J12" s="38" t="s">
        <v>1242</v>
      </c>
      <c r="K12" s="38"/>
      <c r="L12" s="38"/>
    </row>
    <row r="13" spans="2:14" x14ac:dyDescent="0.2">
      <c r="D13" s="38" t="s">
        <v>1242</v>
      </c>
      <c r="E13" s="38"/>
      <c r="F13" s="38"/>
    </row>
    <row r="14" spans="2:14" x14ac:dyDescent="0.2">
      <c r="I14" s="208"/>
      <c r="J14" s="38" t="s">
        <v>1281</v>
      </c>
      <c r="K14" s="38"/>
      <c r="L14" s="38"/>
    </row>
    <row r="15" spans="2:14" x14ac:dyDescent="0.2">
      <c r="D15" s="38" t="s">
        <v>1278</v>
      </c>
      <c r="F15" s="38"/>
      <c r="G15" s="38"/>
      <c r="J15" s="38"/>
      <c r="K15" s="38"/>
    </row>
    <row r="16" spans="2:14" x14ac:dyDescent="0.2">
      <c r="D16" s="38"/>
      <c r="E16" s="38"/>
    </row>
    <row r="17" spans="3:12" x14ac:dyDescent="0.2">
      <c r="C17" s="38"/>
      <c r="D17" s="38"/>
      <c r="E17" s="38"/>
    </row>
    <row r="20" spans="3:12" x14ac:dyDescent="0.2">
      <c r="C20" s="1"/>
    </row>
    <row r="21" spans="3:12" x14ac:dyDescent="0.2">
      <c r="C21" s="1"/>
    </row>
    <row r="23" spans="3:12" x14ac:dyDescent="0.2">
      <c r="D23" s="38"/>
      <c r="E23" s="38"/>
    </row>
    <row r="24" spans="3:12" x14ac:dyDescent="0.2">
      <c r="D24" s="38" t="s">
        <v>1227</v>
      </c>
      <c r="E24" s="38"/>
      <c r="F24" s="38"/>
      <c r="J24" s="38" t="s">
        <v>1231</v>
      </c>
      <c r="K24" s="38"/>
    </row>
    <row r="25" spans="3:12" x14ac:dyDescent="0.2">
      <c r="D25" s="38" t="s">
        <v>1228</v>
      </c>
      <c r="E25" s="38"/>
      <c r="F25" s="38"/>
      <c r="J25" s="38" t="s">
        <v>1232</v>
      </c>
      <c r="K25" s="38"/>
    </row>
    <row r="26" spans="3:12" x14ac:dyDescent="0.2">
      <c r="D26" s="38" t="s">
        <v>1229</v>
      </c>
      <c r="E26" s="38"/>
      <c r="F26" s="38"/>
      <c r="G26" s="38"/>
    </row>
    <row r="27" spans="3:12" x14ac:dyDescent="0.2">
      <c r="D27" s="38"/>
      <c r="E27" s="38"/>
      <c r="F27" s="38"/>
    </row>
    <row r="28" spans="3:12" x14ac:dyDescent="0.2">
      <c r="D28" s="38" t="s">
        <v>1118</v>
      </c>
      <c r="E28" s="38"/>
      <c r="F28" s="38"/>
      <c r="H28" s="38"/>
      <c r="J28" s="38" t="s">
        <v>1282</v>
      </c>
      <c r="K28" s="38"/>
    </row>
    <row r="29" spans="3:12" x14ac:dyDescent="0.2">
      <c r="D29" s="38" t="s">
        <v>1119</v>
      </c>
      <c r="E29" s="38"/>
      <c r="F29" s="38"/>
      <c r="J29" s="38" t="s">
        <v>1283</v>
      </c>
      <c r="K29" s="38"/>
    </row>
    <row r="31" spans="3:12" x14ac:dyDescent="0.2">
      <c r="D31" s="38" t="s">
        <v>1279</v>
      </c>
      <c r="E31" s="38"/>
      <c r="F31" s="38"/>
    </row>
    <row r="32" spans="3:12" x14ac:dyDescent="0.2">
      <c r="D32" s="38" t="s">
        <v>1280</v>
      </c>
      <c r="E32" s="38"/>
      <c r="F32" s="38"/>
      <c r="J32" s="38" t="s">
        <v>1269</v>
      </c>
      <c r="K32" s="38"/>
      <c r="L32" s="38"/>
    </row>
    <row r="33" spans="1:15" x14ac:dyDescent="0.2">
      <c r="J33" s="38" t="s">
        <v>1270</v>
      </c>
      <c r="K33" s="38"/>
      <c r="L33"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9:F10" location="PGP!A1" display="PGP - Plano de "/>
    <hyperlink ref="D12:F13" location="CRO!A1" display="CRO - Informações sobre o"/>
    <hyperlink ref="D15" location="EAP!A1" display="Entregas"/>
    <hyperlink ref="D24:E26" location="RM!A1" display="SM - Solicitação"/>
    <hyperlink ref="D28:F29" location="PGQ!A1" display="PGQ - Plano de "/>
    <hyperlink ref="D31:F32" location="LVQ!A1" display="LVQ - Listas de"/>
    <hyperlink ref="J11:L12" location="CRO!A1" display="CRO - Informações sobre o"/>
    <hyperlink ref="J24:K25" location="RM!A1" display="SM - Solicitações"/>
    <hyperlink ref="J14:K14" location="RM!A1" display="RM - Mudanças Validadas"/>
    <hyperlink ref="J7:K9" location="PGP!A1" display="Atualizações do"/>
    <hyperlink ref="J28:K29" location="CRO!A1" display="CRO - Entregas"/>
    <hyperlink ref="J32:K33" location="LVQ!A1" display="LVQ - Medições de"/>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heetViews>
  <sheetFormatPr defaultColWidth="8.85546875" defaultRowHeight="12.75" x14ac:dyDescent="0.2"/>
  <sheetData>
    <row r="5" spans="2:14" ht="15" x14ac:dyDescent="0.25">
      <c r="B5" s="520" t="s">
        <v>1285</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G8" s="209"/>
    </row>
    <row r="9" spans="2:14" x14ac:dyDescent="0.2">
      <c r="D9" s="38" t="s">
        <v>960</v>
      </c>
      <c r="E9" s="38"/>
      <c r="F9" s="38"/>
    </row>
    <row r="10" spans="2:14" x14ac:dyDescent="0.2">
      <c r="D10" s="38" t="s">
        <v>961</v>
      </c>
      <c r="E10" s="38"/>
      <c r="F10" s="38"/>
    </row>
    <row r="11" spans="2:14" x14ac:dyDescent="0.2">
      <c r="D11" s="38"/>
      <c r="E11" s="38"/>
      <c r="F11" s="38"/>
    </row>
    <row r="12" spans="2:14" x14ac:dyDescent="0.2">
      <c r="J12" s="38" t="s">
        <v>1243</v>
      </c>
      <c r="K12" s="38"/>
      <c r="L12" s="38"/>
    </row>
    <row r="13" spans="2:14" x14ac:dyDescent="0.2">
      <c r="D13" s="38" t="s">
        <v>1244</v>
      </c>
      <c r="E13" s="38"/>
      <c r="F13" s="38"/>
      <c r="J13" s="38" t="s">
        <v>1242</v>
      </c>
      <c r="K13" s="38"/>
      <c r="L13" s="38"/>
    </row>
    <row r="14" spans="2:14" x14ac:dyDescent="0.2">
      <c r="D14" s="38" t="s">
        <v>1242</v>
      </c>
      <c r="E14" s="38"/>
      <c r="F14" s="38"/>
      <c r="I14" s="208"/>
      <c r="J14" s="38"/>
      <c r="K14" s="38"/>
      <c r="L14" s="38"/>
    </row>
    <row r="15" spans="2:14" x14ac:dyDescent="0.2">
      <c r="D15" s="38"/>
      <c r="E15" s="38"/>
      <c r="F15" s="38"/>
      <c r="G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t="s">
        <v>1037</v>
      </c>
      <c r="E24" s="38"/>
      <c r="F24" s="38"/>
      <c r="J24" s="38" t="s">
        <v>1231</v>
      </c>
      <c r="K24" s="38"/>
    </row>
    <row r="25" spans="3:11" x14ac:dyDescent="0.2">
      <c r="D25" s="38" t="s">
        <v>1038</v>
      </c>
      <c r="E25" s="38"/>
      <c r="F25" s="38"/>
      <c r="J25" s="38" t="s">
        <v>1232</v>
      </c>
      <c r="K25" s="38"/>
    </row>
    <row r="26" spans="3:11" x14ac:dyDescent="0.2">
      <c r="D26" s="209" t="s">
        <v>1039</v>
      </c>
      <c r="E26" s="209"/>
      <c r="F26" s="209"/>
      <c r="G26" s="38"/>
    </row>
    <row r="27" spans="3:11" x14ac:dyDescent="0.2">
      <c r="D27" s="38"/>
      <c r="E27" s="38"/>
      <c r="F27" s="38"/>
    </row>
    <row r="28" spans="3:11" x14ac:dyDescent="0.2">
      <c r="H28" s="38"/>
    </row>
    <row r="29" spans="3:11" x14ac:dyDescent="0.2">
      <c r="D29" s="38" t="s">
        <v>1282</v>
      </c>
      <c r="E29" s="38"/>
      <c r="J29" s="38" t="s">
        <v>1282</v>
      </c>
      <c r="K29" s="38"/>
    </row>
    <row r="30" spans="3:11" x14ac:dyDescent="0.2">
      <c r="D30" s="38" t="s">
        <v>1283</v>
      </c>
      <c r="E30" s="38"/>
      <c r="J30" s="38" t="s">
        <v>1284</v>
      </c>
      <c r="K30"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9:F10" location="PGP!A1" display="PGP - Plano de "/>
    <hyperlink ref="D13:F14" location="CRO!A1" display="CRO - Informações sobre o"/>
    <hyperlink ref="D24:F26" location="DMRR!A1" display="DMRR - Documentação e"/>
    <hyperlink ref="D29:E30" location="CRO!A1" display="CRO - Entregas"/>
    <hyperlink ref="J12:L13" location="CRO!A1" display="CRO - Informações sobre o"/>
    <hyperlink ref="J24:K25" location="RM!A1" display="SM - Solicitações"/>
    <hyperlink ref="J29:K30" location="CRO!A1" display="CRO - Entrega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21"/>
  <sheetViews>
    <sheetView showGridLines="0" zoomScale="140" zoomScaleNormal="140" zoomScalePageLayoutView="14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20.42578125" style="27"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1628</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1554</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1486</v>
      </c>
      <c r="C4" s="54"/>
      <c r="D4" s="123"/>
      <c r="E4" s="515" t="str">
        <f>CONCATENATE("Projeto: ",Capa!B7," - ",Capa!B9)</f>
        <v>Projeto: [Apelido do Projeto] - [PITCH do Projeto]</v>
      </c>
      <c r="F4" s="515"/>
      <c r="G4" s="515"/>
      <c r="H4" s="515"/>
      <c r="I4" s="515"/>
      <c r="J4" s="40" t="s">
        <v>844</v>
      </c>
      <c r="K4" s="36" t="s">
        <v>1576</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79"/>
      <c r="F6" s="379"/>
      <c r="G6" s="332"/>
      <c r="H6" s="332"/>
      <c r="I6" s="379"/>
      <c r="L6" s="16"/>
      <c r="M6" s="13"/>
      <c r="N6" s="13"/>
      <c r="O6" s="13"/>
      <c r="P6" s="378"/>
      <c r="Q6" s="378"/>
      <c r="R6" s="13"/>
      <c r="S6" s="13"/>
      <c r="T6" s="13"/>
      <c r="U6" s="13"/>
      <c r="V6" s="13"/>
      <c r="W6" s="13"/>
      <c r="X6" s="13"/>
      <c r="Y6" s="13"/>
      <c r="Z6" s="13"/>
      <c r="AA6" s="13"/>
      <c r="AB6" s="13"/>
      <c r="AC6" s="13"/>
      <c r="AD6" s="13"/>
      <c r="AE6" s="13"/>
    </row>
    <row r="7" spans="1:31" ht="15" x14ac:dyDescent="0.2">
      <c r="A7" s="1"/>
      <c r="C7" s="48" t="s">
        <v>851</v>
      </c>
      <c r="E7" s="45" t="s">
        <v>1629</v>
      </c>
      <c r="F7" s="45"/>
      <c r="G7" s="48" t="s">
        <v>852</v>
      </c>
      <c r="H7" s="48"/>
      <c r="I7" s="45" t="s">
        <v>1585</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1586</v>
      </c>
      <c r="F10" s="45"/>
      <c r="G10" s="336" t="s">
        <v>863</v>
      </c>
      <c r="H10" s="48"/>
      <c r="I10" s="45" t="s">
        <v>1630</v>
      </c>
    </row>
    <row r="11" spans="1:31" x14ac:dyDescent="0.2">
      <c r="E11" s="59"/>
      <c r="F11" s="330"/>
      <c r="G11" s="335"/>
      <c r="H11" s="335"/>
      <c r="I11" s="387"/>
      <c r="J11" s="47"/>
    </row>
    <row r="12" spans="1:31" x14ac:dyDescent="0.2">
      <c r="E12" s="46"/>
      <c r="F12" s="331"/>
      <c r="G12" s="333"/>
      <c r="H12" s="333"/>
      <c r="I12" s="331"/>
    </row>
    <row r="13" spans="1:31" ht="15" x14ac:dyDescent="0.2">
      <c r="A13" s="1"/>
      <c r="C13" s="48" t="s">
        <v>864</v>
      </c>
      <c r="E13" s="45" t="s">
        <v>1631</v>
      </c>
      <c r="F13" s="45"/>
      <c r="G13" s="336"/>
      <c r="H13" s="48"/>
      <c r="I13" s="45"/>
    </row>
    <row r="14" spans="1:31" ht="44.25" customHeight="1" x14ac:dyDescent="0.2">
      <c r="E14" s="572"/>
      <c r="F14" s="573"/>
      <c r="G14" s="573"/>
      <c r="H14" s="573"/>
      <c r="I14" s="573"/>
      <c r="J14" s="47"/>
    </row>
    <row r="15" spans="1:31" x14ac:dyDescent="0.2">
      <c r="E15" s="337"/>
      <c r="F15" s="337"/>
      <c r="G15" s="335"/>
      <c r="H15" s="335"/>
      <c r="I15" s="337"/>
      <c r="J15" s="331"/>
    </row>
    <row r="16" spans="1:31" ht="25.5" customHeight="1" x14ac:dyDescent="0.2">
      <c r="G16" s="333"/>
    </row>
    <row r="17" spans="5:9" x14ac:dyDescent="0.2">
      <c r="E17" s="338"/>
    </row>
    <row r="18" spans="5:9" ht="15" x14ac:dyDescent="0.2">
      <c r="E18" s="49" t="s">
        <v>1632</v>
      </c>
    </row>
    <row r="19" spans="5:9" ht="25.5" customHeight="1" x14ac:dyDescent="0.2">
      <c r="G19" s="333"/>
    </row>
    <row r="20" spans="5:9" x14ac:dyDescent="0.2">
      <c r="E20" s="338"/>
      <c r="I20" s="337"/>
    </row>
    <row r="21" spans="5:9" ht="15" x14ac:dyDescent="0.2">
      <c r="E21" s="49" t="s">
        <v>1502</v>
      </c>
      <c r="I21" s="56" t="s">
        <v>1633</v>
      </c>
    </row>
  </sheetData>
  <mergeCells count="7">
    <mergeCell ref="E14:I14"/>
    <mergeCell ref="E2:I3"/>
    <mergeCell ref="P2:Q2"/>
    <mergeCell ref="P3:Q3"/>
    <mergeCell ref="E4:I5"/>
    <mergeCell ref="P4:Q4"/>
    <mergeCell ref="P5:Q5"/>
  </mergeCells>
  <conditionalFormatting sqref="E16:I16 E22:I64647 F17:H18">
    <cfRule type="cellIs" dxfId="197" priority="76" stopIfTrue="1" operator="equal">
      <formula>"Entrada"</formula>
    </cfRule>
    <cfRule type="cellIs" dxfId="196" priority="77" stopIfTrue="1" operator="equal">
      <formula>"Ferramenta"</formula>
    </cfRule>
    <cfRule type="cellIs" dxfId="195" priority="78" stopIfTrue="1" operator="equal">
      <formula>"Saída"</formula>
    </cfRule>
  </conditionalFormatting>
  <conditionalFormatting sqref="E12:I12 E11:F11">
    <cfRule type="cellIs" dxfId="194" priority="79" stopIfTrue="1" operator="equal">
      <formula>"Entrada"</formula>
    </cfRule>
    <cfRule type="cellIs" dxfId="193" priority="80" stopIfTrue="1" operator="equal">
      <formula>"Ferramenta"</formula>
    </cfRule>
    <cfRule type="cellIs" dxfId="192" priority="81" stopIfTrue="1" operator="equal">
      <formula>"Saída"</formula>
    </cfRule>
  </conditionalFormatting>
  <conditionalFormatting sqref="E1:I1 E4:F4 E2:F2">
    <cfRule type="cellIs" dxfId="191" priority="82" stopIfTrue="1" operator="equal">
      <formula>"Entrada"</formula>
    </cfRule>
    <cfRule type="cellIs" dxfId="190" priority="83" stopIfTrue="1" operator="equal">
      <formula>"Ferramenta"</formula>
    </cfRule>
    <cfRule type="cellIs" dxfId="189" priority="84" stopIfTrue="1" operator="equal">
      <formula>"Saída"</formula>
    </cfRule>
  </conditionalFormatting>
  <conditionalFormatting sqref="E8:I8">
    <cfRule type="cellIs" dxfId="188" priority="73" stopIfTrue="1" operator="equal">
      <formula>"Entrada"</formula>
    </cfRule>
    <cfRule type="cellIs" dxfId="187" priority="74" stopIfTrue="1" operator="equal">
      <formula>"Ferramenta"</formula>
    </cfRule>
    <cfRule type="cellIs" dxfId="186" priority="75" stopIfTrue="1" operator="equal">
      <formula>"Saída"</formula>
    </cfRule>
  </conditionalFormatting>
  <conditionalFormatting sqref="E9:I9">
    <cfRule type="cellIs" dxfId="185" priority="70" stopIfTrue="1" operator="equal">
      <formula>"Entrada"</formula>
    </cfRule>
    <cfRule type="cellIs" dxfId="184" priority="71" stopIfTrue="1" operator="equal">
      <formula>"Ferramenta"</formula>
    </cfRule>
    <cfRule type="cellIs" dxfId="183" priority="72" stopIfTrue="1" operator="equal">
      <formula>"Saída"</formula>
    </cfRule>
  </conditionalFormatting>
  <conditionalFormatting sqref="G11">
    <cfRule type="cellIs" dxfId="182" priority="55" stopIfTrue="1" operator="equal">
      <formula>"Entrada"</formula>
    </cfRule>
    <cfRule type="cellIs" dxfId="181" priority="56" stopIfTrue="1" operator="equal">
      <formula>"Ferramenta"</formula>
    </cfRule>
    <cfRule type="cellIs" dxfId="180" priority="57" stopIfTrue="1" operator="equal">
      <formula>"Saída"</formula>
    </cfRule>
  </conditionalFormatting>
  <conditionalFormatting sqref="H11">
    <cfRule type="cellIs" dxfId="179" priority="49" stopIfTrue="1" operator="equal">
      <formula>"Entrada"</formula>
    </cfRule>
    <cfRule type="cellIs" dxfId="178" priority="50" stopIfTrue="1" operator="equal">
      <formula>"Ferramenta"</formula>
    </cfRule>
    <cfRule type="cellIs" dxfId="177" priority="51" stopIfTrue="1" operator="equal">
      <formula>"Saída"</formula>
    </cfRule>
  </conditionalFormatting>
  <conditionalFormatting sqref="E17">
    <cfRule type="cellIs" dxfId="176" priority="43" stopIfTrue="1" operator="equal">
      <formula>"Entrada"</formula>
    </cfRule>
    <cfRule type="cellIs" dxfId="175" priority="44" stopIfTrue="1" operator="equal">
      <formula>"Ferramenta"</formula>
    </cfRule>
    <cfRule type="cellIs" dxfId="174" priority="45" stopIfTrue="1" operator="equal">
      <formula>"Saída"</formula>
    </cfRule>
  </conditionalFormatting>
  <conditionalFormatting sqref="H15:I15">
    <cfRule type="cellIs" dxfId="173" priority="31" stopIfTrue="1" operator="equal">
      <formula>"Entrada"</formula>
    </cfRule>
    <cfRule type="cellIs" dxfId="172" priority="32" stopIfTrue="1" operator="equal">
      <formula>"Ferramenta"</formula>
    </cfRule>
    <cfRule type="cellIs" dxfId="171" priority="33" stopIfTrue="1" operator="equal">
      <formula>"Saída"</formula>
    </cfRule>
  </conditionalFormatting>
  <conditionalFormatting sqref="E15:F15 E14">
    <cfRule type="cellIs" dxfId="170" priority="37" stopIfTrue="1" operator="equal">
      <formula>"Entrada"</formula>
    </cfRule>
    <cfRule type="cellIs" dxfId="169" priority="38" stopIfTrue="1" operator="equal">
      <formula>"Ferramenta"</formula>
    </cfRule>
    <cfRule type="cellIs" dxfId="168" priority="39" stopIfTrue="1" operator="equal">
      <formula>"Saída"</formula>
    </cfRule>
  </conditionalFormatting>
  <conditionalFormatting sqref="G15">
    <cfRule type="cellIs" dxfId="167" priority="34" stopIfTrue="1" operator="equal">
      <formula>"Entrada"</formula>
    </cfRule>
    <cfRule type="cellIs" dxfId="166" priority="35" stopIfTrue="1" operator="equal">
      <formula>"Ferramenta"</formula>
    </cfRule>
    <cfRule type="cellIs" dxfId="165" priority="36" stopIfTrue="1" operator="equal">
      <formula>"Saída"</formula>
    </cfRule>
  </conditionalFormatting>
  <conditionalFormatting sqref="I20">
    <cfRule type="cellIs" dxfId="164" priority="40" stopIfTrue="1" operator="equal">
      <formula>"Entrada"</formula>
    </cfRule>
    <cfRule type="cellIs" dxfId="163" priority="41" stopIfTrue="1" operator="equal">
      <formula>"Ferramenta"</formula>
    </cfRule>
    <cfRule type="cellIs" dxfId="162" priority="42" stopIfTrue="1" operator="equal">
      <formula>"Saída"</formula>
    </cfRule>
  </conditionalFormatting>
  <conditionalFormatting sqref="E19:I19 F20:H21">
    <cfRule type="cellIs" dxfId="161" priority="10" stopIfTrue="1" operator="equal">
      <formula>"Entrada"</formula>
    </cfRule>
    <cfRule type="cellIs" dxfId="160" priority="11" stopIfTrue="1" operator="equal">
      <formula>"Ferramenta"</formula>
    </cfRule>
    <cfRule type="cellIs" dxfId="159" priority="12" stopIfTrue="1" operator="equal">
      <formula>"Saída"</formula>
    </cfRule>
  </conditionalFormatting>
  <conditionalFormatting sqref="E20">
    <cfRule type="cellIs" dxfId="158" priority="7" stopIfTrue="1" operator="equal">
      <formula>"Entrada"</formula>
    </cfRule>
    <cfRule type="cellIs" dxfId="157" priority="8" stopIfTrue="1" operator="equal">
      <formula>"Ferramenta"</formula>
    </cfRule>
    <cfRule type="cellIs" dxfId="156" priority="9" stopIfTrue="1" operator="equal">
      <formula>"Saída"</formula>
    </cfRule>
  </conditionalFormatting>
  <conditionalFormatting sqref="I11">
    <cfRule type="cellIs" dxfId="155" priority="1" stopIfTrue="1" operator="equal">
      <formula>"Entrada"</formula>
    </cfRule>
    <cfRule type="cellIs" dxfId="154" priority="2" stopIfTrue="1" operator="equal">
      <formula>"Ferramenta"</formula>
    </cfRule>
    <cfRule type="cellIs" dxfId="153" priority="3" stopIfTrue="1" operator="equal">
      <formula>"Saída"</formula>
    </cfRule>
  </conditionalFormatting>
  <dataValidations count="4">
    <dataValidation type="list" allowBlank="1" showInputMessage="1" showErrorMessage="1" sqref="I15">
      <formula1>$F$5:$F$8</formula1>
    </dataValidation>
    <dataValidation type="list" allowBlank="1" showInputMessage="1" showErrorMessage="1" sqref="Z10:Z15">
      <formula1>"Proposto,Aprovado,Projetado,Implementado,Verificado, Entregue, Eliminado, Rejeitado"</formula1>
    </dataValidation>
    <dataValidation type="list" allowBlank="1" showInputMessage="1" showErrorMessage="1" sqref="N10:N15">
      <formula1>"Máxima,Alta,Média,Baixa,Mínima"</formula1>
    </dataValidation>
    <dataValidation type="list" allowBlank="1" showInputMessage="1" showErrorMessage="1" sqref="M10:M15">
      <formula1>$X$1:$X$6</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heetViews>
  <sheetFormatPr defaultColWidth="8.85546875" defaultRowHeight="12.75" x14ac:dyDescent="0.2"/>
  <sheetData>
    <row r="5" spans="2:14" ht="15" x14ac:dyDescent="0.25">
      <c r="B5" s="520" t="s">
        <v>1286</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c r="J8" s="38" t="s">
        <v>1226</v>
      </c>
      <c r="K8" s="38"/>
    </row>
    <row r="9" spans="2:14" x14ac:dyDescent="0.2">
      <c r="D9" s="38" t="s">
        <v>960</v>
      </c>
      <c r="E9" s="38"/>
      <c r="F9" s="38"/>
      <c r="J9" s="38" t="s">
        <v>1245</v>
      </c>
      <c r="K9" s="38"/>
    </row>
    <row r="10" spans="2:14" x14ac:dyDescent="0.2">
      <c r="D10" s="38" t="s">
        <v>961</v>
      </c>
      <c r="E10" s="38"/>
      <c r="F10" s="38"/>
      <c r="J10" s="38" t="s">
        <v>961</v>
      </c>
      <c r="K10" s="38"/>
    </row>
    <row r="11" spans="2:14" x14ac:dyDescent="0.2">
      <c r="D11" s="38"/>
      <c r="E11" s="38"/>
      <c r="F11" s="38"/>
    </row>
    <row r="12" spans="2:14" x14ac:dyDescent="0.2">
      <c r="J12" s="38" t="s">
        <v>1243</v>
      </c>
      <c r="K12" s="38"/>
      <c r="L12" s="38"/>
    </row>
    <row r="13" spans="2:14" x14ac:dyDescent="0.2">
      <c r="D13" s="38" t="s">
        <v>1249</v>
      </c>
      <c r="E13" s="38"/>
      <c r="F13" s="38"/>
      <c r="J13" s="38" t="s">
        <v>1242</v>
      </c>
      <c r="K13" s="38"/>
      <c r="L13" s="38"/>
    </row>
    <row r="14" spans="2:14" x14ac:dyDescent="0.2">
      <c r="D14" s="38" t="s">
        <v>1248</v>
      </c>
      <c r="E14" s="38"/>
      <c r="F14" s="38"/>
      <c r="I14" s="208"/>
      <c r="J14" s="38"/>
      <c r="K14" s="38"/>
      <c r="L14" s="38"/>
    </row>
    <row r="15" spans="2:14" x14ac:dyDescent="0.2">
      <c r="D15" s="38"/>
      <c r="E15" s="38"/>
      <c r="F15" s="38"/>
      <c r="G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t="s">
        <v>1244</v>
      </c>
      <c r="E24" s="38"/>
      <c r="F24" s="38"/>
      <c r="J24" s="38" t="s">
        <v>1231</v>
      </c>
      <c r="K24" s="38"/>
    </row>
    <row r="25" spans="3:11" x14ac:dyDescent="0.2">
      <c r="D25" s="38" t="s">
        <v>1242</v>
      </c>
      <c r="E25" s="38"/>
      <c r="F25" s="38"/>
      <c r="J25" s="38" t="s">
        <v>1232</v>
      </c>
      <c r="K25" s="38"/>
    </row>
    <row r="26" spans="3:11" x14ac:dyDescent="0.2">
      <c r="D26" s="38"/>
      <c r="E26" s="38"/>
      <c r="F26" s="38"/>
      <c r="G26" s="38"/>
    </row>
    <row r="27" spans="3:11" x14ac:dyDescent="0.2">
      <c r="D27" s="38"/>
      <c r="E27" s="38"/>
      <c r="F27" s="38"/>
    </row>
    <row r="28" spans="3:11" x14ac:dyDescent="0.2">
      <c r="D28" s="38" t="s">
        <v>1135</v>
      </c>
      <c r="E28" s="38"/>
      <c r="F28" s="38"/>
      <c r="H28"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9:F10" location="PGP!A1" display="PGP - Plano de "/>
    <hyperlink ref="D24:F25" location="CRO!A1" display="CRO - Informações sobre o"/>
    <hyperlink ref="D13:F14" location="RDAP!A1" display="RDAP - Relatório de Desempenho"/>
    <hyperlink ref="J12:L13" location="CRO!A1" display="CRO - Informações sobre o"/>
    <hyperlink ref="J8:K10" location="PGP!A1" display="Atualizações do"/>
    <hyperlink ref="J24:K25" location="RM!A1" display="SM - Solicitações"/>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6:C7"/>
  <sheetViews>
    <sheetView showGridLines="0" workbookViewId="0">
      <selection activeCell="A6" sqref="A6"/>
    </sheetView>
  </sheetViews>
  <sheetFormatPr defaultColWidth="8.85546875" defaultRowHeight="12.75" x14ac:dyDescent="0.2"/>
  <sheetData>
    <row r="6" spans="3:3" x14ac:dyDescent="0.2">
      <c r="C6" s="1" t="s">
        <v>1779</v>
      </c>
    </row>
    <row r="7" spans="3:3" x14ac:dyDescent="0.2">
      <c r="C7" s="1" t="s">
        <v>1780</v>
      </c>
    </row>
  </sheetData>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heetViews>
  <sheetFormatPr defaultColWidth="8.85546875" defaultRowHeight="12.75" x14ac:dyDescent="0.2"/>
  <sheetData>
    <row r="5" spans="2:14" ht="15" x14ac:dyDescent="0.25">
      <c r="B5" s="520" t="s">
        <v>1294</v>
      </c>
      <c r="C5" s="520"/>
      <c r="D5" s="520"/>
      <c r="E5" s="520"/>
      <c r="F5" s="520"/>
      <c r="G5" s="520"/>
      <c r="H5" s="520"/>
      <c r="I5" s="520"/>
      <c r="J5" s="520"/>
      <c r="K5" s="520"/>
      <c r="L5" s="520"/>
      <c r="M5" s="520"/>
      <c r="N5" s="520"/>
    </row>
    <row r="6" spans="2:14" x14ac:dyDescent="0.2">
      <c r="D6" s="38"/>
      <c r="E6" s="38"/>
      <c r="F6" s="38"/>
    </row>
    <row r="7" spans="2:14" x14ac:dyDescent="0.2">
      <c r="D7" s="38" t="s">
        <v>960</v>
      </c>
      <c r="E7" s="38"/>
      <c r="F7" s="38"/>
      <c r="J7" s="38" t="s">
        <v>1226</v>
      </c>
      <c r="K7" s="38"/>
    </row>
    <row r="8" spans="2:14" x14ac:dyDescent="0.2">
      <c r="D8" s="38" t="s">
        <v>961</v>
      </c>
      <c r="E8" s="38"/>
      <c r="F8" s="38"/>
      <c r="G8" s="209"/>
      <c r="J8" s="38" t="s">
        <v>1245</v>
      </c>
      <c r="K8" s="38"/>
    </row>
    <row r="9" spans="2:14" x14ac:dyDescent="0.2">
      <c r="J9" s="38" t="s">
        <v>961</v>
      </c>
      <c r="K9" s="38"/>
    </row>
    <row r="10" spans="2:14" x14ac:dyDescent="0.2">
      <c r="D10" s="38" t="s">
        <v>1244</v>
      </c>
      <c r="E10" s="38"/>
      <c r="F10" s="38"/>
    </row>
    <row r="11" spans="2:14" x14ac:dyDescent="0.2">
      <c r="D11" s="38" t="s">
        <v>1242</v>
      </c>
      <c r="E11" s="38"/>
      <c r="F11" s="38"/>
    </row>
    <row r="13" spans="2:14" x14ac:dyDescent="0.2">
      <c r="D13" s="38" t="s">
        <v>1249</v>
      </c>
      <c r="E13" s="38"/>
      <c r="F13" s="38"/>
      <c r="J13" s="38" t="s">
        <v>1243</v>
      </c>
      <c r="K13" s="38"/>
      <c r="L13" s="38"/>
    </row>
    <row r="14" spans="2:14" x14ac:dyDescent="0.2">
      <c r="D14" s="38" t="s">
        <v>1248</v>
      </c>
      <c r="E14" s="38"/>
      <c r="F14" s="38"/>
      <c r="I14" s="208"/>
      <c r="J14" s="38" t="s">
        <v>1242</v>
      </c>
      <c r="K14" s="38"/>
      <c r="L14" s="38"/>
    </row>
    <row r="15" spans="2:14" x14ac:dyDescent="0.2">
      <c r="D15" s="38"/>
      <c r="E15" s="38"/>
      <c r="F15" s="38"/>
      <c r="G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t="s">
        <v>1227</v>
      </c>
      <c r="E24" s="38"/>
      <c r="F24" s="38"/>
      <c r="J24" s="38" t="s">
        <v>1231</v>
      </c>
      <c r="K24" s="38"/>
    </row>
    <row r="25" spans="3:11" x14ac:dyDescent="0.2">
      <c r="D25" s="38" t="s">
        <v>1228</v>
      </c>
      <c r="E25" s="38"/>
      <c r="F25" s="38"/>
      <c r="J25" s="38" t="s">
        <v>1232</v>
      </c>
      <c r="K25" s="38"/>
    </row>
    <row r="26" spans="3:11" x14ac:dyDescent="0.2">
      <c r="D26" s="38" t="s">
        <v>1229</v>
      </c>
      <c r="E26" s="38"/>
      <c r="F26" s="38"/>
      <c r="G26" s="38"/>
    </row>
    <row r="27" spans="3:11" x14ac:dyDescent="0.2">
      <c r="D27" s="38"/>
      <c r="E27" s="38"/>
      <c r="F27" s="38"/>
    </row>
    <row r="28" spans="3:11" x14ac:dyDescent="0.2">
      <c r="D28" s="38" t="s">
        <v>1291</v>
      </c>
      <c r="E28" s="38"/>
      <c r="H28" s="38"/>
    </row>
    <row r="29" spans="3:11" x14ac:dyDescent="0.2">
      <c r="D29" s="38" t="s">
        <v>1158</v>
      </c>
      <c r="E29" s="38"/>
    </row>
    <row r="31" spans="3:11" x14ac:dyDescent="0.2">
      <c r="D31" s="38" t="s">
        <v>1289</v>
      </c>
      <c r="E31" s="38"/>
    </row>
    <row r="32" spans="3:11" x14ac:dyDescent="0.2">
      <c r="D32" s="38" t="s">
        <v>1292</v>
      </c>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7:F8" location="PGP!A1" display="PGP - Plano de "/>
    <hyperlink ref="D10:F11" location="CRO!A1" display="CRO - Informações sobre o"/>
    <hyperlink ref="D13:F14" location="RDAP!A1" display="RDAP - Relatório de Desempenho"/>
    <hyperlink ref="J7:K9" location="PGP!A1" display="Atualizações do"/>
    <hyperlink ref="J24:K25" location="RM!A1" display="SM - Solicitações"/>
    <hyperlink ref="D24:E26" location="RM!A1" display="SM - Solicitação"/>
    <hyperlink ref="D28:E29" location="DA!A1" display="DA - Documentos"/>
    <hyperlink ref="D31:E32" location="CA!A1" display="CA - Contratos"/>
    <hyperlink ref="J13:L14" location="CRO!A1" display="CRO - Informações sobre 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5:O36"/>
  <sheetViews>
    <sheetView showGridLines="0" topLeftCell="A10" zoomScale="90" zoomScaleNormal="90" zoomScalePageLayoutView="90" workbookViewId="0">
      <selection activeCell="A5" sqref="A5"/>
    </sheetView>
  </sheetViews>
  <sheetFormatPr defaultColWidth="8.85546875" defaultRowHeight="12.75" x14ac:dyDescent="0.2"/>
  <sheetData>
    <row r="5" spans="2:14" ht="15" x14ac:dyDescent="0.25">
      <c r="B5" s="520" t="s">
        <v>858</v>
      </c>
      <c r="C5" s="520"/>
      <c r="D5" s="520"/>
      <c r="E5" s="520"/>
      <c r="F5" s="520"/>
      <c r="G5" s="520"/>
      <c r="H5" s="520"/>
      <c r="I5" s="520"/>
      <c r="J5" s="520"/>
      <c r="K5" s="520"/>
      <c r="L5" s="520"/>
      <c r="M5" s="520"/>
      <c r="N5" s="520"/>
    </row>
    <row r="14" spans="2:14" x14ac:dyDescent="0.2">
      <c r="C14" s="522" t="s">
        <v>1309</v>
      </c>
      <c r="D14" s="522"/>
      <c r="E14" s="522"/>
      <c r="F14" s="522"/>
      <c r="G14" s="522"/>
      <c r="I14" s="58" t="s">
        <v>848</v>
      </c>
      <c r="J14" s="58"/>
      <c r="K14" s="58"/>
      <c r="L14" s="58"/>
    </row>
    <row r="16" spans="2:14" x14ac:dyDescent="0.2">
      <c r="I16" s="38"/>
      <c r="J16" s="38"/>
    </row>
    <row r="17" spans="3:10" x14ac:dyDescent="0.2">
      <c r="H17" s="38"/>
      <c r="I17" s="38"/>
      <c r="J17" s="38"/>
    </row>
    <row r="20" spans="3:10" x14ac:dyDescent="0.2">
      <c r="C20" s="1"/>
    </row>
    <row r="21" spans="3:10" x14ac:dyDescent="0.2">
      <c r="C21" s="1"/>
    </row>
    <row r="36" spans="1:15" x14ac:dyDescent="0.2">
      <c r="A36" s="521" t="s">
        <v>913</v>
      </c>
      <c r="B36" s="521"/>
      <c r="C36" s="521"/>
      <c r="D36" s="521"/>
      <c r="E36" s="521"/>
      <c r="F36" s="521"/>
      <c r="G36" s="521"/>
      <c r="H36" s="521"/>
      <c r="I36" s="521"/>
      <c r="J36" s="521"/>
      <c r="K36" s="521"/>
      <c r="L36" s="521"/>
      <c r="M36" s="521"/>
      <c r="N36" s="521"/>
      <c r="O36" s="521"/>
    </row>
  </sheetData>
  <mergeCells count="3">
    <mergeCell ref="B5:N5"/>
    <mergeCell ref="A36:O36"/>
    <mergeCell ref="C14:G14"/>
  </mergeCells>
  <hyperlinks>
    <hyperlink ref="I14:L14" location="TAP!A1" display="TAP - Termo de Abertura do Projeto"/>
    <hyperlink ref="C14:G14" location="ETP!A1" display="ETP - Especificação do Trabalho do Projeto"/>
  </hyperlinks>
  <pageMargins left="0.511811024" right="0.511811024" top="0.78740157499999996" bottom="0.78740157499999996" header="0.31496062000000002" footer="0.31496062000000002"/>
  <pageSetup paperSize="9" orientation="landscape"/>
  <drawing r:id="rId1"/>
  <extLst>
    <ext xmlns:mx="http://schemas.microsoft.com/office/mac/excel/2008/main" uri="{64002731-A6B0-56B0-2670-7721B7C09600}">
      <mx:PLV Mode="0" OnePage="0" WScale="0"/>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6:C7"/>
  <sheetViews>
    <sheetView showGridLines="0" workbookViewId="0">
      <selection activeCell="N31" sqref="N31"/>
    </sheetView>
  </sheetViews>
  <sheetFormatPr defaultColWidth="8.85546875" defaultRowHeight="12.75" x14ac:dyDescent="0.2"/>
  <sheetData>
    <row r="6" spans="3:3" x14ac:dyDescent="0.2">
      <c r="C6" s="1" t="s">
        <v>1779</v>
      </c>
    </row>
    <row r="7" spans="3:3" x14ac:dyDescent="0.2">
      <c r="C7" s="1" t="s">
        <v>1780</v>
      </c>
    </row>
  </sheetData>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10" zoomScaleNormal="110" zoomScalePageLayoutView="110" workbookViewId="0">
      <selection activeCell="M31" sqref="M31"/>
    </sheetView>
  </sheetViews>
  <sheetFormatPr defaultColWidth="8.85546875" defaultRowHeight="12.75" x14ac:dyDescent="0.2"/>
  <sheetData>
    <row r="5" spans="2:14" ht="15" x14ac:dyDescent="0.25">
      <c r="B5" s="520" t="s">
        <v>1295</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10" spans="2:14" x14ac:dyDescent="0.2">
      <c r="D10" s="38"/>
      <c r="E10" s="38"/>
      <c r="F10" s="38"/>
    </row>
    <row r="11" spans="2:14" x14ac:dyDescent="0.2">
      <c r="D11" s="38"/>
      <c r="E11" s="38"/>
      <c r="F11" s="38"/>
    </row>
    <row r="13" spans="2:14" x14ac:dyDescent="0.2">
      <c r="D13" s="38" t="s">
        <v>960</v>
      </c>
      <c r="E13" s="38"/>
      <c r="F13" s="38"/>
    </row>
    <row r="14" spans="2:14" x14ac:dyDescent="0.2">
      <c r="D14" s="38" t="s">
        <v>961</v>
      </c>
      <c r="E14" s="38"/>
      <c r="F14" s="38"/>
      <c r="I14" s="208"/>
      <c r="J14" s="38"/>
      <c r="K14" s="38"/>
      <c r="L14" s="38"/>
    </row>
    <row r="15" spans="2:14" x14ac:dyDescent="0.2">
      <c r="D15" s="38"/>
      <c r="E15" s="38"/>
      <c r="F15" s="38"/>
      <c r="G15" s="38"/>
    </row>
    <row r="16" spans="2:14" x14ac:dyDescent="0.2">
      <c r="D16" s="38"/>
      <c r="E16" s="38"/>
    </row>
    <row r="17" spans="3:14" x14ac:dyDescent="0.2">
      <c r="C17" s="38"/>
      <c r="D17" s="38"/>
      <c r="E17" s="38"/>
    </row>
    <row r="20" spans="3:14" x14ac:dyDescent="0.2">
      <c r="C20" s="1"/>
    </row>
    <row r="21" spans="3:14" x14ac:dyDescent="0.2">
      <c r="C21" s="1"/>
    </row>
    <row r="23" spans="3:14" x14ac:dyDescent="0.2">
      <c r="D23" s="38"/>
      <c r="E23" s="38"/>
    </row>
    <row r="24" spans="3:14" x14ac:dyDescent="0.2">
      <c r="D24" s="38" t="s">
        <v>1291</v>
      </c>
      <c r="E24" s="38"/>
      <c r="F24" s="38"/>
      <c r="J24" s="38" t="s">
        <v>1781</v>
      </c>
      <c r="K24" s="38"/>
      <c r="L24" s="38"/>
      <c r="M24" s="38"/>
    </row>
    <row r="25" spans="3:14" x14ac:dyDescent="0.2">
      <c r="D25" s="38" t="s">
        <v>1158</v>
      </c>
      <c r="E25" s="38"/>
      <c r="F25" s="38"/>
      <c r="J25" s="38" t="s">
        <v>1158</v>
      </c>
      <c r="K25" s="38"/>
      <c r="L25" s="38"/>
      <c r="M25" s="38"/>
    </row>
    <row r="26" spans="3:14" x14ac:dyDescent="0.2">
      <c r="D26" s="38"/>
      <c r="E26" s="38"/>
      <c r="F26" s="38"/>
      <c r="G26" s="38"/>
    </row>
    <row r="27" spans="3:14" x14ac:dyDescent="0.2">
      <c r="D27" s="38"/>
      <c r="E27" s="38"/>
      <c r="F27" s="38"/>
      <c r="N27" s="1" t="s">
        <v>1296</v>
      </c>
    </row>
    <row r="28" spans="3:14" x14ac:dyDescent="0.2">
      <c r="H28" s="38"/>
      <c r="N28" s="1" t="s">
        <v>1297</v>
      </c>
    </row>
    <row r="32" spans="3:14"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3:F14" location="PGP!A1" display="PGP - Plano de "/>
    <hyperlink ref="D24:E25" location="DA!A1" display="DA - Documentos"/>
    <hyperlink ref="J24:M25" location="DEA!A1" display="DEA - Documentação de Encerramento"/>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21"/>
  <sheetViews>
    <sheetView showGridLines="0" zoomScale="130" zoomScaleNormal="130" zoomScalePageLayoutView="13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20.42578125" style="27"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1634</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1554</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1486</v>
      </c>
      <c r="C4" s="54"/>
      <c r="D4" s="123"/>
      <c r="E4" s="515" t="str">
        <f>CONCATENATE("Projeto: ",Capa!B7," - ",Capa!B9)</f>
        <v>Projeto: [Apelido do Projeto] - [PITCH do Projeto]</v>
      </c>
      <c r="F4" s="515"/>
      <c r="G4" s="515"/>
      <c r="H4" s="515"/>
      <c r="I4" s="515"/>
      <c r="J4" s="40" t="s">
        <v>844</v>
      </c>
      <c r="K4" s="36" t="s">
        <v>1576</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79"/>
      <c r="F6" s="379"/>
      <c r="G6" s="332"/>
      <c r="H6" s="332"/>
      <c r="I6" s="379"/>
      <c r="L6" s="16"/>
      <c r="M6" s="13"/>
      <c r="N6" s="13"/>
      <c r="O6" s="13"/>
      <c r="P6" s="378"/>
      <c r="Q6" s="378"/>
      <c r="R6" s="13"/>
      <c r="S6" s="13"/>
      <c r="T6" s="13"/>
      <c r="U6" s="13"/>
      <c r="V6" s="13"/>
      <c r="W6" s="13"/>
      <c r="X6" s="13"/>
      <c r="Y6" s="13"/>
      <c r="Z6" s="13"/>
      <c r="AA6" s="13"/>
      <c r="AB6" s="13"/>
      <c r="AC6" s="13"/>
      <c r="AD6" s="13"/>
      <c r="AE6" s="13"/>
    </row>
    <row r="7" spans="1:31" ht="15" x14ac:dyDescent="0.2">
      <c r="A7" s="1"/>
      <c r="C7" s="48" t="s">
        <v>851</v>
      </c>
      <c r="E7" s="45" t="s">
        <v>1635</v>
      </c>
      <c r="F7" s="45"/>
      <c r="G7" s="48" t="s">
        <v>852</v>
      </c>
      <c r="H7" s="48"/>
      <c r="I7" s="45" t="s">
        <v>1636</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1637</v>
      </c>
      <c r="F10" s="45"/>
      <c r="G10" s="336" t="s">
        <v>863</v>
      </c>
      <c r="H10" s="48"/>
      <c r="I10" s="45" t="s">
        <v>1638</v>
      </c>
    </row>
    <row r="11" spans="1:31" x14ac:dyDescent="0.2">
      <c r="E11" s="59"/>
      <c r="F11" s="330"/>
      <c r="G11" s="335"/>
      <c r="H11" s="335"/>
      <c r="I11" s="387"/>
      <c r="J11" s="47"/>
    </row>
    <row r="12" spans="1:31" x14ac:dyDescent="0.2">
      <c r="E12" s="46"/>
      <c r="F12" s="331"/>
      <c r="G12" s="333"/>
      <c r="H12" s="333"/>
      <c r="I12" s="331"/>
    </row>
    <row r="13" spans="1:31" ht="15" x14ac:dyDescent="0.2">
      <c r="A13" s="1"/>
      <c r="C13" s="48" t="s">
        <v>864</v>
      </c>
      <c r="E13" s="45" t="s">
        <v>1631</v>
      </c>
      <c r="F13" s="45"/>
      <c r="G13" s="336"/>
      <c r="H13" s="48"/>
      <c r="I13" s="45"/>
    </row>
    <row r="14" spans="1:31" x14ac:dyDescent="0.2">
      <c r="E14" s="572"/>
      <c r="F14" s="573"/>
      <c r="G14" s="573"/>
      <c r="H14" s="573"/>
      <c r="I14" s="573"/>
      <c r="J14" s="47"/>
    </row>
    <row r="15" spans="1:31" x14ac:dyDescent="0.2">
      <c r="E15" s="337"/>
      <c r="F15" s="337"/>
      <c r="G15" s="335"/>
      <c r="H15" s="335"/>
      <c r="I15" s="337"/>
      <c r="J15" s="331"/>
    </row>
    <row r="16" spans="1:31" ht="25.5" customHeight="1" x14ac:dyDescent="0.2">
      <c r="G16" s="333"/>
    </row>
    <row r="17" spans="5:9" x14ac:dyDescent="0.2">
      <c r="E17" s="338"/>
    </row>
    <row r="18" spans="5:9" ht="15" x14ac:dyDescent="0.2">
      <c r="E18" s="49" t="s">
        <v>1632</v>
      </c>
    </row>
    <row r="19" spans="5:9" ht="25.5" customHeight="1" x14ac:dyDescent="0.2">
      <c r="G19" s="333"/>
    </row>
    <row r="20" spans="5:9" x14ac:dyDescent="0.2">
      <c r="E20" s="338"/>
      <c r="I20" s="337"/>
    </row>
    <row r="21" spans="5:9" ht="15" x14ac:dyDescent="0.2">
      <c r="E21" s="49" t="s">
        <v>1502</v>
      </c>
      <c r="I21" s="56" t="s">
        <v>1633</v>
      </c>
    </row>
  </sheetData>
  <mergeCells count="7">
    <mergeCell ref="E14:I14"/>
    <mergeCell ref="E2:I3"/>
    <mergeCell ref="P2:Q2"/>
    <mergeCell ref="P3:Q3"/>
    <mergeCell ref="E4:I5"/>
    <mergeCell ref="P4:Q4"/>
    <mergeCell ref="P5:Q5"/>
  </mergeCells>
  <conditionalFormatting sqref="E16:I16 E22:I64647 F17:H18">
    <cfRule type="cellIs" dxfId="152" priority="37" stopIfTrue="1" operator="equal">
      <formula>"Entrada"</formula>
    </cfRule>
    <cfRule type="cellIs" dxfId="151" priority="38" stopIfTrue="1" operator="equal">
      <formula>"Ferramenta"</formula>
    </cfRule>
    <cfRule type="cellIs" dxfId="150" priority="39" stopIfTrue="1" operator="equal">
      <formula>"Saída"</formula>
    </cfRule>
  </conditionalFormatting>
  <conditionalFormatting sqref="E12:I12 E11:F11">
    <cfRule type="cellIs" dxfId="149" priority="40" stopIfTrue="1" operator="equal">
      <formula>"Entrada"</formula>
    </cfRule>
    <cfRule type="cellIs" dxfId="148" priority="41" stopIfTrue="1" operator="equal">
      <formula>"Ferramenta"</formula>
    </cfRule>
    <cfRule type="cellIs" dxfId="147" priority="42" stopIfTrue="1" operator="equal">
      <formula>"Saída"</formula>
    </cfRule>
  </conditionalFormatting>
  <conditionalFormatting sqref="E1:I1 E4:F4 E2:F2">
    <cfRule type="cellIs" dxfId="146" priority="43" stopIfTrue="1" operator="equal">
      <formula>"Entrada"</formula>
    </cfRule>
    <cfRule type="cellIs" dxfId="145" priority="44" stopIfTrue="1" operator="equal">
      <formula>"Ferramenta"</formula>
    </cfRule>
    <cfRule type="cellIs" dxfId="144" priority="45" stopIfTrue="1" operator="equal">
      <formula>"Saída"</formula>
    </cfRule>
  </conditionalFormatting>
  <conditionalFormatting sqref="E8:I8">
    <cfRule type="cellIs" dxfId="143" priority="34" stopIfTrue="1" operator="equal">
      <formula>"Entrada"</formula>
    </cfRule>
    <cfRule type="cellIs" dxfId="142" priority="35" stopIfTrue="1" operator="equal">
      <formula>"Ferramenta"</formula>
    </cfRule>
    <cfRule type="cellIs" dxfId="141" priority="36" stopIfTrue="1" operator="equal">
      <formula>"Saída"</formula>
    </cfRule>
  </conditionalFormatting>
  <conditionalFormatting sqref="E9:I9">
    <cfRule type="cellIs" dxfId="140" priority="31" stopIfTrue="1" operator="equal">
      <formula>"Entrada"</formula>
    </cfRule>
    <cfRule type="cellIs" dxfId="139" priority="32" stopIfTrue="1" operator="equal">
      <formula>"Ferramenta"</formula>
    </cfRule>
    <cfRule type="cellIs" dxfId="138" priority="33" stopIfTrue="1" operator="equal">
      <formula>"Saída"</formula>
    </cfRule>
  </conditionalFormatting>
  <conditionalFormatting sqref="G11">
    <cfRule type="cellIs" dxfId="137" priority="28" stopIfTrue="1" operator="equal">
      <formula>"Entrada"</formula>
    </cfRule>
    <cfRule type="cellIs" dxfId="136" priority="29" stopIfTrue="1" operator="equal">
      <formula>"Ferramenta"</formula>
    </cfRule>
    <cfRule type="cellIs" dxfId="135" priority="30" stopIfTrue="1" operator="equal">
      <formula>"Saída"</formula>
    </cfRule>
  </conditionalFormatting>
  <conditionalFormatting sqref="E17">
    <cfRule type="cellIs" dxfId="134" priority="22" stopIfTrue="1" operator="equal">
      <formula>"Entrada"</formula>
    </cfRule>
    <cfRule type="cellIs" dxfId="133" priority="23" stopIfTrue="1" operator="equal">
      <formula>"Ferramenta"</formula>
    </cfRule>
    <cfRule type="cellIs" dxfId="132" priority="24" stopIfTrue="1" operator="equal">
      <formula>"Saída"</formula>
    </cfRule>
  </conditionalFormatting>
  <conditionalFormatting sqref="H11">
    <cfRule type="cellIs" dxfId="131" priority="25" stopIfTrue="1" operator="equal">
      <formula>"Entrada"</formula>
    </cfRule>
    <cfRule type="cellIs" dxfId="130" priority="26" stopIfTrue="1" operator="equal">
      <formula>"Ferramenta"</formula>
    </cfRule>
    <cfRule type="cellIs" dxfId="129" priority="27" stopIfTrue="1" operator="equal">
      <formula>"Saída"</formula>
    </cfRule>
  </conditionalFormatting>
  <conditionalFormatting sqref="H15:I15">
    <cfRule type="cellIs" dxfId="128" priority="10" stopIfTrue="1" operator="equal">
      <formula>"Entrada"</formula>
    </cfRule>
    <cfRule type="cellIs" dxfId="127" priority="11" stopIfTrue="1" operator="equal">
      <formula>"Ferramenta"</formula>
    </cfRule>
    <cfRule type="cellIs" dxfId="126" priority="12" stopIfTrue="1" operator="equal">
      <formula>"Saída"</formula>
    </cfRule>
  </conditionalFormatting>
  <conditionalFormatting sqref="E15:F15 E14">
    <cfRule type="cellIs" dxfId="125" priority="16" stopIfTrue="1" operator="equal">
      <formula>"Entrada"</formula>
    </cfRule>
    <cfRule type="cellIs" dxfId="124" priority="17" stopIfTrue="1" operator="equal">
      <formula>"Ferramenta"</formula>
    </cfRule>
    <cfRule type="cellIs" dxfId="123" priority="18" stopIfTrue="1" operator="equal">
      <formula>"Saída"</formula>
    </cfRule>
  </conditionalFormatting>
  <conditionalFormatting sqref="G15">
    <cfRule type="cellIs" dxfId="122" priority="13" stopIfTrue="1" operator="equal">
      <formula>"Entrada"</formula>
    </cfRule>
    <cfRule type="cellIs" dxfId="121" priority="14" stopIfTrue="1" operator="equal">
      <formula>"Ferramenta"</formula>
    </cfRule>
    <cfRule type="cellIs" dxfId="120" priority="15" stopIfTrue="1" operator="equal">
      <formula>"Saída"</formula>
    </cfRule>
  </conditionalFormatting>
  <conditionalFormatting sqref="I20">
    <cfRule type="cellIs" dxfId="119" priority="19" stopIfTrue="1" operator="equal">
      <formula>"Entrada"</formula>
    </cfRule>
    <cfRule type="cellIs" dxfId="118" priority="20" stopIfTrue="1" operator="equal">
      <formula>"Ferramenta"</formula>
    </cfRule>
    <cfRule type="cellIs" dxfId="117" priority="21" stopIfTrue="1" operator="equal">
      <formula>"Saída"</formula>
    </cfRule>
  </conditionalFormatting>
  <conditionalFormatting sqref="E19:I19 F20:H21">
    <cfRule type="cellIs" dxfId="116" priority="7" stopIfTrue="1" operator="equal">
      <formula>"Entrada"</formula>
    </cfRule>
    <cfRule type="cellIs" dxfId="115" priority="8" stopIfTrue="1" operator="equal">
      <formula>"Ferramenta"</formula>
    </cfRule>
    <cfRule type="cellIs" dxfId="114" priority="9" stopIfTrue="1" operator="equal">
      <formula>"Saída"</formula>
    </cfRule>
  </conditionalFormatting>
  <conditionalFormatting sqref="E20">
    <cfRule type="cellIs" dxfId="113" priority="4" stopIfTrue="1" operator="equal">
      <formula>"Entrada"</formula>
    </cfRule>
    <cfRule type="cellIs" dxfId="112" priority="5" stopIfTrue="1" operator="equal">
      <formula>"Ferramenta"</formula>
    </cfRule>
    <cfRule type="cellIs" dxfId="111" priority="6" stopIfTrue="1" operator="equal">
      <formula>"Saída"</formula>
    </cfRule>
  </conditionalFormatting>
  <conditionalFormatting sqref="I11">
    <cfRule type="cellIs" dxfId="110" priority="1" stopIfTrue="1" operator="equal">
      <formula>"Entrada"</formula>
    </cfRule>
    <cfRule type="cellIs" dxfId="109" priority="2" stopIfTrue="1" operator="equal">
      <formula>"Ferramenta"</formula>
    </cfRule>
    <cfRule type="cellIs" dxfId="108" priority="3" stopIfTrue="1" operator="equal">
      <formula>"Saída"</formula>
    </cfRule>
  </conditionalFormatting>
  <dataValidations count="4">
    <dataValidation type="list" allowBlank="1" showInputMessage="1" showErrorMessage="1" sqref="M10:M15">
      <formula1>$X$1:$X$6</formula1>
    </dataValidation>
    <dataValidation type="list" allowBlank="1" showInputMessage="1" showErrorMessage="1" sqref="N10:N15">
      <formula1>"Máxima,Alta,Média,Baixa,Mínima"</formula1>
    </dataValidation>
    <dataValidation type="list" allowBlank="1" showInputMessage="1" showErrorMessage="1" sqref="Z10:Z15">
      <formula1>"Proposto,Aprovado,Projetado,Implementado,Verificado, Entregue, Eliminado, Rejeitado"</formula1>
    </dataValidation>
    <dataValidation type="list" allowBlank="1" showInputMessage="1" showErrorMessage="1" sqref="I15">
      <formula1>$F$5:$F$8</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5:O36"/>
  <sheetViews>
    <sheetView showGridLines="0" zoomScale="120" zoomScaleNormal="120" zoomScalePageLayoutView="120" workbookViewId="0"/>
  </sheetViews>
  <sheetFormatPr defaultColWidth="8.85546875" defaultRowHeight="12.75" x14ac:dyDescent="0.2"/>
  <sheetData>
    <row r="5" spans="2:14" ht="15" x14ac:dyDescent="0.25">
      <c r="B5" s="520" t="s">
        <v>1302</v>
      </c>
      <c r="C5" s="520"/>
      <c r="D5" s="520"/>
      <c r="E5" s="520"/>
      <c r="F5" s="520"/>
      <c r="G5" s="520"/>
      <c r="H5" s="520"/>
      <c r="I5" s="520"/>
      <c r="J5" s="520"/>
      <c r="K5" s="520"/>
      <c r="L5" s="520"/>
      <c r="M5" s="520"/>
      <c r="N5" s="520"/>
    </row>
    <row r="6" spans="2:14" x14ac:dyDescent="0.2">
      <c r="D6" s="38"/>
      <c r="E6" s="38"/>
      <c r="F6" s="38"/>
    </row>
    <row r="7" spans="2:14" x14ac:dyDescent="0.2">
      <c r="D7" s="38"/>
      <c r="E7" s="38"/>
      <c r="F7" s="38"/>
    </row>
    <row r="8" spans="2:14" x14ac:dyDescent="0.2">
      <c r="D8" s="38"/>
      <c r="E8" s="38"/>
      <c r="F8" s="38"/>
      <c r="G8" s="209"/>
    </row>
    <row r="10" spans="2:14" x14ac:dyDescent="0.2">
      <c r="D10" s="38"/>
      <c r="E10" s="38"/>
      <c r="F10" s="38"/>
    </row>
    <row r="11" spans="2:14" x14ac:dyDescent="0.2">
      <c r="D11" s="38"/>
      <c r="E11" s="38"/>
      <c r="F11" s="38"/>
    </row>
    <row r="13" spans="2:14" x14ac:dyDescent="0.2">
      <c r="D13" s="38" t="s">
        <v>960</v>
      </c>
      <c r="E13" s="38"/>
      <c r="F13" s="38"/>
    </row>
    <row r="14" spans="2:14" x14ac:dyDescent="0.2">
      <c r="D14" s="38" t="s">
        <v>961</v>
      </c>
      <c r="E14" s="38"/>
      <c r="F14" s="38"/>
      <c r="I14" s="208"/>
      <c r="J14" s="38"/>
      <c r="K14" s="38"/>
      <c r="L14" s="38"/>
    </row>
    <row r="15" spans="2:14" x14ac:dyDescent="0.2">
      <c r="D15" s="38"/>
      <c r="E15" s="38"/>
      <c r="F15" s="38"/>
      <c r="G15" s="38"/>
    </row>
    <row r="16" spans="2:14" x14ac:dyDescent="0.2">
      <c r="D16" s="38"/>
      <c r="E16" s="38"/>
    </row>
    <row r="17" spans="3:11" x14ac:dyDescent="0.2">
      <c r="C17" s="38"/>
      <c r="D17" s="38"/>
      <c r="E17" s="38"/>
    </row>
    <row r="20" spans="3:11" x14ac:dyDescent="0.2">
      <c r="C20" s="1"/>
    </row>
    <row r="21" spans="3:11" x14ac:dyDescent="0.2">
      <c r="C21" s="1"/>
    </row>
    <row r="23" spans="3:11" x14ac:dyDescent="0.2">
      <c r="D23" s="38"/>
      <c r="E23" s="38"/>
    </row>
    <row r="24" spans="3:11" x14ac:dyDescent="0.2">
      <c r="D24" s="38" t="s">
        <v>1282</v>
      </c>
      <c r="E24" s="38"/>
      <c r="F24" s="38"/>
      <c r="J24" s="38" t="s">
        <v>1300</v>
      </c>
      <c r="K24" s="38"/>
    </row>
    <row r="25" spans="3:11" x14ac:dyDescent="0.2">
      <c r="D25" s="38" t="s">
        <v>1284</v>
      </c>
      <c r="E25" s="38"/>
      <c r="F25" s="38"/>
      <c r="J25" s="38" t="s">
        <v>1301</v>
      </c>
      <c r="K25" s="38"/>
    </row>
    <row r="26" spans="3:11" x14ac:dyDescent="0.2">
      <c r="D26" s="38"/>
      <c r="E26" s="38"/>
      <c r="F26" s="38"/>
      <c r="G26" s="38"/>
    </row>
    <row r="27" spans="3:11" x14ac:dyDescent="0.2">
      <c r="D27" s="38"/>
      <c r="E27" s="38"/>
      <c r="F27" s="38"/>
      <c r="J27" s="38" t="s">
        <v>1298</v>
      </c>
      <c r="K27" s="38"/>
    </row>
    <row r="28" spans="3:11" x14ac:dyDescent="0.2">
      <c r="H28" s="38"/>
      <c r="J28" s="38" t="s">
        <v>1299</v>
      </c>
      <c r="K28" s="38"/>
    </row>
    <row r="32" spans="3:11" x14ac:dyDescent="0.2">
      <c r="D32" s="38"/>
      <c r="E32" s="38"/>
      <c r="F32" s="38"/>
    </row>
    <row r="36" spans="1:15" x14ac:dyDescent="0.2">
      <c r="A36" s="521" t="s">
        <v>913</v>
      </c>
      <c r="B36" s="521"/>
      <c r="C36" s="521"/>
      <c r="D36" s="521"/>
      <c r="E36" s="521"/>
      <c r="F36" s="521"/>
      <c r="G36" s="521"/>
      <c r="H36" s="521"/>
      <c r="I36" s="521"/>
      <c r="J36" s="521"/>
      <c r="K36" s="521"/>
      <c r="L36" s="521"/>
      <c r="M36" s="521"/>
      <c r="N36" s="521"/>
      <c r="O36" s="521"/>
    </row>
  </sheetData>
  <mergeCells count="2">
    <mergeCell ref="B5:N5"/>
    <mergeCell ref="A36:O36"/>
  </mergeCells>
  <hyperlinks>
    <hyperlink ref="D13:F14" location="PGP!A1" display="PGP - Plano de "/>
    <hyperlink ref="D24:E25" location="CRO!A1" display="CRO - Entregas"/>
    <hyperlink ref="J27:K28" location="TEP!A1" display="TEP - Termo de"/>
    <hyperlink ref="J24:K25" location="TEF!A1" display="TEF - Termo de"/>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21"/>
  <sheetViews>
    <sheetView showGridLines="0" zoomScale="130" zoomScaleNormal="130" zoomScalePageLayoutView="13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20.42578125" style="27"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1639</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1554</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1486</v>
      </c>
      <c r="C4" s="54"/>
      <c r="D4" s="123"/>
      <c r="E4" s="515" t="str">
        <f>CONCATENATE("Projeto: ",Capa!B7," - ",Capa!B9)</f>
        <v>Projeto: [Apelido do Projeto] - [PITCH do Projeto]</v>
      </c>
      <c r="F4" s="515"/>
      <c r="G4" s="515"/>
      <c r="H4" s="515"/>
      <c r="I4" s="515"/>
      <c r="J4" s="40" t="s">
        <v>844</v>
      </c>
      <c r="K4" s="36" t="s">
        <v>1576</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79"/>
      <c r="F6" s="379"/>
      <c r="G6" s="332"/>
      <c r="H6" s="332"/>
      <c r="I6" s="379"/>
      <c r="L6" s="16"/>
      <c r="M6" s="13"/>
      <c r="N6" s="13"/>
      <c r="O6" s="13"/>
      <c r="P6" s="378"/>
      <c r="Q6" s="378"/>
      <c r="R6" s="13"/>
      <c r="S6" s="13"/>
      <c r="T6" s="13"/>
      <c r="U6" s="13"/>
      <c r="V6" s="13"/>
      <c r="W6" s="13"/>
      <c r="X6" s="13"/>
      <c r="Y6" s="13"/>
      <c r="Z6" s="13"/>
      <c r="AA6" s="13"/>
      <c r="AB6" s="13"/>
      <c r="AC6" s="13"/>
      <c r="AD6" s="13"/>
      <c r="AE6" s="13"/>
    </row>
    <row r="7" spans="1:31" ht="15" x14ac:dyDescent="0.2">
      <c r="A7" s="1"/>
      <c r="C7" s="48" t="s">
        <v>851</v>
      </c>
      <c r="E7" s="45" t="s">
        <v>1640</v>
      </c>
      <c r="F7" s="45"/>
      <c r="G7" s="48" t="s">
        <v>852</v>
      </c>
      <c r="H7" s="48"/>
      <c r="I7" s="45" t="s">
        <v>1641</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1642</v>
      </c>
      <c r="F10" s="45"/>
      <c r="G10" s="336" t="s">
        <v>863</v>
      </c>
      <c r="H10" s="48"/>
      <c r="I10" s="45" t="s">
        <v>1643</v>
      </c>
    </row>
    <row r="11" spans="1:31" x14ac:dyDescent="0.2">
      <c r="E11" s="59"/>
      <c r="F11" s="330"/>
      <c r="G11" s="335"/>
      <c r="H11" s="335"/>
      <c r="I11" s="387"/>
      <c r="J11" s="47"/>
    </row>
    <row r="12" spans="1:31" x14ac:dyDescent="0.2">
      <c r="E12" s="46"/>
      <c r="F12" s="331"/>
      <c r="G12" s="333"/>
      <c r="H12" s="333"/>
      <c r="I12" s="331"/>
    </row>
    <row r="13" spans="1:31" ht="15" x14ac:dyDescent="0.2">
      <c r="A13" s="1"/>
      <c r="C13" s="48" t="s">
        <v>864</v>
      </c>
      <c r="E13" s="45" t="s">
        <v>1631</v>
      </c>
      <c r="F13" s="45"/>
      <c r="G13" s="336"/>
      <c r="H13" s="48"/>
      <c r="I13" s="45"/>
    </row>
    <row r="14" spans="1:31" x14ac:dyDescent="0.2">
      <c r="E14" s="572"/>
      <c r="F14" s="573"/>
      <c r="G14" s="573"/>
      <c r="H14" s="573"/>
      <c r="I14" s="573"/>
      <c r="J14" s="47"/>
    </row>
    <row r="15" spans="1:31" x14ac:dyDescent="0.2">
      <c r="E15" s="337"/>
      <c r="F15" s="337"/>
      <c r="G15" s="335"/>
      <c r="H15" s="335"/>
      <c r="I15" s="337"/>
      <c r="J15" s="331"/>
    </row>
    <row r="16" spans="1:31" ht="25.5" customHeight="1" x14ac:dyDescent="0.2">
      <c r="G16" s="333"/>
    </row>
    <row r="17" spans="5:9" x14ac:dyDescent="0.2">
      <c r="E17" s="338"/>
    </row>
    <row r="18" spans="5:9" ht="15" x14ac:dyDescent="0.2">
      <c r="E18" s="49" t="s">
        <v>1632</v>
      </c>
    </row>
    <row r="19" spans="5:9" ht="25.5" customHeight="1" x14ac:dyDescent="0.2">
      <c r="G19" s="333"/>
    </row>
    <row r="20" spans="5:9" x14ac:dyDescent="0.2">
      <c r="E20" s="338"/>
      <c r="I20" s="337"/>
    </row>
    <row r="21" spans="5:9" ht="15" x14ac:dyDescent="0.2">
      <c r="E21" s="49" t="s">
        <v>1502</v>
      </c>
      <c r="I21" s="56" t="s">
        <v>1633</v>
      </c>
    </row>
  </sheetData>
  <mergeCells count="7">
    <mergeCell ref="E14:I14"/>
    <mergeCell ref="E2:I3"/>
    <mergeCell ref="P2:Q2"/>
    <mergeCell ref="P3:Q3"/>
    <mergeCell ref="E4:I5"/>
    <mergeCell ref="P4:Q4"/>
    <mergeCell ref="P5:Q5"/>
  </mergeCells>
  <conditionalFormatting sqref="E16:I16 E22:I64647 F17:H18">
    <cfRule type="cellIs" dxfId="107" priority="37" stopIfTrue="1" operator="equal">
      <formula>"Entrada"</formula>
    </cfRule>
    <cfRule type="cellIs" dxfId="106" priority="38" stopIfTrue="1" operator="equal">
      <formula>"Ferramenta"</formula>
    </cfRule>
    <cfRule type="cellIs" dxfId="105" priority="39" stopIfTrue="1" operator="equal">
      <formula>"Saída"</formula>
    </cfRule>
  </conditionalFormatting>
  <conditionalFormatting sqref="E12:I12 E11:F11">
    <cfRule type="cellIs" dxfId="104" priority="40" stopIfTrue="1" operator="equal">
      <formula>"Entrada"</formula>
    </cfRule>
    <cfRule type="cellIs" dxfId="103" priority="41" stopIfTrue="1" operator="equal">
      <formula>"Ferramenta"</formula>
    </cfRule>
    <cfRule type="cellIs" dxfId="102" priority="42" stopIfTrue="1" operator="equal">
      <formula>"Saída"</formula>
    </cfRule>
  </conditionalFormatting>
  <conditionalFormatting sqref="E1:I1 E4:F4 E2:F2">
    <cfRule type="cellIs" dxfId="101" priority="43" stopIfTrue="1" operator="equal">
      <formula>"Entrada"</formula>
    </cfRule>
    <cfRule type="cellIs" dxfId="100" priority="44" stopIfTrue="1" operator="equal">
      <formula>"Ferramenta"</formula>
    </cfRule>
    <cfRule type="cellIs" dxfId="99" priority="45" stopIfTrue="1" operator="equal">
      <formula>"Saída"</formula>
    </cfRule>
  </conditionalFormatting>
  <conditionalFormatting sqref="E8:I8">
    <cfRule type="cellIs" dxfId="98" priority="34" stopIfTrue="1" operator="equal">
      <formula>"Entrada"</formula>
    </cfRule>
    <cfRule type="cellIs" dxfId="97" priority="35" stopIfTrue="1" operator="equal">
      <formula>"Ferramenta"</formula>
    </cfRule>
    <cfRule type="cellIs" dxfId="96" priority="36" stopIfTrue="1" operator="equal">
      <formula>"Saída"</formula>
    </cfRule>
  </conditionalFormatting>
  <conditionalFormatting sqref="E9:I9">
    <cfRule type="cellIs" dxfId="95" priority="31" stopIfTrue="1" operator="equal">
      <formula>"Entrada"</formula>
    </cfRule>
    <cfRule type="cellIs" dxfId="94" priority="32" stopIfTrue="1" operator="equal">
      <formula>"Ferramenta"</formula>
    </cfRule>
    <cfRule type="cellIs" dxfId="93" priority="33" stopIfTrue="1" operator="equal">
      <formula>"Saída"</formula>
    </cfRule>
  </conditionalFormatting>
  <conditionalFormatting sqref="G11">
    <cfRule type="cellIs" dxfId="92" priority="28" stopIfTrue="1" operator="equal">
      <formula>"Entrada"</formula>
    </cfRule>
    <cfRule type="cellIs" dxfId="91" priority="29" stopIfTrue="1" operator="equal">
      <formula>"Ferramenta"</formula>
    </cfRule>
    <cfRule type="cellIs" dxfId="90" priority="30" stopIfTrue="1" operator="equal">
      <formula>"Saída"</formula>
    </cfRule>
  </conditionalFormatting>
  <conditionalFormatting sqref="E17">
    <cfRule type="cellIs" dxfId="89" priority="22" stopIfTrue="1" operator="equal">
      <formula>"Entrada"</formula>
    </cfRule>
    <cfRule type="cellIs" dxfId="88" priority="23" stopIfTrue="1" operator="equal">
      <formula>"Ferramenta"</formula>
    </cfRule>
    <cfRule type="cellIs" dxfId="87" priority="24" stopIfTrue="1" operator="equal">
      <formula>"Saída"</formula>
    </cfRule>
  </conditionalFormatting>
  <conditionalFormatting sqref="H11">
    <cfRule type="cellIs" dxfId="86" priority="25" stopIfTrue="1" operator="equal">
      <formula>"Entrada"</formula>
    </cfRule>
    <cfRule type="cellIs" dxfId="85" priority="26" stopIfTrue="1" operator="equal">
      <formula>"Ferramenta"</formula>
    </cfRule>
    <cfRule type="cellIs" dxfId="84" priority="27" stopIfTrue="1" operator="equal">
      <formula>"Saída"</formula>
    </cfRule>
  </conditionalFormatting>
  <conditionalFormatting sqref="H15:I15">
    <cfRule type="cellIs" dxfId="83" priority="10" stopIfTrue="1" operator="equal">
      <formula>"Entrada"</formula>
    </cfRule>
    <cfRule type="cellIs" dxfId="82" priority="11" stopIfTrue="1" operator="equal">
      <formula>"Ferramenta"</formula>
    </cfRule>
    <cfRule type="cellIs" dxfId="81" priority="12" stopIfTrue="1" operator="equal">
      <formula>"Saída"</formula>
    </cfRule>
  </conditionalFormatting>
  <conditionalFormatting sqref="E15:F15 E14">
    <cfRule type="cellIs" dxfId="80" priority="16" stopIfTrue="1" operator="equal">
      <formula>"Entrada"</formula>
    </cfRule>
    <cfRule type="cellIs" dxfId="79" priority="17" stopIfTrue="1" operator="equal">
      <formula>"Ferramenta"</formula>
    </cfRule>
    <cfRule type="cellIs" dxfId="78" priority="18" stopIfTrue="1" operator="equal">
      <formula>"Saída"</formula>
    </cfRule>
  </conditionalFormatting>
  <conditionalFormatting sqref="G15">
    <cfRule type="cellIs" dxfId="77" priority="13" stopIfTrue="1" operator="equal">
      <formula>"Entrada"</formula>
    </cfRule>
    <cfRule type="cellIs" dxfId="76" priority="14" stopIfTrue="1" operator="equal">
      <formula>"Ferramenta"</formula>
    </cfRule>
    <cfRule type="cellIs" dxfId="75" priority="15" stopIfTrue="1" operator="equal">
      <formula>"Saída"</formula>
    </cfRule>
  </conditionalFormatting>
  <conditionalFormatting sqref="I20">
    <cfRule type="cellIs" dxfId="74" priority="19" stopIfTrue="1" operator="equal">
      <formula>"Entrada"</formula>
    </cfRule>
    <cfRule type="cellIs" dxfId="73" priority="20" stopIfTrue="1" operator="equal">
      <formula>"Ferramenta"</formula>
    </cfRule>
    <cfRule type="cellIs" dxfId="72" priority="21" stopIfTrue="1" operator="equal">
      <formula>"Saída"</formula>
    </cfRule>
  </conditionalFormatting>
  <conditionalFormatting sqref="E19:I19 F20:H21">
    <cfRule type="cellIs" dxfId="71" priority="7" stopIfTrue="1" operator="equal">
      <formula>"Entrada"</formula>
    </cfRule>
    <cfRule type="cellIs" dxfId="70" priority="8" stopIfTrue="1" operator="equal">
      <formula>"Ferramenta"</formula>
    </cfRule>
    <cfRule type="cellIs" dxfId="69" priority="9" stopIfTrue="1" operator="equal">
      <formula>"Saída"</formula>
    </cfRule>
  </conditionalFormatting>
  <conditionalFormatting sqref="E20">
    <cfRule type="cellIs" dxfId="68" priority="4" stopIfTrue="1" operator="equal">
      <formula>"Entrada"</formula>
    </cfRule>
    <cfRule type="cellIs" dxfId="67" priority="5" stopIfTrue="1" operator="equal">
      <formula>"Ferramenta"</formula>
    </cfRule>
    <cfRule type="cellIs" dxfId="66" priority="6" stopIfTrue="1" operator="equal">
      <formula>"Saída"</formula>
    </cfRule>
  </conditionalFormatting>
  <conditionalFormatting sqref="I11">
    <cfRule type="cellIs" dxfId="65" priority="1" stopIfTrue="1" operator="equal">
      <formula>"Entrada"</formula>
    </cfRule>
    <cfRule type="cellIs" dxfId="64" priority="2" stopIfTrue="1" operator="equal">
      <formula>"Ferramenta"</formula>
    </cfRule>
    <cfRule type="cellIs" dxfId="63" priority="3" stopIfTrue="1" operator="equal">
      <formula>"Saída"</formula>
    </cfRule>
  </conditionalFormatting>
  <dataValidations count="4">
    <dataValidation type="list" allowBlank="1" showInputMessage="1" showErrorMessage="1" sqref="I15">
      <formula1>$F$5:$F$8</formula1>
    </dataValidation>
    <dataValidation type="list" allowBlank="1" showInputMessage="1" showErrorMessage="1" sqref="Z10:Z15">
      <formula1>"Proposto,Aprovado,Projetado,Implementado,Verificado, Entregue, Eliminado, Rejeitado"</formula1>
    </dataValidation>
    <dataValidation type="list" allowBlank="1" showInputMessage="1" showErrorMessage="1" sqref="N10:N15">
      <formula1>"Máxima,Alta,Média,Baixa,Mínima"</formula1>
    </dataValidation>
    <dataValidation type="list" allowBlank="1" showInputMessage="1" showErrorMessage="1" sqref="M10:M15">
      <formula1>$X$1:$X$6</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25"/>
  <sheetViews>
    <sheetView showGridLines="0" zoomScale="150" zoomScaleNormal="150" zoomScalePageLayoutView="150" workbookViewId="0">
      <selection activeCell="E4" sqref="E4:I5"/>
    </sheetView>
  </sheetViews>
  <sheetFormatPr defaultColWidth="11.42578125" defaultRowHeight="12.75" x14ac:dyDescent="0.2"/>
  <cols>
    <col min="1" max="1" width="2.7109375" customWidth="1"/>
    <col min="2" max="2" width="12.42578125" customWidth="1"/>
    <col min="3" max="3" width="4.7109375" style="55" customWidth="1"/>
    <col min="4" max="4" width="1.42578125" style="52" customWidth="1"/>
    <col min="5" max="5" width="38.85546875" style="27" customWidth="1"/>
    <col min="6" max="6" width="2" style="27" customWidth="1"/>
    <col min="7" max="7" width="3.7109375" style="334" customWidth="1"/>
    <col min="8" max="8" width="1.85546875" style="334" customWidth="1"/>
    <col min="9" max="9" width="38.85546875" style="27" customWidth="1"/>
    <col min="10" max="10" width="20.42578125" style="27" customWidth="1"/>
    <col min="11" max="11" width="9.42578125" style="14" customWidth="1"/>
    <col min="12" max="13" width="11.42578125" style="14" customWidth="1"/>
    <col min="14" max="31" width="11.42578125" style="14"/>
  </cols>
  <sheetData>
    <row r="1" spans="1:31" s="1" customFormat="1" ht="7.5" customHeight="1" x14ac:dyDescent="0.2">
      <c r="C1" s="53"/>
      <c r="D1" s="51"/>
      <c r="G1" s="53"/>
      <c r="H1" s="53"/>
      <c r="K1" s="13"/>
      <c r="L1" s="13"/>
      <c r="M1" s="13"/>
      <c r="N1" s="13"/>
      <c r="O1" s="13"/>
      <c r="P1" s="13"/>
      <c r="Q1" s="13"/>
      <c r="R1" s="13"/>
      <c r="S1" s="13"/>
      <c r="T1" s="13"/>
      <c r="U1" s="13"/>
      <c r="V1" s="13"/>
      <c r="W1" s="13"/>
      <c r="X1" s="13"/>
      <c r="Y1" s="13"/>
      <c r="Z1" s="13"/>
      <c r="AA1" s="13"/>
      <c r="AB1" s="13"/>
      <c r="AC1" s="13"/>
      <c r="AD1" s="13"/>
      <c r="AE1" s="13"/>
    </row>
    <row r="2" spans="1:31" s="1" customFormat="1" ht="15" customHeight="1" x14ac:dyDescent="0.2">
      <c r="C2" s="53"/>
      <c r="D2" s="51"/>
      <c r="E2" s="514" t="s">
        <v>1644</v>
      </c>
      <c r="F2" s="514"/>
      <c r="G2" s="514"/>
      <c r="H2" s="514"/>
      <c r="I2" s="514"/>
      <c r="J2" s="39" t="s">
        <v>12</v>
      </c>
      <c r="K2" s="35" t="s">
        <v>13</v>
      </c>
      <c r="L2" s="13"/>
      <c r="M2" s="13"/>
      <c r="N2" s="13"/>
      <c r="O2" s="13"/>
      <c r="P2" s="513"/>
      <c r="Q2" s="513"/>
      <c r="R2" s="13"/>
      <c r="S2" s="13"/>
      <c r="T2" s="13"/>
      <c r="U2" s="13"/>
      <c r="V2" s="13"/>
      <c r="W2" s="13"/>
      <c r="X2" s="13"/>
      <c r="Y2" s="13"/>
      <c r="Z2" s="13"/>
      <c r="AA2" s="13"/>
      <c r="AB2" s="13"/>
      <c r="AC2" s="13"/>
      <c r="AD2" s="13"/>
      <c r="AE2" s="13"/>
    </row>
    <row r="3" spans="1:31" s="1" customFormat="1" ht="13.5" customHeight="1" x14ac:dyDescent="0.2">
      <c r="C3" s="53"/>
      <c r="D3" s="51"/>
      <c r="E3" s="514"/>
      <c r="F3" s="514"/>
      <c r="G3" s="514"/>
      <c r="H3" s="514"/>
      <c r="I3" s="514"/>
      <c r="J3" s="39" t="s">
        <v>839</v>
      </c>
      <c r="K3" s="35" t="s">
        <v>1554</v>
      </c>
      <c r="L3" s="13"/>
      <c r="M3" s="13"/>
      <c r="N3" s="13"/>
      <c r="O3" s="14"/>
      <c r="P3" s="513"/>
      <c r="Q3" s="513"/>
      <c r="R3" s="13"/>
      <c r="S3" s="13"/>
      <c r="T3" s="13"/>
      <c r="U3" s="13"/>
      <c r="V3" s="13"/>
      <c r="W3" s="13"/>
      <c r="X3" s="13"/>
      <c r="Y3" s="13"/>
      <c r="Z3" s="13"/>
      <c r="AA3" s="13"/>
      <c r="AB3" s="13"/>
      <c r="AC3" s="13"/>
      <c r="AD3" s="13"/>
      <c r="AE3" s="13"/>
    </row>
    <row r="4" spans="1:31" s="1" customFormat="1" ht="15" customHeight="1" x14ac:dyDescent="0.2">
      <c r="B4" s="38" t="s">
        <v>1486</v>
      </c>
      <c r="C4" s="54"/>
      <c r="D4" s="123"/>
      <c r="E4" s="515" t="str">
        <f>CONCATENATE("Projeto: ",Capa!B7," - ",Capa!B9)</f>
        <v>Projeto: [Apelido do Projeto] - [PITCH do Projeto]</v>
      </c>
      <c r="F4" s="515"/>
      <c r="G4" s="515"/>
      <c r="H4" s="515"/>
      <c r="I4" s="515"/>
      <c r="J4" s="40" t="s">
        <v>844</v>
      </c>
      <c r="K4" s="36" t="s">
        <v>1576</v>
      </c>
      <c r="L4" s="13"/>
      <c r="M4" s="13"/>
      <c r="N4" s="13"/>
      <c r="O4" s="13"/>
      <c r="P4" s="513"/>
      <c r="Q4" s="513"/>
      <c r="R4" s="13"/>
      <c r="S4" s="13"/>
      <c r="T4" s="13"/>
      <c r="U4" s="13"/>
      <c r="V4" s="13"/>
      <c r="W4" s="13"/>
      <c r="X4" s="13"/>
      <c r="Y4" s="13"/>
      <c r="Z4" s="13"/>
      <c r="AA4" s="13"/>
      <c r="AB4" s="13"/>
      <c r="AC4" s="13"/>
      <c r="AD4" s="13"/>
      <c r="AE4" s="13"/>
    </row>
    <row r="5" spans="1:31" s="1" customFormat="1" ht="13.5" customHeight="1" x14ac:dyDescent="0.2">
      <c r="C5" s="53"/>
      <c r="D5" s="51"/>
      <c r="E5" s="515"/>
      <c r="F5" s="515"/>
      <c r="G5" s="515"/>
      <c r="H5" s="515"/>
      <c r="I5" s="515"/>
      <c r="L5" s="13"/>
      <c r="M5" s="13"/>
      <c r="N5" s="13"/>
      <c r="O5" s="13"/>
      <c r="P5" s="513"/>
      <c r="Q5" s="513"/>
      <c r="R5" s="13"/>
      <c r="S5" s="13"/>
      <c r="T5" s="13"/>
      <c r="U5" s="13"/>
      <c r="V5" s="13"/>
      <c r="W5" s="13"/>
      <c r="X5" s="13"/>
      <c r="Y5" s="13"/>
      <c r="Z5" s="13"/>
      <c r="AA5" s="13"/>
      <c r="AB5" s="13"/>
      <c r="AC5" s="13"/>
      <c r="AD5" s="13"/>
      <c r="AE5" s="13"/>
    </row>
    <row r="6" spans="1:31" s="1" customFormat="1" x14ac:dyDescent="0.2">
      <c r="B6" s="38" t="str">
        <f>Historico!B30</f>
        <v>EasyPMDOC</v>
      </c>
      <c r="C6" s="53"/>
      <c r="D6" s="51"/>
      <c r="E6" s="379"/>
      <c r="F6" s="379"/>
      <c r="G6" s="332"/>
      <c r="H6" s="332"/>
      <c r="I6" s="379"/>
      <c r="L6" s="16"/>
      <c r="M6" s="13"/>
      <c r="N6" s="13"/>
      <c r="O6" s="13"/>
      <c r="P6" s="378"/>
      <c r="Q6" s="378"/>
      <c r="R6" s="13"/>
      <c r="S6" s="13"/>
      <c r="T6" s="13"/>
      <c r="U6" s="13"/>
      <c r="V6" s="13"/>
      <c r="W6" s="13"/>
      <c r="X6" s="13"/>
      <c r="Y6" s="13"/>
      <c r="Z6" s="13"/>
      <c r="AA6" s="13"/>
      <c r="AB6" s="13"/>
      <c r="AC6" s="13"/>
      <c r="AD6" s="13"/>
      <c r="AE6" s="13"/>
    </row>
    <row r="7" spans="1:31" ht="15" x14ac:dyDescent="0.2">
      <c r="A7" s="1"/>
      <c r="C7" s="48" t="s">
        <v>851</v>
      </c>
      <c r="E7" s="45" t="s">
        <v>919</v>
      </c>
      <c r="F7" s="45"/>
      <c r="G7" s="48" t="s">
        <v>852</v>
      </c>
      <c r="H7" s="48"/>
      <c r="I7" s="45" t="s">
        <v>1645</v>
      </c>
    </row>
    <row r="8" spans="1:31" x14ac:dyDescent="0.2">
      <c r="E8" s="59"/>
      <c r="F8" s="330"/>
      <c r="G8" s="335"/>
      <c r="H8" s="335"/>
      <c r="I8" s="59"/>
      <c r="J8" s="331"/>
    </row>
    <row r="9" spans="1:31" x14ac:dyDescent="0.2">
      <c r="E9" s="46"/>
      <c r="F9" s="331"/>
      <c r="G9" s="333"/>
      <c r="H9" s="333"/>
      <c r="I9" s="331"/>
    </row>
    <row r="10" spans="1:31" ht="15" x14ac:dyDescent="0.2">
      <c r="A10" s="1"/>
      <c r="C10" s="48" t="s">
        <v>854</v>
      </c>
      <c r="E10" s="45" t="s">
        <v>1647</v>
      </c>
      <c r="F10" s="45"/>
      <c r="G10" s="336" t="s">
        <v>863</v>
      </c>
      <c r="H10" s="48"/>
      <c r="I10" s="45" t="s">
        <v>1646</v>
      </c>
    </row>
    <row r="11" spans="1:31" x14ac:dyDescent="0.2">
      <c r="E11" s="59"/>
      <c r="F11" s="330"/>
      <c r="G11" s="335"/>
      <c r="H11" s="335"/>
      <c r="I11" s="387"/>
      <c r="J11" s="47"/>
    </row>
    <row r="12" spans="1:31" x14ac:dyDescent="0.2">
      <c r="E12" s="46"/>
      <c r="F12" s="331"/>
      <c r="G12" s="333"/>
      <c r="H12" s="333"/>
      <c r="I12" s="331"/>
    </row>
    <row r="13" spans="1:31" ht="15" x14ac:dyDescent="0.2">
      <c r="A13" s="1"/>
      <c r="C13" s="48" t="s">
        <v>864</v>
      </c>
      <c r="E13" s="45" t="s">
        <v>1648</v>
      </c>
      <c r="F13" s="45"/>
      <c r="G13" s="336"/>
      <c r="H13" s="48"/>
      <c r="I13" s="45"/>
    </row>
    <row r="14" spans="1:31" x14ac:dyDescent="0.2">
      <c r="E14" s="572"/>
      <c r="F14" s="573"/>
      <c r="G14" s="573"/>
      <c r="H14" s="573"/>
      <c r="I14" s="573"/>
      <c r="J14" s="47"/>
    </row>
    <row r="15" spans="1:31" x14ac:dyDescent="0.2">
      <c r="E15" s="46"/>
      <c r="F15" s="331"/>
      <c r="G15" s="333"/>
      <c r="H15" s="333"/>
      <c r="I15" s="331"/>
    </row>
    <row r="16" spans="1:31" ht="15" x14ac:dyDescent="0.2">
      <c r="A16" s="1"/>
      <c r="C16" s="48" t="s">
        <v>865</v>
      </c>
      <c r="E16" s="45" t="s">
        <v>1649</v>
      </c>
      <c r="F16" s="45"/>
      <c r="G16" s="336"/>
      <c r="H16" s="48"/>
      <c r="I16" s="45"/>
    </row>
    <row r="17" spans="1:10" x14ac:dyDescent="0.2">
      <c r="E17" s="572"/>
      <c r="F17" s="573"/>
      <c r="G17" s="573"/>
      <c r="H17" s="573"/>
      <c r="I17" s="573"/>
      <c r="J17" s="47"/>
    </row>
    <row r="18" spans="1:10" x14ac:dyDescent="0.2">
      <c r="E18" s="46"/>
      <c r="F18" s="331"/>
      <c r="G18" s="333"/>
      <c r="H18" s="333"/>
      <c r="I18" s="331"/>
    </row>
    <row r="19" spans="1:10" ht="15" x14ac:dyDescent="0.2">
      <c r="A19" s="1"/>
      <c r="C19" s="48" t="s">
        <v>877</v>
      </c>
      <c r="E19" s="45" t="s">
        <v>1650</v>
      </c>
      <c r="F19" s="45"/>
      <c r="G19" s="336"/>
      <c r="H19" s="48"/>
      <c r="I19" s="45"/>
    </row>
    <row r="20" spans="1:10" x14ac:dyDescent="0.2">
      <c r="E20" s="572"/>
      <c r="F20" s="573"/>
      <c r="G20" s="573"/>
      <c r="H20" s="573"/>
      <c r="I20" s="573"/>
      <c r="J20" s="47"/>
    </row>
    <row r="21" spans="1:10" ht="45.75" customHeight="1" x14ac:dyDescent="0.2">
      <c r="E21" s="338"/>
      <c r="I21" s="338"/>
    </row>
    <row r="22" spans="1:10" ht="15" x14ac:dyDescent="0.2">
      <c r="E22" s="49" t="s">
        <v>1653</v>
      </c>
      <c r="I22" s="49" t="s">
        <v>1652</v>
      </c>
    </row>
    <row r="23" spans="1:10" ht="25.5" customHeight="1" x14ac:dyDescent="0.2">
      <c r="G23" s="333"/>
    </row>
    <row r="24" spans="1:10" x14ac:dyDescent="0.2">
      <c r="E24" s="338"/>
      <c r="I24" s="337"/>
    </row>
    <row r="25" spans="1:10" ht="15" x14ac:dyDescent="0.2">
      <c r="E25" s="49" t="s">
        <v>1502</v>
      </c>
      <c r="I25" s="56" t="s">
        <v>1651</v>
      </c>
    </row>
  </sheetData>
  <mergeCells count="9">
    <mergeCell ref="E14:I14"/>
    <mergeCell ref="E17:I17"/>
    <mergeCell ref="E20:I20"/>
    <mergeCell ref="E2:I3"/>
    <mergeCell ref="P2:Q2"/>
    <mergeCell ref="P3:Q3"/>
    <mergeCell ref="E4:I5"/>
    <mergeCell ref="P4:Q4"/>
    <mergeCell ref="P5:Q5"/>
  </mergeCells>
  <conditionalFormatting sqref="E26:I64651 F21:H22">
    <cfRule type="cellIs" dxfId="62" priority="52" stopIfTrue="1" operator="equal">
      <formula>"Entrada"</formula>
    </cfRule>
    <cfRule type="cellIs" dxfId="61" priority="53" stopIfTrue="1" operator="equal">
      <formula>"Ferramenta"</formula>
    </cfRule>
    <cfRule type="cellIs" dxfId="60" priority="54" stopIfTrue="1" operator="equal">
      <formula>"Saída"</formula>
    </cfRule>
  </conditionalFormatting>
  <conditionalFormatting sqref="E12:I12 E11:F11">
    <cfRule type="cellIs" dxfId="59" priority="55" stopIfTrue="1" operator="equal">
      <formula>"Entrada"</formula>
    </cfRule>
    <cfRule type="cellIs" dxfId="58" priority="56" stopIfTrue="1" operator="equal">
      <formula>"Ferramenta"</formula>
    </cfRule>
    <cfRule type="cellIs" dxfId="57" priority="57" stopIfTrue="1" operator="equal">
      <formula>"Saída"</formula>
    </cfRule>
  </conditionalFormatting>
  <conditionalFormatting sqref="E1:I1 E4:F4 E2:F2">
    <cfRule type="cellIs" dxfId="56" priority="58" stopIfTrue="1" operator="equal">
      <formula>"Entrada"</formula>
    </cfRule>
    <cfRule type="cellIs" dxfId="55" priority="59" stopIfTrue="1" operator="equal">
      <formula>"Ferramenta"</formula>
    </cfRule>
    <cfRule type="cellIs" dxfId="54" priority="60" stopIfTrue="1" operator="equal">
      <formula>"Saída"</formula>
    </cfRule>
  </conditionalFormatting>
  <conditionalFormatting sqref="E8:I8">
    <cfRule type="cellIs" dxfId="53" priority="49" stopIfTrue="1" operator="equal">
      <formula>"Entrada"</formula>
    </cfRule>
    <cfRule type="cellIs" dxfId="52" priority="50" stopIfTrue="1" operator="equal">
      <formula>"Ferramenta"</formula>
    </cfRule>
    <cfRule type="cellIs" dxfId="51" priority="51" stopIfTrue="1" operator="equal">
      <formula>"Saída"</formula>
    </cfRule>
  </conditionalFormatting>
  <conditionalFormatting sqref="E9:I9">
    <cfRule type="cellIs" dxfId="50" priority="46" stopIfTrue="1" operator="equal">
      <formula>"Entrada"</formula>
    </cfRule>
    <cfRule type="cellIs" dxfId="49" priority="47" stopIfTrue="1" operator="equal">
      <formula>"Ferramenta"</formula>
    </cfRule>
    <cfRule type="cellIs" dxfId="48" priority="48" stopIfTrue="1" operator="equal">
      <formula>"Saída"</formula>
    </cfRule>
  </conditionalFormatting>
  <conditionalFormatting sqref="G11">
    <cfRule type="cellIs" dxfId="47" priority="43" stopIfTrue="1" operator="equal">
      <formula>"Entrada"</formula>
    </cfRule>
    <cfRule type="cellIs" dxfId="46" priority="44" stopIfTrue="1" operator="equal">
      <formula>"Ferramenta"</formula>
    </cfRule>
    <cfRule type="cellIs" dxfId="45" priority="45" stopIfTrue="1" operator="equal">
      <formula>"Saída"</formula>
    </cfRule>
  </conditionalFormatting>
  <conditionalFormatting sqref="E21">
    <cfRule type="cellIs" dxfId="44" priority="37" stopIfTrue="1" operator="equal">
      <formula>"Entrada"</formula>
    </cfRule>
    <cfRule type="cellIs" dxfId="43" priority="38" stopIfTrue="1" operator="equal">
      <formula>"Ferramenta"</formula>
    </cfRule>
    <cfRule type="cellIs" dxfId="42" priority="39" stopIfTrue="1" operator="equal">
      <formula>"Saída"</formula>
    </cfRule>
  </conditionalFormatting>
  <conditionalFormatting sqref="H11">
    <cfRule type="cellIs" dxfId="41" priority="40" stopIfTrue="1" operator="equal">
      <formula>"Entrada"</formula>
    </cfRule>
    <cfRule type="cellIs" dxfId="40" priority="41" stopIfTrue="1" operator="equal">
      <formula>"Ferramenta"</formula>
    </cfRule>
    <cfRule type="cellIs" dxfId="39" priority="42" stopIfTrue="1" operator="equal">
      <formula>"Saída"</formula>
    </cfRule>
  </conditionalFormatting>
  <conditionalFormatting sqref="E14">
    <cfRule type="cellIs" dxfId="38" priority="31" stopIfTrue="1" operator="equal">
      <formula>"Entrada"</formula>
    </cfRule>
    <cfRule type="cellIs" dxfId="37" priority="32" stopIfTrue="1" operator="equal">
      <formula>"Ferramenta"</formula>
    </cfRule>
    <cfRule type="cellIs" dxfId="36" priority="33" stopIfTrue="1" operator="equal">
      <formula>"Saída"</formula>
    </cfRule>
  </conditionalFormatting>
  <conditionalFormatting sqref="I24">
    <cfRule type="cellIs" dxfId="35" priority="34" stopIfTrue="1" operator="equal">
      <formula>"Entrada"</formula>
    </cfRule>
    <cfRule type="cellIs" dxfId="34" priority="35" stopIfTrue="1" operator="equal">
      <formula>"Ferramenta"</formula>
    </cfRule>
    <cfRule type="cellIs" dxfId="33" priority="36" stopIfTrue="1" operator="equal">
      <formula>"Saída"</formula>
    </cfRule>
  </conditionalFormatting>
  <conditionalFormatting sqref="E23:I23 F24:H25">
    <cfRule type="cellIs" dxfId="32" priority="22" stopIfTrue="1" operator="equal">
      <formula>"Entrada"</formula>
    </cfRule>
    <cfRule type="cellIs" dxfId="31" priority="23" stopIfTrue="1" operator="equal">
      <formula>"Ferramenta"</formula>
    </cfRule>
    <cfRule type="cellIs" dxfId="30" priority="24" stopIfTrue="1" operator="equal">
      <formula>"Saída"</formula>
    </cfRule>
  </conditionalFormatting>
  <conditionalFormatting sqref="E24">
    <cfRule type="cellIs" dxfId="29" priority="19" stopIfTrue="1" operator="equal">
      <formula>"Entrada"</formula>
    </cfRule>
    <cfRule type="cellIs" dxfId="28" priority="20" stopIfTrue="1" operator="equal">
      <formula>"Ferramenta"</formula>
    </cfRule>
    <cfRule type="cellIs" dxfId="27" priority="21" stopIfTrue="1" operator="equal">
      <formula>"Saída"</formula>
    </cfRule>
  </conditionalFormatting>
  <conditionalFormatting sqref="I11">
    <cfRule type="cellIs" dxfId="26" priority="16" stopIfTrue="1" operator="equal">
      <formula>"Entrada"</formula>
    </cfRule>
    <cfRule type="cellIs" dxfId="25" priority="17" stopIfTrue="1" operator="equal">
      <formula>"Ferramenta"</formula>
    </cfRule>
    <cfRule type="cellIs" dxfId="24" priority="18" stopIfTrue="1" operator="equal">
      <formula>"Saída"</formula>
    </cfRule>
  </conditionalFormatting>
  <conditionalFormatting sqref="E15:I15">
    <cfRule type="cellIs" dxfId="23" priority="13" stopIfTrue="1" operator="equal">
      <formula>"Entrada"</formula>
    </cfRule>
    <cfRule type="cellIs" dxfId="22" priority="14" stopIfTrue="1" operator="equal">
      <formula>"Ferramenta"</formula>
    </cfRule>
    <cfRule type="cellIs" dxfId="21" priority="15" stopIfTrue="1" operator="equal">
      <formula>"Saída"</formula>
    </cfRule>
  </conditionalFormatting>
  <conditionalFormatting sqref="E17">
    <cfRule type="cellIs" dxfId="20" priority="10" stopIfTrue="1" operator="equal">
      <formula>"Entrada"</formula>
    </cfRule>
    <cfRule type="cellIs" dxfId="19" priority="11" stopIfTrue="1" operator="equal">
      <formula>"Ferramenta"</formula>
    </cfRule>
    <cfRule type="cellIs" dxfId="18" priority="12" stopIfTrue="1" operator="equal">
      <formula>"Saída"</formula>
    </cfRule>
  </conditionalFormatting>
  <conditionalFormatting sqref="E18:I18">
    <cfRule type="cellIs" dxfId="17" priority="7" stopIfTrue="1" operator="equal">
      <formula>"Entrada"</formula>
    </cfRule>
    <cfRule type="cellIs" dxfId="16" priority="8" stopIfTrue="1" operator="equal">
      <formula>"Ferramenta"</formula>
    </cfRule>
    <cfRule type="cellIs" dxfId="15" priority="9" stopIfTrue="1" operator="equal">
      <formula>"Saída"</formula>
    </cfRule>
  </conditionalFormatting>
  <conditionalFormatting sqref="E20">
    <cfRule type="cellIs" dxfId="14" priority="4" stopIfTrue="1" operator="equal">
      <formula>"Entrada"</formula>
    </cfRule>
    <cfRule type="cellIs" dxfId="13" priority="5" stopIfTrue="1" operator="equal">
      <formula>"Ferramenta"</formula>
    </cfRule>
    <cfRule type="cellIs" dxfId="12" priority="6" stopIfTrue="1" operator="equal">
      <formula>"Saída"</formula>
    </cfRule>
  </conditionalFormatting>
  <conditionalFormatting sqref="I21">
    <cfRule type="cellIs" dxfId="11" priority="1" stopIfTrue="1" operator="equal">
      <formula>"Entrada"</formula>
    </cfRule>
    <cfRule type="cellIs" dxfId="10" priority="2" stopIfTrue="1" operator="equal">
      <formula>"Ferramenta"</formula>
    </cfRule>
    <cfRule type="cellIs" dxfId="9" priority="3" stopIfTrue="1" operator="equal">
      <formula>"Saída"</formula>
    </cfRule>
  </conditionalFormatting>
  <dataValidations count="3">
    <dataValidation type="list" allowBlank="1" showInputMessage="1" showErrorMessage="1" sqref="M10:M20">
      <formula1>$X$1:$X$6</formula1>
    </dataValidation>
    <dataValidation type="list" allowBlank="1" showInputMessage="1" showErrorMessage="1" sqref="N10:N20">
      <formula1>"Máxima,Alta,Média,Baixa,Mínima"</formula1>
    </dataValidation>
    <dataValidation type="list" allowBlank="1" showInputMessage="1" showErrorMessage="1" sqref="Z10:Z20">
      <formula1>"Proposto,Aprovado,Projetado,Implementado,Verificado, Entregue, Eliminado, Rejeitado"</formula1>
    </dataValidation>
  </dataValidations>
  <hyperlinks>
    <hyperlink ref="B6" location="'Menu e Instruções de Uso'!A1" display="'Menu e Instruções de Uso'!A1"/>
    <hyperlink ref="J2:J4" location="'Histórico Docto'!A1" display="Autor:"/>
    <hyperlink ref="B4:C4" location="'4.1'!A1" display="Processo 4.1"/>
    <hyperlink ref="B4:D4" location="'7.1'!A1" display="Processo 7.1"/>
    <hyperlink ref="B4" location="'4.3'!A1" display="Processo 13.3"/>
  </hyperlinks>
  <pageMargins left="0.511811024" right="0.511811024" top="0.78740157499999996" bottom="0.78740157499999996" header="0.31496062000000002" footer="0.31496062000000002"/>
  <drawing r:id="rId1"/>
  <legacyDrawing r:id="rId2"/>
  <extLst>
    <ext xmlns:mx="http://schemas.microsoft.com/office/mac/excel/2008/main" uri="{64002731-A6B0-56B0-2670-7721B7C09600}">
      <mx:PLV Mode="0" OnePage="0" WScale="0"/>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showGridLines="0" workbookViewId="0">
      <selection activeCell="A2" sqref="A2"/>
    </sheetView>
  </sheetViews>
  <sheetFormatPr defaultColWidth="8.85546875" defaultRowHeight="12.75" x14ac:dyDescent="0.2"/>
  <sheetData>
    <row r="1" spans="2:2" x14ac:dyDescent="0.2">
      <c r="B1" s="1"/>
    </row>
    <row r="2" spans="2:2" ht="18" x14ac:dyDescent="0.25">
      <c r="B2" s="459" t="s">
        <v>1782</v>
      </c>
    </row>
  </sheetData>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showGridLines="0" zoomScale="130" zoomScaleNormal="130" zoomScalePageLayoutView="130" workbookViewId="0">
      <selection activeCell="F14" sqref="F14"/>
    </sheetView>
  </sheetViews>
  <sheetFormatPr defaultColWidth="11.42578125" defaultRowHeight="12.75" x14ac:dyDescent="0.2"/>
  <cols>
    <col min="1" max="4" width="5.42578125" bestFit="1" customWidth="1"/>
    <col min="5" max="5" width="93.85546875" style="27" customWidth="1"/>
    <col min="6" max="6" width="13" style="27" bestFit="1" customWidth="1"/>
    <col min="7" max="7" width="9.42578125" style="14" customWidth="1"/>
    <col min="8" max="9" width="0" style="14" hidden="1" customWidth="1"/>
    <col min="10" max="27" width="11.42578125" style="14"/>
  </cols>
  <sheetData>
    <row r="1" spans="1:27" s="1" customFormat="1" ht="7.5" customHeight="1" x14ac:dyDescent="0.2">
      <c r="G1" s="13"/>
      <c r="H1" s="13"/>
      <c r="I1" s="13"/>
      <c r="J1" s="13"/>
      <c r="K1" s="13"/>
      <c r="L1" s="13"/>
      <c r="M1" s="13"/>
      <c r="N1" s="13"/>
      <c r="O1" s="13"/>
      <c r="P1" s="13"/>
      <c r="Q1" s="13"/>
      <c r="R1" s="13"/>
      <c r="S1" s="13"/>
      <c r="T1" s="13"/>
      <c r="U1" s="13"/>
      <c r="V1" s="13"/>
      <c r="W1" s="13"/>
      <c r="X1" s="13"/>
      <c r="Y1" s="13"/>
      <c r="Z1" s="13"/>
      <c r="AA1" s="13"/>
    </row>
    <row r="2" spans="1:27" s="1" customFormat="1" ht="15" customHeight="1" x14ac:dyDescent="0.2">
      <c r="E2" s="514" t="s">
        <v>846</v>
      </c>
      <c r="F2" s="39" t="s">
        <v>12</v>
      </c>
      <c r="G2" s="35" t="s">
        <v>13</v>
      </c>
      <c r="H2" s="13"/>
      <c r="I2" s="13"/>
      <c r="J2" s="13"/>
      <c r="K2" s="13"/>
      <c r="L2" s="513"/>
      <c r="M2" s="513"/>
      <c r="N2" s="13"/>
      <c r="O2" s="13"/>
      <c r="P2" s="13"/>
      <c r="Q2" s="13"/>
      <c r="R2" s="13"/>
      <c r="S2" s="13"/>
      <c r="T2" s="13"/>
      <c r="U2" s="13"/>
      <c r="V2" s="13"/>
      <c r="W2" s="13"/>
      <c r="X2" s="13"/>
      <c r="Y2" s="13"/>
      <c r="Z2" s="13"/>
      <c r="AA2" s="13"/>
    </row>
    <row r="3" spans="1:27" s="1" customFormat="1" ht="13.5" customHeight="1" x14ac:dyDescent="0.2">
      <c r="E3" s="514"/>
      <c r="F3" s="39" t="s">
        <v>839</v>
      </c>
      <c r="G3" s="35" t="s">
        <v>840</v>
      </c>
      <c r="H3" s="13"/>
      <c r="I3" s="13"/>
      <c r="J3" s="13"/>
      <c r="K3" s="14"/>
      <c r="L3" s="513"/>
      <c r="M3" s="513"/>
      <c r="N3" s="13"/>
      <c r="O3" s="13"/>
      <c r="P3" s="13"/>
      <c r="Q3" s="13"/>
      <c r="R3" s="13"/>
      <c r="S3" s="13"/>
      <c r="T3" s="13"/>
      <c r="U3" s="13"/>
      <c r="V3" s="13"/>
      <c r="W3" s="13"/>
      <c r="X3" s="13"/>
      <c r="Y3" s="13"/>
      <c r="Z3" s="13"/>
      <c r="AA3" s="13"/>
    </row>
    <row r="4" spans="1:27" s="1" customFormat="1" ht="15" customHeight="1" x14ac:dyDescent="0.2">
      <c r="E4" s="515" t="str">
        <f>CONCATENATE("Projeto: ",Capa!B7," - ",Capa!B9)</f>
        <v>Projeto: [Apelido do Projeto] - [PITCH do Projeto]</v>
      </c>
      <c r="F4" s="40" t="s">
        <v>844</v>
      </c>
      <c r="G4" s="36" t="s">
        <v>1576</v>
      </c>
      <c r="H4" s="13"/>
      <c r="I4" s="13"/>
      <c r="J4" s="13"/>
      <c r="K4" s="13"/>
      <c r="L4" s="513"/>
      <c r="M4" s="513"/>
      <c r="N4" s="13"/>
      <c r="O4" s="13"/>
      <c r="P4" s="13"/>
      <c r="Q4" s="13"/>
      <c r="R4" s="13"/>
      <c r="S4" s="13"/>
      <c r="T4" s="13"/>
      <c r="U4" s="13"/>
      <c r="V4" s="13"/>
      <c r="W4" s="13"/>
      <c r="X4" s="13"/>
      <c r="Y4" s="13"/>
      <c r="Z4" s="13"/>
      <c r="AA4" s="13"/>
    </row>
    <row r="5" spans="1:27" s="1" customFormat="1" ht="13.5" customHeight="1" x14ac:dyDescent="0.2">
      <c r="E5" s="515"/>
      <c r="H5" s="13"/>
      <c r="I5" s="13"/>
      <c r="J5" s="13"/>
      <c r="K5" s="13"/>
      <c r="L5" s="513"/>
      <c r="M5" s="513"/>
      <c r="N5" s="13"/>
      <c r="O5" s="13"/>
      <c r="P5" s="13"/>
      <c r="Q5" s="13"/>
      <c r="R5" s="13"/>
      <c r="S5" s="13"/>
      <c r="T5" s="13"/>
      <c r="U5" s="13"/>
      <c r="V5" s="13"/>
      <c r="W5" s="13"/>
      <c r="X5" s="13"/>
      <c r="Y5" s="13"/>
      <c r="Z5" s="13"/>
      <c r="AA5" s="13"/>
    </row>
    <row r="6" spans="1:27" s="1" customFormat="1" x14ac:dyDescent="0.2">
      <c r="B6" s="38" t="str">
        <f>Historico!B30</f>
        <v>EasyPMDOC</v>
      </c>
      <c r="E6" s="41" t="s">
        <v>845</v>
      </c>
      <c r="H6" s="16"/>
      <c r="I6" s="13"/>
      <c r="J6" s="13"/>
      <c r="K6" s="13"/>
      <c r="L6" s="31"/>
      <c r="M6" s="31"/>
      <c r="N6" s="13"/>
      <c r="O6" s="13"/>
      <c r="P6" s="13"/>
      <c r="Q6" s="13"/>
      <c r="R6" s="13"/>
      <c r="S6" s="13"/>
      <c r="T6" s="13"/>
      <c r="U6" s="13"/>
      <c r="V6" s="13"/>
      <c r="W6" s="13"/>
      <c r="X6" s="13"/>
      <c r="Y6" s="13"/>
      <c r="Z6" s="13"/>
      <c r="AA6" s="13"/>
    </row>
    <row r="8" spans="1:27" x14ac:dyDescent="0.2">
      <c r="A8" s="1"/>
    </row>
    <row r="10" spans="1:27" x14ac:dyDescent="0.2">
      <c r="E10" s="27" t="s">
        <v>847</v>
      </c>
    </row>
  </sheetData>
  <mergeCells count="6">
    <mergeCell ref="E2:E3"/>
    <mergeCell ref="L2:M2"/>
    <mergeCell ref="L3:M3"/>
    <mergeCell ref="E4:E5"/>
    <mergeCell ref="L4:M4"/>
    <mergeCell ref="L5:M5"/>
  </mergeCells>
  <conditionalFormatting sqref="E7:E64917">
    <cfRule type="cellIs" dxfId="8" priority="1" stopIfTrue="1" operator="equal">
      <formula>"Entrada"</formula>
    </cfRule>
    <cfRule type="cellIs" dxfId="7" priority="2" stopIfTrue="1" operator="equal">
      <formula>"Ferramenta"</formula>
    </cfRule>
    <cfRule type="cellIs" dxfId="6" priority="3" stopIfTrue="1" operator="equal">
      <formula>"Saída"</formula>
    </cfRule>
  </conditionalFormatting>
  <conditionalFormatting sqref="E1:E2 E4">
    <cfRule type="cellIs" dxfId="5" priority="4" stopIfTrue="1" operator="equal">
      <formula>"Entrada"</formula>
    </cfRule>
    <cfRule type="cellIs" dxfId="4" priority="5" stopIfTrue="1" operator="equal">
      <formula>"Ferramenta"</formula>
    </cfRule>
    <cfRule type="cellIs" dxfId="3" priority="6" stopIfTrue="1" operator="equal">
      <formula>"Saída"</formula>
    </cfRule>
  </conditionalFormatting>
  <hyperlinks>
    <hyperlink ref="E6" r:id="rId1"/>
    <hyperlink ref="B6" location="'Menu e Instruções de Uso'!A1" display="'Menu e Instruções de Uso'!A1"/>
    <hyperlink ref="F2:F4" location="'Histórico Docto'!A1" display="Autor:"/>
  </hyperlinks>
  <pageMargins left="0.511811024" right="0.511811024" top="0.78740157499999996" bottom="0.78740157499999996" header="0.31496062000000002" footer="0.31496062000000002"/>
  <pageSetup paperSize="9" orientation="landscape"/>
  <drawing r:id="rId2"/>
  <extLst>
    <ext xmlns:mx="http://schemas.microsoft.com/office/mac/excel/2008/main" uri="{64002731-A6B0-56B0-2670-7721B7C09600}">
      <mx:PLV Mode="0" OnePage="0" WScale="0"/>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
  <sheetViews>
    <sheetView workbookViewId="0">
      <selection activeCell="B4" sqref="B4"/>
    </sheetView>
  </sheetViews>
  <sheetFormatPr defaultColWidth="8.85546875" defaultRowHeight="14.25" x14ac:dyDescent="0.2"/>
  <cols>
    <col min="1" max="1" width="2.85546875" style="339" customWidth="1"/>
    <col min="2" max="2" width="14.85546875" style="339" customWidth="1"/>
    <col min="3" max="5" width="8.85546875" style="339"/>
    <col min="6" max="6" width="15.85546875" style="339" bestFit="1" customWidth="1"/>
    <col min="7" max="7" width="27.85546875" style="339" customWidth="1"/>
    <col min="8" max="16384" width="8.85546875" style="339"/>
  </cols>
  <sheetData>
    <row r="1" spans="2:7" ht="38.25" customHeight="1" x14ac:dyDescent="0.2">
      <c r="B1" s="514" t="s">
        <v>1535</v>
      </c>
      <c r="C1" s="514"/>
      <c r="D1" s="514"/>
      <c r="E1" s="514"/>
      <c r="F1" s="514"/>
      <c r="G1" s="514"/>
    </row>
    <row r="4" spans="2:7" x14ac:dyDescent="0.2">
      <c r="F4" s="339" t="s">
        <v>1491</v>
      </c>
      <c r="G4" s="339" t="s">
        <v>1507</v>
      </c>
    </row>
    <row r="5" spans="2:7" x14ac:dyDescent="0.2">
      <c r="F5" s="339" t="s">
        <v>1493</v>
      </c>
      <c r="G5" s="339" t="s">
        <v>1512</v>
      </c>
    </row>
    <row r="6" spans="2:7" x14ac:dyDescent="0.2">
      <c r="F6" s="339" t="s">
        <v>1494</v>
      </c>
      <c r="G6" s="339" t="s">
        <v>1508</v>
      </c>
    </row>
    <row r="7" spans="2:7" x14ac:dyDescent="0.2">
      <c r="F7" s="339" t="s">
        <v>1492</v>
      </c>
      <c r="G7" s="339" t="s">
        <v>1229</v>
      </c>
    </row>
    <row r="8" spans="2:7" x14ac:dyDescent="0.2">
      <c r="F8" s="339" t="s">
        <v>1495</v>
      </c>
      <c r="G8" s="339" t="s">
        <v>1509</v>
      </c>
    </row>
    <row r="9" spans="2:7" x14ac:dyDescent="0.2">
      <c r="G9" s="339" t="s">
        <v>1510</v>
      </c>
    </row>
    <row r="10" spans="2:7" x14ac:dyDescent="0.2">
      <c r="G10" s="339" t="s">
        <v>1511</v>
      </c>
    </row>
  </sheetData>
  <mergeCells count="1">
    <mergeCell ref="B1:G1"/>
  </mergeCells>
  <conditionalFormatting sqref="B1">
    <cfRule type="cellIs" dxfId="2" priority="1" stopIfTrue="1" operator="equal">
      <formula>"Entrada"</formula>
    </cfRule>
    <cfRule type="cellIs" dxfId="1" priority="2" stopIfTrue="1" operator="equal">
      <formula>"Ferramenta"</formula>
    </cfRule>
    <cfRule type="cellIs" dxfId="0" priority="3" stopIfTrue="1" operator="equal">
      <formula>"Saída"</formula>
    </cfRule>
  </conditionalFormatting>
  <pageMargins left="0.511811024" right="0.511811024" top="0.78740157499999996" bottom="0.78740157499999996" header="0.31496062000000002" footer="0.31496062000000002"/>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98</vt:i4>
      </vt:variant>
      <vt:variant>
        <vt:lpstr>Intervalos nomeados</vt:lpstr>
      </vt:variant>
      <vt:variant>
        <vt:i4>4</vt:i4>
      </vt:variant>
    </vt:vector>
  </HeadingPairs>
  <TitlesOfParts>
    <vt:vector size="102" baseType="lpstr">
      <vt:lpstr>Capa</vt:lpstr>
      <vt:lpstr>Menu e Instruções de Uso</vt:lpstr>
      <vt:lpstr>Historico</vt:lpstr>
      <vt:lpstr>Fluxo Processos</vt:lpstr>
      <vt:lpstr>Componentes</vt:lpstr>
      <vt:lpstr>PMC</vt:lpstr>
      <vt:lpstr>ETP</vt:lpstr>
      <vt:lpstr>CRGP</vt:lpstr>
      <vt:lpstr>4.1</vt:lpstr>
      <vt:lpstr>TAP</vt:lpstr>
      <vt:lpstr>13.1</vt:lpstr>
      <vt:lpstr>RPI</vt:lpstr>
      <vt:lpstr>4.2</vt:lpstr>
      <vt:lpstr>PGP</vt:lpstr>
      <vt:lpstr>13.2</vt:lpstr>
      <vt:lpstr>PGPI</vt:lpstr>
      <vt:lpstr>10.1</vt:lpstr>
      <vt:lpstr>PGCO</vt:lpstr>
      <vt:lpstr>5.1</vt:lpstr>
      <vt:lpstr>PGE</vt:lpstr>
      <vt:lpstr>PGRE</vt:lpstr>
      <vt:lpstr>6.1</vt:lpstr>
      <vt:lpstr>PGCR</vt:lpstr>
      <vt:lpstr>7.1</vt:lpstr>
      <vt:lpstr>PGCS</vt:lpstr>
      <vt:lpstr>11.1</vt:lpstr>
      <vt:lpstr>PGRI</vt:lpstr>
      <vt:lpstr>5.2</vt:lpstr>
      <vt:lpstr>DMRR</vt:lpstr>
      <vt:lpstr>5.3</vt:lpstr>
      <vt:lpstr>EEP</vt:lpstr>
      <vt:lpstr>5.4</vt:lpstr>
      <vt:lpstr>EAP</vt:lpstr>
      <vt:lpstr>DEAP</vt:lpstr>
      <vt:lpstr>6.2</vt:lpstr>
      <vt:lpstr>6.3</vt:lpstr>
      <vt:lpstr>6.4</vt:lpstr>
      <vt:lpstr>EARE</vt:lpstr>
      <vt:lpstr>9.1</vt:lpstr>
      <vt:lpstr>PGRH</vt:lpstr>
      <vt:lpstr>6.5</vt:lpstr>
      <vt:lpstr>6.6</vt:lpstr>
      <vt:lpstr>CRO</vt:lpstr>
      <vt:lpstr>7.2</vt:lpstr>
      <vt:lpstr>12.1</vt:lpstr>
      <vt:lpstr>PGA</vt:lpstr>
      <vt:lpstr>ETA</vt:lpstr>
      <vt:lpstr>DA</vt:lpstr>
      <vt:lpstr>11.2</vt:lpstr>
      <vt:lpstr>RR</vt:lpstr>
      <vt:lpstr>11.3</vt:lpstr>
      <vt:lpstr>11.4</vt:lpstr>
      <vt:lpstr>11.5</vt:lpstr>
      <vt:lpstr>8.1</vt:lpstr>
      <vt:lpstr>PGQ</vt:lpstr>
      <vt:lpstr>PMPR</vt:lpstr>
      <vt:lpstr>LVQ</vt:lpstr>
      <vt:lpstr>12.2</vt:lpstr>
      <vt:lpstr>7.3</vt:lpstr>
      <vt:lpstr>RRF</vt:lpstr>
      <vt:lpstr>4.3</vt:lpstr>
      <vt:lpstr>SM</vt:lpstr>
      <vt:lpstr>SM-Qualidade</vt:lpstr>
      <vt:lpstr>13.3</vt:lpstr>
      <vt:lpstr>RQ</vt:lpstr>
      <vt:lpstr>13.4</vt:lpstr>
      <vt:lpstr>10.2</vt:lpstr>
      <vt:lpstr>Quadro de Avisos</vt:lpstr>
      <vt:lpstr>10.3</vt:lpstr>
      <vt:lpstr>4.5</vt:lpstr>
      <vt:lpstr>RM</vt:lpstr>
      <vt:lpstr>9.2</vt:lpstr>
      <vt:lpstr>9.3</vt:lpstr>
      <vt:lpstr>ADE</vt:lpstr>
      <vt:lpstr>9.4</vt:lpstr>
      <vt:lpstr>4.4</vt:lpstr>
      <vt:lpstr>RDT</vt:lpstr>
      <vt:lpstr>RDT Fornecedor</vt:lpstr>
      <vt:lpstr>RDAP</vt:lpstr>
      <vt:lpstr>8.2</vt:lpstr>
      <vt:lpstr>5.6</vt:lpstr>
      <vt:lpstr>6.7</vt:lpstr>
      <vt:lpstr>7.4</vt:lpstr>
      <vt:lpstr>8.3</vt:lpstr>
      <vt:lpstr>5.5</vt:lpstr>
      <vt:lpstr>TAE</vt:lpstr>
      <vt:lpstr>11.6</vt:lpstr>
      <vt:lpstr>CA</vt:lpstr>
      <vt:lpstr>12.3</vt:lpstr>
      <vt:lpstr>DAA</vt:lpstr>
      <vt:lpstr>12.4</vt:lpstr>
      <vt:lpstr>DEA</vt:lpstr>
      <vt:lpstr>4.6</vt:lpstr>
      <vt:lpstr>TEF</vt:lpstr>
      <vt:lpstr>TEP</vt:lpstr>
      <vt:lpstr>Outras Fontes de Referência</vt:lpstr>
      <vt:lpstr>Modelo Cabeçalho</vt:lpstr>
      <vt:lpstr>Configuracoes</vt:lpstr>
      <vt:lpstr>PGCR!_Toc346523818</vt:lpstr>
      <vt:lpstr>PGCS!_Toc346526856</vt:lpstr>
      <vt:lpstr>ETP!_Toc350712791</vt:lpstr>
      <vt:lpstr>ETP!_Toc350712792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Easy_IDOC - Easy and Integrated Documentation</dc:title>
  <dc:subject>Project Documentation</dc:subject>
  <dc:creator>Profº André L. F. Ricardi</dc:creator>
  <cp:keywords>EasyBOK Project Document Documentation</cp:keywords>
  <dc:description>Planilha construída para que o usuário tenha facilidade em documentar os seus projetos de forma integrada.</dc:description>
  <cp:lastModifiedBy>Adriel Rodrigues</cp:lastModifiedBy>
  <cp:lastPrinted>2013-07-06T12:58:50Z</cp:lastPrinted>
  <dcterms:created xsi:type="dcterms:W3CDTF">2010-06-10T17:31:26Z</dcterms:created>
  <dcterms:modified xsi:type="dcterms:W3CDTF">2017-12-09T01:24:40Z</dcterms:modified>
</cp:coreProperties>
</file>