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Sprint Backlog" sheetId="2" r:id="rId5"/>
    <sheet state="visible" name="Timeline" sheetId="3" r:id="rId6"/>
    <sheet state="visible" name="Burndown" sheetId="4" r:id="rId7"/>
    <sheet state="visible" name="Burndown Detail" sheetId="5" r:id="rId8"/>
    <sheet state="visible" name="Burndown Visual" sheetId="6" r:id="rId9"/>
  </sheets>
  <definedNames>
    <definedName hidden="1" localSheetId="0" name="_xlnm._FilterDatabase">'Product Backlog'!$A$3:$H$40</definedName>
    <definedName hidden="1" localSheetId="1" name="_xlnm._FilterDatabase">'Sprint Backlog'!$A$8:$B$42</definedName>
  </definedNames>
  <calcPr/>
</workbook>
</file>

<file path=xl/sharedStrings.xml><?xml version="1.0" encoding="utf-8"?>
<sst xmlns="http://schemas.openxmlformats.org/spreadsheetml/2006/main" count="313" uniqueCount="150">
  <si>
    <t>Product Backlog</t>
  </si>
  <si>
    <t>#</t>
  </si>
  <si>
    <t>Role</t>
  </si>
  <si>
    <t>Story Summary</t>
  </si>
  <si>
    <t>Story Detail</t>
  </si>
  <si>
    <t>Story Points</t>
  </si>
  <si>
    <t>Priority</t>
  </si>
  <si>
    <t>Sprint#</t>
  </si>
  <si>
    <t>Status</t>
  </si>
  <si>
    <t>For story points we will use 1 story point = 2 hours</t>
  </si>
  <si>
    <t xml:space="preserve">Web Developer </t>
  </si>
  <si>
    <t>Build the Technical Infrastructure</t>
  </si>
  <si>
    <t>User interface, scripting, databases, functionality of the discussion board, and manage the entire web application</t>
  </si>
  <si>
    <t>High</t>
  </si>
  <si>
    <t>In progress</t>
  </si>
  <si>
    <t>Not Started</t>
  </si>
  <si>
    <t>Web Developer</t>
  </si>
  <si>
    <t xml:space="preserve">Create Website Design </t>
  </si>
  <si>
    <t>Colors, logo, icons on the main page</t>
  </si>
  <si>
    <t>Low</t>
  </si>
  <si>
    <t>Medium</t>
  </si>
  <si>
    <t>In Progess</t>
  </si>
  <si>
    <t>Create Website Functions</t>
  </si>
  <si>
    <t>Functions to check users identity, track submission page, vote icons functions, payment functions</t>
  </si>
  <si>
    <t xml:space="preserve">High </t>
  </si>
  <si>
    <t>Completed</t>
  </si>
  <si>
    <t>Determine Security Measures</t>
  </si>
  <si>
    <t xml:space="preserve">Use a two-factor authentication to check identity of customers
Online Verification with picture of ID
</t>
  </si>
  <si>
    <t xml:space="preserve">Administrator </t>
  </si>
  <si>
    <t>Define Roles and Permissions</t>
  </si>
  <si>
    <t>Admin defines roles such as "reviewers", "members", "viewers", etc.</t>
  </si>
  <si>
    <t>Decision Recording</t>
  </si>
  <si>
    <t xml:space="preserve">Admin have the ability to make decisions on the ideas, and record the decisions made, whether it is approved, rejected, or requires further review </t>
  </si>
  <si>
    <t>User Access</t>
  </si>
  <si>
    <t>Admin allows and maintains access levels for members 
User: Read, write and execute
reject, Approve, etc
Print Reports</t>
  </si>
  <si>
    <t>Select Members</t>
  </si>
  <si>
    <t xml:space="preserve">Admin has access to members informations, its background, and personal info, and can decide if member should be accepted or rejected </t>
  </si>
  <si>
    <t xml:space="preserve">Medium </t>
  </si>
  <si>
    <t>Visitor</t>
  </si>
  <si>
    <t xml:space="preserve">Visit and see main page of the websites, and requirements to become a member </t>
  </si>
  <si>
    <t xml:space="preserve">Visitor will be able to view the website and its idea, see information on how to become a member, and see summary of ideas on the website </t>
  </si>
  <si>
    <t>Member</t>
  </si>
  <si>
    <t>Registration/Profiles</t>
  </si>
  <si>
    <t>Ability to register/ sign in to profile</t>
  </si>
  <si>
    <t>Moderator</t>
  </si>
  <si>
    <t>Keep website enviroment safe by establishing rules and guidelines</t>
  </si>
  <si>
    <t>Moderator will manage forums, social platforms, discussion boards and websites</t>
  </si>
  <si>
    <t>Idea Submission</t>
  </si>
  <si>
    <t xml:space="preserve">Members can submit two ideas pepr month. They have the ability to complete fields for titles, descriptions, category, etc. </t>
  </si>
  <si>
    <t>Comments and Feedback</t>
  </si>
  <si>
    <t xml:space="preserve">Commenting process that allows investors to provide feedback, suggestions, and comments on submitted ideas
Notifications to inform submitter of new comments or feedback
</t>
  </si>
  <si>
    <t>Track Submission Status</t>
  </si>
  <si>
    <t xml:space="preserve">Member has the ability to track their status submission, show its progress in the approval process (e.g. "Submitted", "Under Review", "Approved", "Rejected"). Ability to track when each status change occured. </t>
  </si>
  <si>
    <t>Revise and Re-submit Ideas</t>
  </si>
  <si>
    <t>Allows members to revise and resubmit their ideas, based on feedback received</t>
  </si>
  <si>
    <t>Report extraction</t>
  </si>
  <si>
    <t>Ability to extract in report the specific members submissions and comments</t>
  </si>
  <si>
    <t>Administrator</t>
  </si>
  <si>
    <t>Log/Track Members Activity</t>
  </si>
  <si>
    <t xml:space="preserve">Have a check box to see if members submitted two ideas per-month
Vote box for rating proposals (1-10)
Check if member are voting in others proposals and leaving comments
If member does not post, or it has low ratings (&lt;3), admin blocks account temporarily and user needs permission to re-join.
</t>
  </si>
  <si>
    <t>Oversee Members Activity (warn/suspend/remove)</t>
  </si>
  <si>
    <t xml:space="preserve">Admin must have the ability to check the users activity, the vote rating their posts are getting, and be able to warn/suspend/remove the member depedning on said activities </t>
  </si>
  <si>
    <t>Cancel membership</t>
  </si>
  <si>
    <t>Allow user to cancel members.  System will refund any prorated amount</t>
  </si>
  <si>
    <t>Check count of votes every week</t>
  </si>
  <si>
    <t>Using the vote check box, the admin has the ability to count the votes each week and separate projects with higher ratings in a different folder</t>
  </si>
  <si>
    <t>Select the best idea</t>
  </si>
  <si>
    <t>Amin has the ability to see all the votes, rates, commments, and evrything regarding the idea and  determine the top one, that will win the big prize</t>
  </si>
  <si>
    <t>Notifiy that the prize has been granted</t>
  </si>
  <si>
    <t>Administrator notify the winner that the prize has been granted and confirm his/hers bank account information</t>
  </si>
  <si>
    <t>Use PLAD to verufy bank info</t>
  </si>
  <si>
    <t>Admin uses PLAD (third party app) to securily verify bank account information for the winner, so the prize can be deposites</t>
  </si>
  <si>
    <t>Create code that allows website to accept credit card</t>
  </si>
  <si>
    <t>Web Developer must set up the box for credit card info, and make sure it is secure and working</t>
  </si>
  <si>
    <t>Fill out credit card details for membership payments</t>
  </si>
  <si>
    <t xml:space="preserve">Members need to be able to enter their credit card details on a form - card numberm name on the card, address, etc. </t>
  </si>
  <si>
    <t xml:space="preserve">Verify credit card information </t>
  </si>
  <si>
    <t xml:space="preserve">Admin must be able to verify the credit card information provided, using the credit card security code </t>
  </si>
  <si>
    <t>Pull member information</t>
  </si>
  <si>
    <t xml:space="preserve">Admin must be able to pull members information such as name, phone number, email, social security, college attended, address, etc. </t>
  </si>
  <si>
    <t>Create a code that automatically denies or accept credit card info</t>
  </si>
  <si>
    <t>Web developed must develop a code that verifys credit card info. If the information is correct, accept payment, if the information is incorrect, reject payment and  ask for the info again. Put a limit of 3 tries before account is blocked</t>
  </si>
  <si>
    <t>Set up the annual date for when membership fee will be collected</t>
  </si>
  <si>
    <t>Membership fee will be collected at the end of every quarter
- If meber joined in Q1, membership due in March
- If meber joined in Q2, membership due in June
- If member joined in Q3, membership due in September
- If member joined in Q4, membership due in December</t>
  </si>
  <si>
    <t>Create reminder for annual fee</t>
  </si>
  <si>
    <t xml:space="preserve">Membership annual fee reminder via email 20 days prior to due date, 7 days prior, and on the due date </t>
  </si>
  <si>
    <t>Handle user-related issues</t>
  </si>
  <si>
    <t>Admin has the ability to handle all user related issues such as password resets, manage the account status, keep record of activity</t>
  </si>
  <si>
    <t>Manage idea users post to the website</t>
  </si>
  <si>
    <t>Admin has access to a dashboard with data about user submissions, how many submissions users have made in a set period of time. Admin had the ability to dlete an idea if it violates website guidelines</t>
  </si>
  <si>
    <t>Ensure security of user data</t>
  </si>
  <si>
    <t>Admin utilize encryption tools, keeps the website in a secure database, and create backups of database (in case data becomes corrupted or missing)</t>
  </si>
  <si>
    <t>Provide interface for report generation</t>
  </si>
  <si>
    <t>Admin must be able to offer report templates. Admin transfer secure data from website to generate forms. Admin controlled and verified to filter sensitive information</t>
  </si>
  <si>
    <t>Sprint Number</t>
  </si>
  <si>
    <t xml:space="preserve">Sprint Group Definition </t>
  </si>
  <si>
    <t>Structure of the Website</t>
  </si>
  <si>
    <t xml:space="preserve">Feautures </t>
  </si>
  <si>
    <t>Monitor Members Activities and Ideas</t>
  </si>
  <si>
    <t>Security Measures</t>
  </si>
  <si>
    <t>Sprint Definition</t>
  </si>
  <si>
    <t>Features</t>
  </si>
  <si>
    <t>Monitor Members Acticity and Ideas</t>
  </si>
  <si>
    <t xml:space="preserve">Security Measures </t>
  </si>
  <si>
    <t>Timeline</t>
  </si>
  <si>
    <t xml:space="preserve">1 story point = 2 hours </t>
  </si>
  <si>
    <t>Sprint #</t>
  </si>
  <si>
    <t>Hours</t>
  </si>
  <si>
    <t>Start Date</t>
  </si>
  <si>
    <t>End Date</t>
  </si>
  <si>
    <t>Comments</t>
  </si>
  <si>
    <t>In Progress</t>
  </si>
  <si>
    <t>The project will start with our web developer, that will develop all the functionalities for the website</t>
  </si>
  <si>
    <t>Not started</t>
  </si>
  <si>
    <t>Admin will be working to add the features on the website, after the development is done</t>
  </si>
  <si>
    <t>Last part of the projhect before going live is putting all security measures in place, it will be an all hands project, so we can be sure that there will be no security breach (4 resources assigned to work on security measures)</t>
  </si>
  <si>
    <t>Burndown</t>
  </si>
  <si>
    <t xml:space="preserve">SPRINT 1 </t>
  </si>
  <si>
    <t>Day 0</t>
  </si>
  <si>
    <t>Day 1</t>
  </si>
  <si>
    <t>Day 2</t>
  </si>
  <si>
    <t>Day 3</t>
  </si>
  <si>
    <t>Day 4</t>
  </si>
  <si>
    <t>Day 5</t>
  </si>
  <si>
    <t>Day 6</t>
  </si>
  <si>
    <t>Day 7</t>
  </si>
  <si>
    <t>Day 8</t>
  </si>
  <si>
    <t>Day 9</t>
  </si>
  <si>
    <t>Day 10</t>
  </si>
  <si>
    <t>Day 11</t>
  </si>
  <si>
    <t>Day 12</t>
  </si>
  <si>
    <t>Day 13</t>
  </si>
  <si>
    <t>Day 14</t>
  </si>
  <si>
    <t>Day 15</t>
  </si>
  <si>
    <t>Day 16</t>
  </si>
  <si>
    <t>Remaining Effort</t>
  </si>
  <si>
    <t>Baseline Effort</t>
  </si>
  <si>
    <t>Burndown Detail</t>
  </si>
  <si>
    <t>Tasks</t>
  </si>
  <si>
    <t>Total</t>
  </si>
  <si>
    <t>Task 1</t>
  </si>
  <si>
    <t>Task 2</t>
  </si>
  <si>
    <t>Task 3</t>
  </si>
  <si>
    <t>Task 4</t>
  </si>
  <si>
    <t>Task 5</t>
  </si>
  <si>
    <t>Task 6</t>
  </si>
  <si>
    <t>Task 7</t>
  </si>
  <si>
    <t>Task 8</t>
  </si>
  <si>
    <t>Burndown Visual</t>
  </si>
  <si>
    <t>SPRINT 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</si>
</sst>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9">
    <font>
      <sz val="11.0"/>
      <color theme="1"/>
      <name val="Calibri"/>
      <scheme val="minor"/>
    </font>
    <font>
      <b/>
      <u/>
      <sz val="14.0"/>
      <color theme="1"/>
      <name val="Calibri"/>
    </font>
    <font>
      <sz val="11.0"/>
      <color theme="1"/>
      <name val="Calibri"/>
    </font>
    <font>
      <b/>
      <sz val="11.0"/>
      <color rgb="FFFFFFFF"/>
      <name val="Calibri"/>
    </font>
    <font>
      <sz val="11.0"/>
      <color rgb="FF000000"/>
      <name val="Calibri"/>
    </font>
    <font>
      <color theme="1"/>
      <name val="Calibri"/>
      <scheme val="minor"/>
    </font>
    <font/>
    <font>
      <b/>
      <u/>
      <sz val="14.0"/>
      <color theme="1"/>
      <name val="Calibri"/>
    </font>
    <font>
      <sz val="14.0"/>
      <color theme="1"/>
      <name val="Calibri"/>
    </font>
  </fonts>
  <fills count="17">
    <fill>
      <patternFill patternType="none"/>
    </fill>
    <fill>
      <patternFill patternType="lightGray"/>
    </fill>
    <fill>
      <patternFill patternType="solid">
        <fgColor theme="4"/>
        <bgColor theme="4"/>
      </patternFill>
    </fill>
    <fill>
      <patternFill patternType="solid">
        <fgColor rgb="FF000000"/>
        <bgColor rgb="FF000000"/>
      </patternFill>
    </fill>
    <fill>
      <patternFill patternType="solid">
        <fgColor rgb="FFD9E2F3"/>
        <bgColor rgb="FFD9E2F3"/>
      </patternFill>
    </fill>
    <fill>
      <patternFill patternType="solid">
        <fgColor rgb="FFFF0000"/>
        <bgColor rgb="FFFF0000"/>
      </patternFill>
    </fill>
    <fill>
      <patternFill patternType="solid">
        <fgColor rgb="FFB7B7B7"/>
        <bgColor rgb="FFB7B7B7"/>
      </patternFill>
    </fill>
    <fill>
      <patternFill patternType="solid">
        <fgColor theme="6"/>
        <bgColor theme="6"/>
      </patternFill>
    </fill>
    <fill>
      <patternFill patternType="solid">
        <fgColor theme="9"/>
        <bgColor theme="9"/>
      </patternFill>
    </fill>
    <fill>
      <patternFill patternType="solid">
        <fgColor rgb="FFFF9900"/>
        <bgColor rgb="FFFF9900"/>
      </patternFill>
    </fill>
    <fill>
      <patternFill patternType="solid">
        <fgColor rgb="FFFFE599"/>
        <bgColor rgb="FFFFE599"/>
      </patternFill>
    </fill>
    <fill>
      <patternFill patternType="solid">
        <fgColor rgb="FF6AA84F"/>
        <bgColor rgb="FF6AA84F"/>
      </patternFill>
    </fill>
    <fill>
      <patternFill patternType="solid">
        <fgColor rgb="FF93C47D"/>
        <bgColor rgb="FF93C47D"/>
      </patternFill>
    </fill>
    <fill>
      <patternFill patternType="solid">
        <fgColor theme="5"/>
        <bgColor theme="5"/>
      </patternFill>
    </fill>
    <fill>
      <patternFill patternType="solid">
        <fgColor rgb="FFD9EAD3"/>
        <bgColor rgb="FFD9EAD3"/>
      </patternFill>
    </fill>
    <fill>
      <patternFill patternType="solid">
        <fgColor rgb="FFD8D8D8"/>
        <bgColor rgb="FFD8D8D8"/>
      </patternFill>
    </fill>
    <fill>
      <patternFill patternType="solid">
        <fgColor rgb="FFFFFF00"/>
        <bgColor rgb="FFFFFF00"/>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top/>
      <bottom/>
    </border>
    <border>
      <left/>
      <right/>
      <top/>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vertical="top"/>
    </xf>
    <xf borderId="0" fillId="0" fontId="2" numFmtId="0" xfId="0" applyAlignment="1" applyFont="1">
      <alignment shrinkToFit="0" vertical="top" wrapText="1"/>
    </xf>
    <xf borderId="0" fillId="0" fontId="2" numFmtId="49" xfId="0" applyAlignment="1" applyFont="1" applyNumberFormat="1">
      <alignment shrinkToFit="0" vertical="top" wrapText="1"/>
    </xf>
    <xf borderId="0" fillId="0" fontId="2" numFmtId="3" xfId="0" applyAlignment="1" applyFont="1" applyNumberFormat="1">
      <alignment vertical="top"/>
    </xf>
    <xf borderId="0" fillId="2" fontId="2" numFmtId="0" xfId="0" applyAlignment="1" applyFill="1" applyFont="1">
      <alignment vertical="top"/>
    </xf>
    <xf borderId="0" fillId="2" fontId="2" numFmtId="0" xfId="0" applyAlignment="1" applyFont="1">
      <alignment shrinkToFit="0" vertical="top" wrapText="1"/>
    </xf>
    <xf borderId="0" fillId="2" fontId="2" numFmtId="49" xfId="0" applyAlignment="1" applyFont="1" applyNumberFormat="1">
      <alignment shrinkToFit="0" vertical="top" wrapText="1"/>
    </xf>
    <xf borderId="0" fillId="2" fontId="2" numFmtId="3" xfId="0" applyAlignment="1" applyFont="1" applyNumberFormat="1">
      <alignment shrinkToFit="0" vertical="top" wrapText="1"/>
    </xf>
    <xf borderId="0" fillId="3" fontId="3" numFmtId="0" xfId="0" applyAlignment="1" applyFill="1" applyFont="1">
      <alignment horizontal="center" vertical="center"/>
    </xf>
    <xf borderId="0" fillId="3" fontId="3" numFmtId="0" xfId="0" applyAlignment="1" applyFont="1">
      <alignment horizontal="center" readingOrder="0" vertical="center"/>
    </xf>
    <xf borderId="0" fillId="0" fontId="2" numFmtId="0" xfId="0" applyAlignment="1" applyFont="1">
      <alignment readingOrder="0" shrinkToFit="0" vertical="top" wrapText="1"/>
    </xf>
    <xf borderId="0" fillId="4" fontId="2" numFmtId="0" xfId="0" applyAlignment="1" applyFill="1" applyFont="1">
      <alignment horizontal="right" readingOrder="0" vertical="top"/>
    </xf>
    <xf borderId="0" fillId="4" fontId="2" numFmtId="0" xfId="0" applyAlignment="1" applyFont="1">
      <alignment horizontal="left" readingOrder="0" vertical="top"/>
    </xf>
    <xf borderId="0" fillId="4" fontId="2" numFmtId="0" xfId="0" applyAlignment="1" applyFont="1">
      <alignment horizontal="left" readingOrder="0" shrinkToFit="0" vertical="top" wrapText="1"/>
    </xf>
    <xf borderId="0" fillId="4" fontId="2" numFmtId="49" xfId="0" applyAlignment="1" applyFont="1" applyNumberFormat="1">
      <alignment horizontal="left" readingOrder="0" shrinkToFit="0" vertical="top" wrapText="1"/>
    </xf>
    <xf borderId="0" fillId="4" fontId="2" numFmtId="3" xfId="0" applyAlignment="1" applyFont="1" applyNumberFormat="1">
      <alignment horizontal="left" readingOrder="0" shrinkToFit="0" vertical="top" wrapText="1"/>
    </xf>
    <xf borderId="0" fillId="5" fontId="2" numFmtId="0" xfId="0" applyAlignment="1" applyFill="1" applyFont="1">
      <alignment horizontal="left" readingOrder="0" vertical="top"/>
    </xf>
    <xf borderId="0" fillId="6" fontId="2" numFmtId="0" xfId="0" applyAlignment="1" applyFill="1" applyFont="1">
      <alignment horizontal="left" readingOrder="0" vertical="top"/>
    </xf>
    <xf borderId="0" fillId="5" fontId="2" numFmtId="0" xfId="0" applyAlignment="1" applyFont="1">
      <alignment horizontal="center" readingOrder="0" vertical="center"/>
    </xf>
    <xf borderId="0" fillId="7" fontId="2" numFmtId="0" xfId="0" applyAlignment="1" applyFill="1" applyFont="1">
      <alignment horizontal="center" readingOrder="0" vertical="center"/>
    </xf>
    <xf borderId="0" fillId="8" fontId="2" numFmtId="0" xfId="0" applyAlignment="1" applyFill="1" applyFont="1">
      <alignment horizontal="left" readingOrder="0" vertical="top"/>
    </xf>
    <xf borderId="0" fillId="9" fontId="2" numFmtId="0" xfId="0" applyAlignment="1" applyFill="1" applyFont="1">
      <alignment horizontal="center" readingOrder="0" vertical="center"/>
    </xf>
    <xf borderId="0" fillId="10" fontId="2" numFmtId="0" xfId="0" applyAlignment="1" applyFill="1" applyFont="1">
      <alignment horizontal="center" readingOrder="0" vertical="center"/>
    </xf>
    <xf borderId="0" fillId="11" fontId="2" numFmtId="0" xfId="0" applyAlignment="1" applyFill="1" applyFont="1">
      <alignment horizontal="center" readingOrder="0" vertical="center"/>
    </xf>
    <xf borderId="0" fillId="12" fontId="2" numFmtId="0" xfId="0" applyAlignment="1" applyFill="1" applyFont="1">
      <alignment horizontal="center" readingOrder="0" vertical="center"/>
    </xf>
    <xf borderId="0" fillId="13" fontId="2" numFmtId="0" xfId="0" applyAlignment="1" applyFill="1" applyFont="1">
      <alignment horizontal="left" readingOrder="0" vertical="top"/>
    </xf>
    <xf borderId="0" fillId="9" fontId="2" numFmtId="0" xfId="0" applyAlignment="1" applyFont="1">
      <alignment horizontal="left" readingOrder="0" vertical="top"/>
    </xf>
    <xf borderId="0" fillId="0" fontId="2" numFmtId="0" xfId="0" applyAlignment="1" applyFont="1">
      <alignment readingOrder="0" vertical="top"/>
    </xf>
    <xf borderId="0" fillId="4" fontId="2" numFmtId="0" xfId="0" applyAlignment="1" applyFont="1">
      <alignment horizontal="right" readingOrder="0"/>
    </xf>
    <xf borderId="0" fillId="4" fontId="2" numFmtId="0" xfId="0" applyAlignment="1" applyFont="1">
      <alignment horizontal="left" readingOrder="0"/>
    </xf>
    <xf borderId="0" fillId="4" fontId="2" numFmtId="3" xfId="0" applyAlignment="1" applyFont="1" applyNumberFormat="1">
      <alignment horizontal="left" readingOrder="0"/>
    </xf>
    <xf borderId="0" fillId="5" fontId="2" numFmtId="0" xfId="0" applyAlignment="1" applyFont="1">
      <alignment horizontal="left" readingOrder="0"/>
    </xf>
    <xf borderId="0" fillId="4" fontId="2" numFmtId="3" xfId="0" applyAlignment="1" applyFont="1" applyNumberFormat="1">
      <alignment horizontal="left" readingOrder="0" vertical="top"/>
    </xf>
    <xf borderId="0" fillId="4" fontId="2" numFmtId="0" xfId="0" applyAlignment="1" applyFont="1">
      <alignment horizontal="left" vertical="top"/>
    </xf>
    <xf borderId="0" fillId="4" fontId="2" numFmtId="0" xfId="0" applyAlignment="1" applyFont="1">
      <alignment horizontal="left" shrinkToFit="0" vertical="top" wrapText="1"/>
    </xf>
    <xf borderId="0" fillId="4" fontId="2" numFmtId="49" xfId="0" applyAlignment="1" applyFont="1" applyNumberFormat="1">
      <alignment horizontal="left" shrinkToFit="0" vertical="top" wrapText="1"/>
    </xf>
    <xf borderId="0" fillId="4" fontId="2" numFmtId="0" xfId="0" applyAlignment="1" applyFont="1">
      <alignment readingOrder="0"/>
    </xf>
    <xf borderId="0" fillId="4" fontId="2" numFmtId="0" xfId="0" applyAlignment="1" applyFont="1">
      <alignment readingOrder="0" shrinkToFit="0" wrapText="1"/>
    </xf>
    <xf borderId="0" fillId="4" fontId="4" numFmtId="0" xfId="0" applyAlignment="1" applyFont="1">
      <alignment readingOrder="0" shrinkToFit="0" wrapText="1"/>
    </xf>
    <xf borderId="0" fillId="4" fontId="4" numFmtId="0" xfId="0" applyAlignment="1" applyFont="1">
      <alignment readingOrder="0"/>
    </xf>
    <xf borderId="0" fillId="4" fontId="2" numFmtId="3" xfId="0" applyAlignment="1" applyFont="1" applyNumberFormat="1">
      <alignment shrinkToFit="0" vertical="top" wrapText="1"/>
    </xf>
    <xf borderId="0" fillId="4" fontId="2" numFmtId="0" xfId="0" applyAlignment="1" applyFont="1">
      <alignment vertical="top"/>
    </xf>
    <xf borderId="0" fillId="4" fontId="2" numFmtId="0" xfId="0" applyAlignment="1" applyFont="1">
      <alignment readingOrder="0" vertical="top"/>
    </xf>
    <xf borderId="0" fillId="4" fontId="2" numFmtId="0" xfId="0" applyAlignment="1" applyFont="1">
      <alignment readingOrder="0" shrinkToFit="0" vertical="top" wrapText="1"/>
    </xf>
    <xf borderId="0" fillId="0" fontId="2" numFmtId="0" xfId="0" applyAlignment="1" applyFont="1">
      <alignment horizontal="left" vertical="top"/>
    </xf>
    <xf borderId="1" fillId="14" fontId="5" numFmtId="0" xfId="0" applyAlignment="1" applyBorder="1" applyFill="1" applyFont="1">
      <alignment readingOrder="0"/>
    </xf>
    <xf borderId="1" fillId="0" fontId="5" numFmtId="0" xfId="0" applyAlignment="1" applyBorder="1" applyFont="1">
      <alignment readingOrder="0"/>
    </xf>
    <xf borderId="1" fillId="2" fontId="2" numFmtId="0" xfId="0" applyAlignment="1" applyBorder="1" applyFont="1">
      <alignment shrinkToFit="0" vertical="top" wrapText="1"/>
    </xf>
    <xf borderId="1" fillId="2" fontId="2" numFmtId="0" xfId="0" applyAlignment="1" applyBorder="1" applyFont="1">
      <alignment vertical="top"/>
    </xf>
    <xf borderId="1" fillId="2" fontId="2" numFmtId="0" xfId="0" applyAlignment="1" applyBorder="1" applyFont="1">
      <alignment readingOrder="0" vertical="top"/>
    </xf>
    <xf borderId="1" fillId="4" fontId="2" numFmtId="0" xfId="0" applyAlignment="1" applyBorder="1" applyFont="1">
      <alignment horizontal="left" readingOrder="0" shrinkToFit="0" vertical="top" wrapText="1"/>
    </xf>
    <xf borderId="1" fillId="4" fontId="2" numFmtId="0" xfId="0" applyAlignment="1" applyBorder="1" applyFont="1">
      <alignment horizontal="left" readingOrder="0" vertical="top"/>
    </xf>
    <xf borderId="2" fillId="4" fontId="2" numFmtId="0" xfId="0" applyAlignment="1" applyBorder="1" applyFont="1">
      <alignment horizontal="center" readingOrder="0" vertical="center"/>
    </xf>
    <xf borderId="3" fillId="4" fontId="6" numFmtId="0" xfId="0" applyBorder="1" applyFont="1"/>
    <xf borderId="1" fillId="4" fontId="2" numFmtId="0" xfId="0" applyAlignment="1" applyBorder="1" applyFont="1">
      <alignment readingOrder="0" shrinkToFit="0" wrapText="1"/>
    </xf>
    <xf borderId="1" fillId="4" fontId="2" numFmtId="0" xfId="0" applyAlignment="1" applyBorder="1" applyFont="1">
      <alignment horizontal="left" readingOrder="0"/>
    </xf>
    <xf borderId="1" fillId="4" fontId="2" numFmtId="0" xfId="0" applyAlignment="1" applyBorder="1" applyFont="1">
      <alignment readingOrder="0"/>
    </xf>
    <xf borderId="4" fillId="4" fontId="6" numFmtId="0" xfId="0" applyBorder="1" applyFont="1"/>
    <xf borderId="1" fillId="4" fontId="2" numFmtId="0" xfId="0" applyAlignment="1" applyBorder="1" applyFont="1">
      <alignment horizontal="left" shrinkToFit="0" vertical="top" wrapText="1"/>
    </xf>
    <xf borderId="1" fillId="4" fontId="4" numFmtId="0" xfId="0" applyAlignment="1" applyBorder="1" applyFont="1">
      <alignment readingOrder="0" shrinkToFit="0" wrapText="1"/>
    </xf>
    <xf borderId="1" fillId="4" fontId="4" numFmtId="0" xfId="0" applyAlignment="1" applyBorder="1" applyFont="1">
      <alignment readingOrder="0"/>
    </xf>
    <xf borderId="2" fillId="4" fontId="2" numFmtId="0" xfId="0" applyAlignment="1" applyBorder="1" applyFont="1">
      <alignment horizontal="center" readingOrder="0" shrinkToFit="0" vertical="center" wrapText="1"/>
    </xf>
    <xf borderId="0" fillId="0" fontId="7" numFmtId="1" xfId="0" applyAlignment="1" applyFont="1" applyNumberFormat="1">
      <alignment vertical="top"/>
    </xf>
    <xf borderId="0" fillId="0" fontId="2" numFmtId="1" xfId="0" applyAlignment="1" applyFont="1" applyNumberFormat="1">
      <alignment vertical="top"/>
    </xf>
    <xf borderId="0" fillId="0" fontId="2" numFmtId="0" xfId="0" applyAlignment="1" applyFont="1">
      <alignment vertical="top"/>
    </xf>
    <xf borderId="0" fillId="0" fontId="2" numFmtId="1" xfId="0" applyAlignment="1" applyFont="1" applyNumberFormat="1">
      <alignment vertical="top"/>
    </xf>
    <xf borderId="0" fillId="0" fontId="2" numFmtId="1" xfId="0" applyAlignment="1" applyFont="1" applyNumberFormat="1">
      <alignment readingOrder="0" vertical="top"/>
    </xf>
    <xf borderId="0" fillId="0" fontId="2" numFmtId="14" xfId="0" applyAlignment="1" applyFont="1" applyNumberFormat="1">
      <alignment readingOrder="0" vertical="top"/>
    </xf>
    <xf borderId="0" fillId="0" fontId="2" numFmtId="0" xfId="0" applyAlignment="1" applyFont="1">
      <alignment readingOrder="0" vertical="top"/>
    </xf>
    <xf borderId="0" fillId="0" fontId="2" numFmtId="0" xfId="0" applyAlignment="1" applyFont="1">
      <alignment readingOrder="0" shrinkToFit="0" vertical="top" wrapText="1"/>
    </xf>
    <xf borderId="0" fillId="0" fontId="2" numFmtId="164" xfId="0" applyAlignment="1" applyFont="1" applyNumberFormat="1">
      <alignment readingOrder="0" vertical="top"/>
    </xf>
    <xf borderId="0" fillId="0" fontId="2" numFmtId="14" xfId="0" applyAlignment="1" applyFont="1" applyNumberFormat="1">
      <alignment vertical="top"/>
    </xf>
    <xf borderId="0" fillId="0" fontId="2" numFmtId="1" xfId="0" applyAlignment="1" applyFont="1" applyNumberFormat="1">
      <alignment readingOrder="0" vertical="top"/>
    </xf>
    <xf borderId="0" fillId="14" fontId="2" numFmtId="0" xfId="0" applyAlignment="1" applyFont="1">
      <alignment readingOrder="0" vertical="top"/>
    </xf>
    <xf borderId="5" fillId="15" fontId="2" numFmtId="0" xfId="0" applyAlignment="1" applyBorder="1" applyFill="1" applyFont="1">
      <alignment horizontal="center" vertical="top"/>
    </xf>
    <xf borderId="6" fillId="15" fontId="2" numFmtId="0" xfId="0" applyAlignment="1" applyBorder="1" applyFont="1">
      <alignment horizontal="center" vertical="top"/>
    </xf>
    <xf borderId="1" fillId="16" fontId="2" numFmtId="0" xfId="0" applyAlignment="1" applyBorder="1" applyFill="1" applyFont="1">
      <alignment vertical="top"/>
    </xf>
    <xf borderId="1" fillId="0" fontId="2" numFmtId="0" xfId="0" applyAlignment="1" applyBorder="1" applyFont="1">
      <alignment horizontal="center" readingOrder="0" vertical="top"/>
    </xf>
    <xf borderId="1" fillId="0" fontId="2" numFmtId="0" xfId="0" applyAlignment="1" applyBorder="1" applyFont="1">
      <alignment horizontal="center" vertical="top"/>
    </xf>
    <xf borderId="1" fillId="16" fontId="2" numFmtId="0" xfId="0" applyAlignment="1" applyBorder="1" applyFont="1">
      <alignment horizontal="center" vertical="top"/>
    </xf>
    <xf borderId="1" fillId="0" fontId="2" numFmtId="0" xfId="0" applyAlignment="1" applyBorder="1" applyFont="1">
      <alignment vertical="top"/>
    </xf>
    <xf borderId="0" fillId="0" fontId="8" numFmtId="0" xfId="0" applyAlignment="1" applyFont="1">
      <alignment vertical="top"/>
    </xf>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1">
    <tableStyle count="3" pivot="0" name="Timeline-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Burndown Rate</a:t>
            </a:r>
          </a:p>
        </c:rich>
      </c:tx>
      <c:overlay val="0"/>
    </c:title>
    <c:plotArea>
      <c:layout/>
      <c:lineChart>
        <c:ser>
          <c:idx val="0"/>
          <c:order val="0"/>
          <c:tx>
            <c:v>Remaining Effort</c:v>
          </c:tx>
          <c:spPr>
            <a:ln cmpd="sng" w="28575">
              <a:solidFill>
                <a:schemeClr val="accent1"/>
              </a:solidFill>
            </a:ln>
          </c:spPr>
          <c:marker>
            <c:symbol val="none"/>
          </c:marker>
          <c:val>
            <c:numRef>
              <c:f>'Burndown Visual'!$B$4:$S$4</c:f>
              <c:numCache/>
            </c:numRef>
          </c:val>
          <c:smooth val="0"/>
        </c:ser>
        <c:ser>
          <c:idx val="1"/>
          <c:order val="1"/>
          <c:tx>
            <c:v>Baseline Effort</c:v>
          </c:tx>
          <c:spPr>
            <a:ln cmpd="sng" w="28575">
              <a:solidFill>
                <a:schemeClr val="accent2"/>
              </a:solidFill>
            </a:ln>
          </c:spPr>
          <c:marker>
            <c:symbol val="none"/>
          </c:marker>
          <c:val>
            <c:numRef>
              <c:f>'Burndown Visual'!$B$5:$S$5</c:f>
              <c:numCache/>
            </c:numRef>
          </c:val>
          <c:smooth val="0"/>
        </c:ser>
        <c:axId val="459423241"/>
        <c:axId val="1971530093"/>
      </c:lineChart>
      <c:catAx>
        <c:axId val="4594232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Arial"/>
              </a:defRPr>
            </a:pPr>
          </a:p>
        </c:txPr>
        <c:crossAx val="1971530093"/>
      </c:catAx>
      <c:valAx>
        <c:axId val="197153009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200">
                <a:solidFill>
                  <a:srgbClr val="000000"/>
                </a:solidFill>
                <a:latin typeface="+mn-lt"/>
              </a:defRPr>
            </a:pPr>
          </a:p>
        </c:txPr>
        <c:crossAx val="459423241"/>
      </c:valAx>
    </c:plotArea>
    <c:legend>
      <c:legendPos val="b"/>
      <c:legendEntry>
        <c:idx val="0"/>
        <c:txPr>
          <a:bodyPr/>
          <a:lstStyle/>
          <a:p>
            <a:pPr lvl="0">
              <a:defRPr sz="1200"/>
            </a:pPr>
          </a:p>
        </c:txPr>
      </c:legendEntry>
      <c:legendEntry>
        <c:idx val="1"/>
        <c:txPr>
          <a:bodyPr/>
          <a:lstStyle/>
          <a:p>
            <a:pPr lvl="0">
              <a:defRPr sz="1200"/>
            </a:pPr>
          </a:p>
        </c:txPr>
      </c:legendEntry>
      <c:overlay val="0"/>
      <c:txPr>
        <a:bodyPr/>
        <a:lstStyle/>
        <a:p>
          <a:pPr lvl="0">
            <a:defRPr b="0" i="0" sz="90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190500</xdr:colOff>
      <xdr:row>6</xdr:row>
      <xdr:rowOff>228600</xdr:rowOff>
    </xdr:from>
    <xdr:ext cx="2314575" cy="3581400"/>
    <xdr:sp>
      <xdr:nvSpPr>
        <xdr:cNvPr id="3" name="Shape 3"/>
        <xdr:cNvSpPr txBox="1"/>
      </xdr:nvSpPr>
      <xdr:spPr>
        <a:xfrm>
          <a:off x="4264926" y="2498905"/>
          <a:ext cx="2296200" cy="35610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Use this template</a:t>
          </a:r>
          <a:r>
            <a:rPr lang="en-US" sz="1100">
              <a:solidFill>
                <a:schemeClr val="dk1"/>
              </a:solidFill>
              <a:latin typeface="Calibri"/>
              <a:ea typeface="Calibri"/>
              <a:cs typeface="Calibri"/>
              <a:sym typeface="Calibri"/>
            </a:rPr>
            <a:t> for the product backlog.  Be sure to populate the sprint# column!</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Having a sprint column allows the team to determine the feature within a sprint (spring backlog).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Use any system that the team agrees on to determine the priority.  It can be numeric, or terms such as "high","medium" ,"low".  it can also be another method such as "must", "should", "want" - or anything you can come up with.</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 Status is usually "not started","in progress" or "complete" but feel free to have your own system</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180975</xdr:colOff>
      <xdr:row>3</xdr:row>
      <xdr:rowOff>76200</xdr:rowOff>
    </xdr:from>
    <xdr:ext cx="2771775" cy="3648075"/>
    <xdr:sp>
      <xdr:nvSpPr>
        <xdr:cNvPr id="4" name="Shape 4"/>
        <xdr:cNvSpPr txBox="1"/>
      </xdr:nvSpPr>
      <xdr:spPr>
        <a:xfrm>
          <a:off x="3893438" y="1865475"/>
          <a:ext cx="2905125" cy="38290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Timeline.</a:t>
          </a:r>
          <a:r>
            <a:rPr lang="en-US" sz="1100">
              <a:solidFill>
                <a:schemeClr val="dk1"/>
              </a:solidFill>
              <a:latin typeface="Calibri"/>
              <a:ea typeface="Calibri"/>
              <a:cs typeface="Calibri"/>
              <a:sym typeface="Calibri"/>
            </a:rPr>
            <a:t> Use this for the workshop. This is a summary timeline that only shows the timeline for each sprint.  Often a project plan will have additional  detail (such as task level detail), but that is more a project management issue rather than a business analyst issue.</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Convert from story points to hours to estimate time.</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Adjust the timeline based on the number of resources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for example,</a:t>
          </a:r>
          <a:r>
            <a:rPr lang="en-US" sz="1100">
              <a:solidFill>
                <a:schemeClr val="dk1"/>
              </a:solidFill>
              <a:latin typeface="Calibri"/>
              <a:ea typeface="Calibri"/>
              <a:cs typeface="Calibri"/>
              <a:sym typeface="Calibri"/>
            </a:rPr>
            <a:t> if the total story points is 30, and there are 5 hours per point, then the total hours will be 150.</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If</a:t>
          </a:r>
          <a:r>
            <a:rPr lang="en-US" sz="1100">
              <a:solidFill>
                <a:schemeClr val="dk1"/>
              </a:solidFill>
              <a:latin typeface="Calibri"/>
              <a:ea typeface="Calibri"/>
              <a:cs typeface="Calibri"/>
              <a:sym typeface="Calibri"/>
            </a:rPr>
            <a:t> there are 2 resources assigned it will be 150/2 = 75.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We</a:t>
          </a:r>
          <a:r>
            <a:rPr lang="en-US" sz="1100">
              <a:solidFill>
                <a:schemeClr val="dk1"/>
              </a:solidFill>
              <a:latin typeface="Calibri"/>
              <a:ea typeface="Calibri"/>
              <a:cs typeface="Calibri"/>
              <a:sym typeface="Calibri"/>
            </a:rPr>
            <a:t> then divide the number by 8 (8 or whatever the day length is)</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 75/8  = 9.3 days for the sprint</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66675</xdr:colOff>
      <xdr:row>8</xdr:row>
      <xdr:rowOff>171450</xdr:rowOff>
    </xdr:from>
    <xdr:ext cx="1628775" cy="3181350"/>
    <xdr:sp>
      <xdr:nvSpPr>
        <xdr:cNvPr id="5" name="Shape 5"/>
        <xdr:cNvSpPr txBox="1"/>
      </xdr:nvSpPr>
      <xdr:spPr>
        <a:xfrm>
          <a:off x="4169700" y="1568725"/>
          <a:ext cx="2352600" cy="35055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Bundown</a:t>
          </a:r>
          <a:r>
            <a:rPr lang="en-US" sz="1100">
              <a:solidFill>
                <a:schemeClr val="dk1"/>
              </a:solidFill>
              <a:latin typeface="Calibri"/>
              <a:ea typeface="Calibri"/>
              <a:cs typeface="Calibri"/>
              <a:sym typeface="Calibri"/>
            </a:rPr>
            <a:t> summary.  Use this for the workshop. At this planning stage, it's only Possible to populate the baseline effort. The remaining effort is filled out daily as the project progresses</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Base the numbers on the total sprint hours for the </a:t>
          </a:r>
          <a:r>
            <a:rPr b="1" lang="en-US" sz="1100">
              <a:solidFill>
                <a:schemeClr val="dk1"/>
              </a:solidFill>
              <a:latin typeface="Calibri"/>
              <a:ea typeface="Calibri"/>
              <a:cs typeface="Calibri"/>
              <a:sym typeface="Calibri"/>
            </a:rPr>
            <a:t>first sprint</a:t>
          </a:r>
          <a:r>
            <a:rPr lang="en-US" sz="1100">
              <a:solidFill>
                <a:schemeClr val="dk1"/>
              </a:solidFill>
              <a:latin typeface="Calibri"/>
              <a:ea typeface="Calibri"/>
              <a:cs typeface="Calibri"/>
              <a:sym typeface="Calibri"/>
            </a:rPr>
            <a:t>. Use judgement to determine how long the sprint will last based on hours.  Add days (day6, day7, etc) as needed.</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In agile, the number of baseline hours per day is divided up evenly over the days.</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for example, if the sprint is 200 hours for 10 days, assume 10 hours are burned per day</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lientData fLocksWithSheet="0"/>
  </xdr:oneCellAnchor>
  <xdr:oneCellAnchor>
    <xdr:from>
      <xdr:col>1</xdr:col>
      <xdr:colOff>647700</xdr:colOff>
      <xdr:row>11</xdr:row>
      <xdr:rowOff>85725</xdr:rowOff>
    </xdr:from>
    <xdr:ext cx="238125" cy="76200"/>
    <xdr:sp>
      <xdr:nvSpPr>
        <xdr:cNvPr id="6" name="Shape 6"/>
        <xdr:cNvSpPr txBox="1"/>
      </xdr:nvSpPr>
      <xdr:spPr>
        <a:xfrm flipH="1" rot="10800000">
          <a:off x="5229822" y="3743212"/>
          <a:ext cx="232356" cy="73577"/>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257175</xdr:colOff>
      <xdr:row>8</xdr:row>
      <xdr:rowOff>104775</xdr:rowOff>
    </xdr:from>
    <xdr:ext cx="2200275" cy="3076575"/>
    <xdr:sp>
      <xdr:nvSpPr>
        <xdr:cNvPr id="7" name="Shape 7"/>
        <xdr:cNvSpPr txBox="1"/>
      </xdr:nvSpPr>
      <xdr:spPr>
        <a:xfrm>
          <a:off x="4250625" y="2246475"/>
          <a:ext cx="2190750" cy="30670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The</a:t>
          </a:r>
          <a:r>
            <a:rPr lang="en-US" sz="1100">
              <a:solidFill>
                <a:schemeClr val="dk1"/>
              </a:solidFill>
              <a:latin typeface="Calibri"/>
              <a:ea typeface="Calibri"/>
              <a:cs typeface="Calibri"/>
              <a:sym typeface="Calibri"/>
            </a:rPr>
            <a:t> burndown summary shows how many hours have been burned down per day (remaining) vs. how many were projected to be burned (baseline).</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This is a quick way to assess how the sprint is proceeding.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At the end</a:t>
          </a:r>
          <a:r>
            <a:rPr lang="en-US" sz="1100">
              <a:solidFill>
                <a:schemeClr val="dk1"/>
              </a:solidFill>
              <a:latin typeface="Calibri"/>
              <a:ea typeface="Calibri"/>
              <a:cs typeface="Calibri"/>
              <a:sym typeface="Calibri"/>
            </a:rPr>
            <a:t> of the sprint, we will see if we were over, under or on target with our hours projections.</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If the team is over, they will need to address why this happened. Did we work inefficiently? Did we simply underestimate and need to up the hour per point?</a:t>
          </a:r>
          <a:endParaRPr sz="1400"/>
        </a:p>
        <a:p>
          <a:pPr indent="0" lvl="0" marL="0" rtl="0" algn="l">
            <a:spcBef>
              <a:spcPts val="0"/>
            </a:spcBef>
            <a:spcAft>
              <a:spcPts val="0"/>
            </a:spcAft>
            <a:buNone/>
          </a:pPr>
          <a:r>
            <a:t/>
          </a:r>
          <a:endParaRPr sz="11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104775</xdr:colOff>
      <xdr:row>17</xdr:row>
      <xdr:rowOff>85725</xdr:rowOff>
    </xdr:from>
    <xdr:ext cx="3686175" cy="628650"/>
    <xdr:sp>
      <xdr:nvSpPr>
        <xdr:cNvPr id="8" name="Shape 8"/>
        <xdr:cNvSpPr txBox="1"/>
      </xdr:nvSpPr>
      <xdr:spPr>
        <a:xfrm>
          <a:off x="3507675" y="3465675"/>
          <a:ext cx="3676650" cy="6286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This</a:t>
          </a:r>
          <a:r>
            <a:rPr b="1" lang="en-US" sz="1100">
              <a:solidFill>
                <a:schemeClr val="dk1"/>
              </a:solidFill>
              <a:latin typeface="Calibri"/>
              <a:ea typeface="Calibri"/>
              <a:cs typeface="Calibri"/>
              <a:sym typeface="Calibri"/>
            </a:rPr>
            <a:t> is included as reference only.  </a:t>
          </a:r>
          <a:r>
            <a:rPr lang="en-US" sz="1100">
              <a:solidFill>
                <a:schemeClr val="dk1"/>
              </a:solidFill>
              <a:latin typeface="Calibri"/>
              <a:ea typeface="Calibri"/>
              <a:cs typeface="Calibri"/>
              <a:sym typeface="Calibri"/>
            </a:rPr>
            <a:t>This is not part of the workshop.  we can see a detail level of tasks here, and they roll up to the summary above. </a:t>
          </a:r>
          <a:endParaRPr sz="11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95250</xdr:colOff>
      <xdr:row>5</xdr:row>
      <xdr:rowOff>161925</xdr:rowOff>
    </xdr:from>
    <xdr:ext cx="5505450" cy="35528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76200</xdr:colOff>
      <xdr:row>12</xdr:row>
      <xdr:rowOff>104775</xdr:rowOff>
    </xdr:from>
    <xdr:ext cx="2038350" cy="1485900"/>
    <xdr:sp>
      <xdr:nvSpPr>
        <xdr:cNvPr id="9" name="Shape 9"/>
        <xdr:cNvSpPr txBox="1"/>
      </xdr:nvSpPr>
      <xdr:spPr>
        <a:xfrm>
          <a:off x="4331588" y="3037050"/>
          <a:ext cx="2028825" cy="14859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This</a:t>
          </a:r>
          <a:r>
            <a:rPr lang="en-US" sz="1100">
              <a:solidFill>
                <a:schemeClr val="dk1"/>
              </a:solidFill>
              <a:latin typeface="Calibri"/>
              <a:ea typeface="Calibri"/>
              <a:cs typeface="Calibri"/>
              <a:sym typeface="Calibri"/>
            </a:rPr>
            <a:t> chart shows how hours are actually burned (used) as opposed to how they were projected to be burned</a:t>
          </a:r>
          <a:r>
            <a:rPr b="1" lang="en-US" sz="1100">
              <a:solidFill>
                <a:schemeClr val="dk1"/>
              </a:solidFill>
              <a:latin typeface="Calibri"/>
              <a:ea typeface="Calibri"/>
              <a:cs typeface="Calibri"/>
              <a:sym typeface="Calibri"/>
            </a:rPr>
            <a:t>. This chart is a standard burndown chart and is included for reference only</a:t>
          </a:r>
          <a:r>
            <a:rPr lang="en-US" sz="1100">
              <a:solidFill>
                <a:schemeClr val="dk1"/>
              </a:solidFill>
              <a:latin typeface="Calibri"/>
              <a:ea typeface="Calibri"/>
              <a:cs typeface="Calibri"/>
              <a:sym typeface="Calibri"/>
            </a:rPr>
            <a:t>.  These numbers come from the burndown detail sheet</a:t>
          </a:r>
          <a:endParaRPr sz="1100"/>
        </a:p>
      </xdr:txBody>
    </xdr:sp>
    <xdr:clientData fLocksWithSheet="0"/>
  </xdr:oneCellAnchor>
</xdr:wsDr>
</file>

<file path=xl/tables/table1.xml><?xml version="1.0" encoding="utf-8"?>
<table xmlns="http://schemas.openxmlformats.org/spreadsheetml/2006/main" ref="A3:G7" displayName="Table_1" id="1">
  <tableColumns count="7">
    <tableColumn name="Sprint #" id="1"/>
    <tableColumn name="Story Points" id="2"/>
    <tableColumn name="Hours" id="3"/>
    <tableColumn name="Start Date" id="4"/>
    <tableColumn name="End Date" id="5"/>
    <tableColumn name="Status" id="6"/>
    <tableColumn name="Comments" id="7"/>
  </tableColumns>
  <tableStyleInfo name="Timelin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8.71"/>
    <col customWidth="1" min="2" max="2" width="15.71"/>
    <col customWidth="1" min="3" max="3" width="34.71"/>
    <col customWidth="1" min="4" max="4" width="30.57"/>
    <col customWidth="1" min="5" max="5" width="13.57"/>
    <col customWidth="1" min="6" max="6" width="8.71"/>
    <col customWidth="1" min="7" max="7" width="9.71"/>
    <col customWidth="1" min="8" max="8" width="11.43"/>
    <col customWidth="1" min="9" max="10" width="8.71"/>
    <col customWidth="1" min="11" max="11" width="11.86"/>
    <col customWidth="1" min="12" max="12" width="8.71"/>
    <col customWidth="1" min="13" max="13" width="22.57"/>
    <col customWidth="1" min="14" max="14" width="8.71"/>
    <col customWidth="1" min="15" max="15" width="12.86"/>
    <col customWidth="1" min="16" max="26" width="8.71"/>
  </cols>
  <sheetData>
    <row r="1" ht="14.25" customHeight="1">
      <c r="A1" s="1" t="s">
        <v>0</v>
      </c>
      <c r="B1" s="2"/>
      <c r="C1" s="3"/>
      <c r="D1" s="4"/>
      <c r="E1" s="5"/>
      <c r="F1" s="2"/>
      <c r="G1" s="2"/>
      <c r="H1" s="2"/>
      <c r="I1" s="2"/>
      <c r="J1" s="2"/>
      <c r="K1" s="2"/>
      <c r="L1" s="2"/>
      <c r="M1" s="2"/>
      <c r="N1" s="2"/>
      <c r="O1" s="2"/>
      <c r="P1" s="2"/>
      <c r="Q1" s="2"/>
      <c r="R1" s="2"/>
      <c r="S1" s="2"/>
      <c r="T1" s="2"/>
      <c r="U1" s="2"/>
      <c r="V1" s="2"/>
      <c r="W1" s="2"/>
      <c r="X1" s="2"/>
      <c r="Y1" s="2"/>
      <c r="Z1" s="2"/>
    </row>
    <row r="2" ht="14.25" customHeight="1">
      <c r="A2" s="2"/>
      <c r="B2" s="2"/>
      <c r="C2" s="3"/>
      <c r="D2" s="4"/>
      <c r="E2" s="5"/>
      <c r="F2" s="2"/>
      <c r="G2" s="2"/>
      <c r="H2" s="2"/>
      <c r="I2" s="2"/>
      <c r="J2" s="2"/>
      <c r="K2" s="2"/>
      <c r="L2" s="2"/>
      <c r="M2" s="2"/>
      <c r="N2" s="2"/>
      <c r="O2" s="2"/>
      <c r="P2" s="2"/>
      <c r="Q2" s="2"/>
      <c r="R2" s="2"/>
      <c r="S2" s="2"/>
      <c r="T2" s="2"/>
      <c r="U2" s="2"/>
      <c r="V2" s="2"/>
      <c r="W2" s="2"/>
      <c r="X2" s="2"/>
      <c r="Y2" s="2"/>
      <c r="Z2" s="2"/>
    </row>
    <row r="3" ht="14.25" customHeight="1">
      <c r="A3" s="6" t="s">
        <v>1</v>
      </c>
      <c r="B3" s="6" t="s">
        <v>2</v>
      </c>
      <c r="C3" s="7" t="s">
        <v>3</v>
      </c>
      <c r="D3" s="8" t="s">
        <v>4</v>
      </c>
      <c r="E3" s="9" t="s">
        <v>5</v>
      </c>
      <c r="F3" s="6" t="s">
        <v>6</v>
      </c>
      <c r="G3" s="6" t="s">
        <v>7</v>
      </c>
      <c r="H3" s="6" t="s">
        <v>8</v>
      </c>
      <c r="I3" s="2"/>
      <c r="J3" s="10" t="s">
        <v>6</v>
      </c>
      <c r="K3" s="11" t="s">
        <v>8</v>
      </c>
      <c r="L3" s="2"/>
      <c r="M3" s="12" t="s">
        <v>9</v>
      </c>
      <c r="P3" s="2"/>
      <c r="Q3" s="2"/>
      <c r="R3" s="2"/>
      <c r="S3" s="2"/>
      <c r="T3" s="2"/>
      <c r="U3" s="2"/>
      <c r="V3" s="2"/>
      <c r="W3" s="2"/>
      <c r="X3" s="2"/>
      <c r="Y3" s="2"/>
      <c r="Z3" s="2"/>
    </row>
    <row r="4" ht="14.25" customHeight="1">
      <c r="A4" s="13">
        <v>1.0</v>
      </c>
      <c r="B4" s="14" t="s">
        <v>10</v>
      </c>
      <c r="C4" s="15" t="s">
        <v>11</v>
      </c>
      <c r="D4" s="16" t="s">
        <v>12</v>
      </c>
      <c r="E4" s="17">
        <v>11.0</v>
      </c>
      <c r="F4" s="18" t="s">
        <v>13</v>
      </c>
      <c r="G4" s="14">
        <v>1.0</v>
      </c>
      <c r="H4" s="19" t="s">
        <v>14</v>
      </c>
      <c r="I4" s="2"/>
      <c r="J4" s="20" t="s">
        <v>13</v>
      </c>
      <c r="K4" s="21" t="s">
        <v>15</v>
      </c>
      <c r="L4" s="2"/>
      <c r="M4" s="2"/>
      <c r="P4" s="2"/>
      <c r="Q4" s="2"/>
      <c r="R4" s="2"/>
      <c r="S4" s="2"/>
      <c r="T4" s="2"/>
      <c r="U4" s="2"/>
      <c r="V4" s="2"/>
      <c r="W4" s="2"/>
      <c r="X4" s="2"/>
      <c r="Y4" s="2"/>
      <c r="Z4" s="2"/>
    </row>
    <row r="5" ht="14.25" customHeight="1">
      <c r="A5" s="13">
        <v>2.0</v>
      </c>
      <c r="B5" s="14" t="s">
        <v>16</v>
      </c>
      <c r="C5" s="15" t="s">
        <v>17</v>
      </c>
      <c r="D5" s="16" t="s">
        <v>18</v>
      </c>
      <c r="E5" s="17">
        <v>5.0</v>
      </c>
      <c r="F5" s="22" t="s">
        <v>19</v>
      </c>
      <c r="G5" s="14">
        <v>1.0</v>
      </c>
      <c r="H5" s="19" t="s">
        <v>14</v>
      </c>
      <c r="I5" s="2"/>
      <c r="J5" s="23" t="s">
        <v>20</v>
      </c>
      <c r="K5" s="24" t="s">
        <v>21</v>
      </c>
      <c r="L5" s="2"/>
      <c r="M5" s="2"/>
      <c r="P5" s="2"/>
      <c r="Q5" s="2"/>
      <c r="R5" s="2"/>
      <c r="S5" s="2"/>
      <c r="T5" s="2"/>
      <c r="U5" s="2"/>
      <c r="V5" s="2"/>
      <c r="W5" s="2"/>
      <c r="X5" s="2"/>
      <c r="Y5" s="2"/>
      <c r="Z5" s="2"/>
    </row>
    <row r="6" ht="43.5" customHeight="1">
      <c r="A6" s="13">
        <v>3.0</v>
      </c>
      <c r="B6" s="14" t="s">
        <v>16</v>
      </c>
      <c r="C6" s="15" t="s">
        <v>22</v>
      </c>
      <c r="D6" s="16" t="s">
        <v>23</v>
      </c>
      <c r="E6" s="17">
        <v>7.0</v>
      </c>
      <c r="F6" s="18" t="s">
        <v>24</v>
      </c>
      <c r="G6" s="14">
        <v>1.0</v>
      </c>
      <c r="H6" s="19" t="s">
        <v>14</v>
      </c>
      <c r="I6" s="2"/>
      <c r="J6" s="25" t="s">
        <v>19</v>
      </c>
      <c r="K6" s="26" t="s">
        <v>25</v>
      </c>
      <c r="L6" s="2"/>
      <c r="M6" s="2"/>
      <c r="P6" s="2"/>
      <c r="Q6" s="2"/>
      <c r="R6" s="2"/>
      <c r="S6" s="2"/>
      <c r="T6" s="2"/>
      <c r="U6" s="2"/>
      <c r="V6" s="2"/>
      <c r="W6" s="2"/>
      <c r="X6" s="2"/>
      <c r="Y6" s="2"/>
      <c r="Z6" s="2"/>
    </row>
    <row r="7" ht="48.75" customHeight="1">
      <c r="A7" s="13">
        <v>4.0</v>
      </c>
      <c r="B7" s="14" t="s">
        <v>16</v>
      </c>
      <c r="C7" s="15" t="s">
        <v>26</v>
      </c>
      <c r="D7" s="16" t="s">
        <v>27</v>
      </c>
      <c r="E7" s="17">
        <v>13.0</v>
      </c>
      <c r="F7" s="18" t="s">
        <v>13</v>
      </c>
      <c r="G7" s="14">
        <v>4.0</v>
      </c>
      <c r="H7" s="19" t="s">
        <v>15</v>
      </c>
      <c r="I7" s="2"/>
      <c r="J7" s="2"/>
      <c r="K7" s="2"/>
      <c r="L7" s="2"/>
      <c r="M7" s="2"/>
      <c r="N7" s="2"/>
      <c r="O7" s="2"/>
      <c r="P7" s="2"/>
      <c r="Q7" s="2"/>
      <c r="R7" s="2"/>
      <c r="S7" s="2"/>
      <c r="T7" s="2"/>
      <c r="U7" s="2"/>
      <c r="V7" s="2"/>
      <c r="W7" s="2"/>
      <c r="X7" s="2"/>
      <c r="Y7" s="2"/>
      <c r="Z7" s="2"/>
    </row>
    <row r="8" ht="45.0" customHeight="1">
      <c r="A8" s="13">
        <v>5.0</v>
      </c>
      <c r="B8" s="14" t="s">
        <v>28</v>
      </c>
      <c r="C8" s="15" t="s">
        <v>29</v>
      </c>
      <c r="D8" s="16" t="s">
        <v>30</v>
      </c>
      <c r="E8" s="17">
        <v>5.0</v>
      </c>
      <c r="F8" s="22" t="s">
        <v>19</v>
      </c>
      <c r="G8" s="14">
        <v>1.0</v>
      </c>
      <c r="H8" s="19" t="s">
        <v>14</v>
      </c>
      <c r="I8" s="2"/>
      <c r="J8" s="2"/>
      <c r="K8" s="2"/>
      <c r="L8" s="2"/>
      <c r="M8" s="2"/>
      <c r="N8" s="2"/>
      <c r="O8" s="2"/>
      <c r="P8" s="2"/>
      <c r="Q8" s="2"/>
      <c r="R8" s="2"/>
      <c r="S8" s="2"/>
      <c r="T8" s="2"/>
      <c r="U8" s="2"/>
      <c r="V8" s="2"/>
      <c r="W8" s="2"/>
      <c r="X8" s="2"/>
      <c r="Y8" s="2"/>
      <c r="Z8" s="2"/>
    </row>
    <row r="9" ht="72.75" customHeight="1">
      <c r="A9" s="13">
        <v>6.0</v>
      </c>
      <c r="B9" s="14" t="s">
        <v>28</v>
      </c>
      <c r="C9" s="15" t="s">
        <v>31</v>
      </c>
      <c r="D9" s="16" t="s">
        <v>32</v>
      </c>
      <c r="E9" s="17">
        <v>3.0</v>
      </c>
      <c r="F9" s="27" t="s">
        <v>20</v>
      </c>
      <c r="G9" s="14">
        <v>1.0</v>
      </c>
      <c r="H9" s="19" t="s">
        <v>14</v>
      </c>
      <c r="I9" s="2"/>
      <c r="J9" s="2"/>
      <c r="K9" s="2"/>
      <c r="L9" s="2"/>
      <c r="M9" s="2"/>
      <c r="N9" s="2"/>
      <c r="O9" s="2"/>
      <c r="P9" s="2"/>
      <c r="Q9" s="2"/>
      <c r="R9" s="2"/>
      <c r="S9" s="2"/>
      <c r="T9" s="2"/>
      <c r="U9" s="2"/>
      <c r="V9" s="2"/>
      <c r="W9" s="2"/>
      <c r="X9" s="2"/>
      <c r="Y9" s="2"/>
      <c r="Z9" s="2"/>
    </row>
    <row r="10" ht="69.75" customHeight="1">
      <c r="A10" s="13">
        <v>7.0</v>
      </c>
      <c r="B10" s="14" t="s">
        <v>28</v>
      </c>
      <c r="C10" s="15" t="s">
        <v>33</v>
      </c>
      <c r="D10" s="16" t="s">
        <v>34</v>
      </c>
      <c r="E10" s="17">
        <v>3.0</v>
      </c>
      <c r="F10" s="18" t="s">
        <v>13</v>
      </c>
      <c r="G10" s="14">
        <v>2.0</v>
      </c>
      <c r="H10" s="19" t="s">
        <v>15</v>
      </c>
      <c r="I10" s="2"/>
      <c r="J10" s="2"/>
      <c r="K10" s="2"/>
      <c r="L10" s="2"/>
      <c r="M10" s="2"/>
      <c r="N10" s="2"/>
      <c r="O10" s="2"/>
      <c r="P10" s="2"/>
      <c r="Q10" s="2"/>
      <c r="R10" s="2"/>
      <c r="S10" s="2"/>
      <c r="T10" s="2"/>
      <c r="U10" s="2"/>
      <c r="V10" s="2"/>
      <c r="W10" s="2"/>
      <c r="X10" s="2"/>
      <c r="Y10" s="2"/>
      <c r="Z10" s="2"/>
    </row>
    <row r="11" ht="72.75" customHeight="1">
      <c r="A11" s="13">
        <v>8.0</v>
      </c>
      <c r="B11" s="14" t="s">
        <v>28</v>
      </c>
      <c r="C11" s="15" t="s">
        <v>35</v>
      </c>
      <c r="D11" s="16" t="s">
        <v>36</v>
      </c>
      <c r="E11" s="17">
        <v>3.0</v>
      </c>
      <c r="F11" s="28" t="s">
        <v>37</v>
      </c>
      <c r="G11" s="14">
        <v>3.0</v>
      </c>
      <c r="H11" s="19" t="s">
        <v>15</v>
      </c>
      <c r="I11" s="2"/>
      <c r="J11" s="2"/>
      <c r="K11" s="2"/>
      <c r="L11" s="2"/>
      <c r="M11" s="2"/>
      <c r="N11" s="2"/>
      <c r="O11" s="2"/>
      <c r="P11" s="2"/>
      <c r="Q11" s="2"/>
      <c r="R11" s="2"/>
      <c r="S11" s="2"/>
      <c r="T11" s="2"/>
      <c r="U11" s="2"/>
      <c r="V11" s="2"/>
      <c r="W11" s="2"/>
      <c r="X11" s="2"/>
      <c r="Y11" s="2"/>
      <c r="Z11" s="2"/>
    </row>
    <row r="12" ht="72.0" customHeight="1">
      <c r="A12" s="13">
        <v>9.0</v>
      </c>
      <c r="B12" s="14" t="s">
        <v>38</v>
      </c>
      <c r="C12" s="15" t="s">
        <v>39</v>
      </c>
      <c r="D12" s="16" t="s">
        <v>40</v>
      </c>
      <c r="E12" s="17">
        <v>1.0</v>
      </c>
      <c r="F12" s="28" t="s">
        <v>37</v>
      </c>
      <c r="G12" s="14">
        <v>2.0</v>
      </c>
      <c r="H12" s="19" t="s">
        <v>15</v>
      </c>
      <c r="I12" s="2"/>
      <c r="J12" s="2"/>
      <c r="K12" s="29"/>
      <c r="L12" s="29"/>
      <c r="M12" s="2"/>
      <c r="N12" s="2"/>
      <c r="O12" s="2"/>
      <c r="P12" s="2"/>
      <c r="Q12" s="2"/>
      <c r="R12" s="2"/>
      <c r="S12" s="2"/>
      <c r="T12" s="2"/>
      <c r="U12" s="2"/>
      <c r="V12" s="2"/>
      <c r="W12" s="2"/>
      <c r="X12" s="2"/>
      <c r="Y12" s="2"/>
      <c r="Z12" s="2"/>
    </row>
    <row r="13" ht="72.75" customHeight="1">
      <c r="A13" s="30">
        <v>10.0</v>
      </c>
      <c r="B13" s="31" t="s">
        <v>41</v>
      </c>
      <c r="C13" s="31" t="s">
        <v>42</v>
      </c>
      <c r="D13" s="31" t="s">
        <v>43</v>
      </c>
      <c r="E13" s="32">
        <v>2.0</v>
      </c>
      <c r="F13" s="33" t="s">
        <v>13</v>
      </c>
      <c r="G13" s="31">
        <v>2.0</v>
      </c>
      <c r="H13" s="19" t="s">
        <v>15</v>
      </c>
      <c r="I13" s="2"/>
      <c r="J13" s="2"/>
      <c r="K13" s="2"/>
      <c r="L13" s="2"/>
      <c r="M13" s="2"/>
      <c r="N13" s="2"/>
      <c r="O13" s="2"/>
      <c r="P13" s="2"/>
      <c r="Q13" s="2"/>
      <c r="R13" s="2"/>
      <c r="S13" s="2"/>
      <c r="T13" s="2"/>
      <c r="U13" s="2"/>
      <c r="V13" s="2"/>
      <c r="W13" s="2"/>
      <c r="X13" s="2"/>
      <c r="Y13" s="2"/>
      <c r="Z13" s="2"/>
    </row>
    <row r="14" ht="21.75" customHeight="1">
      <c r="A14" s="13">
        <v>11.0</v>
      </c>
      <c r="B14" s="14" t="s">
        <v>44</v>
      </c>
      <c r="C14" s="15" t="s">
        <v>45</v>
      </c>
      <c r="D14" s="16" t="s">
        <v>46</v>
      </c>
      <c r="E14" s="17">
        <v>3.0</v>
      </c>
      <c r="F14" s="18" t="s">
        <v>24</v>
      </c>
      <c r="G14" s="14">
        <v>4.0</v>
      </c>
      <c r="H14" s="19" t="s">
        <v>15</v>
      </c>
      <c r="I14" s="2"/>
      <c r="J14" s="2"/>
      <c r="K14" s="2"/>
      <c r="L14" s="2"/>
      <c r="M14" s="2"/>
      <c r="N14" s="2"/>
      <c r="O14" s="2"/>
      <c r="P14" s="2"/>
      <c r="Q14" s="2"/>
      <c r="R14" s="2"/>
      <c r="S14" s="2"/>
      <c r="T14" s="2"/>
      <c r="U14" s="2"/>
      <c r="V14" s="2"/>
      <c r="W14" s="2"/>
      <c r="X14" s="2"/>
      <c r="Y14" s="2"/>
      <c r="Z14" s="2"/>
    </row>
    <row r="15" ht="59.25" customHeight="1">
      <c r="A15" s="13">
        <v>12.0</v>
      </c>
      <c r="B15" s="14" t="s">
        <v>41</v>
      </c>
      <c r="C15" s="15" t="s">
        <v>47</v>
      </c>
      <c r="D15" s="16" t="s">
        <v>48</v>
      </c>
      <c r="E15" s="17">
        <v>1.0</v>
      </c>
      <c r="F15" s="18" t="s">
        <v>13</v>
      </c>
      <c r="G15" s="14">
        <v>2.0</v>
      </c>
      <c r="H15" s="19" t="s">
        <v>15</v>
      </c>
      <c r="I15" s="2"/>
      <c r="J15" s="2"/>
      <c r="K15" s="2"/>
      <c r="L15" s="2"/>
      <c r="M15" s="2"/>
      <c r="N15" s="2"/>
      <c r="O15" s="2"/>
      <c r="P15" s="2"/>
      <c r="Q15" s="2"/>
      <c r="R15" s="2"/>
      <c r="S15" s="2"/>
      <c r="T15" s="2"/>
      <c r="U15" s="2"/>
      <c r="V15" s="2"/>
      <c r="W15" s="2"/>
      <c r="X15" s="2"/>
      <c r="Y15" s="2"/>
      <c r="Z15" s="2"/>
    </row>
    <row r="16" ht="85.5" customHeight="1">
      <c r="A16" s="13">
        <v>13.0</v>
      </c>
      <c r="B16" s="14" t="s">
        <v>41</v>
      </c>
      <c r="C16" s="14" t="s">
        <v>49</v>
      </c>
      <c r="D16" s="16" t="s">
        <v>50</v>
      </c>
      <c r="E16" s="34">
        <v>2.0</v>
      </c>
      <c r="F16" s="27" t="s">
        <v>20</v>
      </c>
      <c r="G16" s="14">
        <v>2.0</v>
      </c>
      <c r="H16" s="19" t="s">
        <v>15</v>
      </c>
      <c r="I16" s="2"/>
      <c r="J16" s="2"/>
      <c r="K16" s="2"/>
      <c r="L16" s="2"/>
      <c r="M16" s="2"/>
      <c r="N16" s="2"/>
      <c r="O16" s="2"/>
      <c r="P16" s="2"/>
      <c r="Q16" s="2"/>
      <c r="R16" s="2"/>
      <c r="S16" s="2"/>
      <c r="T16" s="2"/>
      <c r="U16" s="2"/>
      <c r="V16" s="2"/>
      <c r="W16" s="2"/>
      <c r="X16" s="2"/>
      <c r="Y16" s="2"/>
      <c r="Z16" s="2"/>
    </row>
    <row r="17" ht="14.25" customHeight="1">
      <c r="A17" s="13">
        <v>14.0</v>
      </c>
      <c r="B17" s="14" t="s">
        <v>41</v>
      </c>
      <c r="C17" s="14" t="s">
        <v>51</v>
      </c>
      <c r="D17" s="16" t="s">
        <v>52</v>
      </c>
      <c r="E17" s="34">
        <v>3.0</v>
      </c>
      <c r="F17" s="27" t="s">
        <v>20</v>
      </c>
      <c r="G17" s="14">
        <v>3.0</v>
      </c>
      <c r="H17" s="19" t="s">
        <v>15</v>
      </c>
      <c r="I17" s="2"/>
      <c r="J17" s="2"/>
      <c r="K17" s="2"/>
      <c r="L17" s="2"/>
      <c r="M17" s="2"/>
      <c r="N17" s="2"/>
      <c r="O17" s="2"/>
      <c r="P17" s="2"/>
      <c r="Q17" s="2"/>
      <c r="R17" s="2"/>
      <c r="S17" s="2"/>
      <c r="T17" s="2"/>
      <c r="U17" s="2"/>
      <c r="V17" s="2"/>
      <c r="W17" s="2"/>
      <c r="X17" s="2"/>
      <c r="Y17" s="2"/>
      <c r="Z17" s="2"/>
    </row>
    <row r="18" ht="14.25" customHeight="1">
      <c r="A18" s="13">
        <v>15.0</v>
      </c>
      <c r="B18" s="14" t="s">
        <v>41</v>
      </c>
      <c r="C18" s="14" t="s">
        <v>53</v>
      </c>
      <c r="D18" s="16" t="s">
        <v>54</v>
      </c>
      <c r="E18" s="34">
        <v>1.0</v>
      </c>
      <c r="F18" s="27" t="s">
        <v>20</v>
      </c>
      <c r="G18" s="14">
        <v>2.0</v>
      </c>
      <c r="H18" s="19" t="s">
        <v>15</v>
      </c>
      <c r="I18" s="2"/>
      <c r="J18" s="2"/>
      <c r="K18" s="2"/>
      <c r="L18" s="2"/>
      <c r="M18" s="2"/>
      <c r="N18" s="2"/>
      <c r="O18" s="2"/>
      <c r="P18" s="2"/>
      <c r="Q18" s="2"/>
      <c r="R18" s="2"/>
      <c r="S18" s="2"/>
      <c r="T18" s="2"/>
      <c r="U18" s="2"/>
      <c r="V18" s="2"/>
      <c r="W18" s="2"/>
      <c r="X18" s="2"/>
      <c r="Y18" s="2"/>
      <c r="Z18" s="2"/>
    </row>
    <row r="19" ht="14.25" customHeight="1">
      <c r="A19" s="13">
        <v>16.0</v>
      </c>
      <c r="B19" s="14" t="s">
        <v>41</v>
      </c>
      <c r="C19" s="15" t="s">
        <v>55</v>
      </c>
      <c r="D19" s="16" t="s">
        <v>56</v>
      </c>
      <c r="E19" s="17">
        <v>5.0</v>
      </c>
      <c r="F19" s="22" t="s">
        <v>19</v>
      </c>
      <c r="G19" s="14">
        <v>2.0</v>
      </c>
      <c r="H19" s="19" t="s">
        <v>15</v>
      </c>
      <c r="I19" s="2"/>
      <c r="J19" s="2"/>
      <c r="K19" s="2"/>
      <c r="L19" s="2"/>
      <c r="M19" s="2"/>
      <c r="N19" s="2"/>
      <c r="O19" s="2"/>
      <c r="P19" s="2"/>
      <c r="Q19" s="2"/>
      <c r="R19" s="2"/>
      <c r="S19" s="2"/>
      <c r="T19" s="2"/>
      <c r="U19" s="2"/>
      <c r="V19" s="2"/>
      <c r="W19" s="2"/>
      <c r="X19" s="2"/>
      <c r="Y19" s="2"/>
      <c r="Z19" s="2"/>
    </row>
    <row r="20" ht="167.25" customHeight="1">
      <c r="A20" s="13">
        <v>17.0</v>
      </c>
      <c r="B20" s="14" t="s">
        <v>57</v>
      </c>
      <c r="C20" s="15" t="s">
        <v>58</v>
      </c>
      <c r="D20" s="16" t="s">
        <v>59</v>
      </c>
      <c r="E20" s="17">
        <v>5.0</v>
      </c>
      <c r="F20" s="28" t="s">
        <v>20</v>
      </c>
      <c r="G20" s="14">
        <v>2.0</v>
      </c>
      <c r="H20" s="19" t="s">
        <v>15</v>
      </c>
      <c r="I20" s="2"/>
      <c r="J20" s="2"/>
      <c r="K20" s="2"/>
      <c r="L20" s="2"/>
      <c r="M20" s="2"/>
      <c r="N20" s="2"/>
      <c r="O20" s="2"/>
      <c r="P20" s="2"/>
      <c r="Q20" s="2"/>
      <c r="R20" s="2"/>
      <c r="S20" s="2"/>
      <c r="T20" s="2"/>
      <c r="U20" s="2"/>
      <c r="V20" s="2"/>
      <c r="W20" s="2"/>
      <c r="X20" s="2"/>
      <c r="Y20" s="2"/>
      <c r="Z20" s="2"/>
    </row>
    <row r="21" ht="14.25" customHeight="1">
      <c r="A21" s="13">
        <v>18.0</v>
      </c>
      <c r="B21" s="35" t="s">
        <v>57</v>
      </c>
      <c r="C21" s="15" t="s">
        <v>60</v>
      </c>
      <c r="D21" s="16" t="s">
        <v>61</v>
      </c>
      <c r="E21" s="17">
        <v>7.0</v>
      </c>
      <c r="F21" s="28" t="s">
        <v>37</v>
      </c>
      <c r="G21" s="14">
        <v>2.0</v>
      </c>
      <c r="H21" s="19" t="s">
        <v>15</v>
      </c>
      <c r="I21" s="2"/>
      <c r="J21" s="2"/>
      <c r="K21" s="2"/>
      <c r="L21" s="2"/>
      <c r="M21" s="2"/>
      <c r="N21" s="2"/>
      <c r="O21" s="2"/>
      <c r="P21" s="2"/>
      <c r="Q21" s="2"/>
      <c r="R21" s="2"/>
      <c r="S21" s="2"/>
      <c r="T21" s="2"/>
      <c r="U21" s="2"/>
      <c r="V21" s="2"/>
      <c r="W21" s="2"/>
      <c r="X21" s="2"/>
      <c r="Y21" s="2"/>
      <c r="Z21" s="2"/>
    </row>
    <row r="22" ht="14.25" customHeight="1">
      <c r="A22" s="13">
        <v>19.0</v>
      </c>
      <c r="B22" s="35" t="s">
        <v>41</v>
      </c>
      <c r="C22" s="36" t="s">
        <v>62</v>
      </c>
      <c r="D22" s="37" t="s">
        <v>63</v>
      </c>
      <c r="E22" s="17">
        <v>3.0</v>
      </c>
      <c r="F22" s="28" t="s">
        <v>20</v>
      </c>
      <c r="G22" s="14">
        <v>2.0</v>
      </c>
      <c r="H22" s="19" t="s">
        <v>15</v>
      </c>
      <c r="I22" s="2"/>
      <c r="J22" s="2"/>
      <c r="K22" s="2"/>
      <c r="L22" s="2"/>
      <c r="M22" s="2"/>
      <c r="N22" s="2"/>
      <c r="O22" s="2"/>
      <c r="P22" s="2"/>
      <c r="Q22" s="2"/>
      <c r="R22" s="2"/>
      <c r="S22" s="2"/>
      <c r="T22" s="2"/>
      <c r="U22" s="2"/>
      <c r="V22" s="2"/>
      <c r="W22" s="2"/>
      <c r="X22" s="2"/>
      <c r="Y22" s="2"/>
      <c r="Z22" s="2"/>
    </row>
    <row r="23" ht="14.25" customHeight="1">
      <c r="A23" s="30">
        <v>20.0</v>
      </c>
      <c r="B23" s="38" t="s">
        <v>57</v>
      </c>
      <c r="C23" s="38" t="s">
        <v>64</v>
      </c>
      <c r="D23" s="37" t="s">
        <v>65</v>
      </c>
      <c r="E23" s="17">
        <v>3.0</v>
      </c>
      <c r="F23" s="22" t="s">
        <v>19</v>
      </c>
      <c r="G23" s="14">
        <v>3.0</v>
      </c>
      <c r="H23" s="19" t="s">
        <v>15</v>
      </c>
      <c r="I23" s="2"/>
      <c r="J23" s="2"/>
      <c r="K23" s="2"/>
      <c r="L23" s="2"/>
      <c r="M23" s="2"/>
      <c r="N23" s="2"/>
      <c r="O23" s="2"/>
      <c r="P23" s="2"/>
      <c r="Q23" s="2"/>
      <c r="R23" s="2"/>
      <c r="S23" s="2"/>
      <c r="T23" s="2"/>
      <c r="U23" s="2"/>
      <c r="V23" s="2"/>
      <c r="W23" s="2"/>
      <c r="X23" s="2"/>
      <c r="Y23" s="2"/>
      <c r="Z23" s="2"/>
    </row>
    <row r="24" ht="14.25" customHeight="1">
      <c r="A24" s="30">
        <v>21.0</v>
      </c>
      <c r="B24" s="38" t="s">
        <v>57</v>
      </c>
      <c r="C24" s="38" t="s">
        <v>66</v>
      </c>
      <c r="D24" s="37" t="s">
        <v>67</v>
      </c>
      <c r="E24" s="17">
        <v>3.0</v>
      </c>
      <c r="F24" s="28" t="s">
        <v>20</v>
      </c>
      <c r="G24" s="14">
        <v>3.0</v>
      </c>
      <c r="H24" s="19" t="s">
        <v>15</v>
      </c>
      <c r="I24" s="2"/>
      <c r="J24" s="2"/>
      <c r="K24" s="2"/>
      <c r="L24" s="2"/>
      <c r="M24" s="2"/>
      <c r="N24" s="2"/>
      <c r="O24" s="2"/>
      <c r="P24" s="2"/>
      <c r="Q24" s="2"/>
      <c r="R24" s="2"/>
      <c r="S24" s="2"/>
      <c r="T24" s="2"/>
      <c r="U24" s="2"/>
      <c r="V24" s="2"/>
      <c r="W24" s="2"/>
      <c r="X24" s="2"/>
      <c r="Y24" s="2"/>
      <c r="Z24" s="2"/>
    </row>
    <row r="25" ht="14.25" customHeight="1">
      <c r="A25" s="30">
        <v>22.0</v>
      </c>
      <c r="B25" s="38" t="s">
        <v>57</v>
      </c>
      <c r="C25" s="38" t="s">
        <v>68</v>
      </c>
      <c r="D25" s="16" t="s">
        <v>69</v>
      </c>
      <c r="E25" s="17">
        <v>5.0</v>
      </c>
      <c r="F25" s="28" t="s">
        <v>20</v>
      </c>
      <c r="G25" s="14">
        <v>3.0</v>
      </c>
      <c r="H25" s="19" t="s">
        <v>15</v>
      </c>
      <c r="I25" s="2"/>
      <c r="J25" s="2"/>
      <c r="K25" s="2"/>
      <c r="L25" s="2"/>
      <c r="M25" s="2"/>
      <c r="N25" s="2"/>
      <c r="O25" s="2"/>
      <c r="P25" s="2"/>
      <c r="Q25" s="2"/>
      <c r="R25" s="2"/>
      <c r="S25" s="2"/>
      <c r="T25" s="2"/>
      <c r="U25" s="2"/>
      <c r="V25" s="2"/>
      <c r="W25" s="2"/>
      <c r="X25" s="2"/>
      <c r="Y25" s="2"/>
      <c r="Z25" s="2"/>
    </row>
    <row r="26" ht="14.25" customHeight="1">
      <c r="A26" s="30">
        <v>23.0</v>
      </c>
      <c r="B26" s="38" t="s">
        <v>57</v>
      </c>
      <c r="C26" s="38" t="s">
        <v>70</v>
      </c>
      <c r="D26" s="16" t="s">
        <v>71</v>
      </c>
      <c r="E26" s="17">
        <v>3.0</v>
      </c>
      <c r="F26" s="28" t="s">
        <v>20</v>
      </c>
      <c r="G26" s="31">
        <v>4.0</v>
      </c>
      <c r="H26" s="19" t="s">
        <v>15</v>
      </c>
      <c r="I26" s="2"/>
      <c r="J26" s="2"/>
      <c r="K26" s="2"/>
      <c r="L26" s="2"/>
      <c r="M26" s="2"/>
      <c r="N26" s="2"/>
      <c r="O26" s="2"/>
      <c r="P26" s="2"/>
      <c r="Q26" s="2"/>
      <c r="R26" s="2"/>
      <c r="S26" s="2"/>
      <c r="T26" s="2"/>
      <c r="U26" s="2"/>
      <c r="V26" s="2"/>
      <c r="W26" s="2"/>
      <c r="X26" s="2"/>
      <c r="Y26" s="2"/>
      <c r="Z26" s="2"/>
    </row>
    <row r="27" ht="14.25" customHeight="1">
      <c r="A27" s="30">
        <v>24.0</v>
      </c>
      <c r="B27" s="38" t="s">
        <v>16</v>
      </c>
      <c r="C27" s="39" t="s">
        <v>72</v>
      </c>
      <c r="D27" s="16" t="s">
        <v>73</v>
      </c>
      <c r="E27" s="17">
        <v>11.0</v>
      </c>
      <c r="F27" s="18" t="s">
        <v>13</v>
      </c>
      <c r="G27" s="31">
        <v>1.0</v>
      </c>
      <c r="H27" s="19" t="s">
        <v>14</v>
      </c>
      <c r="I27" s="2"/>
      <c r="J27" s="2"/>
      <c r="K27" s="2"/>
      <c r="L27" s="2"/>
      <c r="M27" s="2"/>
      <c r="N27" s="2"/>
      <c r="O27" s="2"/>
      <c r="P27" s="2"/>
      <c r="Q27" s="2"/>
      <c r="R27" s="2"/>
      <c r="S27" s="2"/>
      <c r="T27" s="2"/>
      <c r="U27" s="2"/>
      <c r="V27" s="2"/>
      <c r="W27" s="2"/>
      <c r="X27" s="2"/>
      <c r="Y27" s="2"/>
      <c r="Z27" s="2"/>
    </row>
    <row r="28" ht="14.25" customHeight="1">
      <c r="A28" s="30">
        <v>25.0</v>
      </c>
      <c r="B28" s="38" t="s">
        <v>41</v>
      </c>
      <c r="C28" s="39" t="s">
        <v>74</v>
      </c>
      <c r="D28" s="16" t="s">
        <v>75</v>
      </c>
      <c r="E28" s="17">
        <v>5.0</v>
      </c>
      <c r="F28" s="28" t="s">
        <v>20</v>
      </c>
      <c r="G28" s="31">
        <v>4.0</v>
      </c>
      <c r="H28" s="19" t="s">
        <v>15</v>
      </c>
      <c r="I28" s="2"/>
      <c r="J28" s="2"/>
      <c r="K28" s="2"/>
      <c r="L28" s="2"/>
      <c r="M28" s="2"/>
      <c r="N28" s="2"/>
      <c r="O28" s="2"/>
      <c r="P28" s="2"/>
      <c r="Q28" s="2"/>
      <c r="R28" s="2"/>
      <c r="S28" s="2"/>
      <c r="T28" s="2"/>
      <c r="U28" s="2"/>
      <c r="V28" s="2"/>
      <c r="W28" s="2"/>
      <c r="X28" s="2"/>
      <c r="Y28" s="2"/>
      <c r="Z28" s="2"/>
    </row>
    <row r="29" ht="14.25" customHeight="1">
      <c r="A29" s="30">
        <v>26.0</v>
      </c>
      <c r="B29" s="38" t="s">
        <v>57</v>
      </c>
      <c r="C29" s="38" t="s">
        <v>76</v>
      </c>
      <c r="D29" s="16" t="s">
        <v>77</v>
      </c>
      <c r="E29" s="17">
        <v>9.0</v>
      </c>
      <c r="F29" s="18" t="s">
        <v>13</v>
      </c>
      <c r="G29" s="31">
        <v>4.0</v>
      </c>
      <c r="H29" s="19" t="s">
        <v>15</v>
      </c>
      <c r="I29" s="2"/>
      <c r="J29" s="2"/>
      <c r="K29" s="2"/>
      <c r="L29" s="2"/>
      <c r="M29" s="2"/>
      <c r="N29" s="2"/>
      <c r="O29" s="2"/>
      <c r="P29" s="2"/>
      <c r="Q29" s="2"/>
      <c r="R29" s="2"/>
      <c r="S29" s="2"/>
      <c r="T29" s="2"/>
      <c r="U29" s="2"/>
      <c r="V29" s="2"/>
      <c r="W29" s="2"/>
      <c r="X29" s="2"/>
      <c r="Y29" s="2"/>
      <c r="Z29" s="2"/>
    </row>
    <row r="30" ht="14.25" customHeight="1">
      <c r="A30" s="30">
        <v>27.0</v>
      </c>
      <c r="B30" s="38" t="s">
        <v>57</v>
      </c>
      <c r="C30" s="38" t="s">
        <v>78</v>
      </c>
      <c r="D30" s="16" t="s">
        <v>79</v>
      </c>
      <c r="E30" s="17">
        <v>3.0</v>
      </c>
      <c r="F30" s="22" t="s">
        <v>19</v>
      </c>
      <c r="G30" s="31">
        <v>2.0</v>
      </c>
      <c r="H30" s="19" t="s">
        <v>15</v>
      </c>
      <c r="I30" s="2"/>
      <c r="J30" s="2"/>
      <c r="K30" s="2"/>
      <c r="L30" s="2"/>
      <c r="M30" s="2"/>
      <c r="N30" s="2"/>
      <c r="O30" s="2"/>
      <c r="P30" s="2"/>
      <c r="Q30" s="2"/>
      <c r="R30" s="2"/>
      <c r="S30" s="2"/>
      <c r="T30" s="2"/>
      <c r="U30" s="2"/>
      <c r="V30" s="2"/>
      <c r="W30" s="2"/>
      <c r="X30" s="2"/>
      <c r="Y30" s="2"/>
      <c r="Z30" s="2"/>
    </row>
    <row r="31" ht="14.25" customHeight="1">
      <c r="A31" s="30">
        <v>29.0</v>
      </c>
      <c r="B31" s="38" t="s">
        <v>16</v>
      </c>
      <c r="C31" s="39" t="s">
        <v>80</v>
      </c>
      <c r="D31" s="16" t="s">
        <v>81</v>
      </c>
      <c r="E31" s="17">
        <v>13.0</v>
      </c>
      <c r="F31" s="18" t="s">
        <v>13</v>
      </c>
      <c r="G31" s="31">
        <v>1.0</v>
      </c>
      <c r="H31" s="19" t="s">
        <v>14</v>
      </c>
      <c r="I31" s="2"/>
      <c r="J31" s="2"/>
      <c r="K31" s="2"/>
      <c r="L31" s="2"/>
      <c r="M31" s="2"/>
      <c r="N31" s="2"/>
      <c r="O31" s="2"/>
      <c r="P31" s="2"/>
      <c r="Q31" s="2"/>
      <c r="R31" s="2"/>
      <c r="S31" s="2"/>
      <c r="T31" s="2"/>
      <c r="U31" s="2"/>
      <c r="V31" s="2"/>
      <c r="W31" s="2"/>
      <c r="X31" s="2"/>
      <c r="Y31" s="2"/>
      <c r="Z31" s="2"/>
    </row>
    <row r="32" ht="14.25" customHeight="1">
      <c r="A32" s="30">
        <v>30.0</v>
      </c>
      <c r="B32" s="38" t="s">
        <v>57</v>
      </c>
      <c r="C32" s="40" t="s">
        <v>82</v>
      </c>
      <c r="D32" s="16" t="s">
        <v>83</v>
      </c>
      <c r="E32" s="17">
        <v>3.0</v>
      </c>
      <c r="F32" s="28" t="s">
        <v>20</v>
      </c>
      <c r="G32" s="31">
        <v>2.0</v>
      </c>
      <c r="H32" s="19" t="s">
        <v>15</v>
      </c>
      <c r="I32" s="2"/>
      <c r="J32" s="2"/>
      <c r="K32" s="2"/>
      <c r="L32" s="2"/>
      <c r="M32" s="2"/>
      <c r="N32" s="2"/>
      <c r="O32" s="2"/>
      <c r="P32" s="2"/>
      <c r="Q32" s="2"/>
      <c r="R32" s="2"/>
      <c r="S32" s="2"/>
      <c r="T32" s="2"/>
      <c r="U32" s="2"/>
      <c r="V32" s="2"/>
      <c r="W32" s="2"/>
      <c r="X32" s="2"/>
      <c r="Y32" s="2"/>
      <c r="Z32" s="2"/>
    </row>
    <row r="33" ht="14.25" customHeight="1">
      <c r="A33" s="30">
        <v>31.0</v>
      </c>
      <c r="B33" s="38" t="s">
        <v>44</v>
      </c>
      <c r="C33" s="41" t="s">
        <v>84</v>
      </c>
      <c r="D33" s="16" t="s">
        <v>85</v>
      </c>
      <c r="E33" s="17">
        <v>1.0</v>
      </c>
      <c r="F33" s="22" t="s">
        <v>19</v>
      </c>
      <c r="G33" s="31">
        <v>2.0</v>
      </c>
      <c r="H33" s="19" t="s">
        <v>15</v>
      </c>
      <c r="I33" s="2"/>
      <c r="J33" s="2"/>
      <c r="K33" s="2"/>
      <c r="L33" s="2"/>
      <c r="M33" s="2"/>
      <c r="N33" s="2"/>
      <c r="O33" s="2"/>
      <c r="P33" s="2"/>
      <c r="Q33" s="2"/>
      <c r="R33" s="2"/>
      <c r="S33" s="2"/>
      <c r="T33" s="2"/>
      <c r="U33" s="2"/>
      <c r="V33" s="2"/>
      <c r="W33" s="2"/>
      <c r="X33" s="2"/>
      <c r="Y33" s="2"/>
      <c r="Z33" s="2"/>
    </row>
    <row r="34" ht="14.25" customHeight="1">
      <c r="A34" s="30">
        <v>32.0</v>
      </c>
      <c r="B34" s="38" t="s">
        <v>57</v>
      </c>
      <c r="C34" s="38" t="s">
        <v>86</v>
      </c>
      <c r="D34" s="16" t="s">
        <v>87</v>
      </c>
      <c r="E34" s="17">
        <v>9.0</v>
      </c>
      <c r="F34" s="28" t="s">
        <v>20</v>
      </c>
      <c r="G34" s="31">
        <v>3.0</v>
      </c>
      <c r="H34" s="19" t="s">
        <v>15</v>
      </c>
      <c r="I34" s="2"/>
      <c r="J34" s="2"/>
      <c r="K34" s="2"/>
      <c r="L34" s="2"/>
      <c r="M34" s="2"/>
      <c r="N34" s="2"/>
      <c r="O34" s="2"/>
      <c r="P34" s="2"/>
      <c r="Q34" s="2"/>
      <c r="R34" s="2"/>
      <c r="S34" s="2"/>
      <c r="T34" s="2"/>
      <c r="U34" s="2"/>
      <c r="V34" s="2"/>
      <c r="W34" s="2"/>
      <c r="X34" s="2"/>
      <c r="Y34" s="2"/>
      <c r="Z34" s="2"/>
    </row>
    <row r="35" ht="14.25" customHeight="1">
      <c r="A35" s="30">
        <v>33.0</v>
      </c>
      <c r="B35" s="38" t="s">
        <v>57</v>
      </c>
      <c r="C35" s="38" t="s">
        <v>88</v>
      </c>
      <c r="D35" s="16" t="s">
        <v>89</v>
      </c>
      <c r="E35" s="17">
        <v>1.0</v>
      </c>
      <c r="F35" s="22" t="s">
        <v>19</v>
      </c>
      <c r="G35" s="31">
        <v>3.0</v>
      </c>
      <c r="H35" s="19" t="s">
        <v>15</v>
      </c>
      <c r="I35" s="2"/>
      <c r="J35" s="2"/>
      <c r="K35" s="2"/>
      <c r="L35" s="2"/>
      <c r="M35" s="2"/>
      <c r="N35" s="2"/>
      <c r="O35" s="2"/>
      <c r="P35" s="2"/>
      <c r="Q35" s="2"/>
      <c r="R35" s="2"/>
      <c r="S35" s="2"/>
      <c r="T35" s="2"/>
      <c r="U35" s="2"/>
      <c r="V35" s="2"/>
      <c r="W35" s="2"/>
      <c r="X35" s="2"/>
      <c r="Y35" s="2"/>
      <c r="Z35" s="2"/>
    </row>
    <row r="36" ht="14.25" customHeight="1">
      <c r="A36" s="30">
        <v>34.0</v>
      </c>
      <c r="B36" s="38" t="s">
        <v>57</v>
      </c>
      <c r="C36" s="38" t="s">
        <v>90</v>
      </c>
      <c r="D36" s="16" t="s">
        <v>91</v>
      </c>
      <c r="E36" s="17">
        <v>13.0</v>
      </c>
      <c r="F36" s="18" t="s">
        <v>13</v>
      </c>
      <c r="G36" s="31">
        <v>4.0</v>
      </c>
      <c r="H36" s="19" t="s">
        <v>15</v>
      </c>
      <c r="I36" s="2"/>
      <c r="J36" s="2"/>
      <c r="K36" s="2"/>
      <c r="L36" s="2"/>
      <c r="M36" s="2"/>
      <c r="N36" s="2"/>
      <c r="O36" s="2"/>
      <c r="P36" s="2"/>
      <c r="Q36" s="2"/>
      <c r="R36" s="2"/>
      <c r="S36" s="2"/>
      <c r="T36" s="2"/>
      <c r="U36" s="2"/>
      <c r="V36" s="2"/>
      <c r="W36" s="2"/>
      <c r="X36" s="2"/>
      <c r="Y36" s="2"/>
      <c r="Z36" s="2"/>
    </row>
    <row r="37" ht="14.25" customHeight="1">
      <c r="A37" s="30">
        <v>35.0</v>
      </c>
      <c r="B37" s="38" t="s">
        <v>57</v>
      </c>
      <c r="C37" s="38" t="s">
        <v>92</v>
      </c>
      <c r="D37" s="16" t="s">
        <v>93</v>
      </c>
      <c r="E37" s="17">
        <v>9.0</v>
      </c>
      <c r="F37" s="22" t="s">
        <v>19</v>
      </c>
      <c r="G37" s="31">
        <v>1.0</v>
      </c>
      <c r="H37" s="19" t="s">
        <v>15</v>
      </c>
      <c r="I37" s="2"/>
      <c r="J37" s="2"/>
      <c r="K37" s="2"/>
      <c r="L37" s="2"/>
      <c r="M37" s="2"/>
      <c r="N37" s="2"/>
      <c r="O37" s="2"/>
      <c r="P37" s="2"/>
      <c r="Q37" s="2"/>
      <c r="R37" s="2"/>
      <c r="S37" s="2"/>
      <c r="T37" s="2"/>
      <c r="U37" s="2"/>
      <c r="V37" s="2"/>
      <c r="W37" s="2"/>
      <c r="X37" s="2"/>
      <c r="Y37" s="2"/>
      <c r="Z37" s="2"/>
    </row>
    <row r="38" ht="14.25" customHeight="1">
      <c r="A38" s="38"/>
      <c r="B38" s="38"/>
      <c r="C38" s="38"/>
      <c r="D38" s="16"/>
      <c r="E38" s="42"/>
      <c r="F38" s="43"/>
      <c r="G38" s="35"/>
      <c r="H38" s="19"/>
      <c r="I38" s="2"/>
      <c r="J38" s="2"/>
      <c r="K38" s="2"/>
      <c r="L38" s="2"/>
      <c r="M38" s="2"/>
      <c r="N38" s="2"/>
      <c r="O38" s="2"/>
      <c r="P38" s="2"/>
      <c r="Q38" s="2"/>
      <c r="R38" s="2"/>
      <c r="S38" s="2"/>
      <c r="T38" s="2"/>
      <c r="U38" s="2"/>
      <c r="V38" s="2"/>
      <c r="W38" s="2"/>
      <c r="X38" s="2"/>
      <c r="Y38" s="2"/>
      <c r="Z38" s="2"/>
    </row>
    <row r="39" ht="14.25" customHeight="1">
      <c r="A39" s="38"/>
      <c r="B39" s="38"/>
      <c r="C39" s="38"/>
      <c r="D39" s="16"/>
      <c r="E39" s="42"/>
      <c r="F39" s="43"/>
      <c r="G39" s="35"/>
      <c r="H39" s="19"/>
      <c r="I39" s="2"/>
      <c r="J39" s="2"/>
      <c r="K39" s="2"/>
      <c r="L39" s="2"/>
      <c r="M39" s="2"/>
      <c r="N39" s="2"/>
      <c r="O39" s="2"/>
      <c r="P39" s="2"/>
      <c r="Q39" s="2"/>
      <c r="R39" s="2"/>
      <c r="S39" s="2"/>
      <c r="T39" s="2"/>
      <c r="U39" s="2"/>
      <c r="V39" s="2"/>
      <c r="W39" s="2"/>
      <c r="X39" s="2"/>
      <c r="Y39" s="2"/>
      <c r="Z39" s="2"/>
    </row>
    <row r="40" ht="14.25" customHeight="1">
      <c r="A40" s="44"/>
      <c r="B40" s="44"/>
      <c r="C40" s="45"/>
      <c r="D40" s="16"/>
      <c r="E40" s="42"/>
      <c r="F40" s="43"/>
      <c r="G40" s="35"/>
      <c r="H40" s="19"/>
      <c r="I40" s="2"/>
      <c r="J40" s="2"/>
      <c r="K40" s="2"/>
      <c r="L40" s="2"/>
      <c r="M40" s="2"/>
      <c r="N40" s="2"/>
      <c r="O40" s="2"/>
      <c r="P40" s="2"/>
      <c r="Q40" s="2"/>
      <c r="R40" s="2"/>
      <c r="S40" s="2"/>
      <c r="T40" s="2"/>
      <c r="U40" s="2"/>
      <c r="V40" s="2"/>
      <c r="W40" s="2"/>
      <c r="X40" s="2"/>
      <c r="Y40" s="2"/>
      <c r="Z40" s="2"/>
    </row>
    <row r="41" ht="14.25" customHeight="1">
      <c r="A41" s="2"/>
      <c r="B41" s="2"/>
      <c r="C41" s="3"/>
      <c r="D41" s="4"/>
      <c r="E41" s="5"/>
      <c r="F41" s="2"/>
      <c r="G41" s="46"/>
      <c r="H41" s="2"/>
      <c r="I41" s="2"/>
      <c r="J41" s="2"/>
      <c r="K41" s="2"/>
      <c r="L41" s="2"/>
      <c r="M41" s="2"/>
      <c r="N41" s="2"/>
      <c r="O41" s="2"/>
      <c r="P41" s="2"/>
      <c r="Q41" s="2"/>
      <c r="R41" s="2"/>
      <c r="S41" s="2"/>
      <c r="T41" s="2"/>
      <c r="U41" s="2"/>
      <c r="V41" s="2"/>
      <c r="W41" s="2"/>
      <c r="X41" s="2"/>
      <c r="Y41" s="2"/>
      <c r="Z41" s="2"/>
    </row>
    <row r="42" ht="14.25" customHeight="1">
      <c r="A42" s="2"/>
      <c r="B42" s="2"/>
      <c r="C42" s="3"/>
      <c r="D42" s="4"/>
      <c r="E42" s="5"/>
      <c r="F42" s="2"/>
      <c r="G42" s="46"/>
      <c r="H42" s="2"/>
      <c r="I42" s="2"/>
      <c r="J42" s="2"/>
      <c r="K42" s="2"/>
      <c r="L42" s="2"/>
      <c r="M42" s="2"/>
      <c r="N42" s="2"/>
      <c r="O42" s="2"/>
      <c r="P42" s="2"/>
      <c r="Q42" s="2"/>
      <c r="R42" s="2"/>
      <c r="S42" s="2"/>
      <c r="T42" s="2"/>
      <c r="U42" s="2"/>
      <c r="V42" s="2"/>
      <c r="W42" s="2"/>
      <c r="X42" s="2"/>
      <c r="Y42" s="2"/>
      <c r="Z42" s="2"/>
    </row>
    <row r="43" ht="14.25" customHeight="1">
      <c r="A43" s="2"/>
      <c r="B43" s="2"/>
      <c r="C43" s="3"/>
      <c r="D43" s="4"/>
      <c r="E43" s="5"/>
      <c r="F43" s="2"/>
      <c r="G43" s="46"/>
      <c r="H43" s="2"/>
      <c r="I43" s="2"/>
      <c r="J43" s="2"/>
      <c r="K43" s="2"/>
      <c r="L43" s="2"/>
      <c r="M43" s="2"/>
      <c r="N43" s="2"/>
      <c r="O43" s="2"/>
      <c r="P43" s="2"/>
      <c r="Q43" s="2"/>
      <c r="R43" s="2"/>
      <c r="S43" s="2"/>
      <c r="T43" s="2"/>
      <c r="U43" s="2"/>
      <c r="V43" s="2"/>
      <c r="W43" s="2"/>
      <c r="X43" s="2"/>
      <c r="Y43" s="2"/>
      <c r="Z43" s="2"/>
    </row>
    <row r="44" ht="14.25" customHeight="1">
      <c r="A44" s="2"/>
      <c r="B44" s="2"/>
      <c r="C44" s="3"/>
      <c r="D44" s="4"/>
      <c r="E44" s="5"/>
      <c r="F44" s="2"/>
      <c r="G44" s="46"/>
      <c r="H44" s="2"/>
      <c r="I44" s="2"/>
      <c r="J44" s="2"/>
      <c r="K44" s="2"/>
      <c r="L44" s="2"/>
      <c r="M44" s="2"/>
      <c r="N44" s="2"/>
      <c r="O44" s="2"/>
      <c r="P44" s="2"/>
      <c r="Q44" s="2"/>
      <c r="R44" s="2"/>
      <c r="S44" s="2"/>
      <c r="T44" s="2"/>
      <c r="U44" s="2"/>
      <c r="V44" s="2"/>
      <c r="W44" s="2"/>
      <c r="X44" s="2"/>
      <c r="Y44" s="2"/>
      <c r="Z44" s="2"/>
    </row>
    <row r="45" ht="14.25" customHeight="1">
      <c r="A45" s="2"/>
      <c r="B45" s="2"/>
      <c r="C45" s="3"/>
      <c r="D45" s="4"/>
      <c r="E45" s="5"/>
      <c r="F45" s="2"/>
      <c r="G45" s="46"/>
      <c r="H45" s="2"/>
      <c r="I45" s="2"/>
      <c r="J45" s="2"/>
      <c r="K45" s="2"/>
      <c r="L45" s="2"/>
      <c r="M45" s="2"/>
      <c r="N45" s="2"/>
      <c r="O45" s="2"/>
      <c r="P45" s="2"/>
      <c r="Q45" s="2"/>
      <c r="R45" s="2"/>
      <c r="S45" s="2"/>
      <c r="T45" s="2"/>
      <c r="U45" s="2"/>
      <c r="V45" s="2"/>
      <c r="W45" s="2"/>
      <c r="X45" s="2"/>
      <c r="Y45" s="2"/>
      <c r="Z45" s="2"/>
    </row>
    <row r="46" ht="14.25" customHeight="1">
      <c r="A46" s="2"/>
      <c r="B46" s="2"/>
      <c r="C46" s="3"/>
      <c r="D46" s="4"/>
      <c r="E46" s="5"/>
      <c r="F46" s="2"/>
      <c r="G46" s="46"/>
      <c r="H46" s="2"/>
      <c r="I46" s="2"/>
      <c r="J46" s="2"/>
      <c r="K46" s="2"/>
      <c r="L46" s="2"/>
      <c r="M46" s="2"/>
      <c r="N46" s="2"/>
      <c r="O46" s="2"/>
      <c r="P46" s="2"/>
      <c r="Q46" s="2"/>
      <c r="R46" s="2"/>
      <c r="S46" s="2"/>
      <c r="T46" s="2"/>
      <c r="U46" s="2"/>
      <c r="V46" s="2"/>
      <c r="W46" s="2"/>
      <c r="X46" s="2"/>
      <c r="Y46" s="2"/>
      <c r="Z46" s="2"/>
    </row>
    <row r="47" ht="14.25" customHeight="1">
      <c r="A47" s="2"/>
      <c r="B47" s="2"/>
      <c r="C47" s="3"/>
      <c r="D47" s="4"/>
      <c r="E47" s="5"/>
      <c r="F47" s="2"/>
      <c r="G47" s="2"/>
      <c r="H47" s="2"/>
      <c r="I47" s="2"/>
      <c r="J47" s="2"/>
      <c r="K47" s="2"/>
      <c r="L47" s="2"/>
      <c r="M47" s="2"/>
      <c r="N47" s="2"/>
      <c r="O47" s="2"/>
      <c r="P47" s="2"/>
      <c r="Q47" s="2"/>
      <c r="R47" s="2"/>
      <c r="S47" s="2"/>
      <c r="T47" s="2"/>
      <c r="U47" s="2"/>
      <c r="V47" s="2"/>
      <c r="W47" s="2"/>
      <c r="X47" s="2"/>
      <c r="Y47" s="2"/>
      <c r="Z47" s="2"/>
    </row>
    <row r="48" ht="14.25" customHeight="1">
      <c r="A48" s="2"/>
      <c r="B48" s="2"/>
      <c r="C48" s="3"/>
      <c r="D48" s="4"/>
      <c r="E48" s="5"/>
      <c r="F48" s="2"/>
      <c r="G48" s="2"/>
      <c r="H48" s="2"/>
      <c r="I48" s="2"/>
      <c r="J48" s="2"/>
      <c r="K48" s="2"/>
      <c r="L48" s="2"/>
      <c r="M48" s="2"/>
      <c r="N48" s="2"/>
      <c r="O48" s="2"/>
      <c r="P48" s="2"/>
      <c r="Q48" s="2"/>
      <c r="R48" s="2"/>
      <c r="S48" s="2"/>
      <c r="T48" s="2"/>
      <c r="U48" s="2"/>
      <c r="V48" s="2"/>
      <c r="W48" s="2"/>
      <c r="X48" s="2"/>
      <c r="Y48" s="2"/>
      <c r="Z48" s="2"/>
    </row>
    <row r="49" ht="14.25" customHeight="1">
      <c r="A49" s="2"/>
      <c r="B49" s="2"/>
      <c r="C49" s="3"/>
      <c r="D49" s="4"/>
      <c r="E49" s="5"/>
      <c r="F49" s="2"/>
      <c r="G49" s="2"/>
      <c r="H49" s="2"/>
      <c r="I49" s="2"/>
      <c r="J49" s="2"/>
      <c r="K49" s="2"/>
      <c r="L49" s="2"/>
      <c r="M49" s="2"/>
      <c r="N49" s="2"/>
      <c r="O49" s="2"/>
      <c r="P49" s="2"/>
      <c r="Q49" s="2"/>
      <c r="R49" s="2"/>
      <c r="S49" s="2"/>
      <c r="T49" s="2"/>
      <c r="U49" s="2"/>
      <c r="V49" s="2"/>
      <c r="W49" s="2"/>
      <c r="X49" s="2"/>
      <c r="Y49" s="2"/>
      <c r="Z49" s="2"/>
    </row>
    <row r="50" ht="14.25" customHeight="1">
      <c r="A50" s="2"/>
      <c r="B50" s="2"/>
      <c r="C50" s="3"/>
      <c r="D50" s="4"/>
      <c r="E50" s="5"/>
      <c r="F50" s="2"/>
      <c r="G50" s="2"/>
      <c r="H50" s="2"/>
      <c r="I50" s="2"/>
      <c r="J50" s="2"/>
      <c r="K50" s="2"/>
      <c r="L50" s="2"/>
      <c r="M50" s="2"/>
      <c r="N50" s="2"/>
      <c r="O50" s="2"/>
      <c r="P50" s="2"/>
      <c r="Q50" s="2"/>
      <c r="R50" s="2"/>
      <c r="S50" s="2"/>
      <c r="T50" s="2"/>
      <c r="U50" s="2"/>
      <c r="V50" s="2"/>
      <c r="W50" s="2"/>
      <c r="X50" s="2"/>
      <c r="Y50" s="2"/>
      <c r="Z50" s="2"/>
    </row>
    <row r="51" ht="14.25" customHeight="1">
      <c r="A51" s="2"/>
      <c r="B51" s="2"/>
      <c r="C51" s="3"/>
      <c r="D51" s="4"/>
      <c r="E51" s="5"/>
      <c r="F51" s="2"/>
      <c r="G51" s="2"/>
      <c r="H51" s="2"/>
      <c r="I51" s="2"/>
      <c r="J51" s="2"/>
      <c r="K51" s="2"/>
      <c r="L51" s="2"/>
      <c r="M51" s="2"/>
      <c r="N51" s="2"/>
      <c r="O51" s="2"/>
      <c r="P51" s="2"/>
      <c r="Q51" s="2"/>
      <c r="R51" s="2"/>
      <c r="S51" s="2"/>
      <c r="T51" s="2"/>
      <c r="U51" s="2"/>
      <c r="V51" s="2"/>
      <c r="W51" s="2"/>
      <c r="X51" s="2"/>
      <c r="Y51" s="2"/>
      <c r="Z51" s="2"/>
    </row>
    <row r="52" ht="14.25" customHeight="1">
      <c r="A52" s="2"/>
      <c r="B52" s="2"/>
      <c r="C52" s="3"/>
      <c r="D52" s="4"/>
      <c r="E52" s="5"/>
      <c r="F52" s="2"/>
      <c r="G52" s="2"/>
      <c r="H52" s="2"/>
      <c r="I52" s="2"/>
      <c r="J52" s="2"/>
      <c r="K52" s="2"/>
      <c r="L52" s="2"/>
      <c r="M52" s="2"/>
      <c r="N52" s="2"/>
      <c r="O52" s="2"/>
      <c r="P52" s="2"/>
      <c r="Q52" s="2"/>
      <c r="R52" s="2"/>
      <c r="S52" s="2"/>
      <c r="T52" s="2"/>
      <c r="U52" s="2"/>
      <c r="V52" s="2"/>
      <c r="W52" s="2"/>
      <c r="X52" s="2"/>
      <c r="Y52" s="2"/>
      <c r="Z52" s="2"/>
    </row>
    <row r="53" ht="14.25" customHeight="1">
      <c r="A53" s="2"/>
      <c r="B53" s="2"/>
      <c r="C53" s="3"/>
      <c r="D53" s="4"/>
      <c r="E53" s="5"/>
      <c r="F53" s="2"/>
      <c r="G53" s="2"/>
      <c r="H53" s="2"/>
      <c r="I53" s="2"/>
      <c r="J53" s="2"/>
      <c r="K53" s="2"/>
      <c r="L53" s="2"/>
      <c r="M53" s="2"/>
      <c r="N53" s="2"/>
      <c r="O53" s="2"/>
      <c r="P53" s="2"/>
      <c r="Q53" s="2"/>
      <c r="R53" s="2"/>
      <c r="S53" s="2"/>
      <c r="T53" s="2"/>
      <c r="U53" s="2"/>
      <c r="V53" s="2"/>
      <c r="W53" s="2"/>
      <c r="X53" s="2"/>
      <c r="Y53" s="2"/>
      <c r="Z53" s="2"/>
    </row>
    <row r="54" ht="14.25" customHeight="1">
      <c r="A54" s="2"/>
      <c r="B54" s="2"/>
      <c r="C54" s="3"/>
      <c r="D54" s="4"/>
      <c r="E54" s="5"/>
      <c r="F54" s="2"/>
      <c r="G54" s="2"/>
      <c r="H54" s="2"/>
      <c r="I54" s="2"/>
      <c r="J54" s="2"/>
      <c r="K54" s="2"/>
      <c r="L54" s="2"/>
      <c r="M54" s="2"/>
      <c r="N54" s="2"/>
      <c r="O54" s="2"/>
      <c r="P54" s="2"/>
      <c r="Q54" s="2"/>
      <c r="R54" s="2"/>
      <c r="S54" s="2"/>
      <c r="T54" s="2"/>
      <c r="U54" s="2"/>
      <c r="V54" s="2"/>
      <c r="W54" s="2"/>
      <c r="X54" s="2"/>
      <c r="Y54" s="2"/>
      <c r="Z54" s="2"/>
    </row>
    <row r="55" ht="14.25" customHeight="1">
      <c r="A55" s="2"/>
      <c r="B55" s="2"/>
      <c r="C55" s="3"/>
      <c r="D55" s="4"/>
      <c r="E55" s="5"/>
      <c r="F55" s="2"/>
      <c r="G55" s="2"/>
      <c r="H55" s="2"/>
      <c r="I55" s="2"/>
      <c r="J55" s="2"/>
      <c r="K55" s="2"/>
      <c r="L55" s="2"/>
      <c r="M55" s="2"/>
      <c r="N55" s="2"/>
      <c r="O55" s="2"/>
      <c r="P55" s="2"/>
      <c r="Q55" s="2"/>
      <c r="R55" s="2"/>
      <c r="S55" s="2"/>
      <c r="T55" s="2"/>
      <c r="U55" s="2"/>
      <c r="V55" s="2"/>
      <c r="W55" s="2"/>
      <c r="X55" s="2"/>
      <c r="Y55" s="2"/>
      <c r="Z55" s="2"/>
    </row>
    <row r="56" ht="14.25" customHeight="1">
      <c r="A56" s="2"/>
      <c r="B56" s="2"/>
      <c r="C56" s="3"/>
      <c r="D56" s="4"/>
      <c r="E56" s="5"/>
      <c r="F56" s="2"/>
      <c r="G56" s="2"/>
      <c r="H56" s="2"/>
      <c r="I56" s="2"/>
      <c r="J56" s="2"/>
      <c r="K56" s="2"/>
      <c r="L56" s="2"/>
      <c r="M56" s="2"/>
      <c r="N56" s="2"/>
      <c r="O56" s="2"/>
      <c r="P56" s="2"/>
      <c r="Q56" s="2"/>
      <c r="R56" s="2"/>
      <c r="S56" s="2"/>
      <c r="T56" s="2"/>
      <c r="U56" s="2"/>
      <c r="V56" s="2"/>
      <c r="W56" s="2"/>
      <c r="X56" s="2"/>
      <c r="Y56" s="2"/>
      <c r="Z56" s="2"/>
    </row>
    <row r="57" ht="14.25" customHeight="1">
      <c r="A57" s="2"/>
      <c r="B57" s="2"/>
      <c r="C57" s="3"/>
      <c r="D57" s="4"/>
      <c r="E57" s="5"/>
      <c r="F57" s="2"/>
      <c r="G57" s="2"/>
      <c r="H57" s="2"/>
      <c r="I57" s="2"/>
      <c r="J57" s="2"/>
      <c r="K57" s="2"/>
      <c r="L57" s="2"/>
      <c r="M57" s="2"/>
      <c r="N57" s="2"/>
      <c r="O57" s="2"/>
      <c r="P57" s="2"/>
      <c r="Q57" s="2"/>
      <c r="R57" s="2"/>
      <c r="S57" s="2"/>
      <c r="T57" s="2"/>
      <c r="U57" s="2"/>
      <c r="V57" s="2"/>
      <c r="W57" s="2"/>
      <c r="X57" s="2"/>
      <c r="Y57" s="2"/>
      <c r="Z57" s="2"/>
    </row>
    <row r="58" ht="14.25" customHeight="1">
      <c r="A58" s="2"/>
      <c r="B58" s="2"/>
      <c r="C58" s="3"/>
      <c r="D58" s="4"/>
      <c r="E58" s="5"/>
      <c r="F58" s="2"/>
      <c r="G58" s="2"/>
      <c r="H58" s="2"/>
      <c r="I58" s="2"/>
      <c r="J58" s="2"/>
      <c r="K58" s="2"/>
      <c r="L58" s="2"/>
      <c r="M58" s="2"/>
      <c r="N58" s="2"/>
      <c r="O58" s="2"/>
      <c r="P58" s="2"/>
      <c r="Q58" s="2"/>
      <c r="R58" s="2"/>
      <c r="S58" s="2"/>
      <c r="T58" s="2"/>
      <c r="U58" s="2"/>
      <c r="V58" s="2"/>
      <c r="W58" s="2"/>
      <c r="X58" s="2"/>
      <c r="Y58" s="2"/>
      <c r="Z58" s="2"/>
    </row>
    <row r="59" ht="14.25" customHeight="1">
      <c r="A59" s="2"/>
      <c r="B59" s="2"/>
      <c r="C59" s="3"/>
      <c r="D59" s="4"/>
      <c r="E59" s="5"/>
      <c r="F59" s="2"/>
      <c r="G59" s="2"/>
      <c r="H59" s="2"/>
      <c r="I59" s="2"/>
      <c r="J59" s="2"/>
      <c r="K59" s="2"/>
      <c r="L59" s="2"/>
      <c r="M59" s="2"/>
      <c r="N59" s="2"/>
      <c r="O59" s="2"/>
      <c r="P59" s="2"/>
      <c r="Q59" s="2"/>
      <c r="R59" s="2"/>
      <c r="S59" s="2"/>
      <c r="T59" s="2"/>
      <c r="U59" s="2"/>
      <c r="V59" s="2"/>
      <c r="W59" s="2"/>
      <c r="X59" s="2"/>
      <c r="Y59" s="2"/>
      <c r="Z59" s="2"/>
    </row>
    <row r="60" ht="14.25" customHeight="1">
      <c r="A60" s="2"/>
      <c r="B60" s="2"/>
      <c r="C60" s="3"/>
      <c r="D60" s="4"/>
      <c r="E60" s="5"/>
      <c r="F60" s="2"/>
      <c r="G60" s="2"/>
      <c r="H60" s="2"/>
      <c r="I60" s="2"/>
      <c r="J60" s="2"/>
      <c r="K60" s="2"/>
      <c r="L60" s="2"/>
      <c r="M60" s="2"/>
      <c r="N60" s="2"/>
      <c r="O60" s="2"/>
      <c r="P60" s="2"/>
      <c r="Q60" s="2"/>
      <c r="R60" s="2"/>
      <c r="S60" s="2"/>
      <c r="T60" s="2"/>
      <c r="U60" s="2"/>
      <c r="V60" s="2"/>
      <c r="W60" s="2"/>
      <c r="X60" s="2"/>
      <c r="Y60" s="2"/>
      <c r="Z60" s="2"/>
    </row>
    <row r="61" ht="14.25" customHeight="1">
      <c r="A61" s="2"/>
      <c r="B61" s="2"/>
      <c r="C61" s="3"/>
      <c r="D61" s="4"/>
      <c r="E61" s="5"/>
      <c r="F61" s="2"/>
      <c r="G61" s="2"/>
      <c r="H61" s="2"/>
      <c r="I61" s="2"/>
      <c r="J61" s="2"/>
      <c r="K61" s="2"/>
      <c r="L61" s="2"/>
      <c r="M61" s="2"/>
      <c r="N61" s="2"/>
      <c r="O61" s="2"/>
      <c r="P61" s="2"/>
      <c r="Q61" s="2"/>
      <c r="R61" s="2"/>
      <c r="S61" s="2"/>
      <c r="T61" s="2"/>
      <c r="U61" s="2"/>
      <c r="V61" s="2"/>
      <c r="W61" s="2"/>
      <c r="X61" s="2"/>
      <c r="Y61" s="2"/>
      <c r="Z61" s="2"/>
    </row>
    <row r="62" ht="14.25" customHeight="1">
      <c r="A62" s="2"/>
      <c r="B62" s="2"/>
      <c r="C62" s="3"/>
      <c r="D62" s="4"/>
      <c r="E62" s="5"/>
      <c r="F62" s="2"/>
      <c r="G62" s="2"/>
      <c r="H62" s="2"/>
      <c r="I62" s="2"/>
      <c r="J62" s="2"/>
      <c r="K62" s="2"/>
      <c r="L62" s="2"/>
      <c r="M62" s="2"/>
      <c r="N62" s="2"/>
      <c r="O62" s="2"/>
      <c r="P62" s="2"/>
      <c r="Q62" s="2"/>
      <c r="R62" s="2"/>
      <c r="S62" s="2"/>
      <c r="T62" s="2"/>
      <c r="U62" s="2"/>
      <c r="V62" s="2"/>
      <c r="W62" s="2"/>
      <c r="X62" s="2"/>
      <c r="Y62" s="2"/>
      <c r="Z62" s="2"/>
    </row>
    <row r="63" ht="14.25" customHeight="1">
      <c r="A63" s="2"/>
      <c r="B63" s="2"/>
      <c r="C63" s="3"/>
      <c r="D63" s="4"/>
      <c r="E63" s="5"/>
      <c r="F63" s="2"/>
      <c r="G63" s="2"/>
      <c r="H63" s="2"/>
      <c r="I63" s="2"/>
      <c r="J63" s="2"/>
      <c r="K63" s="2"/>
      <c r="L63" s="2"/>
      <c r="M63" s="2"/>
      <c r="N63" s="2"/>
      <c r="O63" s="2"/>
      <c r="P63" s="2"/>
      <c r="Q63" s="2"/>
      <c r="R63" s="2"/>
      <c r="S63" s="2"/>
      <c r="T63" s="2"/>
      <c r="U63" s="2"/>
      <c r="V63" s="2"/>
      <c r="W63" s="2"/>
      <c r="X63" s="2"/>
      <c r="Y63" s="2"/>
      <c r="Z63" s="2"/>
    </row>
    <row r="64" ht="14.25" customHeight="1">
      <c r="A64" s="2"/>
      <c r="B64" s="2"/>
      <c r="C64" s="3"/>
      <c r="D64" s="4"/>
      <c r="E64" s="5"/>
      <c r="F64" s="2"/>
      <c r="G64" s="2"/>
      <c r="H64" s="2"/>
      <c r="I64" s="2"/>
      <c r="J64" s="2"/>
      <c r="K64" s="2"/>
      <c r="L64" s="2"/>
      <c r="M64" s="2"/>
      <c r="N64" s="2"/>
      <c r="O64" s="2"/>
      <c r="P64" s="2"/>
      <c r="Q64" s="2"/>
      <c r="R64" s="2"/>
      <c r="S64" s="2"/>
      <c r="T64" s="2"/>
      <c r="U64" s="2"/>
      <c r="V64" s="2"/>
      <c r="W64" s="2"/>
      <c r="X64" s="2"/>
      <c r="Y64" s="2"/>
      <c r="Z64" s="2"/>
    </row>
    <row r="65" ht="14.25" customHeight="1">
      <c r="A65" s="2"/>
      <c r="B65" s="2"/>
      <c r="C65" s="3"/>
      <c r="D65" s="4"/>
      <c r="E65" s="5"/>
      <c r="F65" s="2"/>
      <c r="G65" s="2"/>
      <c r="H65" s="2"/>
      <c r="I65" s="2"/>
      <c r="J65" s="2"/>
      <c r="K65" s="2"/>
      <c r="L65" s="2"/>
      <c r="M65" s="2"/>
      <c r="N65" s="2"/>
      <c r="O65" s="2"/>
      <c r="P65" s="2"/>
      <c r="Q65" s="2"/>
      <c r="R65" s="2"/>
      <c r="S65" s="2"/>
      <c r="T65" s="2"/>
      <c r="U65" s="2"/>
      <c r="V65" s="2"/>
      <c r="W65" s="2"/>
      <c r="X65" s="2"/>
      <c r="Y65" s="2"/>
      <c r="Z65" s="2"/>
    </row>
    <row r="66" ht="14.25" customHeight="1">
      <c r="A66" s="2"/>
      <c r="B66" s="2"/>
      <c r="C66" s="3"/>
      <c r="D66" s="4"/>
      <c r="E66" s="5"/>
      <c r="F66" s="2"/>
      <c r="G66" s="2"/>
      <c r="H66" s="2"/>
      <c r="I66" s="2"/>
      <c r="J66" s="2"/>
      <c r="K66" s="2"/>
      <c r="L66" s="2"/>
      <c r="M66" s="2"/>
      <c r="N66" s="2"/>
      <c r="O66" s="2"/>
      <c r="P66" s="2"/>
      <c r="Q66" s="2"/>
      <c r="R66" s="2"/>
      <c r="S66" s="2"/>
      <c r="T66" s="2"/>
      <c r="U66" s="2"/>
      <c r="V66" s="2"/>
      <c r="W66" s="2"/>
      <c r="X66" s="2"/>
      <c r="Y66" s="2"/>
      <c r="Z66" s="2"/>
    </row>
    <row r="67" ht="14.25" customHeight="1">
      <c r="A67" s="2"/>
      <c r="B67" s="2"/>
      <c r="C67" s="3"/>
      <c r="D67" s="4"/>
      <c r="E67" s="5"/>
      <c r="F67" s="2"/>
      <c r="G67" s="2"/>
      <c r="H67" s="2"/>
      <c r="I67" s="2"/>
      <c r="J67" s="2"/>
      <c r="K67" s="2"/>
      <c r="L67" s="2"/>
      <c r="M67" s="2"/>
      <c r="N67" s="2"/>
      <c r="O67" s="2"/>
      <c r="P67" s="2"/>
      <c r="Q67" s="2"/>
      <c r="R67" s="2"/>
      <c r="S67" s="2"/>
      <c r="T67" s="2"/>
      <c r="U67" s="2"/>
      <c r="V67" s="2"/>
      <c r="W67" s="2"/>
      <c r="X67" s="2"/>
      <c r="Y67" s="2"/>
      <c r="Z67" s="2"/>
    </row>
    <row r="68" ht="14.25" customHeight="1">
      <c r="A68" s="2"/>
      <c r="B68" s="2"/>
      <c r="C68" s="3"/>
      <c r="D68" s="4"/>
      <c r="E68" s="5"/>
      <c r="F68" s="2"/>
      <c r="G68" s="2"/>
      <c r="H68" s="2"/>
      <c r="I68" s="2"/>
      <c r="J68" s="2"/>
      <c r="K68" s="2"/>
      <c r="L68" s="2"/>
      <c r="M68" s="2"/>
      <c r="N68" s="2"/>
      <c r="O68" s="2"/>
      <c r="P68" s="2"/>
      <c r="Q68" s="2"/>
      <c r="R68" s="2"/>
      <c r="S68" s="2"/>
      <c r="T68" s="2"/>
      <c r="U68" s="2"/>
      <c r="V68" s="2"/>
      <c r="W68" s="2"/>
      <c r="X68" s="2"/>
      <c r="Y68" s="2"/>
      <c r="Z68" s="2"/>
    </row>
    <row r="69" ht="14.25" customHeight="1">
      <c r="A69" s="2"/>
      <c r="B69" s="2"/>
      <c r="C69" s="3"/>
      <c r="D69" s="4"/>
      <c r="E69" s="5"/>
      <c r="F69" s="2"/>
      <c r="G69" s="2"/>
      <c r="H69" s="2"/>
      <c r="I69" s="2"/>
      <c r="J69" s="2"/>
      <c r="K69" s="2"/>
      <c r="L69" s="2"/>
      <c r="M69" s="2"/>
      <c r="N69" s="2"/>
      <c r="O69" s="2"/>
      <c r="P69" s="2"/>
      <c r="Q69" s="2"/>
      <c r="R69" s="2"/>
      <c r="S69" s="2"/>
      <c r="T69" s="2"/>
      <c r="U69" s="2"/>
      <c r="V69" s="2"/>
      <c r="W69" s="2"/>
      <c r="X69" s="2"/>
      <c r="Y69" s="2"/>
      <c r="Z69" s="2"/>
    </row>
    <row r="70" ht="14.25" customHeight="1">
      <c r="A70" s="2"/>
      <c r="B70" s="2"/>
      <c r="C70" s="3"/>
      <c r="D70" s="4"/>
      <c r="E70" s="5"/>
      <c r="F70" s="2"/>
      <c r="G70" s="2"/>
      <c r="H70" s="2"/>
      <c r="I70" s="2"/>
      <c r="J70" s="2"/>
      <c r="K70" s="2"/>
      <c r="L70" s="2"/>
      <c r="M70" s="2"/>
      <c r="N70" s="2"/>
      <c r="O70" s="2"/>
      <c r="P70" s="2"/>
      <c r="Q70" s="2"/>
      <c r="R70" s="2"/>
      <c r="S70" s="2"/>
      <c r="T70" s="2"/>
      <c r="U70" s="2"/>
      <c r="V70" s="2"/>
      <c r="W70" s="2"/>
      <c r="X70" s="2"/>
      <c r="Y70" s="2"/>
      <c r="Z70" s="2"/>
    </row>
    <row r="71" ht="14.25" customHeight="1">
      <c r="A71" s="2"/>
      <c r="B71" s="2"/>
      <c r="C71" s="3"/>
      <c r="D71" s="4"/>
      <c r="E71" s="5"/>
      <c r="F71" s="2"/>
      <c r="G71" s="2"/>
      <c r="H71" s="2"/>
      <c r="I71" s="2"/>
      <c r="J71" s="2"/>
      <c r="K71" s="2"/>
      <c r="L71" s="2"/>
      <c r="M71" s="2"/>
      <c r="N71" s="2"/>
      <c r="O71" s="2"/>
      <c r="P71" s="2"/>
      <c r="Q71" s="2"/>
      <c r="R71" s="2"/>
      <c r="S71" s="2"/>
      <c r="T71" s="2"/>
      <c r="U71" s="2"/>
      <c r="V71" s="2"/>
      <c r="W71" s="2"/>
      <c r="X71" s="2"/>
      <c r="Y71" s="2"/>
      <c r="Z71" s="2"/>
    </row>
    <row r="72" ht="14.25" customHeight="1">
      <c r="A72" s="2"/>
      <c r="B72" s="2"/>
      <c r="C72" s="3"/>
      <c r="D72" s="4"/>
      <c r="E72" s="5"/>
      <c r="F72" s="2"/>
      <c r="G72" s="2"/>
      <c r="H72" s="2"/>
      <c r="I72" s="2"/>
      <c r="J72" s="2"/>
      <c r="K72" s="2"/>
      <c r="L72" s="2"/>
      <c r="M72" s="2"/>
      <c r="N72" s="2"/>
      <c r="O72" s="2"/>
      <c r="P72" s="2"/>
      <c r="Q72" s="2"/>
      <c r="R72" s="2"/>
      <c r="S72" s="2"/>
      <c r="T72" s="2"/>
      <c r="U72" s="2"/>
      <c r="V72" s="2"/>
      <c r="W72" s="2"/>
      <c r="X72" s="2"/>
      <c r="Y72" s="2"/>
      <c r="Z72" s="2"/>
    </row>
    <row r="73" ht="14.25" customHeight="1">
      <c r="A73" s="2"/>
      <c r="B73" s="2"/>
      <c r="C73" s="3"/>
      <c r="D73" s="4"/>
      <c r="E73" s="5"/>
      <c r="F73" s="2"/>
      <c r="G73" s="2"/>
      <c r="H73" s="2"/>
      <c r="I73" s="2"/>
      <c r="J73" s="2"/>
      <c r="K73" s="2"/>
      <c r="L73" s="2"/>
      <c r="M73" s="2"/>
      <c r="N73" s="2"/>
      <c r="O73" s="2"/>
      <c r="P73" s="2"/>
      <c r="Q73" s="2"/>
      <c r="R73" s="2"/>
      <c r="S73" s="2"/>
      <c r="T73" s="2"/>
      <c r="U73" s="2"/>
      <c r="V73" s="2"/>
      <c r="W73" s="2"/>
      <c r="X73" s="2"/>
      <c r="Y73" s="2"/>
      <c r="Z73" s="2"/>
    </row>
    <row r="74" ht="14.25" customHeight="1">
      <c r="A74" s="2"/>
      <c r="B74" s="2"/>
      <c r="C74" s="3"/>
      <c r="D74" s="4"/>
      <c r="E74" s="5"/>
      <c r="F74" s="2"/>
      <c r="G74" s="2"/>
      <c r="H74" s="2"/>
      <c r="I74" s="2"/>
      <c r="J74" s="2"/>
      <c r="K74" s="2"/>
      <c r="L74" s="2"/>
      <c r="M74" s="2"/>
      <c r="N74" s="2"/>
      <c r="O74" s="2"/>
      <c r="P74" s="2"/>
      <c r="Q74" s="2"/>
      <c r="R74" s="2"/>
      <c r="S74" s="2"/>
      <c r="T74" s="2"/>
      <c r="U74" s="2"/>
      <c r="V74" s="2"/>
      <c r="W74" s="2"/>
      <c r="X74" s="2"/>
      <c r="Y74" s="2"/>
      <c r="Z74" s="2"/>
    </row>
    <row r="75" ht="14.25" customHeight="1">
      <c r="A75" s="2"/>
      <c r="B75" s="2"/>
      <c r="C75" s="3"/>
      <c r="D75" s="4"/>
      <c r="E75" s="5"/>
      <c r="F75" s="2"/>
      <c r="G75" s="2"/>
      <c r="H75" s="2"/>
      <c r="I75" s="2"/>
      <c r="J75" s="2"/>
      <c r="K75" s="2"/>
      <c r="L75" s="2"/>
      <c r="M75" s="2"/>
      <c r="N75" s="2"/>
      <c r="O75" s="2"/>
      <c r="P75" s="2"/>
      <c r="Q75" s="2"/>
      <c r="R75" s="2"/>
      <c r="S75" s="2"/>
      <c r="T75" s="2"/>
      <c r="U75" s="2"/>
      <c r="V75" s="2"/>
      <c r="W75" s="2"/>
      <c r="X75" s="2"/>
      <c r="Y75" s="2"/>
      <c r="Z75" s="2"/>
    </row>
    <row r="76" ht="14.25" customHeight="1">
      <c r="A76" s="2"/>
      <c r="B76" s="2"/>
      <c r="C76" s="3"/>
      <c r="D76" s="4"/>
      <c r="E76" s="5"/>
      <c r="F76" s="2"/>
      <c r="G76" s="2"/>
      <c r="H76" s="2"/>
      <c r="I76" s="2"/>
      <c r="J76" s="2"/>
      <c r="K76" s="2"/>
      <c r="L76" s="2"/>
      <c r="M76" s="2"/>
      <c r="N76" s="2"/>
      <c r="O76" s="2"/>
      <c r="P76" s="2"/>
      <c r="Q76" s="2"/>
      <c r="R76" s="2"/>
      <c r="S76" s="2"/>
      <c r="T76" s="2"/>
      <c r="U76" s="2"/>
      <c r="V76" s="2"/>
      <c r="W76" s="2"/>
      <c r="X76" s="2"/>
      <c r="Y76" s="2"/>
      <c r="Z76" s="2"/>
    </row>
    <row r="77" ht="14.25" customHeight="1">
      <c r="A77" s="2"/>
      <c r="B77" s="2"/>
      <c r="C77" s="3"/>
      <c r="D77" s="4"/>
      <c r="E77" s="5"/>
      <c r="F77" s="2"/>
      <c r="G77" s="2"/>
      <c r="H77" s="2"/>
      <c r="I77" s="2"/>
      <c r="J77" s="2"/>
      <c r="K77" s="2"/>
      <c r="L77" s="2"/>
      <c r="M77" s="2"/>
      <c r="N77" s="2"/>
      <c r="O77" s="2"/>
      <c r="P77" s="2"/>
      <c r="Q77" s="2"/>
      <c r="R77" s="2"/>
      <c r="S77" s="2"/>
      <c r="T77" s="2"/>
      <c r="U77" s="2"/>
      <c r="V77" s="2"/>
      <c r="W77" s="2"/>
      <c r="X77" s="2"/>
      <c r="Y77" s="2"/>
      <c r="Z77" s="2"/>
    </row>
    <row r="78" ht="14.25" customHeight="1">
      <c r="A78" s="2"/>
      <c r="B78" s="2"/>
      <c r="C78" s="3"/>
      <c r="D78" s="4"/>
      <c r="E78" s="5"/>
      <c r="F78" s="2"/>
      <c r="G78" s="2"/>
      <c r="H78" s="2"/>
      <c r="I78" s="2"/>
      <c r="J78" s="2"/>
      <c r="K78" s="2"/>
      <c r="L78" s="2"/>
      <c r="M78" s="2"/>
      <c r="N78" s="2"/>
      <c r="O78" s="2"/>
      <c r="P78" s="2"/>
      <c r="Q78" s="2"/>
      <c r="R78" s="2"/>
      <c r="S78" s="2"/>
      <c r="T78" s="2"/>
      <c r="U78" s="2"/>
      <c r="V78" s="2"/>
      <c r="W78" s="2"/>
      <c r="X78" s="2"/>
      <c r="Y78" s="2"/>
      <c r="Z78" s="2"/>
    </row>
    <row r="79" ht="14.25" customHeight="1">
      <c r="A79" s="2"/>
      <c r="B79" s="2"/>
      <c r="C79" s="3"/>
      <c r="D79" s="4"/>
      <c r="E79" s="5"/>
      <c r="F79" s="2"/>
      <c r="G79" s="2"/>
      <c r="H79" s="2"/>
      <c r="I79" s="2"/>
      <c r="J79" s="2"/>
      <c r="K79" s="2"/>
      <c r="L79" s="2"/>
      <c r="M79" s="2"/>
      <c r="N79" s="2"/>
      <c r="O79" s="2"/>
      <c r="P79" s="2"/>
      <c r="Q79" s="2"/>
      <c r="R79" s="2"/>
      <c r="S79" s="2"/>
      <c r="T79" s="2"/>
      <c r="U79" s="2"/>
      <c r="V79" s="2"/>
      <c r="W79" s="2"/>
      <c r="X79" s="2"/>
      <c r="Y79" s="2"/>
      <c r="Z79" s="2"/>
    </row>
    <row r="80" ht="14.25" customHeight="1">
      <c r="A80" s="2"/>
      <c r="B80" s="2"/>
      <c r="C80" s="3"/>
      <c r="D80" s="4"/>
      <c r="E80" s="5"/>
      <c r="F80" s="2"/>
      <c r="G80" s="2"/>
      <c r="H80" s="2"/>
      <c r="I80" s="2"/>
      <c r="J80" s="2"/>
      <c r="K80" s="2"/>
      <c r="L80" s="2"/>
      <c r="M80" s="2"/>
      <c r="N80" s="2"/>
      <c r="O80" s="2"/>
      <c r="P80" s="2"/>
      <c r="Q80" s="2"/>
      <c r="R80" s="2"/>
      <c r="S80" s="2"/>
      <c r="T80" s="2"/>
      <c r="U80" s="2"/>
      <c r="V80" s="2"/>
      <c r="W80" s="2"/>
      <c r="X80" s="2"/>
      <c r="Y80" s="2"/>
      <c r="Z80" s="2"/>
    </row>
    <row r="81" ht="14.25" customHeight="1">
      <c r="A81" s="2"/>
      <c r="B81" s="2"/>
      <c r="C81" s="3"/>
      <c r="D81" s="4"/>
      <c r="E81" s="5"/>
      <c r="F81" s="2"/>
      <c r="G81" s="2"/>
      <c r="H81" s="2"/>
      <c r="I81" s="2"/>
      <c r="J81" s="2"/>
      <c r="K81" s="2"/>
      <c r="L81" s="2"/>
      <c r="M81" s="2"/>
      <c r="N81" s="2"/>
      <c r="O81" s="2"/>
      <c r="P81" s="2"/>
      <c r="Q81" s="2"/>
      <c r="R81" s="2"/>
      <c r="S81" s="2"/>
      <c r="T81" s="2"/>
      <c r="U81" s="2"/>
      <c r="V81" s="2"/>
      <c r="W81" s="2"/>
      <c r="X81" s="2"/>
      <c r="Y81" s="2"/>
      <c r="Z81" s="2"/>
    </row>
    <row r="82" ht="14.25" customHeight="1">
      <c r="A82" s="2"/>
      <c r="B82" s="2"/>
      <c r="C82" s="3"/>
      <c r="D82" s="4"/>
      <c r="E82" s="5"/>
      <c r="F82" s="2"/>
      <c r="G82" s="2"/>
      <c r="H82" s="2"/>
      <c r="I82" s="2"/>
      <c r="J82" s="2"/>
      <c r="K82" s="2"/>
      <c r="L82" s="2"/>
      <c r="M82" s="2"/>
      <c r="N82" s="2"/>
      <c r="O82" s="2"/>
      <c r="P82" s="2"/>
      <c r="Q82" s="2"/>
      <c r="R82" s="2"/>
      <c r="S82" s="2"/>
      <c r="T82" s="2"/>
      <c r="U82" s="2"/>
      <c r="V82" s="2"/>
      <c r="W82" s="2"/>
      <c r="X82" s="2"/>
      <c r="Y82" s="2"/>
      <c r="Z82" s="2"/>
    </row>
    <row r="83" ht="14.25" customHeight="1">
      <c r="A83" s="2"/>
      <c r="B83" s="2"/>
      <c r="C83" s="3"/>
      <c r="D83" s="4"/>
      <c r="E83" s="5"/>
      <c r="F83" s="2"/>
      <c r="G83" s="2"/>
      <c r="H83" s="2"/>
      <c r="I83" s="2"/>
      <c r="J83" s="2"/>
      <c r="K83" s="2"/>
      <c r="L83" s="2"/>
      <c r="M83" s="2"/>
      <c r="N83" s="2"/>
      <c r="O83" s="2"/>
      <c r="P83" s="2"/>
      <c r="Q83" s="2"/>
      <c r="R83" s="2"/>
      <c r="S83" s="2"/>
      <c r="T83" s="2"/>
      <c r="U83" s="2"/>
      <c r="V83" s="2"/>
      <c r="W83" s="2"/>
      <c r="X83" s="2"/>
      <c r="Y83" s="2"/>
      <c r="Z83" s="2"/>
    </row>
    <row r="84" ht="14.25" customHeight="1">
      <c r="A84" s="2"/>
      <c r="B84" s="2"/>
      <c r="C84" s="3"/>
      <c r="D84" s="4"/>
      <c r="E84" s="5"/>
      <c r="F84" s="2"/>
      <c r="G84" s="2"/>
      <c r="H84" s="2"/>
      <c r="I84" s="2"/>
      <c r="J84" s="2"/>
      <c r="K84" s="2"/>
      <c r="L84" s="2"/>
      <c r="M84" s="2"/>
      <c r="N84" s="2"/>
      <c r="O84" s="2"/>
      <c r="P84" s="2"/>
      <c r="Q84" s="2"/>
      <c r="R84" s="2"/>
      <c r="S84" s="2"/>
      <c r="T84" s="2"/>
      <c r="U84" s="2"/>
      <c r="V84" s="2"/>
      <c r="W84" s="2"/>
      <c r="X84" s="2"/>
      <c r="Y84" s="2"/>
      <c r="Z84" s="2"/>
    </row>
    <row r="85" ht="14.25" customHeight="1">
      <c r="A85" s="2"/>
      <c r="B85" s="2"/>
      <c r="C85" s="3"/>
      <c r="D85" s="4"/>
      <c r="E85" s="5"/>
      <c r="F85" s="2"/>
      <c r="G85" s="2"/>
      <c r="H85" s="2"/>
      <c r="I85" s="2"/>
      <c r="J85" s="2"/>
      <c r="K85" s="2"/>
      <c r="L85" s="2"/>
      <c r="M85" s="2"/>
      <c r="N85" s="2"/>
      <c r="O85" s="2"/>
      <c r="P85" s="2"/>
      <c r="Q85" s="2"/>
      <c r="R85" s="2"/>
      <c r="S85" s="2"/>
      <c r="T85" s="2"/>
      <c r="U85" s="2"/>
      <c r="V85" s="2"/>
      <c r="W85" s="2"/>
      <c r="X85" s="2"/>
      <c r="Y85" s="2"/>
      <c r="Z85" s="2"/>
    </row>
    <row r="86" ht="14.25" customHeight="1">
      <c r="A86" s="2"/>
      <c r="B86" s="2"/>
      <c r="C86" s="3"/>
      <c r="D86" s="4"/>
      <c r="E86" s="5"/>
      <c r="F86" s="2"/>
      <c r="G86" s="2"/>
      <c r="H86" s="2"/>
      <c r="I86" s="2"/>
      <c r="J86" s="2"/>
      <c r="K86" s="2"/>
      <c r="L86" s="2"/>
      <c r="M86" s="2"/>
      <c r="N86" s="2"/>
      <c r="O86" s="2"/>
      <c r="P86" s="2"/>
      <c r="Q86" s="2"/>
      <c r="R86" s="2"/>
      <c r="S86" s="2"/>
      <c r="T86" s="2"/>
      <c r="U86" s="2"/>
      <c r="V86" s="2"/>
      <c r="W86" s="2"/>
      <c r="X86" s="2"/>
      <c r="Y86" s="2"/>
      <c r="Z86" s="2"/>
    </row>
    <row r="87" ht="14.25" customHeight="1">
      <c r="A87" s="2"/>
      <c r="B87" s="2"/>
      <c r="C87" s="3"/>
      <c r="D87" s="4"/>
      <c r="E87" s="5"/>
      <c r="F87" s="2"/>
      <c r="G87" s="2"/>
      <c r="H87" s="2"/>
      <c r="I87" s="2"/>
      <c r="J87" s="2"/>
      <c r="K87" s="2"/>
      <c r="L87" s="2"/>
      <c r="M87" s="2"/>
      <c r="N87" s="2"/>
      <c r="O87" s="2"/>
      <c r="P87" s="2"/>
      <c r="Q87" s="2"/>
      <c r="R87" s="2"/>
      <c r="S87" s="2"/>
      <c r="T87" s="2"/>
      <c r="U87" s="2"/>
      <c r="V87" s="2"/>
      <c r="W87" s="2"/>
      <c r="X87" s="2"/>
      <c r="Y87" s="2"/>
      <c r="Z87" s="2"/>
    </row>
    <row r="88" ht="14.25" customHeight="1">
      <c r="A88" s="2"/>
      <c r="B88" s="2"/>
      <c r="C88" s="3"/>
      <c r="D88" s="4"/>
      <c r="E88" s="5"/>
      <c r="F88" s="2"/>
      <c r="G88" s="2"/>
      <c r="H88" s="2"/>
      <c r="I88" s="2"/>
      <c r="J88" s="2"/>
      <c r="K88" s="2"/>
      <c r="L88" s="2"/>
      <c r="M88" s="2"/>
      <c r="N88" s="2"/>
      <c r="O88" s="2"/>
      <c r="P88" s="2"/>
      <c r="Q88" s="2"/>
      <c r="R88" s="2"/>
      <c r="S88" s="2"/>
      <c r="T88" s="2"/>
      <c r="U88" s="2"/>
      <c r="V88" s="2"/>
      <c r="W88" s="2"/>
      <c r="X88" s="2"/>
      <c r="Y88" s="2"/>
      <c r="Z88" s="2"/>
    </row>
    <row r="89" ht="14.25" customHeight="1">
      <c r="A89" s="2"/>
      <c r="B89" s="2"/>
      <c r="C89" s="3"/>
      <c r="D89" s="4"/>
      <c r="E89" s="5"/>
      <c r="F89" s="2"/>
      <c r="G89" s="2"/>
      <c r="H89" s="2"/>
      <c r="I89" s="2"/>
      <c r="J89" s="2"/>
      <c r="K89" s="2"/>
      <c r="L89" s="2"/>
      <c r="M89" s="2"/>
      <c r="N89" s="2"/>
      <c r="O89" s="2"/>
      <c r="P89" s="2"/>
      <c r="Q89" s="2"/>
      <c r="R89" s="2"/>
      <c r="S89" s="2"/>
      <c r="T89" s="2"/>
      <c r="U89" s="2"/>
      <c r="V89" s="2"/>
      <c r="W89" s="2"/>
      <c r="X89" s="2"/>
      <c r="Y89" s="2"/>
      <c r="Z89" s="2"/>
    </row>
    <row r="90" ht="14.25" customHeight="1">
      <c r="A90" s="2"/>
      <c r="B90" s="2"/>
      <c r="C90" s="3"/>
      <c r="D90" s="4"/>
      <c r="E90" s="5"/>
      <c r="F90" s="2"/>
      <c r="G90" s="2"/>
      <c r="H90" s="2"/>
      <c r="I90" s="2"/>
      <c r="J90" s="2"/>
      <c r="K90" s="2"/>
      <c r="L90" s="2"/>
      <c r="M90" s="2"/>
      <c r="N90" s="2"/>
      <c r="O90" s="2"/>
      <c r="P90" s="2"/>
      <c r="Q90" s="2"/>
      <c r="R90" s="2"/>
      <c r="S90" s="2"/>
      <c r="T90" s="2"/>
      <c r="U90" s="2"/>
      <c r="V90" s="2"/>
      <c r="W90" s="2"/>
      <c r="X90" s="2"/>
      <c r="Y90" s="2"/>
      <c r="Z90" s="2"/>
    </row>
    <row r="91" ht="14.25" customHeight="1">
      <c r="A91" s="2"/>
      <c r="B91" s="2"/>
      <c r="C91" s="3"/>
      <c r="D91" s="4"/>
      <c r="E91" s="5"/>
      <c r="F91" s="2"/>
      <c r="G91" s="2"/>
      <c r="H91" s="2"/>
      <c r="I91" s="2"/>
      <c r="J91" s="2"/>
      <c r="K91" s="2"/>
      <c r="L91" s="2"/>
      <c r="M91" s="2"/>
      <c r="N91" s="2"/>
      <c r="O91" s="2"/>
      <c r="P91" s="2"/>
      <c r="Q91" s="2"/>
      <c r="R91" s="2"/>
      <c r="S91" s="2"/>
      <c r="T91" s="2"/>
      <c r="U91" s="2"/>
      <c r="V91" s="2"/>
      <c r="W91" s="2"/>
      <c r="X91" s="2"/>
      <c r="Y91" s="2"/>
      <c r="Z91" s="2"/>
    </row>
    <row r="92" ht="14.25" customHeight="1">
      <c r="A92" s="2"/>
      <c r="B92" s="2"/>
      <c r="C92" s="3"/>
      <c r="D92" s="4"/>
      <c r="E92" s="5"/>
      <c r="F92" s="2"/>
      <c r="G92" s="2"/>
      <c r="H92" s="2"/>
      <c r="I92" s="2"/>
      <c r="J92" s="2"/>
      <c r="K92" s="2"/>
      <c r="L92" s="2"/>
      <c r="M92" s="2"/>
      <c r="N92" s="2"/>
      <c r="O92" s="2"/>
      <c r="P92" s="2"/>
      <c r="Q92" s="2"/>
      <c r="R92" s="2"/>
      <c r="S92" s="2"/>
      <c r="T92" s="2"/>
      <c r="U92" s="2"/>
      <c r="V92" s="2"/>
      <c r="W92" s="2"/>
      <c r="X92" s="2"/>
      <c r="Y92" s="2"/>
      <c r="Z92" s="2"/>
    </row>
    <row r="93" ht="14.25" customHeight="1">
      <c r="A93" s="2"/>
      <c r="B93" s="2"/>
      <c r="C93" s="3"/>
      <c r="D93" s="4"/>
      <c r="E93" s="5"/>
      <c r="F93" s="2"/>
      <c r="G93" s="2"/>
      <c r="H93" s="2"/>
      <c r="I93" s="2"/>
      <c r="J93" s="2"/>
      <c r="K93" s="2"/>
      <c r="L93" s="2"/>
      <c r="M93" s="2"/>
      <c r="N93" s="2"/>
      <c r="O93" s="2"/>
      <c r="P93" s="2"/>
      <c r="Q93" s="2"/>
      <c r="R93" s="2"/>
      <c r="S93" s="2"/>
      <c r="T93" s="2"/>
      <c r="U93" s="2"/>
      <c r="V93" s="2"/>
      <c r="W93" s="2"/>
      <c r="X93" s="2"/>
      <c r="Y93" s="2"/>
      <c r="Z93" s="2"/>
    </row>
    <row r="94" ht="14.25" customHeight="1">
      <c r="A94" s="2"/>
      <c r="B94" s="2"/>
      <c r="C94" s="3"/>
      <c r="D94" s="4"/>
      <c r="E94" s="5"/>
      <c r="F94" s="2"/>
      <c r="G94" s="2"/>
      <c r="H94" s="2"/>
      <c r="I94" s="2"/>
      <c r="J94" s="2"/>
      <c r="K94" s="2"/>
      <c r="L94" s="2"/>
      <c r="M94" s="2"/>
      <c r="N94" s="2"/>
      <c r="O94" s="2"/>
      <c r="P94" s="2"/>
      <c r="Q94" s="2"/>
      <c r="R94" s="2"/>
      <c r="S94" s="2"/>
      <c r="T94" s="2"/>
      <c r="U94" s="2"/>
      <c r="V94" s="2"/>
      <c r="W94" s="2"/>
      <c r="X94" s="2"/>
      <c r="Y94" s="2"/>
      <c r="Z94" s="2"/>
    </row>
    <row r="95" ht="14.25" customHeight="1">
      <c r="A95" s="2"/>
      <c r="B95" s="2"/>
      <c r="C95" s="3"/>
      <c r="D95" s="4"/>
      <c r="E95" s="5"/>
      <c r="F95" s="2"/>
      <c r="G95" s="2"/>
      <c r="H95" s="2"/>
      <c r="I95" s="2"/>
      <c r="J95" s="2"/>
      <c r="K95" s="2"/>
      <c r="L95" s="2"/>
      <c r="M95" s="2"/>
      <c r="N95" s="2"/>
      <c r="O95" s="2"/>
      <c r="P95" s="2"/>
      <c r="Q95" s="2"/>
      <c r="R95" s="2"/>
      <c r="S95" s="2"/>
      <c r="T95" s="2"/>
      <c r="U95" s="2"/>
      <c r="V95" s="2"/>
      <c r="W95" s="2"/>
      <c r="X95" s="2"/>
      <c r="Y95" s="2"/>
      <c r="Z95" s="2"/>
    </row>
    <row r="96" ht="14.25" customHeight="1">
      <c r="A96" s="2"/>
      <c r="B96" s="2"/>
      <c r="C96" s="3"/>
      <c r="D96" s="4"/>
      <c r="E96" s="5"/>
      <c r="F96" s="2"/>
      <c r="G96" s="2"/>
      <c r="H96" s="2"/>
      <c r="I96" s="2"/>
      <c r="J96" s="2"/>
      <c r="K96" s="2"/>
      <c r="L96" s="2"/>
      <c r="M96" s="2"/>
      <c r="N96" s="2"/>
      <c r="O96" s="2"/>
      <c r="P96" s="2"/>
      <c r="Q96" s="2"/>
      <c r="R96" s="2"/>
      <c r="S96" s="2"/>
      <c r="T96" s="2"/>
      <c r="U96" s="2"/>
      <c r="V96" s="2"/>
      <c r="W96" s="2"/>
      <c r="X96" s="2"/>
      <c r="Y96" s="2"/>
      <c r="Z96" s="2"/>
    </row>
    <row r="97" ht="14.25" customHeight="1">
      <c r="A97" s="2"/>
      <c r="B97" s="2"/>
      <c r="C97" s="3"/>
      <c r="D97" s="4"/>
      <c r="E97" s="5"/>
      <c r="F97" s="2"/>
      <c r="G97" s="2"/>
      <c r="H97" s="2"/>
      <c r="I97" s="2"/>
      <c r="J97" s="2"/>
      <c r="K97" s="2"/>
      <c r="L97" s="2"/>
      <c r="M97" s="2"/>
      <c r="N97" s="2"/>
      <c r="O97" s="2"/>
      <c r="P97" s="2"/>
      <c r="Q97" s="2"/>
      <c r="R97" s="2"/>
      <c r="S97" s="2"/>
      <c r="T97" s="2"/>
      <c r="U97" s="2"/>
      <c r="V97" s="2"/>
      <c r="W97" s="2"/>
      <c r="X97" s="2"/>
      <c r="Y97" s="2"/>
      <c r="Z97" s="2"/>
    </row>
    <row r="98" ht="14.25" customHeight="1">
      <c r="A98" s="2"/>
      <c r="B98" s="2"/>
      <c r="C98" s="3"/>
      <c r="D98" s="4"/>
      <c r="E98" s="5"/>
      <c r="F98" s="2"/>
      <c r="G98" s="2"/>
      <c r="H98" s="2"/>
      <c r="I98" s="2"/>
      <c r="J98" s="2"/>
      <c r="K98" s="2"/>
      <c r="L98" s="2"/>
      <c r="M98" s="2"/>
      <c r="N98" s="2"/>
      <c r="O98" s="2"/>
      <c r="P98" s="2"/>
      <c r="Q98" s="2"/>
      <c r="R98" s="2"/>
      <c r="S98" s="2"/>
      <c r="T98" s="2"/>
      <c r="U98" s="2"/>
      <c r="V98" s="2"/>
      <c r="W98" s="2"/>
      <c r="X98" s="2"/>
      <c r="Y98" s="2"/>
      <c r="Z98" s="2"/>
    </row>
    <row r="99" ht="14.25" customHeight="1">
      <c r="A99" s="2"/>
      <c r="B99" s="2"/>
      <c r="C99" s="3"/>
      <c r="D99" s="4"/>
      <c r="E99" s="5"/>
      <c r="F99" s="2"/>
      <c r="G99" s="2"/>
      <c r="H99" s="2"/>
      <c r="I99" s="2"/>
      <c r="J99" s="2"/>
      <c r="K99" s="2"/>
      <c r="L99" s="2"/>
      <c r="M99" s="2"/>
      <c r="N99" s="2"/>
      <c r="O99" s="2"/>
      <c r="P99" s="2"/>
      <c r="Q99" s="2"/>
      <c r="R99" s="2"/>
      <c r="S99" s="2"/>
      <c r="T99" s="2"/>
      <c r="U99" s="2"/>
      <c r="V99" s="2"/>
      <c r="W99" s="2"/>
      <c r="X99" s="2"/>
      <c r="Y99" s="2"/>
      <c r="Z99" s="2"/>
    </row>
    <row r="100" ht="14.25" customHeight="1">
      <c r="A100" s="2"/>
      <c r="B100" s="2"/>
      <c r="C100" s="3"/>
      <c r="D100" s="4"/>
      <c r="E100" s="5"/>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3"/>
      <c r="D101" s="4"/>
      <c r="E101" s="5"/>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3"/>
      <c r="D102" s="4"/>
      <c r="E102" s="5"/>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3"/>
      <c r="D103" s="4"/>
      <c r="E103" s="5"/>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3"/>
      <c r="D104" s="4"/>
      <c r="E104" s="5"/>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3"/>
      <c r="D105" s="4"/>
      <c r="E105" s="5"/>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3"/>
      <c r="D106" s="4"/>
      <c r="E106" s="5"/>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3"/>
      <c r="D107" s="4"/>
      <c r="E107" s="5"/>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3"/>
      <c r="D108" s="4"/>
      <c r="E108" s="5"/>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3"/>
      <c r="D109" s="4"/>
      <c r="E109" s="5"/>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3"/>
      <c r="D110" s="4"/>
      <c r="E110" s="5"/>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3"/>
      <c r="D111" s="4"/>
      <c r="E111" s="5"/>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3"/>
      <c r="D112" s="4"/>
      <c r="E112" s="5"/>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3"/>
      <c r="D113" s="4"/>
      <c r="E113" s="5"/>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3"/>
      <c r="D114" s="4"/>
      <c r="E114" s="5"/>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3"/>
      <c r="D115" s="4"/>
      <c r="E115" s="5"/>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3"/>
      <c r="D116" s="4"/>
      <c r="E116" s="5"/>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3"/>
      <c r="D117" s="4"/>
      <c r="E117" s="5"/>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3"/>
      <c r="D118" s="4"/>
      <c r="E118" s="5"/>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3"/>
      <c r="D119" s="4"/>
      <c r="E119" s="5"/>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3"/>
      <c r="D120" s="4"/>
      <c r="E120" s="5"/>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3"/>
      <c r="D121" s="4"/>
      <c r="E121" s="5"/>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3"/>
      <c r="D122" s="4"/>
      <c r="E122" s="5"/>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3"/>
      <c r="D123" s="4"/>
      <c r="E123" s="5"/>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3"/>
      <c r="D124" s="4"/>
      <c r="E124" s="5"/>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3"/>
      <c r="D125" s="4"/>
      <c r="E125" s="5"/>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3"/>
      <c r="D126" s="4"/>
      <c r="E126" s="5"/>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3"/>
      <c r="D127" s="4"/>
      <c r="E127" s="5"/>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3"/>
      <c r="D128" s="4"/>
      <c r="E128" s="5"/>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3"/>
      <c r="D129" s="4"/>
      <c r="E129" s="5"/>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3"/>
      <c r="D130" s="4"/>
      <c r="E130" s="5"/>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3"/>
      <c r="D131" s="4"/>
      <c r="E131" s="5"/>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3"/>
      <c r="D132" s="4"/>
      <c r="E132" s="5"/>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3"/>
      <c r="D133" s="4"/>
      <c r="E133" s="5"/>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3"/>
      <c r="D134" s="4"/>
      <c r="E134" s="5"/>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3"/>
      <c r="D135" s="4"/>
      <c r="E135" s="5"/>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3"/>
      <c r="D136" s="4"/>
      <c r="E136" s="5"/>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3"/>
      <c r="D137" s="4"/>
      <c r="E137" s="5"/>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3"/>
      <c r="D138" s="4"/>
      <c r="E138" s="5"/>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3"/>
      <c r="D139" s="4"/>
      <c r="E139" s="5"/>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3"/>
      <c r="D140" s="4"/>
      <c r="E140" s="5"/>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3"/>
      <c r="D141" s="4"/>
      <c r="E141" s="5"/>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3"/>
      <c r="D142" s="4"/>
      <c r="E142" s="5"/>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3"/>
      <c r="D143" s="4"/>
      <c r="E143" s="5"/>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3"/>
      <c r="D144" s="4"/>
      <c r="E144" s="5"/>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3"/>
      <c r="D145" s="4"/>
      <c r="E145" s="5"/>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3"/>
      <c r="D146" s="4"/>
      <c r="E146" s="5"/>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3"/>
      <c r="D147" s="4"/>
      <c r="E147" s="5"/>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3"/>
      <c r="D148" s="4"/>
      <c r="E148" s="5"/>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3"/>
      <c r="D149" s="4"/>
      <c r="E149" s="5"/>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3"/>
      <c r="D150" s="4"/>
      <c r="E150" s="5"/>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3"/>
      <c r="D151" s="4"/>
      <c r="E151" s="5"/>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3"/>
      <c r="D152" s="4"/>
      <c r="E152" s="5"/>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3"/>
      <c r="D153" s="4"/>
      <c r="E153" s="5"/>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3"/>
      <c r="D154" s="4"/>
      <c r="E154" s="5"/>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3"/>
      <c r="D155" s="4"/>
      <c r="E155" s="5"/>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3"/>
      <c r="D156" s="4"/>
      <c r="E156" s="5"/>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3"/>
      <c r="D157" s="4"/>
      <c r="E157" s="5"/>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3"/>
      <c r="D158" s="4"/>
      <c r="E158" s="5"/>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3"/>
      <c r="D159" s="4"/>
      <c r="E159" s="5"/>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3"/>
      <c r="D160" s="4"/>
      <c r="E160" s="5"/>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3"/>
      <c r="D161" s="4"/>
      <c r="E161" s="5"/>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3"/>
      <c r="D162" s="4"/>
      <c r="E162" s="5"/>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3"/>
      <c r="D163" s="4"/>
      <c r="E163" s="5"/>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3"/>
      <c r="D164" s="4"/>
      <c r="E164" s="5"/>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3"/>
      <c r="D165" s="4"/>
      <c r="E165" s="5"/>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3"/>
      <c r="D166" s="4"/>
      <c r="E166" s="5"/>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3"/>
      <c r="D167" s="4"/>
      <c r="E167" s="5"/>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3"/>
      <c r="D168" s="4"/>
      <c r="E168" s="5"/>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3"/>
      <c r="D169" s="4"/>
      <c r="E169" s="5"/>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3"/>
      <c r="D170" s="4"/>
      <c r="E170" s="5"/>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3"/>
      <c r="D171" s="4"/>
      <c r="E171" s="5"/>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3"/>
      <c r="D172" s="4"/>
      <c r="E172" s="5"/>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3"/>
      <c r="D173" s="4"/>
      <c r="E173" s="5"/>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3"/>
      <c r="D174" s="4"/>
      <c r="E174" s="5"/>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3"/>
      <c r="D175" s="4"/>
      <c r="E175" s="5"/>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3"/>
      <c r="D176" s="4"/>
      <c r="E176" s="5"/>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3"/>
      <c r="D177" s="4"/>
      <c r="E177" s="5"/>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3"/>
      <c r="D178" s="4"/>
      <c r="E178" s="5"/>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3"/>
      <c r="D179" s="4"/>
      <c r="E179" s="5"/>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3"/>
      <c r="D180" s="4"/>
      <c r="E180" s="5"/>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3"/>
      <c r="D181" s="4"/>
      <c r="E181" s="5"/>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3"/>
      <c r="D182" s="4"/>
      <c r="E182" s="5"/>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3"/>
      <c r="D183" s="4"/>
      <c r="E183" s="5"/>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3"/>
      <c r="D184" s="4"/>
      <c r="E184" s="5"/>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3"/>
      <c r="D185" s="4"/>
      <c r="E185" s="5"/>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3"/>
      <c r="D186" s="4"/>
      <c r="E186" s="5"/>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3"/>
      <c r="D187" s="4"/>
      <c r="E187" s="5"/>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3"/>
      <c r="D188" s="4"/>
      <c r="E188" s="5"/>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3"/>
      <c r="D189" s="4"/>
      <c r="E189" s="5"/>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3"/>
      <c r="D190" s="4"/>
      <c r="E190" s="5"/>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3"/>
      <c r="D191" s="4"/>
      <c r="E191" s="5"/>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3"/>
      <c r="D192" s="4"/>
      <c r="E192" s="5"/>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3"/>
      <c r="D193" s="4"/>
      <c r="E193" s="5"/>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3"/>
      <c r="D194" s="4"/>
      <c r="E194" s="5"/>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3"/>
      <c r="D195" s="4"/>
      <c r="E195" s="5"/>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3"/>
      <c r="D196" s="4"/>
      <c r="E196" s="5"/>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3"/>
      <c r="D197" s="4"/>
      <c r="E197" s="5"/>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3"/>
      <c r="D198" s="4"/>
      <c r="E198" s="5"/>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3"/>
      <c r="D199" s="4"/>
      <c r="E199" s="5"/>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3"/>
      <c r="D200" s="4"/>
      <c r="E200" s="5"/>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3"/>
      <c r="D201" s="4"/>
      <c r="E201" s="5"/>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3"/>
      <c r="D202" s="4"/>
      <c r="E202" s="5"/>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3"/>
      <c r="D203" s="4"/>
      <c r="E203" s="5"/>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3"/>
      <c r="D204" s="4"/>
      <c r="E204" s="5"/>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3"/>
      <c r="D205" s="4"/>
      <c r="E205" s="5"/>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3"/>
      <c r="D206" s="4"/>
      <c r="E206" s="5"/>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3"/>
      <c r="D207" s="4"/>
      <c r="E207" s="5"/>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3"/>
      <c r="D208" s="4"/>
      <c r="E208" s="5"/>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3"/>
      <c r="D209" s="4"/>
      <c r="E209" s="5"/>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3"/>
      <c r="D210" s="4"/>
      <c r="E210" s="5"/>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3"/>
      <c r="D211" s="4"/>
      <c r="E211" s="5"/>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3"/>
      <c r="D212" s="4"/>
      <c r="E212" s="5"/>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3"/>
      <c r="D213" s="4"/>
      <c r="E213" s="5"/>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3"/>
      <c r="D214" s="4"/>
      <c r="E214" s="5"/>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3"/>
      <c r="D215" s="4"/>
      <c r="E215" s="5"/>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3"/>
      <c r="D216" s="4"/>
      <c r="E216" s="5"/>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3"/>
      <c r="D217" s="4"/>
      <c r="E217" s="5"/>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3"/>
      <c r="D218" s="4"/>
      <c r="E218" s="5"/>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3"/>
      <c r="D219" s="4"/>
      <c r="E219" s="5"/>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3"/>
      <c r="D220" s="4"/>
      <c r="E220" s="5"/>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3"/>
      <c r="D221" s="4"/>
      <c r="E221" s="5"/>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3"/>
      <c r="D222" s="4"/>
      <c r="E222" s="5"/>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3"/>
      <c r="D223" s="4"/>
      <c r="E223" s="5"/>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3"/>
      <c r="D224" s="4"/>
      <c r="E224" s="5"/>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3"/>
      <c r="D225" s="4"/>
      <c r="E225" s="5"/>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3"/>
      <c r="D226" s="4"/>
      <c r="E226" s="5"/>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3"/>
      <c r="D227" s="4"/>
      <c r="E227" s="5"/>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3"/>
      <c r="D228" s="4"/>
      <c r="E228" s="5"/>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3"/>
      <c r="D229" s="4"/>
      <c r="E229" s="5"/>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3"/>
      <c r="D230" s="4"/>
      <c r="E230" s="5"/>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3"/>
      <c r="D231" s="4"/>
      <c r="E231" s="5"/>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3"/>
      <c r="D232" s="4"/>
      <c r="E232" s="5"/>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3"/>
      <c r="D233" s="4"/>
      <c r="E233" s="5"/>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3"/>
      <c r="D234" s="4"/>
      <c r="E234" s="5"/>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3"/>
      <c r="D235" s="4"/>
      <c r="E235" s="5"/>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3"/>
      <c r="D236" s="4"/>
      <c r="E236" s="5"/>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3"/>
      <c r="D237" s="4"/>
      <c r="E237" s="5"/>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3"/>
      <c r="D238" s="4"/>
      <c r="E238" s="5"/>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3"/>
      <c r="D239" s="4"/>
      <c r="E239" s="5"/>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3"/>
      <c r="D240" s="4"/>
      <c r="E240" s="5"/>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3"/>
      <c r="D241" s="4"/>
      <c r="E241" s="5"/>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3"/>
      <c r="D242" s="4"/>
      <c r="E242" s="5"/>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3"/>
      <c r="D243" s="4"/>
      <c r="E243" s="5"/>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3"/>
      <c r="D244" s="4"/>
      <c r="E244" s="5"/>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3"/>
      <c r="D245" s="4"/>
      <c r="E245" s="5"/>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3"/>
      <c r="D246" s="4"/>
      <c r="E246" s="5"/>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3"/>
      <c r="D247" s="4"/>
      <c r="E247" s="5"/>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3"/>
      <c r="D248" s="4"/>
      <c r="E248" s="5"/>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3"/>
      <c r="D249" s="4"/>
      <c r="E249" s="5"/>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3"/>
      <c r="D250" s="4"/>
      <c r="E250" s="5"/>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3"/>
      <c r="D251" s="4"/>
      <c r="E251" s="5"/>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3"/>
      <c r="D252" s="4"/>
      <c r="E252" s="5"/>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3"/>
      <c r="D253" s="4"/>
      <c r="E253" s="5"/>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3"/>
      <c r="D254" s="4"/>
      <c r="E254" s="5"/>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3"/>
      <c r="D255" s="4"/>
      <c r="E255" s="5"/>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3"/>
      <c r="D256" s="4"/>
      <c r="E256" s="5"/>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3"/>
      <c r="D257" s="4"/>
      <c r="E257" s="5"/>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3"/>
      <c r="D258" s="4"/>
      <c r="E258" s="5"/>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3"/>
      <c r="D259" s="4"/>
      <c r="E259" s="5"/>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3"/>
      <c r="D260" s="4"/>
      <c r="E260" s="5"/>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3"/>
      <c r="D261" s="4"/>
      <c r="E261" s="5"/>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3"/>
      <c r="D262" s="4"/>
      <c r="E262" s="5"/>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3"/>
      <c r="D263" s="4"/>
      <c r="E263" s="5"/>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3"/>
      <c r="D264" s="4"/>
      <c r="E264" s="5"/>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3"/>
      <c r="D265" s="4"/>
      <c r="E265" s="5"/>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3"/>
      <c r="D266" s="4"/>
      <c r="E266" s="5"/>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3"/>
      <c r="D267" s="4"/>
      <c r="E267" s="5"/>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3"/>
      <c r="D268" s="4"/>
      <c r="E268" s="5"/>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3"/>
      <c r="D269" s="4"/>
      <c r="E269" s="5"/>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3"/>
      <c r="D270" s="4"/>
      <c r="E270" s="5"/>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3"/>
      <c r="D271" s="4"/>
      <c r="E271" s="5"/>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3"/>
      <c r="D272" s="4"/>
      <c r="E272" s="5"/>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3"/>
      <c r="D273" s="4"/>
      <c r="E273" s="5"/>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3"/>
      <c r="D274" s="4"/>
      <c r="E274" s="5"/>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3"/>
      <c r="D275" s="4"/>
      <c r="E275" s="5"/>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3"/>
      <c r="D276" s="4"/>
      <c r="E276" s="5"/>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3"/>
      <c r="D277" s="4"/>
      <c r="E277" s="5"/>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3"/>
      <c r="D278" s="4"/>
      <c r="E278" s="5"/>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3"/>
      <c r="D279" s="4"/>
      <c r="E279" s="5"/>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3"/>
      <c r="D280" s="4"/>
      <c r="E280" s="5"/>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3"/>
      <c r="D281" s="4"/>
      <c r="E281" s="5"/>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3"/>
      <c r="D282" s="4"/>
      <c r="E282" s="5"/>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3"/>
      <c r="D283" s="4"/>
      <c r="E283" s="5"/>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3"/>
      <c r="D284" s="4"/>
      <c r="E284" s="5"/>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3"/>
      <c r="D285" s="4"/>
      <c r="E285" s="5"/>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3"/>
      <c r="D286" s="4"/>
      <c r="E286" s="5"/>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3"/>
      <c r="D287" s="4"/>
      <c r="E287" s="5"/>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3"/>
      <c r="D288" s="4"/>
      <c r="E288" s="5"/>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3"/>
      <c r="D289" s="4"/>
      <c r="E289" s="5"/>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3"/>
      <c r="D290" s="4"/>
      <c r="E290" s="5"/>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3"/>
      <c r="D291" s="4"/>
      <c r="E291" s="5"/>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3"/>
      <c r="D292" s="4"/>
      <c r="E292" s="5"/>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3"/>
      <c r="D293" s="4"/>
      <c r="E293" s="5"/>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3"/>
      <c r="D294" s="4"/>
      <c r="E294" s="5"/>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3"/>
      <c r="D295" s="4"/>
      <c r="E295" s="5"/>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3"/>
      <c r="D296" s="4"/>
      <c r="E296" s="5"/>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3"/>
      <c r="D297" s="4"/>
      <c r="E297" s="5"/>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3"/>
      <c r="D298" s="4"/>
      <c r="E298" s="5"/>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3"/>
      <c r="D299" s="4"/>
      <c r="E299" s="5"/>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3"/>
      <c r="D300" s="4"/>
      <c r="E300" s="5"/>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3"/>
      <c r="D301" s="4"/>
      <c r="E301" s="5"/>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3"/>
      <c r="D302" s="4"/>
      <c r="E302" s="5"/>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3"/>
      <c r="D303" s="4"/>
      <c r="E303" s="5"/>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3"/>
      <c r="D304" s="4"/>
      <c r="E304" s="5"/>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3"/>
      <c r="D305" s="4"/>
      <c r="E305" s="5"/>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3"/>
      <c r="D306" s="4"/>
      <c r="E306" s="5"/>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3"/>
      <c r="D307" s="4"/>
      <c r="E307" s="5"/>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3"/>
      <c r="D308" s="4"/>
      <c r="E308" s="5"/>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3"/>
      <c r="D309" s="4"/>
      <c r="E309" s="5"/>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3"/>
      <c r="D310" s="4"/>
      <c r="E310" s="5"/>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3"/>
      <c r="D311" s="4"/>
      <c r="E311" s="5"/>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3"/>
      <c r="D312" s="4"/>
      <c r="E312" s="5"/>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3"/>
      <c r="D313" s="4"/>
      <c r="E313" s="5"/>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3"/>
      <c r="D314" s="4"/>
      <c r="E314" s="5"/>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3"/>
      <c r="D315" s="4"/>
      <c r="E315" s="5"/>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3"/>
      <c r="D316" s="4"/>
      <c r="E316" s="5"/>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3"/>
      <c r="D317" s="4"/>
      <c r="E317" s="5"/>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3"/>
      <c r="D318" s="4"/>
      <c r="E318" s="5"/>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3"/>
      <c r="D319" s="4"/>
      <c r="E319" s="5"/>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3"/>
      <c r="D320" s="4"/>
      <c r="E320" s="5"/>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3"/>
      <c r="D321" s="4"/>
      <c r="E321" s="5"/>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3"/>
      <c r="D322" s="4"/>
      <c r="E322" s="5"/>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3"/>
      <c r="D323" s="4"/>
      <c r="E323" s="5"/>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3"/>
      <c r="D324" s="4"/>
      <c r="E324" s="5"/>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3"/>
      <c r="D325" s="4"/>
      <c r="E325" s="5"/>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3"/>
      <c r="D326" s="4"/>
      <c r="E326" s="5"/>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3"/>
      <c r="D327" s="4"/>
      <c r="E327" s="5"/>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3"/>
      <c r="D328" s="4"/>
      <c r="E328" s="5"/>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3"/>
      <c r="D329" s="4"/>
      <c r="E329" s="5"/>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3"/>
      <c r="D330" s="4"/>
      <c r="E330" s="5"/>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3"/>
      <c r="D331" s="4"/>
      <c r="E331" s="5"/>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3"/>
      <c r="D332" s="4"/>
      <c r="E332" s="5"/>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3"/>
      <c r="D333" s="4"/>
      <c r="E333" s="5"/>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3"/>
      <c r="D334" s="4"/>
      <c r="E334" s="5"/>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3"/>
      <c r="D335" s="4"/>
      <c r="E335" s="5"/>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3"/>
      <c r="D336" s="4"/>
      <c r="E336" s="5"/>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3"/>
      <c r="D337" s="4"/>
      <c r="E337" s="5"/>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3"/>
      <c r="D338" s="4"/>
      <c r="E338" s="5"/>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3"/>
      <c r="D339" s="4"/>
      <c r="E339" s="5"/>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3"/>
      <c r="D340" s="4"/>
      <c r="E340" s="5"/>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3"/>
      <c r="D341" s="4"/>
      <c r="E341" s="5"/>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3"/>
      <c r="D342" s="4"/>
      <c r="E342" s="5"/>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3"/>
      <c r="D343" s="4"/>
      <c r="E343" s="5"/>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3"/>
      <c r="D344" s="4"/>
      <c r="E344" s="5"/>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3"/>
      <c r="D345" s="4"/>
      <c r="E345" s="5"/>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3"/>
      <c r="D346" s="4"/>
      <c r="E346" s="5"/>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3"/>
      <c r="D347" s="4"/>
      <c r="E347" s="5"/>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3"/>
      <c r="D348" s="4"/>
      <c r="E348" s="5"/>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3"/>
      <c r="D349" s="4"/>
      <c r="E349" s="5"/>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3"/>
      <c r="D350" s="4"/>
      <c r="E350" s="5"/>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3"/>
      <c r="D351" s="4"/>
      <c r="E351" s="5"/>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3"/>
      <c r="D352" s="4"/>
      <c r="E352" s="5"/>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3"/>
      <c r="D353" s="4"/>
      <c r="E353" s="5"/>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3"/>
      <c r="D354" s="4"/>
      <c r="E354" s="5"/>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3"/>
      <c r="D355" s="4"/>
      <c r="E355" s="5"/>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3"/>
      <c r="D356" s="4"/>
      <c r="E356" s="5"/>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3"/>
      <c r="D357" s="4"/>
      <c r="E357" s="5"/>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3"/>
      <c r="D358" s="4"/>
      <c r="E358" s="5"/>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3"/>
      <c r="D359" s="4"/>
      <c r="E359" s="5"/>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3"/>
      <c r="D360" s="4"/>
      <c r="E360" s="5"/>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3"/>
      <c r="D361" s="4"/>
      <c r="E361" s="5"/>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3"/>
      <c r="D362" s="4"/>
      <c r="E362" s="5"/>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3"/>
      <c r="D363" s="4"/>
      <c r="E363" s="5"/>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3"/>
      <c r="D364" s="4"/>
      <c r="E364" s="5"/>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3"/>
      <c r="D365" s="4"/>
      <c r="E365" s="5"/>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3"/>
      <c r="D366" s="4"/>
      <c r="E366" s="5"/>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3"/>
      <c r="D367" s="4"/>
      <c r="E367" s="5"/>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3"/>
      <c r="D368" s="4"/>
      <c r="E368" s="5"/>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3"/>
      <c r="D369" s="4"/>
      <c r="E369" s="5"/>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3"/>
      <c r="D370" s="4"/>
      <c r="E370" s="5"/>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3"/>
      <c r="D371" s="4"/>
      <c r="E371" s="5"/>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3"/>
      <c r="D372" s="4"/>
      <c r="E372" s="5"/>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3"/>
      <c r="D373" s="4"/>
      <c r="E373" s="5"/>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3"/>
      <c r="D374" s="4"/>
      <c r="E374" s="5"/>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3"/>
      <c r="D375" s="4"/>
      <c r="E375" s="5"/>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3"/>
      <c r="D376" s="4"/>
      <c r="E376" s="5"/>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3"/>
      <c r="D377" s="4"/>
      <c r="E377" s="5"/>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3"/>
      <c r="D378" s="4"/>
      <c r="E378" s="5"/>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3"/>
      <c r="D379" s="4"/>
      <c r="E379" s="5"/>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3"/>
      <c r="D380" s="4"/>
      <c r="E380" s="5"/>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3"/>
      <c r="D381" s="4"/>
      <c r="E381" s="5"/>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3"/>
      <c r="D382" s="4"/>
      <c r="E382" s="5"/>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3"/>
      <c r="D383" s="4"/>
      <c r="E383" s="5"/>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3"/>
      <c r="D384" s="4"/>
      <c r="E384" s="5"/>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3"/>
      <c r="D385" s="4"/>
      <c r="E385" s="5"/>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3"/>
      <c r="D386" s="4"/>
      <c r="E386" s="5"/>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3"/>
      <c r="D387" s="4"/>
      <c r="E387" s="5"/>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3"/>
      <c r="D388" s="4"/>
      <c r="E388" s="5"/>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3"/>
      <c r="D389" s="4"/>
      <c r="E389" s="5"/>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3"/>
      <c r="D390" s="4"/>
      <c r="E390" s="5"/>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3"/>
      <c r="D391" s="4"/>
      <c r="E391" s="5"/>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3"/>
      <c r="D392" s="4"/>
      <c r="E392" s="5"/>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3"/>
      <c r="D393" s="4"/>
      <c r="E393" s="5"/>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3"/>
      <c r="D394" s="4"/>
      <c r="E394" s="5"/>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3"/>
      <c r="D395" s="4"/>
      <c r="E395" s="5"/>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3"/>
      <c r="D396" s="4"/>
      <c r="E396" s="5"/>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3"/>
      <c r="D397" s="4"/>
      <c r="E397" s="5"/>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3"/>
      <c r="D398" s="4"/>
      <c r="E398" s="5"/>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3"/>
      <c r="D399" s="4"/>
      <c r="E399" s="5"/>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3"/>
      <c r="D400" s="4"/>
      <c r="E400" s="5"/>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3"/>
      <c r="D401" s="4"/>
      <c r="E401" s="5"/>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3"/>
      <c r="D402" s="4"/>
      <c r="E402" s="5"/>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3"/>
      <c r="D403" s="4"/>
      <c r="E403" s="5"/>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3"/>
      <c r="D404" s="4"/>
      <c r="E404" s="5"/>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3"/>
      <c r="D405" s="4"/>
      <c r="E405" s="5"/>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3"/>
      <c r="D406" s="4"/>
      <c r="E406" s="5"/>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3"/>
      <c r="D407" s="4"/>
      <c r="E407" s="5"/>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3"/>
      <c r="D408" s="4"/>
      <c r="E408" s="5"/>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3"/>
      <c r="D409" s="4"/>
      <c r="E409" s="5"/>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3"/>
      <c r="D410" s="4"/>
      <c r="E410" s="5"/>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3"/>
      <c r="D411" s="4"/>
      <c r="E411" s="5"/>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3"/>
      <c r="D412" s="4"/>
      <c r="E412" s="5"/>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3"/>
      <c r="D413" s="4"/>
      <c r="E413" s="5"/>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3"/>
      <c r="D414" s="4"/>
      <c r="E414" s="5"/>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3"/>
      <c r="D415" s="4"/>
      <c r="E415" s="5"/>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3"/>
      <c r="D416" s="4"/>
      <c r="E416" s="5"/>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3"/>
      <c r="D417" s="4"/>
      <c r="E417" s="5"/>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3"/>
      <c r="D418" s="4"/>
      <c r="E418" s="5"/>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3"/>
      <c r="D419" s="4"/>
      <c r="E419" s="5"/>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3"/>
      <c r="D420" s="4"/>
      <c r="E420" s="5"/>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3"/>
      <c r="D421" s="4"/>
      <c r="E421" s="5"/>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3"/>
      <c r="D422" s="4"/>
      <c r="E422" s="5"/>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3"/>
      <c r="D423" s="4"/>
      <c r="E423" s="5"/>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3"/>
      <c r="D424" s="4"/>
      <c r="E424" s="5"/>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3"/>
      <c r="D425" s="4"/>
      <c r="E425" s="5"/>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3"/>
      <c r="D426" s="4"/>
      <c r="E426" s="5"/>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3"/>
      <c r="D427" s="4"/>
      <c r="E427" s="5"/>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3"/>
      <c r="D428" s="4"/>
      <c r="E428" s="5"/>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3"/>
      <c r="D429" s="4"/>
      <c r="E429" s="5"/>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3"/>
      <c r="D430" s="4"/>
      <c r="E430" s="5"/>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3"/>
      <c r="D431" s="4"/>
      <c r="E431" s="5"/>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3"/>
      <c r="D432" s="4"/>
      <c r="E432" s="5"/>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3"/>
      <c r="D433" s="4"/>
      <c r="E433" s="5"/>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3"/>
      <c r="D434" s="4"/>
      <c r="E434" s="5"/>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3"/>
      <c r="D435" s="4"/>
      <c r="E435" s="5"/>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3"/>
      <c r="D436" s="4"/>
      <c r="E436" s="5"/>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3"/>
      <c r="D437" s="4"/>
      <c r="E437" s="5"/>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3"/>
      <c r="D438" s="4"/>
      <c r="E438" s="5"/>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3"/>
      <c r="D439" s="4"/>
      <c r="E439" s="5"/>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3"/>
      <c r="D440" s="4"/>
      <c r="E440" s="5"/>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3"/>
      <c r="D441" s="4"/>
      <c r="E441" s="5"/>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3"/>
      <c r="D442" s="4"/>
      <c r="E442" s="5"/>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3"/>
      <c r="D443" s="4"/>
      <c r="E443" s="5"/>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3"/>
      <c r="D444" s="4"/>
      <c r="E444" s="5"/>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3"/>
      <c r="D445" s="4"/>
      <c r="E445" s="5"/>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3"/>
      <c r="D446" s="4"/>
      <c r="E446" s="5"/>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3"/>
      <c r="D447" s="4"/>
      <c r="E447" s="5"/>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3"/>
      <c r="D448" s="4"/>
      <c r="E448" s="5"/>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3"/>
      <c r="D449" s="4"/>
      <c r="E449" s="5"/>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3"/>
      <c r="D450" s="4"/>
      <c r="E450" s="5"/>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3"/>
      <c r="D451" s="4"/>
      <c r="E451" s="5"/>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3"/>
      <c r="D452" s="4"/>
      <c r="E452" s="5"/>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3"/>
      <c r="D453" s="4"/>
      <c r="E453" s="5"/>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3"/>
      <c r="D454" s="4"/>
      <c r="E454" s="5"/>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3"/>
      <c r="D455" s="4"/>
      <c r="E455" s="5"/>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3"/>
      <c r="D456" s="4"/>
      <c r="E456" s="5"/>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3"/>
      <c r="D457" s="4"/>
      <c r="E457" s="5"/>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3"/>
      <c r="D458" s="4"/>
      <c r="E458" s="5"/>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3"/>
      <c r="D459" s="4"/>
      <c r="E459" s="5"/>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3"/>
      <c r="D460" s="4"/>
      <c r="E460" s="5"/>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3"/>
      <c r="D461" s="4"/>
      <c r="E461" s="5"/>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3"/>
      <c r="D462" s="4"/>
      <c r="E462" s="5"/>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3"/>
      <c r="D463" s="4"/>
      <c r="E463" s="5"/>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3"/>
      <c r="D464" s="4"/>
      <c r="E464" s="5"/>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3"/>
      <c r="D465" s="4"/>
      <c r="E465" s="5"/>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3"/>
      <c r="D466" s="4"/>
      <c r="E466" s="5"/>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3"/>
      <c r="D467" s="4"/>
      <c r="E467" s="5"/>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3"/>
      <c r="D468" s="4"/>
      <c r="E468" s="5"/>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3"/>
      <c r="D469" s="4"/>
      <c r="E469" s="5"/>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3"/>
      <c r="D470" s="4"/>
      <c r="E470" s="5"/>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3"/>
      <c r="D471" s="4"/>
      <c r="E471" s="5"/>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3"/>
      <c r="D472" s="4"/>
      <c r="E472" s="5"/>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3"/>
      <c r="D473" s="4"/>
      <c r="E473" s="5"/>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3"/>
      <c r="D474" s="4"/>
      <c r="E474" s="5"/>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3"/>
      <c r="D475" s="4"/>
      <c r="E475" s="5"/>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3"/>
      <c r="D476" s="4"/>
      <c r="E476" s="5"/>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3"/>
      <c r="D477" s="4"/>
      <c r="E477" s="5"/>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3"/>
      <c r="D478" s="4"/>
      <c r="E478" s="5"/>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3"/>
      <c r="D479" s="4"/>
      <c r="E479" s="5"/>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3"/>
      <c r="D480" s="4"/>
      <c r="E480" s="5"/>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3"/>
      <c r="D481" s="4"/>
      <c r="E481" s="5"/>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3"/>
      <c r="D482" s="4"/>
      <c r="E482" s="5"/>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3"/>
      <c r="D483" s="4"/>
      <c r="E483" s="5"/>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3"/>
      <c r="D484" s="4"/>
      <c r="E484" s="5"/>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3"/>
      <c r="D485" s="4"/>
      <c r="E485" s="5"/>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3"/>
      <c r="D486" s="4"/>
      <c r="E486" s="5"/>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3"/>
      <c r="D487" s="4"/>
      <c r="E487" s="5"/>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3"/>
      <c r="D488" s="4"/>
      <c r="E488" s="5"/>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3"/>
      <c r="D489" s="4"/>
      <c r="E489" s="5"/>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3"/>
      <c r="D490" s="4"/>
      <c r="E490" s="5"/>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3"/>
      <c r="D491" s="4"/>
      <c r="E491" s="5"/>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3"/>
      <c r="D492" s="4"/>
      <c r="E492" s="5"/>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3"/>
      <c r="D493" s="4"/>
      <c r="E493" s="5"/>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3"/>
      <c r="D494" s="4"/>
      <c r="E494" s="5"/>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3"/>
      <c r="D495" s="4"/>
      <c r="E495" s="5"/>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3"/>
      <c r="D496" s="4"/>
      <c r="E496" s="5"/>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3"/>
      <c r="D497" s="4"/>
      <c r="E497" s="5"/>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3"/>
      <c r="D498" s="4"/>
      <c r="E498" s="5"/>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3"/>
      <c r="D499" s="4"/>
      <c r="E499" s="5"/>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3"/>
      <c r="D500" s="4"/>
      <c r="E500" s="5"/>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3"/>
      <c r="D501" s="4"/>
      <c r="E501" s="5"/>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3"/>
      <c r="D502" s="4"/>
      <c r="E502" s="5"/>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3"/>
      <c r="D503" s="4"/>
      <c r="E503" s="5"/>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3"/>
      <c r="D504" s="4"/>
      <c r="E504" s="5"/>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3"/>
      <c r="D505" s="4"/>
      <c r="E505" s="5"/>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3"/>
      <c r="D506" s="4"/>
      <c r="E506" s="5"/>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3"/>
      <c r="D507" s="4"/>
      <c r="E507" s="5"/>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3"/>
      <c r="D508" s="4"/>
      <c r="E508" s="5"/>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3"/>
      <c r="D509" s="4"/>
      <c r="E509" s="5"/>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3"/>
      <c r="D510" s="4"/>
      <c r="E510" s="5"/>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3"/>
      <c r="D511" s="4"/>
      <c r="E511" s="5"/>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3"/>
      <c r="D512" s="4"/>
      <c r="E512" s="5"/>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3"/>
      <c r="D513" s="4"/>
      <c r="E513" s="5"/>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3"/>
      <c r="D514" s="4"/>
      <c r="E514" s="5"/>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3"/>
      <c r="D515" s="4"/>
      <c r="E515" s="5"/>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3"/>
      <c r="D516" s="4"/>
      <c r="E516" s="5"/>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3"/>
      <c r="D517" s="4"/>
      <c r="E517" s="5"/>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3"/>
      <c r="D518" s="4"/>
      <c r="E518" s="5"/>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3"/>
      <c r="D519" s="4"/>
      <c r="E519" s="5"/>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3"/>
      <c r="D520" s="4"/>
      <c r="E520" s="5"/>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3"/>
      <c r="D521" s="4"/>
      <c r="E521" s="5"/>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3"/>
      <c r="D522" s="4"/>
      <c r="E522" s="5"/>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3"/>
      <c r="D523" s="4"/>
      <c r="E523" s="5"/>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3"/>
      <c r="D524" s="4"/>
      <c r="E524" s="5"/>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3"/>
      <c r="D525" s="4"/>
      <c r="E525" s="5"/>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3"/>
      <c r="D526" s="4"/>
      <c r="E526" s="5"/>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3"/>
      <c r="D527" s="4"/>
      <c r="E527" s="5"/>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3"/>
      <c r="D528" s="4"/>
      <c r="E528" s="5"/>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3"/>
      <c r="D529" s="4"/>
      <c r="E529" s="5"/>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3"/>
      <c r="D530" s="4"/>
      <c r="E530" s="5"/>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3"/>
      <c r="D531" s="4"/>
      <c r="E531" s="5"/>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3"/>
      <c r="D532" s="4"/>
      <c r="E532" s="5"/>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3"/>
      <c r="D533" s="4"/>
      <c r="E533" s="5"/>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3"/>
      <c r="D534" s="4"/>
      <c r="E534" s="5"/>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3"/>
      <c r="D535" s="4"/>
      <c r="E535" s="5"/>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3"/>
      <c r="D536" s="4"/>
      <c r="E536" s="5"/>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3"/>
      <c r="D537" s="4"/>
      <c r="E537" s="5"/>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3"/>
      <c r="D538" s="4"/>
      <c r="E538" s="5"/>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3"/>
      <c r="D539" s="4"/>
      <c r="E539" s="5"/>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3"/>
      <c r="D540" s="4"/>
      <c r="E540" s="5"/>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3"/>
      <c r="D541" s="4"/>
      <c r="E541" s="5"/>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3"/>
      <c r="D542" s="4"/>
      <c r="E542" s="5"/>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3"/>
      <c r="D543" s="4"/>
      <c r="E543" s="5"/>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3"/>
      <c r="D544" s="4"/>
      <c r="E544" s="5"/>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3"/>
      <c r="D545" s="4"/>
      <c r="E545" s="5"/>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3"/>
      <c r="D546" s="4"/>
      <c r="E546" s="5"/>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3"/>
      <c r="D547" s="4"/>
      <c r="E547" s="5"/>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3"/>
      <c r="D548" s="4"/>
      <c r="E548" s="5"/>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3"/>
      <c r="D549" s="4"/>
      <c r="E549" s="5"/>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3"/>
      <c r="D550" s="4"/>
      <c r="E550" s="5"/>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3"/>
      <c r="D551" s="4"/>
      <c r="E551" s="5"/>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3"/>
      <c r="D552" s="4"/>
      <c r="E552" s="5"/>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3"/>
      <c r="D553" s="4"/>
      <c r="E553" s="5"/>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3"/>
      <c r="D554" s="4"/>
      <c r="E554" s="5"/>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3"/>
      <c r="D555" s="4"/>
      <c r="E555" s="5"/>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3"/>
      <c r="D556" s="4"/>
      <c r="E556" s="5"/>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3"/>
      <c r="D557" s="4"/>
      <c r="E557" s="5"/>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3"/>
      <c r="D558" s="4"/>
      <c r="E558" s="5"/>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3"/>
      <c r="D559" s="4"/>
      <c r="E559" s="5"/>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3"/>
      <c r="D560" s="4"/>
      <c r="E560" s="5"/>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3"/>
      <c r="D561" s="4"/>
      <c r="E561" s="5"/>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3"/>
      <c r="D562" s="4"/>
      <c r="E562" s="5"/>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3"/>
      <c r="D563" s="4"/>
      <c r="E563" s="5"/>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3"/>
      <c r="D564" s="4"/>
      <c r="E564" s="5"/>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3"/>
      <c r="D565" s="4"/>
      <c r="E565" s="5"/>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3"/>
      <c r="D566" s="4"/>
      <c r="E566" s="5"/>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3"/>
      <c r="D567" s="4"/>
      <c r="E567" s="5"/>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3"/>
      <c r="D568" s="4"/>
      <c r="E568" s="5"/>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3"/>
      <c r="D569" s="4"/>
      <c r="E569" s="5"/>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3"/>
      <c r="D570" s="4"/>
      <c r="E570" s="5"/>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3"/>
      <c r="D571" s="4"/>
      <c r="E571" s="5"/>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3"/>
      <c r="D572" s="4"/>
      <c r="E572" s="5"/>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3"/>
      <c r="D573" s="4"/>
      <c r="E573" s="5"/>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3"/>
      <c r="D574" s="4"/>
      <c r="E574" s="5"/>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3"/>
      <c r="D575" s="4"/>
      <c r="E575" s="5"/>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3"/>
      <c r="D576" s="4"/>
      <c r="E576" s="5"/>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3"/>
      <c r="D577" s="4"/>
      <c r="E577" s="5"/>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3"/>
      <c r="D578" s="4"/>
      <c r="E578" s="5"/>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3"/>
      <c r="D579" s="4"/>
      <c r="E579" s="5"/>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3"/>
      <c r="D580" s="4"/>
      <c r="E580" s="5"/>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3"/>
      <c r="D581" s="4"/>
      <c r="E581" s="5"/>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3"/>
      <c r="D582" s="4"/>
      <c r="E582" s="5"/>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3"/>
      <c r="D583" s="4"/>
      <c r="E583" s="5"/>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3"/>
      <c r="D584" s="4"/>
      <c r="E584" s="5"/>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3"/>
      <c r="D585" s="4"/>
      <c r="E585" s="5"/>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3"/>
      <c r="D586" s="4"/>
      <c r="E586" s="5"/>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3"/>
      <c r="D587" s="4"/>
      <c r="E587" s="5"/>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3"/>
      <c r="D588" s="4"/>
      <c r="E588" s="5"/>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3"/>
      <c r="D589" s="4"/>
      <c r="E589" s="5"/>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3"/>
      <c r="D590" s="4"/>
      <c r="E590" s="5"/>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3"/>
      <c r="D591" s="4"/>
      <c r="E591" s="5"/>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3"/>
      <c r="D592" s="4"/>
      <c r="E592" s="5"/>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3"/>
      <c r="D593" s="4"/>
      <c r="E593" s="5"/>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3"/>
      <c r="D594" s="4"/>
      <c r="E594" s="5"/>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3"/>
      <c r="D595" s="4"/>
      <c r="E595" s="5"/>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3"/>
      <c r="D596" s="4"/>
      <c r="E596" s="5"/>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3"/>
      <c r="D597" s="4"/>
      <c r="E597" s="5"/>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3"/>
      <c r="D598" s="4"/>
      <c r="E598" s="5"/>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3"/>
      <c r="D599" s="4"/>
      <c r="E599" s="5"/>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3"/>
      <c r="D600" s="4"/>
      <c r="E600" s="5"/>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3"/>
      <c r="D601" s="4"/>
      <c r="E601" s="5"/>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3"/>
      <c r="D602" s="4"/>
      <c r="E602" s="5"/>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3"/>
      <c r="D603" s="4"/>
      <c r="E603" s="5"/>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3"/>
      <c r="D604" s="4"/>
      <c r="E604" s="5"/>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3"/>
      <c r="D605" s="4"/>
      <c r="E605" s="5"/>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3"/>
      <c r="D606" s="4"/>
      <c r="E606" s="5"/>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3"/>
      <c r="D607" s="4"/>
      <c r="E607" s="5"/>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3"/>
      <c r="D608" s="4"/>
      <c r="E608" s="5"/>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3"/>
      <c r="D609" s="4"/>
      <c r="E609" s="5"/>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3"/>
      <c r="D610" s="4"/>
      <c r="E610" s="5"/>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3"/>
      <c r="D611" s="4"/>
      <c r="E611" s="5"/>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3"/>
      <c r="D612" s="4"/>
      <c r="E612" s="5"/>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3"/>
      <c r="D613" s="4"/>
      <c r="E613" s="5"/>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3"/>
      <c r="D614" s="4"/>
      <c r="E614" s="5"/>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3"/>
      <c r="D615" s="4"/>
      <c r="E615" s="5"/>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3"/>
      <c r="D616" s="4"/>
      <c r="E616" s="5"/>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3"/>
      <c r="D617" s="4"/>
      <c r="E617" s="5"/>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3"/>
      <c r="D618" s="4"/>
      <c r="E618" s="5"/>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3"/>
      <c r="D619" s="4"/>
      <c r="E619" s="5"/>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3"/>
      <c r="D620" s="4"/>
      <c r="E620" s="5"/>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3"/>
      <c r="D621" s="4"/>
      <c r="E621" s="5"/>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3"/>
      <c r="D622" s="4"/>
      <c r="E622" s="5"/>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3"/>
      <c r="D623" s="4"/>
      <c r="E623" s="5"/>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3"/>
      <c r="D624" s="4"/>
      <c r="E624" s="5"/>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3"/>
      <c r="D625" s="4"/>
      <c r="E625" s="5"/>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3"/>
      <c r="D626" s="4"/>
      <c r="E626" s="5"/>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3"/>
      <c r="D627" s="4"/>
      <c r="E627" s="5"/>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3"/>
      <c r="D628" s="4"/>
      <c r="E628" s="5"/>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3"/>
      <c r="D629" s="4"/>
      <c r="E629" s="5"/>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3"/>
      <c r="D630" s="4"/>
      <c r="E630" s="5"/>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3"/>
      <c r="D631" s="4"/>
      <c r="E631" s="5"/>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3"/>
      <c r="D632" s="4"/>
      <c r="E632" s="5"/>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3"/>
      <c r="D633" s="4"/>
      <c r="E633" s="5"/>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3"/>
      <c r="D634" s="4"/>
      <c r="E634" s="5"/>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3"/>
      <c r="D635" s="4"/>
      <c r="E635" s="5"/>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3"/>
      <c r="D636" s="4"/>
      <c r="E636" s="5"/>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3"/>
      <c r="D637" s="4"/>
      <c r="E637" s="5"/>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3"/>
      <c r="D638" s="4"/>
      <c r="E638" s="5"/>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3"/>
      <c r="D639" s="4"/>
      <c r="E639" s="5"/>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3"/>
      <c r="D640" s="4"/>
      <c r="E640" s="5"/>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3"/>
      <c r="D641" s="4"/>
      <c r="E641" s="5"/>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3"/>
      <c r="D642" s="4"/>
      <c r="E642" s="5"/>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3"/>
      <c r="D643" s="4"/>
      <c r="E643" s="5"/>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3"/>
      <c r="D644" s="4"/>
      <c r="E644" s="5"/>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3"/>
      <c r="D645" s="4"/>
      <c r="E645" s="5"/>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3"/>
      <c r="D646" s="4"/>
      <c r="E646" s="5"/>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3"/>
      <c r="D647" s="4"/>
      <c r="E647" s="5"/>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3"/>
      <c r="D648" s="4"/>
      <c r="E648" s="5"/>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3"/>
      <c r="D649" s="4"/>
      <c r="E649" s="5"/>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3"/>
      <c r="D650" s="4"/>
      <c r="E650" s="5"/>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3"/>
      <c r="D651" s="4"/>
      <c r="E651" s="5"/>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3"/>
      <c r="D652" s="4"/>
      <c r="E652" s="5"/>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3"/>
      <c r="D653" s="4"/>
      <c r="E653" s="5"/>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3"/>
      <c r="D654" s="4"/>
      <c r="E654" s="5"/>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3"/>
      <c r="D655" s="4"/>
      <c r="E655" s="5"/>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3"/>
      <c r="D656" s="4"/>
      <c r="E656" s="5"/>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3"/>
      <c r="D657" s="4"/>
      <c r="E657" s="5"/>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3"/>
      <c r="D658" s="4"/>
      <c r="E658" s="5"/>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3"/>
      <c r="D659" s="4"/>
      <c r="E659" s="5"/>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3"/>
      <c r="D660" s="4"/>
      <c r="E660" s="5"/>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3"/>
      <c r="D661" s="4"/>
      <c r="E661" s="5"/>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3"/>
      <c r="D662" s="4"/>
      <c r="E662" s="5"/>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3"/>
      <c r="D663" s="4"/>
      <c r="E663" s="5"/>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3"/>
      <c r="D664" s="4"/>
      <c r="E664" s="5"/>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3"/>
      <c r="D665" s="4"/>
      <c r="E665" s="5"/>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3"/>
      <c r="D666" s="4"/>
      <c r="E666" s="5"/>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3"/>
      <c r="D667" s="4"/>
      <c r="E667" s="5"/>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3"/>
      <c r="D668" s="4"/>
      <c r="E668" s="5"/>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3"/>
      <c r="D669" s="4"/>
      <c r="E669" s="5"/>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3"/>
      <c r="D670" s="4"/>
      <c r="E670" s="5"/>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3"/>
      <c r="D671" s="4"/>
      <c r="E671" s="5"/>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3"/>
      <c r="D672" s="4"/>
      <c r="E672" s="5"/>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3"/>
      <c r="D673" s="4"/>
      <c r="E673" s="5"/>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3"/>
      <c r="D674" s="4"/>
      <c r="E674" s="5"/>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3"/>
      <c r="D675" s="4"/>
      <c r="E675" s="5"/>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3"/>
      <c r="D676" s="4"/>
      <c r="E676" s="5"/>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3"/>
      <c r="D677" s="4"/>
      <c r="E677" s="5"/>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3"/>
      <c r="D678" s="4"/>
      <c r="E678" s="5"/>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3"/>
      <c r="D679" s="4"/>
      <c r="E679" s="5"/>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3"/>
      <c r="D680" s="4"/>
      <c r="E680" s="5"/>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3"/>
      <c r="D681" s="4"/>
      <c r="E681" s="5"/>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3"/>
      <c r="D682" s="4"/>
      <c r="E682" s="5"/>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3"/>
      <c r="D683" s="4"/>
      <c r="E683" s="5"/>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3"/>
      <c r="D684" s="4"/>
      <c r="E684" s="5"/>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3"/>
      <c r="D685" s="4"/>
      <c r="E685" s="5"/>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3"/>
      <c r="D686" s="4"/>
      <c r="E686" s="5"/>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3"/>
      <c r="D687" s="4"/>
      <c r="E687" s="5"/>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3"/>
      <c r="D688" s="4"/>
      <c r="E688" s="5"/>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3"/>
      <c r="D689" s="4"/>
      <c r="E689" s="5"/>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3"/>
      <c r="D690" s="4"/>
      <c r="E690" s="5"/>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3"/>
      <c r="D691" s="4"/>
      <c r="E691" s="5"/>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3"/>
      <c r="D692" s="4"/>
      <c r="E692" s="5"/>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3"/>
      <c r="D693" s="4"/>
      <c r="E693" s="5"/>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3"/>
      <c r="D694" s="4"/>
      <c r="E694" s="5"/>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3"/>
      <c r="D695" s="4"/>
      <c r="E695" s="5"/>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3"/>
      <c r="D696" s="4"/>
      <c r="E696" s="5"/>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3"/>
      <c r="D697" s="4"/>
      <c r="E697" s="5"/>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3"/>
      <c r="D698" s="4"/>
      <c r="E698" s="5"/>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3"/>
      <c r="D699" s="4"/>
      <c r="E699" s="5"/>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3"/>
      <c r="D700" s="4"/>
      <c r="E700" s="5"/>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3"/>
      <c r="D701" s="4"/>
      <c r="E701" s="5"/>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3"/>
      <c r="D702" s="4"/>
      <c r="E702" s="5"/>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3"/>
      <c r="D703" s="4"/>
      <c r="E703" s="5"/>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3"/>
      <c r="D704" s="4"/>
      <c r="E704" s="5"/>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3"/>
      <c r="D705" s="4"/>
      <c r="E705" s="5"/>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3"/>
      <c r="D706" s="4"/>
      <c r="E706" s="5"/>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3"/>
      <c r="D707" s="4"/>
      <c r="E707" s="5"/>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3"/>
      <c r="D708" s="4"/>
      <c r="E708" s="5"/>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3"/>
      <c r="D709" s="4"/>
      <c r="E709" s="5"/>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3"/>
      <c r="D710" s="4"/>
      <c r="E710" s="5"/>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3"/>
      <c r="D711" s="4"/>
      <c r="E711" s="5"/>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3"/>
      <c r="D712" s="4"/>
      <c r="E712" s="5"/>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3"/>
      <c r="D713" s="4"/>
      <c r="E713" s="5"/>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3"/>
      <c r="D714" s="4"/>
      <c r="E714" s="5"/>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3"/>
      <c r="D715" s="4"/>
      <c r="E715" s="5"/>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3"/>
      <c r="D716" s="4"/>
      <c r="E716" s="5"/>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3"/>
      <c r="D717" s="4"/>
      <c r="E717" s="5"/>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3"/>
      <c r="D718" s="4"/>
      <c r="E718" s="5"/>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3"/>
      <c r="D719" s="4"/>
      <c r="E719" s="5"/>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3"/>
      <c r="D720" s="4"/>
      <c r="E720" s="5"/>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3"/>
      <c r="D721" s="4"/>
      <c r="E721" s="5"/>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3"/>
      <c r="D722" s="4"/>
      <c r="E722" s="5"/>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3"/>
      <c r="D723" s="4"/>
      <c r="E723" s="5"/>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3"/>
      <c r="D724" s="4"/>
      <c r="E724" s="5"/>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3"/>
      <c r="D725" s="4"/>
      <c r="E725" s="5"/>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3"/>
      <c r="D726" s="4"/>
      <c r="E726" s="5"/>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3"/>
      <c r="D727" s="4"/>
      <c r="E727" s="5"/>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3"/>
      <c r="D728" s="4"/>
      <c r="E728" s="5"/>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3"/>
      <c r="D729" s="4"/>
      <c r="E729" s="5"/>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3"/>
      <c r="D730" s="4"/>
      <c r="E730" s="5"/>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3"/>
      <c r="D731" s="4"/>
      <c r="E731" s="5"/>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3"/>
      <c r="D732" s="4"/>
      <c r="E732" s="5"/>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3"/>
      <c r="D733" s="4"/>
      <c r="E733" s="5"/>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3"/>
      <c r="D734" s="4"/>
      <c r="E734" s="5"/>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3"/>
      <c r="D735" s="4"/>
      <c r="E735" s="5"/>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3"/>
      <c r="D736" s="4"/>
      <c r="E736" s="5"/>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3"/>
      <c r="D737" s="4"/>
      <c r="E737" s="5"/>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3"/>
      <c r="D738" s="4"/>
      <c r="E738" s="5"/>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3"/>
      <c r="D739" s="4"/>
      <c r="E739" s="5"/>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3"/>
      <c r="D740" s="4"/>
      <c r="E740" s="5"/>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3"/>
      <c r="D741" s="4"/>
      <c r="E741" s="5"/>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3"/>
      <c r="D742" s="4"/>
      <c r="E742" s="5"/>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3"/>
      <c r="D743" s="4"/>
      <c r="E743" s="5"/>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3"/>
      <c r="D744" s="4"/>
      <c r="E744" s="5"/>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3"/>
      <c r="D745" s="4"/>
      <c r="E745" s="5"/>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3"/>
      <c r="D746" s="4"/>
      <c r="E746" s="5"/>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3"/>
      <c r="D747" s="4"/>
      <c r="E747" s="5"/>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3"/>
      <c r="D748" s="4"/>
      <c r="E748" s="5"/>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3"/>
      <c r="D749" s="4"/>
      <c r="E749" s="5"/>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3"/>
      <c r="D750" s="4"/>
      <c r="E750" s="5"/>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3"/>
      <c r="D751" s="4"/>
      <c r="E751" s="5"/>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3"/>
      <c r="D752" s="4"/>
      <c r="E752" s="5"/>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3"/>
      <c r="D753" s="4"/>
      <c r="E753" s="5"/>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3"/>
      <c r="D754" s="4"/>
      <c r="E754" s="5"/>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3"/>
      <c r="D755" s="4"/>
      <c r="E755" s="5"/>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3"/>
      <c r="D756" s="4"/>
      <c r="E756" s="5"/>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3"/>
      <c r="D757" s="4"/>
      <c r="E757" s="5"/>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3"/>
      <c r="D758" s="4"/>
      <c r="E758" s="5"/>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3"/>
      <c r="D759" s="4"/>
      <c r="E759" s="5"/>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3"/>
      <c r="D760" s="4"/>
      <c r="E760" s="5"/>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3"/>
      <c r="D761" s="4"/>
      <c r="E761" s="5"/>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3"/>
      <c r="D762" s="4"/>
      <c r="E762" s="5"/>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3"/>
      <c r="D763" s="4"/>
      <c r="E763" s="5"/>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3"/>
      <c r="D764" s="4"/>
      <c r="E764" s="5"/>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3"/>
      <c r="D765" s="4"/>
      <c r="E765" s="5"/>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3"/>
      <c r="D766" s="4"/>
      <c r="E766" s="5"/>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3"/>
      <c r="D767" s="4"/>
      <c r="E767" s="5"/>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3"/>
      <c r="D768" s="4"/>
      <c r="E768" s="5"/>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3"/>
      <c r="D769" s="4"/>
      <c r="E769" s="5"/>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3"/>
      <c r="D770" s="4"/>
      <c r="E770" s="5"/>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3"/>
      <c r="D771" s="4"/>
      <c r="E771" s="5"/>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3"/>
      <c r="D772" s="4"/>
      <c r="E772" s="5"/>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3"/>
      <c r="D773" s="4"/>
      <c r="E773" s="5"/>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3"/>
      <c r="D774" s="4"/>
      <c r="E774" s="5"/>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3"/>
      <c r="D775" s="4"/>
      <c r="E775" s="5"/>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3"/>
      <c r="D776" s="4"/>
      <c r="E776" s="5"/>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3"/>
      <c r="D777" s="4"/>
      <c r="E777" s="5"/>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3"/>
      <c r="D778" s="4"/>
      <c r="E778" s="5"/>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3"/>
      <c r="D779" s="4"/>
      <c r="E779" s="5"/>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3"/>
      <c r="D780" s="4"/>
      <c r="E780" s="5"/>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3"/>
      <c r="D781" s="4"/>
      <c r="E781" s="5"/>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3"/>
      <c r="D782" s="4"/>
      <c r="E782" s="5"/>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3"/>
      <c r="D783" s="4"/>
      <c r="E783" s="5"/>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3"/>
      <c r="D784" s="4"/>
      <c r="E784" s="5"/>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3"/>
      <c r="D785" s="4"/>
      <c r="E785" s="5"/>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3"/>
      <c r="D786" s="4"/>
      <c r="E786" s="5"/>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3"/>
      <c r="D787" s="4"/>
      <c r="E787" s="5"/>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3"/>
      <c r="D788" s="4"/>
      <c r="E788" s="5"/>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3"/>
      <c r="D789" s="4"/>
      <c r="E789" s="5"/>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3"/>
      <c r="D790" s="4"/>
      <c r="E790" s="5"/>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3"/>
      <c r="D791" s="4"/>
      <c r="E791" s="5"/>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3"/>
      <c r="D792" s="4"/>
      <c r="E792" s="5"/>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3"/>
      <c r="D793" s="4"/>
      <c r="E793" s="5"/>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3"/>
      <c r="D794" s="4"/>
      <c r="E794" s="5"/>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3"/>
      <c r="D795" s="4"/>
      <c r="E795" s="5"/>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3"/>
      <c r="D796" s="4"/>
      <c r="E796" s="5"/>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3"/>
      <c r="D797" s="4"/>
      <c r="E797" s="5"/>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3"/>
      <c r="D798" s="4"/>
      <c r="E798" s="5"/>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3"/>
      <c r="D799" s="4"/>
      <c r="E799" s="5"/>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3"/>
      <c r="D800" s="4"/>
      <c r="E800" s="5"/>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3"/>
      <c r="D801" s="4"/>
      <c r="E801" s="5"/>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3"/>
      <c r="D802" s="4"/>
      <c r="E802" s="5"/>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3"/>
      <c r="D803" s="4"/>
      <c r="E803" s="5"/>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3"/>
      <c r="D804" s="4"/>
      <c r="E804" s="5"/>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3"/>
      <c r="D805" s="4"/>
      <c r="E805" s="5"/>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3"/>
      <c r="D806" s="4"/>
      <c r="E806" s="5"/>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3"/>
      <c r="D807" s="4"/>
      <c r="E807" s="5"/>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3"/>
      <c r="D808" s="4"/>
      <c r="E808" s="5"/>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3"/>
      <c r="D809" s="4"/>
      <c r="E809" s="5"/>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3"/>
      <c r="D810" s="4"/>
      <c r="E810" s="5"/>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3"/>
      <c r="D811" s="4"/>
      <c r="E811" s="5"/>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3"/>
      <c r="D812" s="4"/>
      <c r="E812" s="5"/>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3"/>
      <c r="D813" s="4"/>
      <c r="E813" s="5"/>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3"/>
      <c r="D814" s="4"/>
      <c r="E814" s="5"/>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3"/>
      <c r="D815" s="4"/>
      <c r="E815" s="5"/>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3"/>
      <c r="D816" s="4"/>
      <c r="E816" s="5"/>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3"/>
      <c r="D817" s="4"/>
      <c r="E817" s="5"/>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3"/>
      <c r="D818" s="4"/>
      <c r="E818" s="5"/>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3"/>
      <c r="D819" s="4"/>
      <c r="E819" s="5"/>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3"/>
      <c r="D820" s="4"/>
      <c r="E820" s="5"/>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3"/>
      <c r="D821" s="4"/>
      <c r="E821" s="5"/>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3"/>
      <c r="D822" s="4"/>
      <c r="E822" s="5"/>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3"/>
      <c r="D823" s="4"/>
      <c r="E823" s="5"/>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3"/>
      <c r="D824" s="4"/>
      <c r="E824" s="5"/>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3"/>
      <c r="D825" s="4"/>
      <c r="E825" s="5"/>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3"/>
      <c r="D826" s="4"/>
      <c r="E826" s="5"/>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3"/>
      <c r="D827" s="4"/>
      <c r="E827" s="5"/>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3"/>
      <c r="D828" s="4"/>
      <c r="E828" s="5"/>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3"/>
      <c r="D829" s="4"/>
      <c r="E829" s="5"/>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3"/>
      <c r="D830" s="4"/>
      <c r="E830" s="5"/>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3"/>
      <c r="D831" s="4"/>
      <c r="E831" s="5"/>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3"/>
      <c r="D832" s="4"/>
      <c r="E832" s="5"/>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3"/>
      <c r="D833" s="4"/>
      <c r="E833" s="5"/>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3"/>
      <c r="D834" s="4"/>
      <c r="E834" s="5"/>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3"/>
      <c r="D835" s="4"/>
      <c r="E835" s="5"/>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3"/>
      <c r="D836" s="4"/>
      <c r="E836" s="5"/>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3"/>
      <c r="D837" s="4"/>
      <c r="E837" s="5"/>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3"/>
      <c r="D838" s="4"/>
      <c r="E838" s="5"/>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3"/>
      <c r="D839" s="4"/>
      <c r="E839" s="5"/>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3"/>
      <c r="D840" s="4"/>
      <c r="E840" s="5"/>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3"/>
      <c r="D841" s="4"/>
      <c r="E841" s="5"/>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3"/>
      <c r="D842" s="4"/>
      <c r="E842" s="5"/>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3"/>
      <c r="D843" s="4"/>
      <c r="E843" s="5"/>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3"/>
      <c r="D844" s="4"/>
      <c r="E844" s="5"/>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3"/>
      <c r="D845" s="4"/>
      <c r="E845" s="5"/>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3"/>
      <c r="D846" s="4"/>
      <c r="E846" s="5"/>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3"/>
      <c r="D847" s="4"/>
      <c r="E847" s="5"/>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3"/>
      <c r="D848" s="4"/>
      <c r="E848" s="5"/>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3"/>
      <c r="D849" s="4"/>
      <c r="E849" s="5"/>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3"/>
      <c r="D850" s="4"/>
      <c r="E850" s="5"/>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3"/>
      <c r="D851" s="4"/>
      <c r="E851" s="5"/>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3"/>
      <c r="D852" s="4"/>
      <c r="E852" s="5"/>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3"/>
      <c r="D853" s="4"/>
      <c r="E853" s="5"/>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3"/>
      <c r="D854" s="4"/>
      <c r="E854" s="5"/>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3"/>
      <c r="D855" s="4"/>
      <c r="E855" s="5"/>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3"/>
      <c r="D856" s="4"/>
      <c r="E856" s="5"/>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3"/>
      <c r="D857" s="4"/>
      <c r="E857" s="5"/>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3"/>
      <c r="D858" s="4"/>
      <c r="E858" s="5"/>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3"/>
      <c r="D859" s="4"/>
      <c r="E859" s="5"/>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3"/>
      <c r="D860" s="4"/>
      <c r="E860" s="5"/>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3"/>
      <c r="D861" s="4"/>
      <c r="E861" s="5"/>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3"/>
      <c r="D862" s="4"/>
      <c r="E862" s="5"/>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3"/>
      <c r="D863" s="4"/>
      <c r="E863" s="5"/>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3"/>
      <c r="D864" s="4"/>
      <c r="E864" s="5"/>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3"/>
      <c r="D865" s="4"/>
      <c r="E865" s="5"/>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3"/>
      <c r="D866" s="4"/>
      <c r="E866" s="5"/>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3"/>
      <c r="D867" s="4"/>
      <c r="E867" s="5"/>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3"/>
      <c r="D868" s="4"/>
      <c r="E868" s="5"/>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3"/>
      <c r="D869" s="4"/>
      <c r="E869" s="5"/>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3"/>
      <c r="D870" s="4"/>
      <c r="E870" s="5"/>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3"/>
      <c r="D871" s="4"/>
      <c r="E871" s="5"/>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3"/>
      <c r="D872" s="4"/>
      <c r="E872" s="5"/>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3"/>
      <c r="D873" s="4"/>
      <c r="E873" s="5"/>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3"/>
      <c r="D874" s="4"/>
      <c r="E874" s="5"/>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3"/>
      <c r="D875" s="4"/>
      <c r="E875" s="5"/>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3"/>
      <c r="D876" s="4"/>
      <c r="E876" s="5"/>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3"/>
      <c r="D877" s="4"/>
      <c r="E877" s="5"/>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3"/>
      <c r="D878" s="4"/>
      <c r="E878" s="5"/>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3"/>
      <c r="D879" s="4"/>
      <c r="E879" s="5"/>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3"/>
      <c r="D880" s="4"/>
      <c r="E880" s="5"/>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3"/>
      <c r="D881" s="4"/>
      <c r="E881" s="5"/>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3"/>
      <c r="D882" s="4"/>
      <c r="E882" s="5"/>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3"/>
      <c r="D883" s="4"/>
      <c r="E883" s="5"/>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3"/>
      <c r="D884" s="4"/>
      <c r="E884" s="5"/>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3"/>
      <c r="D885" s="4"/>
      <c r="E885" s="5"/>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3"/>
      <c r="D886" s="4"/>
      <c r="E886" s="5"/>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3"/>
      <c r="D887" s="4"/>
      <c r="E887" s="5"/>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3"/>
      <c r="D888" s="4"/>
      <c r="E888" s="5"/>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3"/>
      <c r="D889" s="4"/>
      <c r="E889" s="5"/>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3"/>
      <c r="D890" s="4"/>
      <c r="E890" s="5"/>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3"/>
      <c r="D891" s="4"/>
      <c r="E891" s="5"/>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3"/>
      <c r="D892" s="4"/>
      <c r="E892" s="5"/>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3"/>
      <c r="D893" s="4"/>
      <c r="E893" s="5"/>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3"/>
      <c r="D894" s="4"/>
      <c r="E894" s="5"/>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3"/>
      <c r="D895" s="4"/>
      <c r="E895" s="5"/>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3"/>
      <c r="D896" s="4"/>
      <c r="E896" s="5"/>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3"/>
      <c r="D897" s="4"/>
      <c r="E897" s="5"/>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3"/>
      <c r="D898" s="4"/>
      <c r="E898" s="5"/>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3"/>
      <c r="D899" s="4"/>
      <c r="E899" s="5"/>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3"/>
      <c r="D900" s="4"/>
      <c r="E900" s="5"/>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3"/>
      <c r="D901" s="4"/>
      <c r="E901" s="5"/>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3"/>
      <c r="D902" s="4"/>
      <c r="E902" s="5"/>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3"/>
      <c r="D903" s="4"/>
      <c r="E903" s="5"/>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3"/>
      <c r="D904" s="4"/>
      <c r="E904" s="5"/>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3"/>
      <c r="D905" s="4"/>
      <c r="E905" s="5"/>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3"/>
      <c r="D906" s="4"/>
      <c r="E906" s="5"/>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3"/>
      <c r="D907" s="4"/>
      <c r="E907" s="5"/>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3"/>
      <c r="D908" s="4"/>
      <c r="E908" s="5"/>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3"/>
      <c r="D909" s="4"/>
      <c r="E909" s="5"/>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3"/>
      <c r="D910" s="4"/>
      <c r="E910" s="5"/>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3"/>
      <c r="D911" s="4"/>
      <c r="E911" s="5"/>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3"/>
      <c r="D912" s="4"/>
      <c r="E912" s="5"/>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3"/>
      <c r="D913" s="4"/>
      <c r="E913" s="5"/>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3"/>
      <c r="D914" s="4"/>
      <c r="E914" s="5"/>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3"/>
      <c r="D915" s="4"/>
      <c r="E915" s="5"/>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3"/>
      <c r="D916" s="4"/>
      <c r="E916" s="5"/>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3"/>
      <c r="D917" s="4"/>
      <c r="E917" s="5"/>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3"/>
      <c r="D918" s="4"/>
      <c r="E918" s="5"/>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3"/>
      <c r="D919" s="4"/>
      <c r="E919" s="5"/>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3"/>
      <c r="D920" s="4"/>
      <c r="E920" s="5"/>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3"/>
      <c r="D921" s="4"/>
      <c r="E921" s="5"/>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3"/>
      <c r="D922" s="4"/>
      <c r="E922" s="5"/>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3"/>
      <c r="D923" s="4"/>
      <c r="E923" s="5"/>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3"/>
      <c r="D924" s="4"/>
      <c r="E924" s="5"/>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3"/>
      <c r="D925" s="4"/>
      <c r="E925" s="5"/>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3"/>
      <c r="D926" s="4"/>
      <c r="E926" s="5"/>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3"/>
      <c r="D927" s="4"/>
      <c r="E927" s="5"/>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3"/>
      <c r="D928" s="4"/>
      <c r="E928" s="5"/>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3"/>
      <c r="D929" s="4"/>
      <c r="E929" s="5"/>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3"/>
      <c r="D930" s="4"/>
      <c r="E930" s="5"/>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3"/>
      <c r="D931" s="4"/>
      <c r="E931" s="5"/>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3"/>
      <c r="D932" s="4"/>
      <c r="E932" s="5"/>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3"/>
      <c r="D933" s="4"/>
      <c r="E933" s="5"/>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3"/>
      <c r="D934" s="4"/>
      <c r="E934" s="5"/>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3"/>
      <c r="D935" s="4"/>
      <c r="E935" s="5"/>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3"/>
      <c r="D936" s="4"/>
      <c r="E936" s="5"/>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3"/>
      <c r="D937" s="4"/>
      <c r="E937" s="5"/>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3"/>
      <c r="D938" s="4"/>
      <c r="E938" s="5"/>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3"/>
      <c r="D939" s="4"/>
      <c r="E939" s="5"/>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3"/>
      <c r="D940" s="4"/>
      <c r="E940" s="5"/>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3"/>
      <c r="D941" s="4"/>
      <c r="E941" s="5"/>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3"/>
      <c r="D942" s="4"/>
      <c r="E942" s="5"/>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3"/>
      <c r="D943" s="4"/>
      <c r="E943" s="5"/>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3"/>
      <c r="D944" s="4"/>
      <c r="E944" s="5"/>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3"/>
      <c r="D945" s="4"/>
      <c r="E945" s="5"/>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3"/>
      <c r="D946" s="4"/>
      <c r="E946" s="5"/>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3"/>
      <c r="D947" s="4"/>
      <c r="E947" s="5"/>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3"/>
      <c r="D948" s="4"/>
      <c r="E948" s="5"/>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3"/>
      <c r="D949" s="4"/>
      <c r="E949" s="5"/>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3"/>
      <c r="D950" s="4"/>
      <c r="E950" s="5"/>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3"/>
      <c r="D951" s="4"/>
      <c r="E951" s="5"/>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3"/>
      <c r="D952" s="4"/>
      <c r="E952" s="5"/>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3"/>
      <c r="D953" s="4"/>
      <c r="E953" s="5"/>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3"/>
      <c r="D954" s="4"/>
      <c r="E954" s="5"/>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3"/>
      <c r="D955" s="4"/>
      <c r="E955" s="5"/>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3"/>
      <c r="D956" s="4"/>
      <c r="E956" s="5"/>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3"/>
      <c r="D957" s="4"/>
      <c r="E957" s="5"/>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3"/>
      <c r="D958" s="4"/>
      <c r="E958" s="5"/>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3"/>
      <c r="D959" s="4"/>
      <c r="E959" s="5"/>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3"/>
      <c r="D960" s="4"/>
      <c r="E960" s="5"/>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3"/>
      <c r="D961" s="4"/>
      <c r="E961" s="5"/>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3"/>
      <c r="D962" s="4"/>
      <c r="E962" s="5"/>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3"/>
      <c r="D963" s="4"/>
      <c r="E963" s="5"/>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3"/>
      <c r="D964" s="4"/>
      <c r="E964" s="5"/>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3"/>
      <c r="D965" s="4"/>
      <c r="E965" s="5"/>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3"/>
      <c r="D966" s="4"/>
      <c r="E966" s="5"/>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3"/>
      <c r="D967" s="4"/>
      <c r="E967" s="5"/>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3"/>
      <c r="D968" s="4"/>
      <c r="E968" s="5"/>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3"/>
      <c r="D969" s="4"/>
      <c r="E969" s="5"/>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3"/>
      <c r="D970" s="4"/>
      <c r="E970" s="5"/>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3"/>
      <c r="D971" s="4"/>
      <c r="E971" s="5"/>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3"/>
      <c r="D972" s="4"/>
      <c r="E972" s="5"/>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3"/>
      <c r="D973" s="4"/>
      <c r="E973" s="5"/>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3"/>
      <c r="D974" s="4"/>
      <c r="E974" s="5"/>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3"/>
      <c r="D975" s="4"/>
      <c r="E975" s="5"/>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3"/>
      <c r="D976" s="4"/>
      <c r="E976" s="5"/>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3"/>
      <c r="D977" s="4"/>
      <c r="E977" s="5"/>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3"/>
      <c r="D978" s="4"/>
      <c r="E978" s="5"/>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3"/>
      <c r="D979" s="4"/>
      <c r="E979" s="5"/>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3"/>
      <c r="D980" s="4"/>
      <c r="E980" s="5"/>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3"/>
      <c r="D981" s="4"/>
      <c r="E981" s="5"/>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3"/>
      <c r="D982" s="4"/>
      <c r="E982" s="5"/>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3"/>
      <c r="D983" s="4"/>
      <c r="E983" s="5"/>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3"/>
      <c r="D984" s="4"/>
      <c r="E984" s="5"/>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3"/>
      <c r="D985" s="4"/>
      <c r="E985" s="5"/>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3"/>
      <c r="D986" s="4"/>
      <c r="E986" s="5"/>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3"/>
      <c r="D987" s="4"/>
      <c r="E987" s="5"/>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3"/>
      <c r="D988" s="4"/>
      <c r="E988" s="5"/>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3"/>
      <c r="D989" s="4"/>
      <c r="E989" s="5"/>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3"/>
      <c r="D990" s="4"/>
      <c r="E990" s="5"/>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3"/>
      <c r="D991" s="4"/>
      <c r="E991" s="5"/>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3"/>
      <c r="D992" s="4"/>
      <c r="E992" s="5"/>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3"/>
      <c r="D993" s="4"/>
      <c r="E993" s="5"/>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3"/>
      <c r="D994" s="4"/>
      <c r="E994" s="5"/>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3"/>
      <c r="D995" s="4"/>
      <c r="E995" s="5"/>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3"/>
      <c r="D996" s="4"/>
      <c r="E996" s="5"/>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3"/>
      <c r="D997" s="4"/>
      <c r="E997" s="5"/>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3"/>
      <c r="D998" s="4"/>
      <c r="E998" s="5"/>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3"/>
      <c r="D999" s="4"/>
      <c r="E999" s="5"/>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3"/>
      <c r="D1000" s="4"/>
      <c r="E1000" s="5"/>
      <c r="F1000" s="2"/>
      <c r="G1000" s="2"/>
      <c r="H1000" s="2"/>
      <c r="I1000" s="2"/>
      <c r="J1000" s="2"/>
      <c r="K1000" s="2"/>
      <c r="L1000" s="2"/>
      <c r="M1000" s="2"/>
      <c r="N1000" s="2"/>
      <c r="O1000" s="2"/>
      <c r="P1000" s="2"/>
      <c r="Q1000" s="2"/>
      <c r="R1000" s="2"/>
      <c r="S1000" s="2"/>
      <c r="T1000" s="2"/>
      <c r="U1000" s="2"/>
      <c r="V1000" s="2"/>
      <c r="W1000" s="2"/>
      <c r="X1000" s="2"/>
      <c r="Y1000" s="2"/>
      <c r="Z1000" s="2"/>
    </row>
    <row r="1001" ht="14.25" customHeight="1">
      <c r="A1001" s="2"/>
      <c r="B1001" s="2"/>
      <c r="C1001" s="3"/>
      <c r="D1001" s="4"/>
      <c r="E1001" s="5"/>
      <c r="F1001" s="2"/>
      <c r="G1001" s="2"/>
      <c r="H1001" s="2"/>
      <c r="I1001" s="2"/>
      <c r="J1001" s="2"/>
      <c r="K1001" s="2"/>
      <c r="L1001" s="2"/>
      <c r="M1001" s="2"/>
      <c r="N1001" s="2"/>
      <c r="O1001" s="2"/>
      <c r="P1001" s="2"/>
      <c r="Q1001" s="2"/>
      <c r="R1001" s="2"/>
      <c r="S1001" s="2"/>
      <c r="T1001" s="2"/>
      <c r="U1001" s="2"/>
      <c r="V1001" s="2"/>
      <c r="W1001" s="2"/>
      <c r="X1001" s="2"/>
      <c r="Y1001" s="2"/>
      <c r="Z1001" s="2"/>
    </row>
    <row r="1002" ht="14.25" customHeight="1">
      <c r="A1002" s="2"/>
      <c r="B1002" s="2"/>
      <c r="C1002" s="3"/>
      <c r="D1002" s="4"/>
      <c r="E1002" s="5"/>
      <c r="F1002" s="2"/>
      <c r="G1002" s="2"/>
      <c r="H1002" s="2"/>
      <c r="I1002" s="2"/>
      <c r="J1002" s="2"/>
      <c r="K1002" s="2"/>
      <c r="L1002" s="2"/>
      <c r="M1002" s="2"/>
      <c r="N1002" s="2"/>
      <c r="O1002" s="2"/>
      <c r="P1002" s="2"/>
      <c r="Q1002" s="2"/>
      <c r="R1002" s="2"/>
      <c r="S1002" s="2"/>
      <c r="T1002" s="2"/>
      <c r="U1002" s="2"/>
      <c r="V1002" s="2"/>
      <c r="W1002" s="2"/>
      <c r="X1002" s="2"/>
      <c r="Y1002" s="2"/>
      <c r="Z1002" s="2"/>
    </row>
    <row r="1003" ht="14.25" customHeight="1">
      <c r="A1003" s="2"/>
      <c r="B1003" s="2"/>
      <c r="C1003" s="3"/>
      <c r="D1003" s="4"/>
      <c r="E1003" s="5"/>
      <c r="F1003" s="2"/>
      <c r="G1003" s="2"/>
      <c r="H1003" s="2"/>
      <c r="I1003" s="2"/>
      <c r="J1003" s="2"/>
      <c r="K1003" s="2"/>
      <c r="L1003" s="2"/>
      <c r="M1003" s="2"/>
      <c r="N1003" s="2"/>
      <c r="O1003" s="2"/>
      <c r="P1003" s="2"/>
      <c r="Q1003" s="2"/>
      <c r="R1003" s="2"/>
      <c r="S1003" s="2"/>
      <c r="T1003" s="2"/>
      <c r="U1003" s="2"/>
      <c r="V1003" s="2"/>
      <c r="W1003" s="2"/>
      <c r="X1003" s="2"/>
      <c r="Y1003" s="2"/>
      <c r="Z1003" s="2"/>
    </row>
    <row r="1004" ht="14.25" customHeight="1">
      <c r="A1004" s="2"/>
      <c r="B1004" s="2"/>
      <c r="C1004" s="3"/>
      <c r="D1004" s="4"/>
      <c r="E1004" s="5"/>
      <c r="F1004" s="2"/>
      <c r="G1004" s="2"/>
      <c r="H1004" s="2"/>
      <c r="I1004" s="2"/>
      <c r="J1004" s="2"/>
      <c r="K1004" s="2"/>
      <c r="L1004" s="2"/>
      <c r="M1004" s="2"/>
      <c r="N1004" s="2"/>
      <c r="O1004" s="2"/>
      <c r="P1004" s="2"/>
      <c r="Q1004" s="2"/>
      <c r="R1004" s="2"/>
      <c r="S1004" s="2"/>
      <c r="T1004" s="2"/>
      <c r="U1004" s="2"/>
      <c r="V1004" s="2"/>
      <c r="W1004" s="2"/>
      <c r="X1004" s="2"/>
      <c r="Y1004" s="2"/>
      <c r="Z1004" s="2"/>
    </row>
    <row r="1005" ht="14.25" customHeight="1">
      <c r="A1005" s="2"/>
      <c r="B1005" s="2"/>
      <c r="C1005" s="3"/>
      <c r="D1005" s="4"/>
      <c r="E1005" s="5"/>
      <c r="F1005" s="2"/>
      <c r="G1005" s="2"/>
      <c r="H1005" s="2"/>
      <c r="I1005" s="2"/>
      <c r="J1005" s="2"/>
      <c r="K1005" s="2"/>
      <c r="L1005" s="2"/>
      <c r="M1005" s="2"/>
      <c r="N1005" s="2"/>
      <c r="O1005" s="2"/>
      <c r="P1005" s="2"/>
      <c r="Q1005" s="2"/>
      <c r="R1005" s="2"/>
      <c r="S1005" s="2"/>
      <c r="T1005" s="2"/>
      <c r="U1005" s="2"/>
      <c r="V1005" s="2"/>
      <c r="W1005" s="2"/>
      <c r="X1005" s="2"/>
      <c r="Y1005" s="2"/>
      <c r="Z1005" s="2"/>
    </row>
    <row r="1006" ht="14.25" customHeight="1">
      <c r="A1006" s="2"/>
      <c r="B1006" s="2"/>
      <c r="C1006" s="3"/>
      <c r="D1006" s="4"/>
      <c r="E1006" s="5"/>
      <c r="F1006" s="2"/>
      <c r="G1006" s="2"/>
      <c r="H1006" s="2"/>
      <c r="I1006" s="2"/>
      <c r="J1006" s="2"/>
      <c r="K1006" s="2"/>
      <c r="L1006" s="2"/>
      <c r="M1006" s="2"/>
      <c r="N1006" s="2"/>
      <c r="O1006" s="2"/>
      <c r="P1006" s="2"/>
      <c r="Q1006" s="2"/>
      <c r="R1006" s="2"/>
      <c r="S1006" s="2"/>
      <c r="T1006" s="2"/>
      <c r="U1006" s="2"/>
      <c r="V1006" s="2"/>
      <c r="W1006" s="2"/>
      <c r="X1006" s="2"/>
      <c r="Y1006" s="2"/>
      <c r="Z1006" s="2"/>
    </row>
    <row r="1007" ht="14.25" customHeight="1">
      <c r="A1007" s="2"/>
      <c r="B1007" s="2"/>
      <c r="C1007" s="3"/>
      <c r="D1007" s="4"/>
      <c r="E1007" s="5"/>
      <c r="F1007" s="2"/>
      <c r="G1007" s="2"/>
      <c r="H1007" s="2"/>
      <c r="I1007" s="2"/>
      <c r="J1007" s="2"/>
      <c r="K1007" s="2"/>
      <c r="L1007" s="2"/>
      <c r="M1007" s="2"/>
      <c r="N1007" s="2"/>
      <c r="O1007" s="2"/>
      <c r="P1007" s="2"/>
      <c r="Q1007" s="2"/>
      <c r="R1007" s="2"/>
      <c r="S1007" s="2"/>
      <c r="T1007" s="2"/>
      <c r="U1007" s="2"/>
      <c r="V1007" s="2"/>
      <c r="W1007" s="2"/>
      <c r="X1007" s="2"/>
      <c r="Y1007" s="2"/>
      <c r="Z1007" s="2"/>
    </row>
    <row r="1008" ht="14.25" customHeight="1">
      <c r="A1008" s="2"/>
      <c r="B1008" s="2"/>
      <c r="C1008" s="3"/>
      <c r="D1008" s="4"/>
      <c r="E1008" s="5"/>
      <c r="F1008" s="2"/>
      <c r="G1008" s="2"/>
      <c r="H1008" s="2"/>
      <c r="I1008" s="2"/>
      <c r="J1008" s="2"/>
      <c r="K1008" s="2"/>
      <c r="L1008" s="2"/>
      <c r="M1008" s="2"/>
      <c r="N1008" s="2"/>
      <c r="O1008" s="2"/>
      <c r="P1008" s="2"/>
      <c r="Q1008" s="2"/>
      <c r="R1008" s="2"/>
      <c r="S1008" s="2"/>
      <c r="T1008" s="2"/>
      <c r="U1008" s="2"/>
      <c r="V1008" s="2"/>
      <c r="W1008" s="2"/>
      <c r="X1008" s="2"/>
      <c r="Y1008" s="2"/>
      <c r="Z1008" s="2"/>
    </row>
    <row r="1009" ht="14.25" customHeight="1">
      <c r="A1009" s="2"/>
      <c r="B1009" s="2"/>
      <c r="C1009" s="3"/>
      <c r="D1009" s="4"/>
      <c r="E1009" s="5"/>
      <c r="F1009" s="2"/>
      <c r="G1009" s="2"/>
      <c r="H1009" s="2"/>
      <c r="I1009" s="2"/>
      <c r="J1009" s="2"/>
      <c r="K1009" s="2"/>
      <c r="L1009" s="2"/>
      <c r="M1009" s="2"/>
      <c r="N1009" s="2"/>
      <c r="O1009" s="2"/>
      <c r="P1009" s="2"/>
      <c r="Q1009" s="2"/>
      <c r="R1009" s="2"/>
      <c r="S1009" s="2"/>
      <c r="T1009" s="2"/>
      <c r="U1009" s="2"/>
      <c r="V1009" s="2"/>
      <c r="W1009" s="2"/>
      <c r="X1009" s="2"/>
      <c r="Y1009" s="2"/>
      <c r="Z1009" s="2"/>
    </row>
    <row r="1010" ht="14.25" customHeight="1">
      <c r="A1010" s="2"/>
      <c r="B1010" s="2"/>
      <c r="C1010" s="3"/>
      <c r="D1010" s="4"/>
      <c r="E1010" s="5"/>
      <c r="F1010" s="2"/>
      <c r="G1010" s="2"/>
      <c r="H1010" s="2"/>
      <c r="I1010" s="2"/>
      <c r="J1010" s="2"/>
      <c r="K1010" s="2"/>
      <c r="L1010" s="2"/>
      <c r="M1010" s="2"/>
      <c r="N1010" s="2"/>
      <c r="O1010" s="2"/>
      <c r="P1010" s="2"/>
      <c r="Q1010" s="2"/>
      <c r="R1010" s="2"/>
      <c r="S1010" s="2"/>
      <c r="T1010" s="2"/>
      <c r="U1010" s="2"/>
      <c r="V1010" s="2"/>
      <c r="W1010" s="2"/>
      <c r="X1010" s="2"/>
      <c r="Y1010" s="2"/>
      <c r="Z1010" s="2"/>
    </row>
    <row r="1011" ht="14.25" customHeight="1">
      <c r="A1011" s="2"/>
      <c r="B1011" s="2"/>
      <c r="C1011" s="3"/>
      <c r="D1011" s="4"/>
      <c r="E1011" s="5"/>
      <c r="F1011" s="2"/>
      <c r="G1011" s="2"/>
      <c r="H1011" s="2"/>
      <c r="I1011" s="2"/>
      <c r="J1011" s="2"/>
      <c r="K1011" s="2"/>
      <c r="L1011" s="2"/>
      <c r="M1011" s="2"/>
      <c r="N1011" s="2"/>
      <c r="O1011" s="2"/>
      <c r="P1011" s="2"/>
      <c r="Q1011" s="2"/>
      <c r="R1011" s="2"/>
      <c r="S1011" s="2"/>
      <c r="T1011" s="2"/>
      <c r="U1011" s="2"/>
      <c r="V1011" s="2"/>
      <c r="W1011" s="2"/>
      <c r="X1011" s="2"/>
      <c r="Y1011" s="2"/>
      <c r="Z1011" s="2"/>
    </row>
    <row r="1012" ht="14.25" customHeight="1">
      <c r="A1012" s="2"/>
      <c r="B1012" s="2"/>
      <c r="C1012" s="3"/>
      <c r="D1012" s="4"/>
      <c r="E1012" s="5"/>
      <c r="F1012" s="2"/>
      <c r="G1012" s="2"/>
      <c r="H1012" s="2"/>
      <c r="I1012" s="2"/>
      <c r="J1012" s="2"/>
      <c r="K1012" s="2"/>
      <c r="L1012" s="2"/>
      <c r="M1012" s="2"/>
      <c r="N1012" s="2"/>
      <c r="O1012" s="2"/>
      <c r="P1012" s="2"/>
      <c r="Q1012" s="2"/>
      <c r="R1012" s="2"/>
      <c r="S1012" s="2"/>
      <c r="T1012" s="2"/>
      <c r="U1012" s="2"/>
      <c r="V1012" s="2"/>
      <c r="W1012" s="2"/>
      <c r="X1012" s="2"/>
      <c r="Y1012" s="2"/>
      <c r="Z1012" s="2"/>
    </row>
    <row r="1013" ht="14.25" customHeight="1">
      <c r="A1013" s="2"/>
      <c r="B1013" s="2"/>
      <c r="C1013" s="3"/>
      <c r="D1013" s="4"/>
      <c r="E1013" s="5"/>
      <c r="F1013" s="2"/>
      <c r="G1013" s="2"/>
      <c r="H1013" s="2"/>
      <c r="I1013" s="2"/>
      <c r="J1013" s="2"/>
      <c r="K1013" s="2"/>
      <c r="L1013" s="2"/>
      <c r="M1013" s="2"/>
      <c r="N1013" s="2"/>
      <c r="O1013" s="2"/>
      <c r="P1013" s="2"/>
      <c r="Q1013" s="2"/>
      <c r="R1013" s="2"/>
      <c r="S1013" s="2"/>
      <c r="T1013" s="2"/>
      <c r="U1013" s="2"/>
      <c r="V1013" s="2"/>
      <c r="W1013" s="2"/>
      <c r="X1013" s="2"/>
      <c r="Y1013" s="2"/>
      <c r="Z1013" s="2"/>
    </row>
    <row r="1014" ht="14.25" customHeight="1">
      <c r="A1014" s="2"/>
      <c r="B1014" s="2"/>
      <c r="C1014" s="3"/>
      <c r="D1014" s="4"/>
      <c r="E1014" s="5"/>
      <c r="F1014" s="2"/>
      <c r="G1014" s="2"/>
      <c r="H1014" s="2"/>
      <c r="I1014" s="2"/>
      <c r="J1014" s="2"/>
      <c r="K1014" s="2"/>
      <c r="L1014" s="2"/>
      <c r="M1014" s="2"/>
      <c r="P1014" s="2"/>
      <c r="Q1014" s="2"/>
      <c r="R1014" s="2"/>
      <c r="S1014" s="2"/>
      <c r="T1014" s="2"/>
      <c r="U1014" s="2"/>
      <c r="V1014" s="2"/>
      <c r="W1014" s="2"/>
      <c r="X1014" s="2"/>
      <c r="Y1014" s="2"/>
      <c r="Z1014" s="2"/>
    </row>
    <row r="1015" ht="14.25" customHeight="1">
      <c r="A1015" s="2"/>
      <c r="B1015" s="2"/>
      <c r="C1015" s="3"/>
      <c r="D1015" s="4"/>
      <c r="E1015" s="5"/>
      <c r="F1015" s="2"/>
      <c r="G1015" s="2"/>
      <c r="H1015" s="2"/>
      <c r="I1015" s="2"/>
      <c r="J1015" s="2"/>
      <c r="K1015" s="2"/>
      <c r="L1015" s="2"/>
      <c r="M1015" s="2"/>
      <c r="P1015" s="2"/>
      <c r="Q1015" s="2"/>
      <c r="R1015" s="2"/>
      <c r="S1015" s="2"/>
      <c r="T1015" s="2"/>
      <c r="U1015" s="2"/>
      <c r="V1015" s="2"/>
      <c r="W1015" s="2"/>
      <c r="X1015" s="2"/>
      <c r="Y1015" s="2"/>
      <c r="Z1015" s="2"/>
    </row>
    <row r="1016" ht="14.25" customHeight="1">
      <c r="A1016" s="2"/>
      <c r="B1016" s="2"/>
      <c r="C1016" s="3"/>
      <c r="D1016" s="4"/>
      <c r="E1016" s="5"/>
      <c r="F1016" s="2"/>
      <c r="G1016" s="2"/>
      <c r="H1016" s="2"/>
      <c r="I1016" s="2"/>
      <c r="J1016" s="2"/>
      <c r="K1016" s="2"/>
      <c r="L1016" s="2"/>
      <c r="M1016" s="2"/>
      <c r="P1016" s="2"/>
      <c r="Q1016" s="2"/>
      <c r="R1016" s="2"/>
      <c r="S1016" s="2"/>
      <c r="T1016" s="2"/>
      <c r="U1016" s="2"/>
      <c r="V1016" s="2"/>
      <c r="W1016" s="2"/>
      <c r="X1016" s="2"/>
      <c r="Y1016" s="2"/>
      <c r="Z1016" s="2"/>
    </row>
    <row r="1017" ht="14.25" customHeight="1">
      <c r="A1017" s="2"/>
      <c r="B1017" s="2"/>
      <c r="C1017" s="3"/>
      <c r="D1017" s="4"/>
      <c r="E1017" s="5"/>
      <c r="F1017" s="2"/>
      <c r="G1017" s="2"/>
      <c r="H1017" s="2"/>
      <c r="I1017" s="2"/>
      <c r="J1017" s="2"/>
      <c r="K1017" s="2"/>
      <c r="L1017" s="2"/>
      <c r="M1017" s="2"/>
      <c r="P1017" s="2"/>
      <c r="Q1017" s="2"/>
      <c r="R1017" s="2"/>
      <c r="S1017" s="2"/>
      <c r="T1017" s="2"/>
      <c r="U1017" s="2"/>
      <c r="V1017" s="2"/>
      <c r="W1017" s="2"/>
      <c r="X1017" s="2"/>
      <c r="Y1017" s="2"/>
      <c r="Z1017" s="2"/>
    </row>
    <row r="1018" ht="14.25" customHeight="1">
      <c r="A1018" s="2"/>
      <c r="B1018" s="2"/>
      <c r="C1018" s="3"/>
      <c r="D1018" s="4"/>
      <c r="E1018" s="5"/>
      <c r="F1018" s="2"/>
      <c r="G1018" s="2"/>
      <c r="H1018" s="2"/>
      <c r="I1018" s="2"/>
      <c r="J1018" s="2"/>
      <c r="K1018" s="2"/>
      <c r="L1018" s="2"/>
      <c r="M1018" s="2"/>
      <c r="P1018" s="2"/>
      <c r="Q1018" s="2"/>
      <c r="R1018" s="2"/>
      <c r="S1018" s="2"/>
      <c r="T1018" s="2"/>
      <c r="U1018" s="2"/>
      <c r="V1018" s="2"/>
      <c r="W1018" s="2"/>
      <c r="X1018" s="2"/>
      <c r="Y1018" s="2"/>
      <c r="Z1018" s="2"/>
    </row>
    <row r="1019" ht="14.25" customHeight="1">
      <c r="A1019" s="2"/>
      <c r="B1019" s="2"/>
      <c r="C1019" s="3"/>
      <c r="D1019" s="4"/>
      <c r="E1019" s="5"/>
      <c r="F1019" s="2"/>
      <c r="G1019" s="2"/>
      <c r="H1019" s="2"/>
      <c r="I1019" s="2"/>
      <c r="J1019" s="2"/>
      <c r="K1019" s="2"/>
      <c r="L1019" s="2"/>
      <c r="M1019" s="2"/>
      <c r="P1019" s="2"/>
      <c r="Q1019" s="2"/>
      <c r="R1019" s="2"/>
      <c r="S1019" s="2"/>
      <c r="T1019" s="2"/>
      <c r="U1019" s="2"/>
      <c r="V1019" s="2"/>
      <c r="W1019" s="2"/>
      <c r="X1019" s="2"/>
      <c r="Y1019" s="2"/>
      <c r="Z1019" s="2"/>
    </row>
    <row r="1020" ht="14.25" customHeight="1">
      <c r="A1020" s="2"/>
      <c r="B1020" s="2"/>
      <c r="C1020" s="3"/>
      <c r="D1020" s="4"/>
      <c r="E1020" s="5"/>
      <c r="F1020" s="2"/>
      <c r="G1020" s="2"/>
      <c r="H1020" s="2"/>
      <c r="I1020" s="2"/>
      <c r="J1020" s="2"/>
      <c r="K1020" s="2"/>
      <c r="L1020" s="2"/>
      <c r="M1020" s="2"/>
      <c r="P1020" s="2"/>
      <c r="Q1020" s="2"/>
      <c r="R1020" s="2"/>
      <c r="S1020" s="2"/>
      <c r="T1020" s="2"/>
      <c r="U1020" s="2"/>
      <c r="V1020" s="2"/>
      <c r="W1020" s="2"/>
      <c r="X1020" s="2"/>
      <c r="Y1020" s="2"/>
      <c r="Z1020" s="2"/>
    </row>
    <row r="1021" ht="14.25" customHeight="1">
      <c r="A1021" s="2"/>
      <c r="B1021" s="2"/>
      <c r="C1021" s="3"/>
      <c r="D1021" s="4"/>
      <c r="E1021" s="5"/>
      <c r="F1021" s="2"/>
      <c r="G1021" s="2"/>
      <c r="H1021" s="2"/>
      <c r="I1021" s="2"/>
      <c r="J1021" s="2"/>
      <c r="K1021" s="2"/>
      <c r="L1021" s="2"/>
      <c r="M1021" s="2"/>
      <c r="P1021" s="2"/>
      <c r="Q1021" s="2"/>
      <c r="R1021" s="2"/>
      <c r="S1021" s="2"/>
      <c r="T1021" s="2"/>
      <c r="U1021" s="2"/>
      <c r="V1021" s="2"/>
      <c r="W1021" s="2"/>
      <c r="X1021" s="2"/>
      <c r="Y1021" s="2"/>
      <c r="Z1021" s="2"/>
    </row>
  </sheetData>
  <autoFilter ref="$A$3:$H$40">
    <sortState ref="A3:H40">
      <sortCondition ref="A3:A40"/>
      <sortCondition descending="1" ref="B3:B40"/>
    </sortState>
  </autoFilter>
  <printOptions horizontalCentered="1" verticalCentered="1"/>
  <pageMargins bottom="0.75" footer="0.0" header="0.0" left="0.25" right="0.25" top="0.75"/>
  <pageSetup orientation="landscape"/>
  <headerFooter>
    <oddHeader>&amp;LCIS9490 - Systems Analysis and Design Agile Workshop&amp;CTeam [NAME] [sub-title]&amp;RFall 2023 &amp;D</oddHeader>
    <oddFooter>&amp;L&amp;A&amp;C page &amp;P of &amp;P&amp;RFF0000business confidential</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0"/>
    <col customWidth="1" min="2" max="2" width="33.57"/>
    <col customWidth="1" min="3" max="3" width="31.43"/>
  </cols>
  <sheetData>
    <row r="1">
      <c r="A1" s="47" t="s">
        <v>94</v>
      </c>
      <c r="B1" s="47" t="s">
        <v>95</v>
      </c>
    </row>
    <row r="2">
      <c r="A2" s="48">
        <v>1.0</v>
      </c>
      <c r="B2" s="48" t="s">
        <v>96</v>
      </c>
    </row>
    <row r="3">
      <c r="A3" s="48">
        <v>2.0</v>
      </c>
      <c r="B3" s="48" t="s">
        <v>97</v>
      </c>
    </row>
    <row r="4">
      <c r="A4" s="48">
        <v>3.0</v>
      </c>
      <c r="B4" s="48" t="s">
        <v>98</v>
      </c>
    </row>
    <row r="5">
      <c r="A5" s="48">
        <v>4.0</v>
      </c>
      <c r="B5" s="48" t="s">
        <v>99</v>
      </c>
    </row>
    <row r="8">
      <c r="A8" s="49" t="s">
        <v>3</v>
      </c>
      <c r="B8" s="50" t="s">
        <v>7</v>
      </c>
      <c r="C8" s="51" t="s">
        <v>100</v>
      </c>
    </row>
    <row r="9">
      <c r="A9" s="52" t="s">
        <v>11</v>
      </c>
      <c r="B9" s="53">
        <v>1.0</v>
      </c>
      <c r="C9" s="54" t="s">
        <v>96</v>
      </c>
    </row>
    <row r="10">
      <c r="A10" s="52" t="s">
        <v>17</v>
      </c>
      <c r="B10" s="53">
        <v>1.0</v>
      </c>
      <c r="C10" s="55"/>
    </row>
    <row r="11">
      <c r="A11" s="52" t="s">
        <v>22</v>
      </c>
      <c r="B11" s="53">
        <v>1.0</v>
      </c>
      <c r="C11" s="55"/>
    </row>
    <row r="12">
      <c r="A12" s="52" t="s">
        <v>29</v>
      </c>
      <c r="B12" s="53">
        <v>1.0</v>
      </c>
      <c r="C12" s="55"/>
    </row>
    <row r="13">
      <c r="A13" s="52" t="s">
        <v>31</v>
      </c>
      <c r="B13" s="53">
        <v>1.0</v>
      </c>
      <c r="C13" s="55"/>
    </row>
    <row r="14">
      <c r="A14" s="56" t="s">
        <v>72</v>
      </c>
      <c r="B14" s="57">
        <v>1.0</v>
      </c>
      <c r="C14" s="55"/>
    </row>
    <row r="15">
      <c r="A15" s="56" t="s">
        <v>80</v>
      </c>
      <c r="B15" s="57">
        <v>1.0</v>
      </c>
      <c r="C15" s="55"/>
    </row>
    <row r="16">
      <c r="A16" s="58" t="s">
        <v>92</v>
      </c>
      <c r="B16" s="57">
        <v>1.0</v>
      </c>
      <c r="C16" s="59"/>
    </row>
    <row r="17">
      <c r="A17" s="52" t="s">
        <v>33</v>
      </c>
      <c r="B17" s="53">
        <v>2.0</v>
      </c>
      <c r="C17" s="54" t="s">
        <v>101</v>
      </c>
    </row>
    <row r="18">
      <c r="A18" s="52" t="s">
        <v>39</v>
      </c>
      <c r="B18" s="53">
        <v>2.0</v>
      </c>
      <c r="C18" s="55"/>
    </row>
    <row r="19">
      <c r="A19" s="57" t="s">
        <v>42</v>
      </c>
      <c r="B19" s="57">
        <v>2.0</v>
      </c>
      <c r="C19" s="55"/>
    </row>
    <row r="20">
      <c r="A20" s="52" t="s">
        <v>47</v>
      </c>
      <c r="B20" s="53">
        <v>2.0</v>
      </c>
      <c r="C20" s="55"/>
    </row>
    <row r="21">
      <c r="A21" s="53" t="s">
        <v>49</v>
      </c>
      <c r="B21" s="53">
        <v>2.0</v>
      </c>
      <c r="C21" s="55"/>
    </row>
    <row r="22">
      <c r="A22" s="53" t="s">
        <v>53</v>
      </c>
      <c r="B22" s="53">
        <v>2.0</v>
      </c>
      <c r="C22" s="55"/>
    </row>
    <row r="23">
      <c r="A23" s="52" t="s">
        <v>55</v>
      </c>
      <c r="B23" s="53">
        <v>2.0</v>
      </c>
      <c r="C23" s="55"/>
    </row>
    <row r="24">
      <c r="A24" s="52" t="s">
        <v>58</v>
      </c>
      <c r="B24" s="53">
        <v>2.0</v>
      </c>
      <c r="C24" s="55"/>
    </row>
    <row r="25">
      <c r="A25" s="52" t="s">
        <v>60</v>
      </c>
      <c r="B25" s="53">
        <v>2.0</v>
      </c>
      <c r="C25" s="55"/>
    </row>
    <row r="26">
      <c r="A26" s="60" t="s">
        <v>62</v>
      </c>
      <c r="B26" s="53">
        <v>2.0</v>
      </c>
      <c r="C26" s="55"/>
    </row>
    <row r="27">
      <c r="A27" s="58" t="s">
        <v>78</v>
      </c>
      <c r="B27" s="57">
        <v>2.0</v>
      </c>
      <c r="C27" s="55"/>
    </row>
    <row r="28">
      <c r="A28" s="61" t="s">
        <v>82</v>
      </c>
      <c r="B28" s="57">
        <v>2.0</v>
      </c>
      <c r="C28" s="55"/>
    </row>
    <row r="29">
      <c r="A29" s="62" t="s">
        <v>84</v>
      </c>
      <c r="B29" s="57">
        <v>2.0</v>
      </c>
      <c r="C29" s="59"/>
    </row>
    <row r="30">
      <c r="A30" s="52" t="s">
        <v>35</v>
      </c>
      <c r="B30" s="53">
        <v>3.0</v>
      </c>
      <c r="C30" s="63" t="s">
        <v>102</v>
      </c>
    </row>
    <row r="31">
      <c r="A31" s="53" t="s">
        <v>51</v>
      </c>
      <c r="B31" s="53">
        <v>3.0</v>
      </c>
      <c r="C31" s="55"/>
    </row>
    <row r="32">
      <c r="A32" s="58" t="s">
        <v>64</v>
      </c>
      <c r="B32" s="53">
        <v>3.0</v>
      </c>
      <c r="C32" s="55"/>
    </row>
    <row r="33">
      <c r="A33" s="58" t="s">
        <v>66</v>
      </c>
      <c r="B33" s="53">
        <v>3.0</v>
      </c>
      <c r="C33" s="55"/>
    </row>
    <row r="34">
      <c r="A34" s="58" t="s">
        <v>68</v>
      </c>
      <c r="B34" s="53">
        <v>3.0</v>
      </c>
      <c r="C34" s="55"/>
    </row>
    <row r="35">
      <c r="A35" s="58" t="s">
        <v>86</v>
      </c>
      <c r="B35" s="57">
        <v>3.0</v>
      </c>
      <c r="C35" s="55"/>
    </row>
    <row r="36">
      <c r="A36" s="58" t="s">
        <v>88</v>
      </c>
      <c r="B36" s="57">
        <v>3.0</v>
      </c>
      <c r="C36" s="59"/>
    </row>
    <row r="37">
      <c r="A37" s="52" t="s">
        <v>26</v>
      </c>
      <c r="B37" s="53">
        <v>4.0</v>
      </c>
      <c r="C37" s="54" t="s">
        <v>103</v>
      </c>
    </row>
    <row r="38">
      <c r="A38" s="52" t="s">
        <v>45</v>
      </c>
      <c r="B38" s="53">
        <v>4.0</v>
      </c>
      <c r="C38" s="55"/>
    </row>
    <row r="39">
      <c r="A39" s="58" t="s">
        <v>70</v>
      </c>
      <c r="B39" s="57">
        <v>4.0</v>
      </c>
      <c r="C39" s="55"/>
    </row>
    <row r="40">
      <c r="A40" s="56" t="s">
        <v>74</v>
      </c>
      <c r="B40" s="57">
        <v>4.0</v>
      </c>
      <c r="C40" s="55"/>
    </row>
    <row r="41">
      <c r="A41" s="58" t="s">
        <v>76</v>
      </c>
      <c r="B41" s="57">
        <v>4.0</v>
      </c>
      <c r="C41" s="55"/>
    </row>
    <row r="42">
      <c r="A42" s="58" t="s">
        <v>90</v>
      </c>
      <c r="B42" s="57">
        <v>4.0</v>
      </c>
      <c r="C42" s="59"/>
    </row>
  </sheetData>
  <autoFilter ref="$A$8:$B$42"/>
  <mergeCells count="4">
    <mergeCell ref="C9:C16"/>
    <mergeCell ref="C17:C29"/>
    <mergeCell ref="C30:C36"/>
    <mergeCell ref="C37:C4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9.14"/>
    <col customWidth="1" min="2" max="2" width="10.57"/>
    <col customWidth="1" min="3" max="3" width="9.86"/>
    <col customWidth="1" min="4" max="4" width="11.43"/>
    <col customWidth="1" min="5" max="5" width="10.71"/>
    <col customWidth="1" min="6" max="6" width="11.71"/>
    <col customWidth="1" min="7" max="7" width="23.57"/>
    <col customWidth="1" min="8" max="26" width="8.71"/>
  </cols>
  <sheetData>
    <row r="1" ht="14.25" customHeight="1">
      <c r="A1" s="1" t="s">
        <v>104</v>
      </c>
      <c r="B1" s="64"/>
      <c r="C1" s="1"/>
      <c r="D1" s="1"/>
      <c r="E1" s="1"/>
      <c r="F1" s="1"/>
      <c r="G1" s="1"/>
      <c r="H1" s="1"/>
      <c r="I1" s="1"/>
      <c r="J1" s="1"/>
      <c r="K1" s="1"/>
      <c r="L1" s="1"/>
      <c r="M1" s="1"/>
      <c r="N1" s="1"/>
      <c r="O1" s="1"/>
      <c r="P1" s="1"/>
      <c r="Q1" s="1"/>
      <c r="R1" s="1"/>
      <c r="S1" s="1"/>
      <c r="T1" s="1"/>
      <c r="U1" s="1"/>
      <c r="V1" s="1"/>
      <c r="W1" s="1"/>
      <c r="X1" s="1"/>
      <c r="Y1" s="1"/>
      <c r="Z1" s="1"/>
    </row>
    <row r="2" ht="14.25" customHeight="1">
      <c r="A2" s="2"/>
      <c r="B2" s="65"/>
      <c r="C2" s="2"/>
      <c r="D2" s="2"/>
      <c r="E2" s="2"/>
      <c r="F2" s="2"/>
      <c r="G2" s="2"/>
      <c r="H2" s="2"/>
      <c r="I2" s="29" t="s">
        <v>105</v>
      </c>
      <c r="J2" s="2"/>
      <c r="K2" s="2"/>
      <c r="L2" s="2"/>
      <c r="M2" s="2"/>
      <c r="N2" s="2"/>
      <c r="O2" s="2"/>
      <c r="P2" s="2"/>
      <c r="Q2" s="2"/>
      <c r="R2" s="2"/>
      <c r="S2" s="2"/>
      <c r="T2" s="2"/>
      <c r="U2" s="2"/>
      <c r="V2" s="2"/>
      <c r="W2" s="2"/>
      <c r="X2" s="2"/>
      <c r="Y2" s="2"/>
      <c r="Z2" s="2"/>
    </row>
    <row r="3" ht="14.25" customHeight="1">
      <c r="A3" s="66" t="s">
        <v>106</v>
      </c>
      <c r="B3" s="67" t="s">
        <v>5</v>
      </c>
      <c r="C3" s="66" t="s">
        <v>107</v>
      </c>
      <c r="D3" s="66" t="s">
        <v>108</v>
      </c>
      <c r="E3" s="66" t="s">
        <v>109</v>
      </c>
      <c r="F3" s="66" t="s">
        <v>8</v>
      </c>
      <c r="G3" s="66" t="s">
        <v>110</v>
      </c>
      <c r="H3" s="2"/>
      <c r="I3" s="2"/>
      <c r="J3" s="2"/>
      <c r="K3" s="2"/>
      <c r="L3" s="2"/>
      <c r="M3" s="2"/>
      <c r="N3" s="2"/>
      <c r="O3" s="2"/>
      <c r="P3" s="2"/>
      <c r="Q3" s="2"/>
      <c r="R3" s="2"/>
      <c r="S3" s="2"/>
      <c r="T3" s="2"/>
      <c r="U3" s="2"/>
      <c r="V3" s="2"/>
      <c r="W3" s="2"/>
      <c r="X3" s="2"/>
      <c r="Y3" s="2"/>
      <c r="Z3" s="2"/>
    </row>
    <row r="4" ht="14.25" customHeight="1">
      <c r="A4" s="66">
        <v>1.0</v>
      </c>
      <c r="B4" s="68">
        <v>64.0</v>
      </c>
      <c r="C4" s="66">
        <f t="shared" ref="C4:C7" si="1">B4*2</f>
        <v>128</v>
      </c>
      <c r="D4" s="69">
        <v>45261.0</v>
      </c>
      <c r="E4" s="69">
        <v>45277.0</v>
      </c>
      <c r="F4" s="70" t="s">
        <v>111</v>
      </c>
      <c r="G4" s="71" t="s">
        <v>112</v>
      </c>
      <c r="H4" s="2"/>
      <c r="I4" s="2"/>
      <c r="J4" s="2"/>
      <c r="K4" s="2"/>
      <c r="L4" s="2"/>
      <c r="M4" s="2"/>
      <c r="N4" s="2"/>
      <c r="O4" s="2"/>
      <c r="P4" s="2"/>
      <c r="Q4" s="2"/>
      <c r="R4" s="2"/>
      <c r="S4" s="2"/>
      <c r="T4" s="2"/>
      <c r="U4" s="2"/>
      <c r="V4" s="2"/>
      <c r="W4" s="2"/>
      <c r="X4" s="2"/>
      <c r="Y4" s="2"/>
      <c r="Z4" s="2"/>
    </row>
    <row r="5" ht="14.25" customHeight="1">
      <c r="A5" s="66">
        <v>2.0</v>
      </c>
      <c r="B5" s="68">
        <v>35.0</v>
      </c>
      <c r="C5" s="66">
        <f t="shared" si="1"/>
        <v>70</v>
      </c>
      <c r="D5" s="69">
        <v>45278.0</v>
      </c>
      <c r="E5" s="69">
        <v>45286.0</v>
      </c>
      <c r="F5" s="66" t="s">
        <v>113</v>
      </c>
      <c r="G5" s="71" t="s">
        <v>114</v>
      </c>
      <c r="H5" s="2"/>
      <c r="I5" s="2"/>
      <c r="J5" s="2"/>
      <c r="K5" s="2"/>
      <c r="L5" s="2"/>
      <c r="M5" s="2"/>
      <c r="N5" s="2"/>
      <c r="O5" s="2"/>
      <c r="P5" s="2"/>
      <c r="Q5" s="2"/>
      <c r="R5" s="2"/>
      <c r="S5" s="2"/>
      <c r="T5" s="2"/>
      <c r="U5" s="2"/>
      <c r="V5" s="2"/>
      <c r="W5" s="2"/>
      <c r="X5" s="2"/>
      <c r="Y5" s="2"/>
      <c r="Z5" s="2"/>
    </row>
    <row r="6" ht="14.25" customHeight="1">
      <c r="A6" s="70">
        <v>3.0</v>
      </c>
      <c r="B6" s="67">
        <f>SUM('Product Backlog'!E25:E31)</f>
        <v>49</v>
      </c>
      <c r="C6" s="66">
        <f t="shared" si="1"/>
        <v>98</v>
      </c>
      <c r="D6" s="72">
        <v>44927.0</v>
      </c>
      <c r="E6" s="72">
        <v>44934.0</v>
      </c>
      <c r="F6" s="73" t="s">
        <v>113</v>
      </c>
      <c r="G6" s="70"/>
      <c r="H6" s="2"/>
      <c r="I6" s="2"/>
      <c r="J6" s="2"/>
      <c r="K6" s="2"/>
      <c r="L6" s="2"/>
      <c r="M6" s="2"/>
      <c r="N6" s="2"/>
      <c r="O6" s="2"/>
      <c r="P6" s="2"/>
      <c r="Q6" s="2"/>
      <c r="R6" s="2"/>
      <c r="S6" s="2"/>
      <c r="T6" s="2"/>
      <c r="U6" s="2"/>
      <c r="V6" s="2"/>
      <c r="W6" s="2"/>
      <c r="X6" s="2"/>
      <c r="Y6" s="2"/>
      <c r="Z6" s="2"/>
    </row>
    <row r="7" ht="14.25" customHeight="1">
      <c r="A7" s="70">
        <v>4.0</v>
      </c>
      <c r="B7" s="67">
        <f>SUM('Product Backlog'!E32:E37)</f>
        <v>36</v>
      </c>
      <c r="C7" s="66">
        <f t="shared" si="1"/>
        <v>72</v>
      </c>
      <c r="D7" s="72">
        <v>44935.0</v>
      </c>
      <c r="E7" s="72">
        <v>44938.0</v>
      </c>
      <c r="F7" s="66" t="s">
        <v>113</v>
      </c>
      <c r="G7" s="71" t="s">
        <v>115</v>
      </c>
      <c r="H7" s="2"/>
      <c r="I7" s="2"/>
      <c r="J7" s="2"/>
      <c r="K7" s="2"/>
      <c r="L7" s="2"/>
      <c r="M7" s="2"/>
      <c r="N7" s="2"/>
      <c r="O7" s="2"/>
      <c r="P7" s="2"/>
      <c r="Q7" s="2"/>
      <c r="R7" s="2"/>
      <c r="S7" s="2"/>
      <c r="T7" s="2"/>
      <c r="U7" s="2"/>
      <c r="V7" s="2"/>
      <c r="W7" s="2"/>
      <c r="X7" s="2"/>
      <c r="Y7" s="2"/>
      <c r="Z7" s="2"/>
    </row>
    <row r="8" ht="14.25" customHeight="1">
      <c r="A8" s="2"/>
      <c r="B8" s="65"/>
      <c r="C8" s="2"/>
      <c r="D8" s="2"/>
      <c r="E8" s="2"/>
      <c r="F8" s="2"/>
      <c r="G8" s="2"/>
      <c r="H8" s="2"/>
      <c r="I8" s="2"/>
      <c r="J8" s="2"/>
      <c r="K8" s="2"/>
      <c r="L8" s="2"/>
      <c r="M8" s="2"/>
      <c r="N8" s="2"/>
      <c r="O8" s="2"/>
      <c r="P8" s="2"/>
      <c r="Q8" s="2"/>
      <c r="R8" s="2"/>
      <c r="S8" s="2"/>
      <c r="T8" s="2"/>
      <c r="U8" s="2"/>
      <c r="V8" s="2"/>
      <c r="W8" s="2"/>
      <c r="X8" s="2"/>
      <c r="Y8" s="2"/>
      <c r="Z8" s="2"/>
    </row>
    <row r="9" ht="14.25" customHeight="1">
      <c r="A9" s="2"/>
      <c r="B9" s="74">
        <v>1.0</v>
      </c>
      <c r="C9" s="2">
        <f t="shared" ref="C9:C12" si="2">C4</f>
        <v>128</v>
      </c>
      <c r="D9" s="2">
        <f t="shared" ref="D9:D12" si="3">C9/8</f>
        <v>16</v>
      </c>
      <c r="E9" s="29">
        <v>16.0</v>
      </c>
      <c r="F9" s="2">
        <f>E9/2</f>
        <v>8</v>
      </c>
      <c r="G9" s="2"/>
      <c r="H9" s="2"/>
      <c r="I9" s="2"/>
      <c r="J9" s="2"/>
      <c r="K9" s="2"/>
      <c r="L9" s="2"/>
      <c r="M9" s="2"/>
      <c r="N9" s="2"/>
      <c r="O9" s="2"/>
      <c r="P9" s="2"/>
      <c r="Q9" s="2"/>
      <c r="R9" s="2"/>
      <c r="S9" s="2"/>
      <c r="T9" s="2"/>
      <c r="U9" s="2"/>
      <c r="V9" s="2"/>
      <c r="W9" s="2"/>
      <c r="X9" s="2"/>
      <c r="Y9" s="2"/>
      <c r="Z9" s="2"/>
    </row>
    <row r="10" ht="14.25" customHeight="1">
      <c r="A10" s="2"/>
      <c r="B10" s="74">
        <v>2.0</v>
      </c>
      <c r="C10" s="2">
        <f t="shared" si="2"/>
        <v>70</v>
      </c>
      <c r="D10" s="2">
        <f t="shared" si="3"/>
        <v>8.75</v>
      </c>
      <c r="E10" s="2">
        <f>9</f>
        <v>9</v>
      </c>
      <c r="F10" s="2"/>
      <c r="G10" s="2"/>
      <c r="H10" s="2"/>
      <c r="I10" s="2"/>
      <c r="J10" s="2"/>
      <c r="K10" s="2"/>
      <c r="L10" s="2"/>
      <c r="M10" s="2"/>
      <c r="N10" s="2"/>
      <c r="O10" s="2"/>
      <c r="P10" s="2"/>
      <c r="Q10" s="2"/>
      <c r="R10" s="2"/>
      <c r="S10" s="2"/>
      <c r="T10" s="2"/>
      <c r="U10" s="2"/>
      <c r="V10" s="2"/>
      <c r="W10" s="2"/>
      <c r="X10" s="2"/>
      <c r="Y10" s="2"/>
      <c r="Z10" s="2"/>
    </row>
    <row r="11" ht="14.25" customHeight="1">
      <c r="A11" s="2"/>
      <c r="B11" s="74">
        <v>3.0</v>
      </c>
      <c r="C11" s="2">
        <f t="shared" si="2"/>
        <v>98</v>
      </c>
      <c r="D11" s="2">
        <f t="shared" si="3"/>
        <v>12.25</v>
      </c>
      <c r="E11" s="2">
        <f>7</f>
        <v>7</v>
      </c>
      <c r="F11" s="2"/>
      <c r="G11" s="2"/>
      <c r="H11" s="2"/>
      <c r="I11" s="2"/>
      <c r="J11" s="2"/>
      <c r="K11" s="2"/>
      <c r="L11" s="2"/>
      <c r="M11" s="2"/>
      <c r="N11" s="2"/>
      <c r="O11" s="2"/>
      <c r="P11" s="2"/>
      <c r="Q11" s="2"/>
      <c r="R11" s="2"/>
      <c r="S11" s="2"/>
      <c r="T11" s="2"/>
      <c r="U11" s="2"/>
      <c r="V11" s="2"/>
      <c r="W11" s="2"/>
      <c r="X11" s="2"/>
      <c r="Y11" s="2"/>
      <c r="Z11" s="2"/>
    </row>
    <row r="12" ht="14.25" customHeight="1">
      <c r="A12" s="2"/>
      <c r="B12" s="74">
        <v>4.0</v>
      </c>
      <c r="C12" s="2">
        <f t="shared" si="2"/>
        <v>72</v>
      </c>
      <c r="D12" s="2">
        <f t="shared" si="3"/>
        <v>9</v>
      </c>
      <c r="E12" s="2">
        <f>12</f>
        <v>12</v>
      </c>
      <c r="F12" s="2">
        <f>E12/4</f>
        <v>3</v>
      </c>
      <c r="G12" s="2"/>
      <c r="H12" s="2"/>
      <c r="I12" s="2"/>
      <c r="J12" s="2"/>
      <c r="K12" s="2"/>
      <c r="L12" s="2"/>
      <c r="M12" s="2"/>
      <c r="N12" s="2"/>
      <c r="O12" s="2"/>
      <c r="P12" s="2"/>
      <c r="Q12" s="2"/>
      <c r="R12" s="2"/>
      <c r="S12" s="2"/>
      <c r="T12" s="2"/>
      <c r="U12" s="2"/>
      <c r="V12" s="2"/>
      <c r="W12" s="2"/>
      <c r="X12" s="2"/>
      <c r="Y12" s="2"/>
      <c r="Z12" s="2"/>
    </row>
    <row r="13" ht="14.25" customHeight="1">
      <c r="A13" s="2"/>
      <c r="B13" s="65"/>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2"/>
      <c r="B14" s="65"/>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2"/>
      <c r="B15" s="65"/>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2"/>
      <c r="B16" s="65"/>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
      <c r="B17" s="65"/>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c r="B18" s="65"/>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c r="B19" s="65"/>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65"/>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65"/>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65"/>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65"/>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65"/>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65"/>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65"/>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65"/>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65"/>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65"/>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65"/>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65"/>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65"/>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65"/>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65"/>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65"/>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65"/>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65"/>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65"/>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65"/>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65"/>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65"/>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65"/>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65"/>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65"/>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65"/>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65"/>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65"/>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65"/>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65"/>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65"/>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65"/>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65"/>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65"/>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65"/>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65"/>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65"/>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65"/>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65"/>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65"/>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65"/>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65"/>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65"/>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65"/>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65"/>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65"/>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65"/>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65"/>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65"/>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65"/>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65"/>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65"/>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65"/>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65"/>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65"/>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65"/>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65"/>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65"/>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65"/>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65"/>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65"/>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65"/>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65"/>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65"/>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65"/>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65"/>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65"/>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65"/>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65"/>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65"/>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65"/>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65"/>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65"/>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65"/>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65"/>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65"/>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65"/>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65"/>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65"/>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65"/>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65"/>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65"/>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65"/>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65"/>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65"/>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65"/>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65"/>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65"/>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65"/>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65"/>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65"/>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65"/>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65"/>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65"/>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65"/>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65"/>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65"/>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65"/>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65"/>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65"/>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65"/>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65"/>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65"/>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65"/>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65"/>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65"/>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65"/>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65"/>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65"/>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65"/>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65"/>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65"/>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65"/>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65"/>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65"/>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65"/>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65"/>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65"/>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65"/>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65"/>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65"/>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65"/>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65"/>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65"/>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65"/>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65"/>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65"/>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65"/>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65"/>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65"/>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65"/>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65"/>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65"/>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65"/>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65"/>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65"/>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65"/>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65"/>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65"/>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65"/>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65"/>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65"/>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65"/>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65"/>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65"/>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65"/>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65"/>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65"/>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65"/>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65"/>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65"/>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65"/>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65"/>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65"/>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65"/>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65"/>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65"/>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65"/>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65"/>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65"/>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65"/>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65"/>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65"/>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65"/>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65"/>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65"/>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65"/>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65"/>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65"/>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65"/>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65"/>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65"/>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65"/>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65"/>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65"/>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65"/>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65"/>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65"/>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65"/>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65"/>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65"/>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65"/>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65"/>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65"/>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65"/>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65"/>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65"/>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65"/>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65"/>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65"/>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65"/>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65"/>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65"/>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65"/>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65"/>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65"/>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65"/>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65"/>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65"/>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65"/>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65"/>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65"/>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65"/>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65"/>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65"/>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65"/>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65"/>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65"/>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65"/>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65"/>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65"/>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65"/>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65"/>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65"/>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65"/>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65"/>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65"/>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65"/>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65"/>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65"/>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65"/>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65"/>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65"/>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65"/>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65"/>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65"/>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65"/>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65"/>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65"/>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65"/>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65"/>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65"/>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65"/>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65"/>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65"/>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65"/>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65"/>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65"/>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65"/>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65"/>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65"/>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65"/>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65"/>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65"/>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65"/>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65"/>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65"/>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65"/>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65"/>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65"/>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65"/>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65"/>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65"/>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65"/>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65"/>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65"/>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65"/>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65"/>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65"/>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65"/>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65"/>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65"/>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65"/>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65"/>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65"/>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65"/>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65"/>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65"/>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65"/>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65"/>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65"/>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65"/>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65"/>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65"/>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65"/>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65"/>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65"/>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65"/>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65"/>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65"/>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65"/>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65"/>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65"/>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65"/>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65"/>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65"/>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65"/>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65"/>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65"/>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65"/>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65"/>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65"/>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65"/>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65"/>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65"/>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65"/>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65"/>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65"/>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65"/>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65"/>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65"/>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65"/>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65"/>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65"/>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65"/>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65"/>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65"/>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65"/>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65"/>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65"/>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65"/>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65"/>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65"/>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65"/>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65"/>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65"/>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65"/>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65"/>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65"/>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65"/>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65"/>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65"/>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65"/>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65"/>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65"/>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65"/>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65"/>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65"/>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65"/>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65"/>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65"/>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65"/>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65"/>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65"/>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65"/>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65"/>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65"/>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65"/>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65"/>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65"/>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65"/>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65"/>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65"/>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65"/>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65"/>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65"/>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65"/>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65"/>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65"/>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65"/>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65"/>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65"/>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65"/>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65"/>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65"/>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65"/>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65"/>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65"/>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65"/>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65"/>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65"/>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65"/>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65"/>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65"/>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65"/>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65"/>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65"/>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65"/>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65"/>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65"/>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65"/>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65"/>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65"/>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65"/>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65"/>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65"/>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65"/>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65"/>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65"/>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65"/>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65"/>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65"/>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65"/>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65"/>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65"/>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65"/>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65"/>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65"/>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65"/>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65"/>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65"/>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65"/>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65"/>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65"/>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65"/>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65"/>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65"/>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65"/>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65"/>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65"/>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65"/>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65"/>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65"/>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65"/>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65"/>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65"/>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65"/>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65"/>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65"/>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65"/>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65"/>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65"/>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65"/>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65"/>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65"/>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65"/>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65"/>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65"/>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65"/>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65"/>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65"/>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65"/>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65"/>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65"/>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65"/>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65"/>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65"/>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65"/>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65"/>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65"/>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65"/>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65"/>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65"/>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65"/>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65"/>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65"/>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65"/>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65"/>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65"/>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65"/>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65"/>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65"/>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65"/>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65"/>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65"/>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65"/>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65"/>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65"/>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65"/>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65"/>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65"/>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65"/>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65"/>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65"/>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65"/>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65"/>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65"/>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65"/>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65"/>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65"/>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65"/>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65"/>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65"/>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65"/>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65"/>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65"/>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65"/>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65"/>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65"/>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65"/>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65"/>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65"/>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65"/>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65"/>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65"/>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65"/>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65"/>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65"/>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65"/>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65"/>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65"/>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65"/>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65"/>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65"/>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65"/>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65"/>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65"/>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65"/>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65"/>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65"/>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65"/>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65"/>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65"/>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65"/>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65"/>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65"/>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65"/>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65"/>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65"/>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65"/>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65"/>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65"/>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65"/>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65"/>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65"/>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65"/>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65"/>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65"/>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65"/>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65"/>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65"/>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65"/>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65"/>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65"/>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65"/>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65"/>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65"/>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65"/>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65"/>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65"/>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65"/>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65"/>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65"/>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65"/>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65"/>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65"/>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65"/>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65"/>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65"/>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65"/>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65"/>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65"/>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65"/>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65"/>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65"/>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65"/>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65"/>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65"/>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65"/>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65"/>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65"/>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65"/>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65"/>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65"/>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65"/>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65"/>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65"/>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65"/>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65"/>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65"/>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65"/>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65"/>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65"/>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65"/>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65"/>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65"/>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65"/>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65"/>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65"/>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65"/>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65"/>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65"/>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65"/>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65"/>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65"/>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65"/>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65"/>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65"/>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65"/>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65"/>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65"/>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65"/>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65"/>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65"/>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65"/>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65"/>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65"/>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65"/>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65"/>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65"/>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65"/>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65"/>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65"/>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65"/>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65"/>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65"/>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65"/>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65"/>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65"/>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65"/>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65"/>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65"/>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65"/>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65"/>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65"/>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65"/>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65"/>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65"/>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65"/>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65"/>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65"/>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65"/>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65"/>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65"/>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65"/>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65"/>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65"/>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65"/>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65"/>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65"/>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65"/>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65"/>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65"/>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65"/>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65"/>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65"/>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65"/>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65"/>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65"/>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65"/>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65"/>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65"/>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65"/>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65"/>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65"/>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65"/>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65"/>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65"/>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65"/>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65"/>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65"/>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65"/>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65"/>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65"/>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65"/>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65"/>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65"/>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65"/>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65"/>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65"/>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65"/>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65"/>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65"/>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65"/>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65"/>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65"/>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65"/>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65"/>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65"/>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65"/>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65"/>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65"/>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65"/>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65"/>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65"/>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65"/>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65"/>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65"/>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65"/>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65"/>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65"/>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65"/>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65"/>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65"/>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65"/>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65"/>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65"/>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65"/>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65"/>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65"/>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65"/>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65"/>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65"/>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65"/>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65"/>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65"/>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65"/>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65"/>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65"/>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65"/>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65"/>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65"/>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65"/>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65"/>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65"/>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65"/>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65"/>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65"/>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65"/>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65"/>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65"/>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65"/>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65"/>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65"/>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65"/>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65"/>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65"/>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65"/>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65"/>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65"/>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65"/>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65"/>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65"/>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65"/>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65"/>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65"/>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65"/>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65"/>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65"/>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65"/>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65"/>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65"/>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65"/>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65"/>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65"/>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65"/>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65"/>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65"/>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65"/>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65"/>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65"/>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65"/>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65"/>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65"/>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65"/>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65"/>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65"/>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65"/>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65"/>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65"/>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65"/>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65"/>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65"/>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65"/>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65"/>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65"/>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65"/>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65"/>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65"/>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65"/>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65"/>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65"/>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65"/>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65"/>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65"/>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65"/>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65"/>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65"/>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65"/>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65"/>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65"/>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65"/>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65"/>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65"/>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65"/>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65"/>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65"/>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65"/>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65"/>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65"/>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65"/>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65"/>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65"/>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65"/>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65"/>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65"/>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65"/>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65"/>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65"/>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65"/>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65"/>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65"/>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65"/>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65"/>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65"/>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65"/>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65"/>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65"/>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65"/>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65"/>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65"/>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65"/>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65"/>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65"/>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65"/>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65"/>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65"/>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65"/>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65"/>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65"/>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65"/>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65"/>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65"/>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65"/>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65"/>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65"/>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65"/>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65"/>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65"/>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65"/>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65"/>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65"/>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65"/>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65"/>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65"/>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65"/>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65"/>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65"/>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65"/>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65"/>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65"/>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65"/>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65"/>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65"/>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65"/>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65"/>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65"/>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65"/>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65"/>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65"/>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65"/>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65"/>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65"/>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65"/>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65"/>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65"/>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65"/>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65"/>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65"/>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65"/>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65"/>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65"/>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65"/>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65"/>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65"/>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65"/>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65"/>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65"/>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65"/>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65"/>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65"/>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65"/>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65"/>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65"/>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65"/>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65"/>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65"/>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65"/>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65"/>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65"/>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65"/>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65"/>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65"/>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65"/>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65"/>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65"/>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65"/>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65"/>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65"/>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65"/>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65"/>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65"/>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65"/>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65"/>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65"/>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65"/>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65"/>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65"/>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65"/>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65"/>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65"/>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65"/>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65"/>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65"/>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65"/>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65"/>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65"/>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65"/>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65"/>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65"/>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65"/>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65"/>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65"/>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65"/>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65"/>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65"/>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65"/>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65"/>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65"/>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65"/>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65"/>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65"/>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65"/>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65"/>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65"/>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65"/>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65"/>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65"/>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65"/>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65"/>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65"/>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65"/>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65"/>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65"/>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65"/>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65"/>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65"/>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65"/>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65"/>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65"/>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65"/>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65"/>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65"/>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65"/>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65"/>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65"/>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65"/>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65"/>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65"/>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65"/>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65"/>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65"/>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65"/>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65"/>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65"/>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65"/>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65"/>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65"/>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65"/>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65"/>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65"/>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65"/>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65"/>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65"/>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65"/>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65"/>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65"/>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65"/>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65"/>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65"/>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65"/>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65"/>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65"/>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65"/>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65"/>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65"/>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65"/>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65"/>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65"/>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65"/>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65"/>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65"/>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65"/>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65"/>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65"/>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65"/>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65"/>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65"/>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65"/>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65"/>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65"/>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65"/>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65"/>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65"/>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65"/>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65"/>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65"/>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65"/>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H988" s="2"/>
      <c r="I988" s="2"/>
      <c r="J988" s="2"/>
      <c r="K988" s="2"/>
      <c r="L988" s="2"/>
      <c r="M988" s="2"/>
      <c r="N988" s="2"/>
      <c r="O988" s="2"/>
      <c r="P988" s="2"/>
      <c r="Q988" s="2"/>
      <c r="R988" s="2"/>
      <c r="S988" s="2"/>
      <c r="T988" s="2"/>
      <c r="U988" s="2"/>
      <c r="V988" s="2"/>
      <c r="W988" s="2"/>
      <c r="X988" s="2"/>
      <c r="Y988" s="2"/>
      <c r="Z988" s="2"/>
    </row>
    <row r="989" ht="14.25" customHeight="1">
      <c r="H989" s="2"/>
      <c r="I989" s="2"/>
      <c r="J989" s="2"/>
      <c r="K989" s="2"/>
      <c r="L989" s="2"/>
      <c r="M989" s="2"/>
      <c r="N989" s="2"/>
      <c r="O989" s="2"/>
      <c r="P989" s="2"/>
      <c r="Q989" s="2"/>
      <c r="R989" s="2"/>
      <c r="S989" s="2"/>
      <c r="T989" s="2"/>
      <c r="U989" s="2"/>
      <c r="V989" s="2"/>
      <c r="W989" s="2"/>
      <c r="X989" s="2"/>
      <c r="Y989" s="2"/>
      <c r="Z989" s="2"/>
    </row>
    <row r="990" ht="14.25" customHeight="1">
      <c r="H990" s="2"/>
      <c r="I990" s="2"/>
      <c r="J990" s="2"/>
      <c r="K990" s="2"/>
      <c r="L990" s="2"/>
      <c r="M990" s="2"/>
      <c r="N990" s="2"/>
      <c r="O990" s="2"/>
      <c r="P990" s="2"/>
      <c r="Q990" s="2"/>
      <c r="R990" s="2"/>
      <c r="S990" s="2"/>
      <c r="T990" s="2"/>
      <c r="U990" s="2"/>
      <c r="V990" s="2"/>
      <c r="W990" s="2"/>
      <c r="X990" s="2"/>
      <c r="Y990" s="2"/>
      <c r="Z990" s="2"/>
    </row>
    <row r="991" ht="14.25" customHeight="1">
      <c r="H991" s="2"/>
      <c r="I991" s="2"/>
      <c r="J991" s="2"/>
      <c r="K991" s="2"/>
      <c r="L991" s="2"/>
      <c r="M991" s="2"/>
      <c r="N991" s="2"/>
      <c r="O991" s="2"/>
      <c r="P991" s="2"/>
      <c r="Q991" s="2"/>
      <c r="R991" s="2"/>
      <c r="S991" s="2"/>
      <c r="T991" s="2"/>
      <c r="U991" s="2"/>
      <c r="V991" s="2"/>
      <c r="W991" s="2"/>
      <c r="X991" s="2"/>
      <c r="Y991" s="2"/>
      <c r="Z991" s="2"/>
    </row>
    <row r="992" ht="14.25" customHeight="1">
      <c r="H992" s="2"/>
      <c r="I992" s="2"/>
      <c r="J992" s="2"/>
      <c r="K992" s="2"/>
      <c r="L992" s="2"/>
      <c r="M992" s="2"/>
      <c r="N992" s="2"/>
      <c r="O992" s="2"/>
      <c r="P992" s="2"/>
      <c r="Q992" s="2"/>
      <c r="R992" s="2"/>
      <c r="S992" s="2"/>
      <c r="T992" s="2"/>
      <c r="U992" s="2"/>
      <c r="V992" s="2"/>
      <c r="W992" s="2"/>
      <c r="X992" s="2"/>
      <c r="Y992" s="2"/>
      <c r="Z992" s="2"/>
    </row>
    <row r="993" ht="14.25" customHeight="1">
      <c r="H993" s="2"/>
      <c r="I993" s="2"/>
      <c r="J993" s="2"/>
      <c r="K993" s="2"/>
      <c r="L993" s="2"/>
      <c r="M993" s="2"/>
      <c r="N993" s="2"/>
      <c r="O993" s="2"/>
      <c r="P993" s="2"/>
      <c r="Q993" s="2"/>
      <c r="R993" s="2"/>
      <c r="S993" s="2"/>
      <c r="T993" s="2"/>
      <c r="U993" s="2"/>
      <c r="V993" s="2"/>
      <c r="W993" s="2"/>
      <c r="X993" s="2"/>
      <c r="Y993" s="2"/>
      <c r="Z993" s="2"/>
    </row>
    <row r="994" ht="14.25" customHeight="1">
      <c r="H994" s="2"/>
      <c r="I994" s="2"/>
      <c r="J994" s="2"/>
      <c r="K994" s="2"/>
      <c r="L994" s="2"/>
      <c r="M994" s="2"/>
      <c r="N994" s="2"/>
      <c r="O994" s="2"/>
      <c r="P994" s="2"/>
      <c r="Q994" s="2"/>
      <c r="R994" s="2"/>
      <c r="S994" s="2"/>
      <c r="T994" s="2"/>
      <c r="U994" s="2"/>
      <c r="V994" s="2"/>
      <c r="W994" s="2"/>
      <c r="X994" s="2"/>
      <c r="Y994" s="2"/>
      <c r="Z994" s="2"/>
    </row>
    <row r="995" ht="14.25" customHeight="1">
      <c r="H995" s="2"/>
      <c r="I995" s="2"/>
      <c r="J995" s="2"/>
      <c r="K995" s="2"/>
      <c r="L995" s="2"/>
      <c r="M995" s="2"/>
      <c r="N995" s="2"/>
      <c r="O995" s="2"/>
      <c r="P995" s="2"/>
      <c r="Q995" s="2"/>
      <c r="R995" s="2"/>
      <c r="S995" s="2"/>
      <c r="T995" s="2"/>
      <c r="U995" s="2"/>
      <c r="V995" s="2"/>
      <c r="W995" s="2"/>
      <c r="X995" s="2"/>
      <c r="Y995" s="2"/>
      <c r="Z995" s="2"/>
    </row>
    <row r="996" ht="14.25" customHeight="1">
      <c r="H996" s="2"/>
      <c r="I996" s="2"/>
      <c r="J996" s="2"/>
      <c r="K996" s="2"/>
      <c r="L996" s="2"/>
      <c r="M996" s="2"/>
      <c r="N996" s="2"/>
      <c r="O996" s="2"/>
      <c r="P996" s="2"/>
      <c r="Q996" s="2"/>
      <c r="R996" s="2"/>
      <c r="S996" s="2"/>
      <c r="T996" s="2"/>
      <c r="U996" s="2"/>
      <c r="V996" s="2"/>
      <c r="W996" s="2"/>
      <c r="X996" s="2"/>
      <c r="Y996" s="2"/>
      <c r="Z996" s="2"/>
    </row>
    <row r="997" ht="14.25" customHeight="1">
      <c r="H997" s="2"/>
      <c r="I997" s="2"/>
      <c r="J997" s="2"/>
      <c r="K997" s="2"/>
      <c r="L997" s="2"/>
      <c r="M997" s="2"/>
      <c r="N997" s="2"/>
      <c r="O997" s="2"/>
      <c r="P997" s="2"/>
      <c r="Q997" s="2"/>
      <c r="R997" s="2"/>
      <c r="S997" s="2"/>
      <c r="T997" s="2"/>
      <c r="U997" s="2"/>
      <c r="V997" s="2"/>
      <c r="W997" s="2"/>
      <c r="X997" s="2"/>
      <c r="Y997" s="2"/>
      <c r="Z997" s="2"/>
    </row>
    <row r="998" ht="14.25" customHeight="1">
      <c r="H998" s="2"/>
      <c r="I998" s="2"/>
      <c r="J998" s="2"/>
      <c r="K998" s="2"/>
      <c r="L998" s="2"/>
      <c r="M998" s="2"/>
      <c r="N998" s="2"/>
      <c r="O998" s="2"/>
      <c r="P998" s="2"/>
      <c r="Q998" s="2"/>
      <c r="R998" s="2"/>
      <c r="S998" s="2"/>
      <c r="T998" s="2"/>
      <c r="U998" s="2"/>
      <c r="V998" s="2"/>
      <c r="W998" s="2"/>
      <c r="X998" s="2"/>
      <c r="Y998" s="2"/>
      <c r="Z998" s="2"/>
    </row>
    <row r="999" ht="14.25" customHeight="1">
      <c r="H999" s="2"/>
      <c r="I999" s="2"/>
      <c r="J999" s="2"/>
      <c r="K999" s="2"/>
      <c r="L999" s="2"/>
      <c r="M999" s="2"/>
      <c r="N999" s="2"/>
      <c r="O999" s="2"/>
      <c r="P999" s="2"/>
      <c r="Q999" s="2"/>
      <c r="R999" s="2"/>
      <c r="S999" s="2"/>
      <c r="T999" s="2"/>
      <c r="U999" s="2"/>
      <c r="V999" s="2"/>
      <c r="W999" s="2"/>
      <c r="X999" s="2"/>
      <c r="Y999" s="2"/>
      <c r="Z999" s="2"/>
    </row>
    <row r="1000" ht="14.25" customHeight="1">
      <c r="H1000" s="2"/>
      <c r="I1000" s="2"/>
      <c r="J1000" s="2"/>
      <c r="K1000" s="2"/>
      <c r="L1000" s="2"/>
      <c r="M1000" s="2"/>
      <c r="N1000" s="2"/>
      <c r="O1000" s="2"/>
      <c r="P1000" s="2"/>
      <c r="Q1000" s="2"/>
      <c r="R1000" s="2"/>
      <c r="S1000" s="2"/>
      <c r="T1000" s="2"/>
      <c r="U1000" s="2"/>
      <c r="V1000" s="2"/>
      <c r="W1000" s="2"/>
      <c r="X1000" s="2"/>
      <c r="Y1000" s="2"/>
      <c r="Z1000" s="2"/>
    </row>
  </sheetData>
  <printOptions horizontalCentered="1" verticalCentered="1"/>
  <pageMargins bottom="0.75" footer="0.0" header="0.0" left="0.25" right="0.25" top="0.75"/>
  <pageSetup orientation="landscape"/>
  <headerFooter>
    <oddHeader>&amp;LCIS9490 - Systems Analysis and Design Agile Workshop&amp;CTeam [NAME] [sub-title]&amp;RFall 2023 &amp;D</oddHeader>
    <oddFooter>&amp;L&amp;A&amp;C page &amp;P of &amp;P&amp;RFF0000business confidential</oddFooter>
  </headerFooter>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2.71"/>
    <col customWidth="1" min="2" max="2" width="15.29"/>
    <col customWidth="1" min="3" max="26" width="8.71"/>
  </cols>
  <sheetData>
    <row r="1" ht="14.25" customHeight="1">
      <c r="A1" s="1" t="s">
        <v>116</v>
      </c>
      <c r="B1" s="1"/>
      <c r="C1" s="1"/>
      <c r="D1" s="1"/>
      <c r="E1" s="1"/>
      <c r="F1" s="1"/>
      <c r="G1" s="1"/>
      <c r="H1" s="1"/>
      <c r="I1" s="1"/>
      <c r="J1" s="1"/>
      <c r="K1" s="1"/>
      <c r="L1" s="1"/>
      <c r="M1" s="1"/>
      <c r="N1" s="1"/>
      <c r="O1" s="1"/>
      <c r="P1" s="1"/>
      <c r="Q1" s="1"/>
      <c r="R1" s="1"/>
      <c r="S1" s="1"/>
      <c r="T1" s="1"/>
      <c r="U1" s="1"/>
      <c r="V1" s="1"/>
      <c r="W1" s="1"/>
      <c r="X1" s="1"/>
      <c r="Y1" s="1"/>
      <c r="Z1" s="1"/>
    </row>
    <row r="2" ht="14.25" customHeight="1">
      <c r="A2" s="75" t="s">
        <v>117</v>
      </c>
      <c r="B2" s="2"/>
      <c r="C2" s="2"/>
      <c r="D2" s="2"/>
      <c r="E2" s="2"/>
      <c r="F2" s="2"/>
      <c r="G2" s="2"/>
      <c r="H2" s="2"/>
      <c r="I2" s="2"/>
      <c r="J2" s="2"/>
      <c r="K2" s="2"/>
      <c r="L2" s="2"/>
      <c r="M2" s="2"/>
      <c r="N2" s="2"/>
      <c r="O2" s="2"/>
      <c r="P2" s="2"/>
      <c r="Q2" s="2"/>
      <c r="R2" s="2"/>
      <c r="S2" s="2"/>
      <c r="T2" s="2"/>
      <c r="U2" s="2"/>
      <c r="V2" s="2"/>
      <c r="W2" s="2"/>
      <c r="X2" s="2"/>
      <c r="Y2" s="2"/>
      <c r="Z2" s="2"/>
    </row>
    <row r="3" ht="14.25" customHeight="1">
      <c r="A3" s="2"/>
      <c r="B3" s="2"/>
      <c r="C3" s="76" t="s">
        <v>118</v>
      </c>
      <c r="D3" s="76" t="s">
        <v>119</v>
      </c>
      <c r="E3" s="76" t="s">
        <v>120</v>
      </c>
      <c r="F3" s="76" t="s">
        <v>121</v>
      </c>
      <c r="G3" s="76" t="s">
        <v>122</v>
      </c>
      <c r="H3" s="76" t="s">
        <v>123</v>
      </c>
      <c r="I3" s="76" t="s">
        <v>124</v>
      </c>
      <c r="J3" s="76" t="s">
        <v>125</v>
      </c>
      <c r="K3" s="76" t="s">
        <v>126</v>
      </c>
      <c r="L3" s="77" t="s">
        <v>127</v>
      </c>
      <c r="M3" s="77" t="s">
        <v>128</v>
      </c>
      <c r="N3" s="77" t="s">
        <v>129</v>
      </c>
      <c r="O3" s="77" t="s">
        <v>130</v>
      </c>
      <c r="P3" s="77" t="s">
        <v>131</v>
      </c>
      <c r="Q3" s="77" t="s">
        <v>132</v>
      </c>
      <c r="R3" s="77" t="s">
        <v>133</v>
      </c>
      <c r="S3" s="77" t="s">
        <v>134</v>
      </c>
      <c r="T3" s="2"/>
      <c r="U3" s="2"/>
      <c r="V3" s="2"/>
      <c r="W3" s="2"/>
      <c r="X3" s="2"/>
      <c r="Y3" s="2"/>
      <c r="Z3" s="2"/>
    </row>
    <row r="4" ht="14.25" customHeight="1">
      <c r="A4" s="2"/>
      <c r="B4" s="78" t="s">
        <v>135</v>
      </c>
      <c r="C4" s="79">
        <v>128.0</v>
      </c>
      <c r="D4" s="79">
        <v>120.0</v>
      </c>
      <c r="E4" s="79">
        <v>110.0</v>
      </c>
      <c r="F4" s="79">
        <v>100.0</v>
      </c>
      <c r="G4" s="79">
        <v>87.0</v>
      </c>
      <c r="H4" s="79">
        <v>80.0</v>
      </c>
      <c r="I4" s="79">
        <v>72.0</v>
      </c>
      <c r="J4" s="79">
        <v>65.0</v>
      </c>
      <c r="K4" s="79">
        <v>60.0</v>
      </c>
      <c r="L4" s="79">
        <v>51.0</v>
      </c>
      <c r="M4" s="79">
        <v>45.0</v>
      </c>
      <c r="N4" s="79">
        <v>38.0</v>
      </c>
      <c r="O4" s="79">
        <v>27.0</v>
      </c>
      <c r="P4" s="79">
        <v>19.0</v>
      </c>
      <c r="Q4" s="79">
        <v>10.0</v>
      </c>
      <c r="R4" s="79">
        <v>5.0</v>
      </c>
      <c r="S4" s="80">
        <v>0.0</v>
      </c>
      <c r="T4" s="2"/>
      <c r="U4" s="2"/>
      <c r="V4" s="2"/>
      <c r="W4" s="2"/>
      <c r="X4" s="2"/>
      <c r="Y4" s="2"/>
      <c r="Z4" s="2"/>
    </row>
    <row r="5" ht="14.25" customHeight="1">
      <c r="A5" s="2"/>
      <c r="B5" s="78" t="s">
        <v>136</v>
      </c>
      <c r="C5" s="79">
        <v>128.0</v>
      </c>
      <c r="D5" s="79">
        <f t="shared" ref="D5:S5" si="1">C5-8</f>
        <v>120</v>
      </c>
      <c r="E5" s="79">
        <f t="shared" si="1"/>
        <v>112</v>
      </c>
      <c r="F5" s="79">
        <f t="shared" si="1"/>
        <v>104</v>
      </c>
      <c r="G5" s="79">
        <f t="shared" si="1"/>
        <v>96</v>
      </c>
      <c r="H5" s="79">
        <f t="shared" si="1"/>
        <v>88</v>
      </c>
      <c r="I5" s="79">
        <f t="shared" si="1"/>
        <v>80</v>
      </c>
      <c r="J5" s="79">
        <f t="shared" si="1"/>
        <v>72</v>
      </c>
      <c r="K5" s="79">
        <f t="shared" si="1"/>
        <v>64</v>
      </c>
      <c r="L5" s="79">
        <f t="shared" si="1"/>
        <v>56</v>
      </c>
      <c r="M5" s="79">
        <f t="shared" si="1"/>
        <v>48</v>
      </c>
      <c r="N5" s="79">
        <f t="shared" si="1"/>
        <v>40</v>
      </c>
      <c r="O5" s="79">
        <f t="shared" si="1"/>
        <v>32</v>
      </c>
      <c r="P5" s="79">
        <f t="shared" si="1"/>
        <v>24</v>
      </c>
      <c r="Q5" s="79">
        <f t="shared" si="1"/>
        <v>16</v>
      </c>
      <c r="R5" s="79">
        <f t="shared" si="1"/>
        <v>8</v>
      </c>
      <c r="S5" s="79">
        <f t="shared" si="1"/>
        <v>0</v>
      </c>
      <c r="T5" s="2"/>
      <c r="U5" s="2"/>
      <c r="V5" s="2"/>
      <c r="W5" s="2"/>
      <c r="X5" s="2"/>
      <c r="Y5" s="2"/>
      <c r="Z5" s="2"/>
    </row>
    <row r="6" ht="14.25" customHeight="1">
      <c r="A6" s="2"/>
      <c r="B6" s="2"/>
      <c r="C6" s="2"/>
      <c r="D6" s="2"/>
      <c r="E6" s="2"/>
      <c r="F6" s="2"/>
      <c r="G6" s="2"/>
      <c r="H6" s="2"/>
      <c r="I6" s="2"/>
      <c r="J6" s="2"/>
      <c r="K6" s="2"/>
      <c r="L6" s="2"/>
      <c r="M6" s="2"/>
      <c r="N6" s="2"/>
      <c r="O6" s="2"/>
      <c r="P6" s="2"/>
      <c r="Q6" s="2"/>
      <c r="R6" s="2"/>
      <c r="S6" s="2"/>
      <c r="T6" s="2"/>
      <c r="U6" s="2"/>
      <c r="V6" s="2"/>
      <c r="W6" s="2"/>
      <c r="X6" s="2"/>
      <c r="Y6" s="2"/>
      <c r="Z6" s="2"/>
    </row>
    <row r="7" ht="14.25" customHeight="1">
      <c r="A7" s="2"/>
      <c r="B7" s="2"/>
      <c r="C7" s="2"/>
      <c r="D7" s="2"/>
      <c r="E7" s="2"/>
      <c r="F7" s="2"/>
      <c r="G7" s="2"/>
      <c r="H7" s="2"/>
      <c r="I7" s="2"/>
      <c r="J7" s="2"/>
      <c r="K7" s="2"/>
      <c r="L7" s="2"/>
      <c r="M7" s="2"/>
      <c r="N7" s="2"/>
      <c r="O7" s="2"/>
      <c r="P7" s="2"/>
      <c r="Q7" s="2"/>
      <c r="R7" s="2"/>
      <c r="S7" s="2"/>
      <c r="T7" s="2"/>
      <c r="U7" s="2"/>
      <c r="V7" s="2"/>
      <c r="W7" s="2"/>
      <c r="X7" s="2"/>
      <c r="Y7" s="2"/>
      <c r="Z7" s="2"/>
    </row>
    <row r="8" ht="14.25" customHeight="1">
      <c r="A8" s="2"/>
      <c r="B8" s="2"/>
      <c r="C8" s="2"/>
      <c r="D8" s="2"/>
      <c r="E8" s="2"/>
      <c r="F8" s="2"/>
      <c r="G8" s="2"/>
      <c r="H8" s="2"/>
      <c r="I8" s="2"/>
      <c r="J8" s="2"/>
      <c r="K8" s="2"/>
      <c r="L8" s="2"/>
      <c r="M8" s="2"/>
      <c r="N8" s="2"/>
      <c r="O8" s="2"/>
      <c r="P8" s="2"/>
      <c r="Q8" s="2"/>
      <c r="R8" s="2"/>
      <c r="S8" s="2"/>
      <c r="T8" s="2"/>
      <c r="U8" s="2"/>
      <c r="V8" s="2"/>
      <c r="W8" s="2"/>
      <c r="X8" s="2"/>
      <c r="Y8" s="2"/>
      <c r="Z8" s="2"/>
    </row>
    <row r="9" ht="14.25" customHeight="1">
      <c r="A9" s="2"/>
      <c r="B9" s="2"/>
      <c r="C9" s="2"/>
      <c r="D9" s="2"/>
      <c r="E9" s="2"/>
      <c r="F9" s="2"/>
      <c r="G9" s="2"/>
      <c r="H9" s="2"/>
      <c r="I9" s="2"/>
      <c r="J9" s="2"/>
      <c r="K9" s="2"/>
      <c r="L9" s="2"/>
      <c r="M9" s="2"/>
      <c r="N9" s="2"/>
      <c r="O9" s="2"/>
      <c r="P9" s="2"/>
      <c r="Q9" s="2"/>
      <c r="R9" s="2"/>
      <c r="S9" s="2"/>
      <c r="T9" s="2"/>
      <c r="U9" s="2"/>
      <c r="V9" s="2"/>
      <c r="W9" s="2"/>
      <c r="X9" s="2"/>
      <c r="Y9" s="2"/>
      <c r="Z9" s="2"/>
    </row>
    <row r="10"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4.2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4.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horizontalCentered="1" verticalCentered="1"/>
  <pageMargins bottom="0.75" footer="0.0" header="0.0" left="0.25" right="0.25" top="0.75"/>
  <pageSetup orientation="landscape"/>
  <headerFooter>
    <oddHeader>&amp;LCIS9490 - Systems Analysis and Design Agile Workshop&amp;CTeam [NAME] [sub-title]&amp;RFall 2023 &amp;D</oddHeader>
    <oddFooter>&amp;L&amp;A&amp;C page &amp;P of &amp;P&amp;RFF0000business confidential</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14"/>
    <col customWidth="1" min="2" max="6" width="8.71"/>
    <col customWidth="1" min="7" max="7" width="9.14"/>
    <col customWidth="1" min="8" max="26" width="8.71"/>
  </cols>
  <sheetData>
    <row r="1" ht="14.25" customHeight="1">
      <c r="A1" s="1" t="s">
        <v>137</v>
      </c>
      <c r="B1" s="1"/>
      <c r="C1" s="1"/>
      <c r="D1" s="1"/>
      <c r="E1" s="1"/>
      <c r="F1" s="1"/>
      <c r="G1" s="1"/>
      <c r="H1" s="1"/>
      <c r="I1" s="1"/>
      <c r="J1" s="1"/>
      <c r="K1" s="1"/>
      <c r="L1" s="1"/>
      <c r="M1" s="1"/>
      <c r="N1" s="1"/>
      <c r="O1" s="1"/>
      <c r="P1" s="1"/>
      <c r="Q1" s="1"/>
      <c r="R1" s="1"/>
      <c r="S1" s="1"/>
      <c r="T1" s="1"/>
      <c r="U1" s="1"/>
      <c r="V1" s="1"/>
      <c r="W1" s="1"/>
      <c r="X1" s="1"/>
      <c r="Y1" s="1"/>
      <c r="Z1" s="1"/>
    </row>
    <row r="2" ht="14.25" customHeight="1">
      <c r="A2" s="2"/>
      <c r="B2" s="2"/>
      <c r="C2" s="2"/>
      <c r="D2" s="2"/>
      <c r="E2" s="2"/>
      <c r="F2" s="2"/>
      <c r="G2" s="2"/>
      <c r="H2" s="2"/>
      <c r="I2" s="2"/>
      <c r="J2" s="2"/>
      <c r="K2" s="2"/>
      <c r="L2" s="2"/>
      <c r="M2" s="2"/>
      <c r="N2" s="2"/>
      <c r="O2" s="2"/>
      <c r="P2" s="2"/>
      <c r="Q2" s="2"/>
      <c r="R2" s="2"/>
      <c r="S2" s="2"/>
      <c r="T2" s="2"/>
      <c r="U2" s="2"/>
      <c r="V2" s="2"/>
      <c r="W2" s="2"/>
      <c r="X2" s="2"/>
      <c r="Y2" s="2"/>
      <c r="Z2" s="2"/>
    </row>
    <row r="3" ht="14.25" customHeight="1">
      <c r="A3" s="2"/>
      <c r="B3" s="76" t="s">
        <v>118</v>
      </c>
      <c r="C3" s="76" t="str">
        <f t="shared" ref="C3:G3" si="1">C7</f>
        <v>Day 1</v>
      </c>
      <c r="D3" s="76" t="str">
        <f t="shared" si="1"/>
        <v>Day 2</v>
      </c>
      <c r="E3" s="76" t="str">
        <f t="shared" si="1"/>
        <v>Day 3</v>
      </c>
      <c r="F3" s="76" t="str">
        <f t="shared" si="1"/>
        <v>Day 4</v>
      </c>
      <c r="G3" s="76" t="str">
        <f t="shared" si="1"/>
        <v>Day 5</v>
      </c>
      <c r="H3" s="2"/>
      <c r="I3" s="2"/>
      <c r="J3" s="2"/>
      <c r="K3" s="2"/>
      <c r="L3" s="2"/>
      <c r="M3" s="2"/>
      <c r="N3" s="2"/>
      <c r="O3" s="2"/>
      <c r="P3" s="2"/>
      <c r="Q3" s="2"/>
      <c r="R3" s="2"/>
      <c r="S3" s="2"/>
      <c r="T3" s="2"/>
      <c r="U3" s="2"/>
      <c r="V3" s="2"/>
      <c r="W3" s="2"/>
      <c r="X3" s="2"/>
      <c r="Y3" s="2"/>
      <c r="Z3" s="2"/>
    </row>
    <row r="4" ht="14.25" customHeight="1">
      <c r="A4" s="78" t="s">
        <v>135</v>
      </c>
      <c r="B4" s="80">
        <f>SUM(B8:B15)</f>
        <v>80</v>
      </c>
      <c r="C4" s="80">
        <f t="shared" ref="C4:G4" si="2">B4-SUM(C8:C15)</f>
        <v>56</v>
      </c>
      <c r="D4" s="80">
        <f t="shared" si="2"/>
        <v>40</v>
      </c>
      <c r="E4" s="80">
        <f t="shared" si="2"/>
        <v>40</v>
      </c>
      <c r="F4" s="80">
        <f t="shared" si="2"/>
        <v>32</v>
      </c>
      <c r="G4" s="80">
        <f t="shared" si="2"/>
        <v>0</v>
      </c>
      <c r="H4" s="2"/>
      <c r="I4" s="2"/>
      <c r="J4" s="2"/>
      <c r="K4" s="2"/>
      <c r="L4" s="2"/>
      <c r="M4" s="2"/>
      <c r="N4" s="2"/>
      <c r="O4" s="2"/>
      <c r="P4" s="2"/>
      <c r="Q4" s="2"/>
      <c r="R4" s="2"/>
      <c r="S4" s="2"/>
      <c r="T4" s="2"/>
      <c r="U4" s="2"/>
      <c r="V4" s="2"/>
      <c r="W4" s="2"/>
      <c r="X4" s="2"/>
      <c r="Y4" s="2"/>
      <c r="Z4" s="2"/>
    </row>
    <row r="5" ht="14.25" customHeight="1">
      <c r="A5" s="78" t="s">
        <v>136</v>
      </c>
      <c r="B5" s="80">
        <f>SUM(B8:B15)</f>
        <v>80</v>
      </c>
      <c r="C5" s="80">
        <f t="shared" ref="C5:G5" si="3">B5-($B$5/5)</f>
        <v>64</v>
      </c>
      <c r="D5" s="80">
        <f t="shared" si="3"/>
        <v>48</v>
      </c>
      <c r="E5" s="80">
        <f t="shared" si="3"/>
        <v>32</v>
      </c>
      <c r="F5" s="80">
        <f t="shared" si="3"/>
        <v>16</v>
      </c>
      <c r="G5" s="80">
        <f t="shared" si="3"/>
        <v>0</v>
      </c>
      <c r="H5" s="2"/>
      <c r="I5" s="2"/>
      <c r="J5" s="2"/>
      <c r="K5" s="2"/>
      <c r="L5" s="2"/>
      <c r="M5" s="2"/>
      <c r="N5" s="2"/>
      <c r="O5" s="2"/>
      <c r="P5" s="2"/>
      <c r="Q5" s="2"/>
      <c r="R5" s="2"/>
      <c r="S5" s="2"/>
      <c r="T5" s="2"/>
      <c r="U5" s="2"/>
      <c r="V5" s="2"/>
      <c r="W5" s="2"/>
      <c r="X5" s="2"/>
      <c r="Y5" s="2"/>
      <c r="Z5" s="2"/>
    </row>
    <row r="6" ht="14.25" customHeight="1">
      <c r="A6" s="2"/>
      <c r="B6" s="2"/>
      <c r="C6" s="2"/>
      <c r="D6" s="2"/>
      <c r="E6" s="2"/>
      <c r="F6" s="2"/>
      <c r="G6" s="2"/>
      <c r="H6" s="2"/>
      <c r="I6" s="2"/>
      <c r="J6" s="2"/>
      <c r="K6" s="2"/>
      <c r="L6" s="2"/>
      <c r="M6" s="2"/>
      <c r="N6" s="2"/>
      <c r="O6" s="2"/>
      <c r="P6" s="2"/>
      <c r="Q6" s="2"/>
      <c r="R6" s="2"/>
      <c r="S6" s="2"/>
      <c r="T6" s="2"/>
      <c r="U6" s="2"/>
      <c r="V6" s="2"/>
      <c r="W6" s="2"/>
      <c r="X6" s="2"/>
      <c r="Y6" s="2"/>
      <c r="Z6" s="2"/>
    </row>
    <row r="7" ht="14.25" customHeight="1">
      <c r="A7" s="78" t="s">
        <v>138</v>
      </c>
      <c r="B7" s="81" t="s">
        <v>107</v>
      </c>
      <c r="C7" s="81" t="s">
        <v>119</v>
      </c>
      <c r="D7" s="81" t="s">
        <v>120</v>
      </c>
      <c r="E7" s="81" t="s">
        <v>121</v>
      </c>
      <c r="F7" s="81" t="s">
        <v>122</v>
      </c>
      <c r="G7" s="81" t="s">
        <v>123</v>
      </c>
      <c r="H7" s="76" t="s">
        <v>139</v>
      </c>
      <c r="I7" s="2"/>
      <c r="J7" s="2"/>
      <c r="K7" s="2"/>
      <c r="L7" s="2"/>
      <c r="M7" s="2"/>
      <c r="N7" s="2"/>
      <c r="O7" s="2"/>
      <c r="P7" s="2"/>
      <c r="Q7" s="2"/>
      <c r="R7" s="2"/>
      <c r="S7" s="2"/>
      <c r="T7" s="2"/>
      <c r="U7" s="2"/>
      <c r="V7" s="2"/>
      <c r="W7" s="2"/>
      <c r="X7" s="2"/>
      <c r="Y7" s="2"/>
      <c r="Z7" s="2"/>
    </row>
    <row r="8" ht="14.25" customHeight="1">
      <c r="A8" s="78" t="s">
        <v>140</v>
      </c>
      <c r="B8" s="81">
        <v>10.0</v>
      </c>
      <c r="C8" s="81">
        <v>3.0</v>
      </c>
      <c r="D8" s="81">
        <v>2.0</v>
      </c>
      <c r="E8" s="81">
        <v>0.0</v>
      </c>
      <c r="F8" s="81">
        <v>1.0</v>
      </c>
      <c r="G8" s="81">
        <v>4.0</v>
      </c>
      <c r="H8" s="82">
        <f t="shared" ref="H8:H15" si="4">SUM(C8:G8)</f>
        <v>10</v>
      </c>
      <c r="I8" s="2"/>
      <c r="J8" s="2"/>
      <c r="K8" s="2"/>
      <c r="L8" s="2"/>
      <c r="M8" s="2"/>
      <c r="N8" s="2"/>
      <c r="O8" s="2"/>
      <c r="P8" s="2"/>
      <c r="Q8" s="2"/>
      <c r="R8" s="2"/>
      <c r="S8" s="2"/>
      <c r="T8" s="2"/>
      <c r="U8" s="2"/>
      <c r="V8" s="2"/>
      <c r="W8" s="2"/>
      <c r="X8" s="2"/>
      <c r="Y8" s="2"/>
      <c r="Z8" s="2"/>
    </row>
    <row r="9" ht="14.25" customHeight="1">
      <c r="A9" s="78" t="s">
        <v>141</v>
      </c>
      <c r="B9" s="81">
        <v>10.0</v>
      </c>
      <c r="C9" s="81">
        <v>3.0</v>
      </c>
      <c r="D9" s="81">
        <v>2.0</v>
      </c>
      <c r="E9" s="81">
        <v>0.0</v>
      </c>
      <c r="F9" s="81">
        <v>1.0</v>
      </c>
      <c r="G9" s="81">
        <v>4.0</v>
      </c>
      <c r="H9" s="82">
        <f t="shared" si="4"/>
        <v>10</v>
      </c>
      <c r="I9" s="2"/>
      <c r="J9" s="2"/>
      <c r="K9" s="2"/>
      <c r="L9" s="2"/>
      <c r="M9" s="2"/>
      <c r="N9" s="2"/>
      <c r="O9" s="2"/>
      <c r="P9" s="2"/>
      <c r="Q9" s="2"/>
      <c r="R9" s="2"/>
      <c r="S9" s="2"/>
      <c r="T9" s="2"/>
      <c r="U9" s="2"/>
      <c r="V9" s="2"/>
      <c r="W9" s="2"/>
      <c r="X9" s="2"/>
      <c r="Y9" s="2"/>
      <c r="Z9" s="2"/>
    </row>
    <row r="10" ht="14.25" customHeight="1">
      <c r="A10" s="78" t="s">
        <v>142</v>
      </c>
      <c r="B10" s="81">
        <v>10.0</v>
      </c>
      <c r="C10" s="81">
        <v>3.0</v>
      </c>
      <c r="D10" s="81">
        <v>2.0</v>
      </c>
      <c r="E10" s="81">
        <v>0.0</v>
      </c>
      <c r="F10" s="81">
        <v>1.0</v>
      </c>
      <c r="G10" s="81">
        <v>4.0</v>
      </c>
      <c r="H10" s="82">
        <f t="shared" si="4"/>
        <v>10</v>
      </c>
      <c r="I10" s="2"/>
      <c r="J10" s="2"/>
      <c r="K10" s="2"/>
      <c r="L10" s="2"/>
      <c r="M10" s="2"/>
      <c r="N10" s="2"/>
      <c r="O10" s="2"/>
      <c r="P10" s="2"/>
      <c r="Q10" s="2"/>
      <c r="R10" s="2"/>
      <c r="S10" s="2"/>
      <c r="T10" s="2"/>
      <c r="U10" s="2"/>
      <c r="V10" s="2"/>
      <c r="W10" s="2"/>
      <c r="X10" s="2"/>
      <c r="Y10" s="2"/>
      <c r="Z10" s="2"/>
    </row>
    <row r="11" ht="14.25" customHeight="1">
      <c r="A11" s="78" t="s">
        <v>143</v>
      </c>
      <c r="B11" s="81">
        <v>10.0</v>
      </c>
      <c r="C11" s="81">
        <v>3.0</v>
      </c>
      <c r="D11" s="81">
        <v>2.0</v>
      </c>
      <c r="E11" s="81">
        <v>0.0</v>
      </c>
      <c r="F11" s="81">
        <v>1.0</v>
      </c>
      <c r="G11" s="81">
        <v>4.0</v>
      </c>
      <c r="H11" s="82">
        <f t="shared" si="4"/>
        <v>10</v>
      </c>
      <c r="I11" s="2"/>
      <c r="J11" s="2"/>
      <c r="K11" s="2"/>
      <c r="L11" s="2"/>
      <c r="M11" s="2"/>
      <c r="N11" s="2"/>
      <c r="O11" s="2"/>
      <c r="P11" s="2"/>
      <c r="Q11" s="2"/>
      <c r="R11" s="2"/>
      <c r="S11" s="2"/>
      <c r="T11" s="2"/>
      <c r="U11" s="2"/>
      <c r="V11" s="2"/>
      <c r="W11" s="2"/>
      <c r="X11" s="2"/>
      <c r="Y11" s="2"/>
      <c r="Z11" s="2"/>
    </row>
    <row r="12" ht="14.25" customHeight="1">
      <c r="A12" s="78" t="s">
        <v>144</v>
      </c>
      <c r="B12" s="81">
        <v>10.0</v>
      </c>
      <c r="C12" s="81">
        <v>3.0</v>
      </c>
      <c r="D12" s="81">
        <v>2.0</v>
      </c>
      <c r="E12" s="81">
        <v>0.0</v>
      </c>
      <c r="F12" s="81">
        <v>1.0</v>
      </c>
      <c r="G12" s="81">
        <v>4.0</v>
      </c>
      <c r="H12" s="82">
        <f t="shared" si="4"/>
        <v>10</v>
      </c>
      <c r="I12" s="2"/>
      <c r="J12" s="2"/>
      <c r="K12" s="2"/>
      <c r="L12" s="2"/>
      <c r="M12" s="2"/>
      <c r="N12" s="2"/>
      <c r="O12" s="2"/>
      <c r="P12" s="2"/>
      <c r="Q12" s="2"/>
      <c r="R12" s="2"/>
      <c r="S12" s="2"/>
      <c r="T12" s="2"/>
      <c r="U12" s="2"/>
      <c r="V12" s="2"/>
      <c r="W12" s="2"/>
      <c r="X12" s="2"/>
      <c r="Y12" s="2"/>
      <c r="Z12" s="2"/>
    </row>
    <row r="13" ht="14.25" customHeight="1">
      <c r="A13" s="78" t="s">
        <v>145</v>
      </c>
      <c r="B13" s="81">
        <v>10.0</v>
      </c>
      <c r="C13" s="81">
        <v>3.0</v>
      </c>
      <c r="D13" s="81">
        <v>2.0</v>
      </c>
      <c r="E13" s="81">
        <v>0.0</v>
      </c>
      <c r="F13" s="81">
        <v>1.0</v>
      </c>
      <c r="G13" s="81">
        <v>4.0</v>
      </c>
      <c r="H13" s="82">
        <f t="shared" si="4"/>
        <v>10</v>
      </c>
      <c r="I13" s="2"/>
      <c r="J13" s="2"/>
      <c r="K13" s="2"/>
      <c r="L13" s="2"/>
      <c r="M13" s="2"/>
      <c r="N13" s="2"/>
      <c r="O13" s="2"/>
      <c r="P13" s="2"/>
      <c r="Q13" s="2"/>
      <c r="R13" s="2"/>
      <c r="S13" s="2"/>
      <c r="T13" s="2"/>
      <c r="U13" s="2"/>
      <c r="V13" s="2"/>
      <c r="W13" s="2"/>
      <c r="X13" s="2"/>
      <c r="Y13" s="2"/>
      <c r="Z13" s="2"/>
    </row>
    <row r="14" ht="14.25" customHeight="1">
      <c r="A14" s="78" t="s">
        <v>146</v>
      </c>
      <c r="B14" s="81">
        <v>10.0</v>
      </c>
      <c r="C14" s="81">
        <v>3.0</v>
      </c>
      <c r="D14" s="81">
        <v>2.0</v>
      </c>
      <c r="E14" s="81">
        <v>0.0</v>
      </c>
      <c r="F14" s="81">
        <v>1.0</v>
      </c>
      <c r="G14" s="81">
        <v>4.0</v>
      </c>
      <c r="H14" s="82">
        <f t="shared" si="4"/>
        <v>10</v>
      </c>
      <c r="I14" s="2"/>
      <c r="J14" s="2"/>
      <c r="K14" s="2"/>
      <c r="L14" s="2"/>
      <c r="M14" s="2"/>
      <c r="N14" s="2"/>
      <c r="O14" s="2"/>
      <c r="P14" s="2"/>
      <c r="Q14" s="2"/>
      <c r="R14" s="2"/>
      <c r="S14" s="2"/>
      <c r="T14" s="2"/>
      <c r="U14" s="2"/>
      <c r="V14" s="2"/>
      <c r="W14" s="2"/>
      <c r="X14" s="2"/>
      <c r="Y14" s="2"/>
      <c r="Z14" s="2"/>
    </row>
    <row r="15" ht="14.25" customHeight="1">
      <c r="A15" s="78" t="s">
        <v>147</v>
      </c>
      <c r="B15" s="81">
        <v>10.0</v>
      </c>
      <c r="C15" s="81">
        <v>3.0</v>
      </c>
      <c r="D15" s="81">
        <v>2.0</v>
      </c>
      <c r="E15" s="81">
        <v>0.0</v>
      </c>
      <c r="F15" s="81">
        <v>1.0</v>
      </c>
      <c r="G15" s="81">
        <v>4.0</v>
      </c>
      <c r="H15" s="82">
        <f t="shared" si="4"/>
        <v>10</v>
      </c>
      <c r="I15" s="2"/>
      <c r="J15" s="2"/>
      <c r="K15" s="2"/>
      <c r="L15" s="2"/>
      <c r="M15" s="2"/>
      <c r="N15" s="2"/>
      <c r="O15" s="2"/>
      <c r="P15" s="2"/>
      <c r="Q15" s="2"/>
      <c r="R15" s="2"/>
      <c r="S15" s="2"/>
      <c r="T15" s="2"/>
      <c r="U15" s="2"/>
      <c r="V15" s="2"/>
      <c r="W15" s="2"/>
      <c r="X15" s="2"/>
      <c r="Y15" s="2"/>
      <c r="Z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horizontalCentered="1" verticalCentered="1"/>
  <pageMargins bottom="0.75" footer="0.0" header="0.0" left="0.25" right="0.25" top="0.75"/>
  <pageSetup orientation="landscape"/>
  <headerFooter>
    <oddHeader>&amp;LCIS9490 - Systems Analysis and Design Agile Workshop&amp;CTeam [NAME] [sub-title]&amp;RFall 2023 &amp;D</oddHeader>
    <oddFooter>&amp;L&amp;A&amp;C page &amp;P of &amp;P&amp;RFF0000business confidential</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0.0"/>
    <col customWidth="1" min="2" max="26" width="8.71"/>
  </cols>
  <sheetData>
    <row r="1" ht="14.25" customHeight="1">
      <c r="A1" s="1" t="s">
        <v>148</v>
      </c>
      <c r="B1" s="1"/>
      <c r="C1" s="1"/>
      <c r="D1" s="1"/>
      <c r="E1" s="1"/>
      <c r="F1" s="1"/>
      <c r="G1" s="1"/>
      <c r="H1" s="1"/>
      <c r="I1" s="1"/>
      <c r="J1" s="1"/>
      <c r="K1" s="1"/>
      <c r="L1" s="1"/>
      <c r="M1" s="1"/>
      <c r="N1" s="1"/>
      <c r="O1" s="1"/>
      <c r="P1" s="1"/>
      <c r="Q1" s="1"/>
      <c r="R1" s="1"/>
      <c r="S1" s="1"/>
      <c r="T1" s="1"/>
      <c r="U1" s="1"/>
      <c r="V1" s="1"/>
      <c r="W1" s="1"/>
      <c r="X1" s="1"/>
      <c r="Y1" s="1"/>
      <c r="Z1" s="1"/>
    </row>
    <row r="2" ht="14.25" customHeight="1">
      <c r="A2" s="75" t="s">
        <v>149</v>
      </c>
      <c r="B2" s="2"/>
      <c r="C2" s="2"/>
      <c r="D2" s="2"/>
      <c r="E2" s="2"/>
      <c r="F2" s="2"/>
      <c r="G2" s="2"/>
      <c r="H2" s="2"/>
      <c r="I2" s="2"/>
      <c r="J2" s="2"/>
      <c r="K2" s="2"/>
      <c r="L2" s="2"/>
      <c r="M2" s="2"/>
      <c r="N2" s="2"/>
      <c r="O2" s="2"/>
      <c r="P2" s="2"/>
      <c r="Q2" s="2"/>
      <c r="R2" s="2"/>
      <c r="S2" s="2"/>
      <c r="T2" s="2"/>
      <c r="U2" s="2"/>
      <c r="V2" s="2"/>
      <c r="W2" s="2"/>
      <c r="X2" s="2"/>
      <c r="Y2" s="2"/>
      <c r="Z2" s="2"/>
    </row>
    <row r="3" ht="14.25" customHeight="1">
      <c r="A3" s="2"/>
      <c r="B3" s="76" t="s">
        <v>118</v>
      </c>
      <c r="C3" s="76" t="s">
        <v>119</v>
      </c>
      <c r="D3" s="76" t="s">
        <v>120</v>
      </c>
      <c r="E3" s="76" t="s">
        <v>121</v>
      </c>
      <c r="F3" s="76" t="s">
        <v>122</v>
      </c>
      <c r="G3" s="76" t="s">
        <v>123</v>
      </c>
      <c r="H3" s="76" t="s">
        <v>124</v>
      </c>
      <c r="I3" s="76" t="s">
        <v>125</v>
      </c>
      <c r="J3" s="76" t="s">
        <v>126</v>
      </c>
      <c r="K3" s="77" t="s">
        <v>127</v>
      </c>
      <c r="L3" s="77" t="s">
        <v>128</v>
      </c>
      <c r="M3" s="77" t="s">
        <v>129</v>
      </c>
      <c r="N3" s="77" t="s">
        <v>130</v>
      </c>
      <c r="O3" s="77" t="s">
        <v>131</v>
      </c>
      <c r="P3" s="77" t="s">
        <v>132</v>
      </c>
      <c r="Q3" s="77" t="s">
        <v>133</v>
      </c>
      <c r="R3" s="77" t="s">
        <v>134</v>
      </c>
      <c r="S3" s="2"/>
      <c r="T3" s="2"/>
      <c r="U3" s="2"/>
      <c r="V3" s="2"/>
      <c r="W3" s="2"/>
      <c r="X3" s="2"/>
      <c r="Y3" s="2"/>
      <c r="Z3" s="2"/>
    </row>
    <row r="4" ht="14.25" customHeight="1">
      <c r="A4" s="78" t="s">
        <v>135</v>
      </c>
      <c r="B4" s="79">
        <v>128.0</v>
      </c>
      <c r="C4" s="79">
        <v>120.0</v>
      </c>
      <c r="D4" s="79">
        <v>110.0</v>
      </c>
      <c r="E4" s="79">
        <v>100.0</v>
      </c>
      <c r="F4" s="79">
        <v>87.0</v>
      </c>
      <c r="G4" s="79">
        <v>80.0</v>
      </c>
      <c r="H4" s="79">
        <v>72.0</v>
      </c>
      <c r="I4" s="79">
        <v>65.0</v>
      </c>
      <c r="J4" s="79">
        <v>60.0</v>
      </c>
      <c r="K4" s="79">
        <v>51.0</v>
      </c>
      <c r="L4" s="79">
        <v>45.0</v>
      </c>
      <c r="M4" s="79">
        <v>38.0</v>
      </c>
      <c r="N4" s="79">
        <v>27.0</v>
      </c>
      <c r="O4" s="79">
        <v>19.0</v>
      </c>
      <c r="P4" s="79">
        <v>10.0</v>
      </c>
      <c r="Q4" s="79">
        <v>5.0</v>
      </c>
      <c r="R4" s="80">
        <v>0.0</v>
      </c>
      <c r="S4" s="2"/>
      <c r="T4" s="2"/>
      <c r="U4" s="2"/>
      <c r="V4" s="2"/>
      <c r="W4" s="2"/>
      <c r="X4" s="2"/>
      <c r="Y4" s="2"/>
      <c r="Z4" s="2"/>
    </row>
    <row r="5" ht="14.25" customHeight="1">
      <c r="A5" s="78" t="s">
        <v>136</v>
      </c>
      <c r="B5" s="79">
        <v>128.0</v>
      </c>
      <c r="C5" s="79">
        <f t="shared" ref="C5:R5" si="1">B5-8</f>
        <v>120</v>
      </c>
      <c r="D5" s="79">
        <f t="shared" si="1"/>
        <v>112</v>
      </c>
      <c r="E5" s="79">
        <f t="shared" si="1"/>
        <v>104</v>
      </c>
      <c r="F5" s="79">
        <f t="shared" si="1"/>
        <v>96</v>
      </c>
      <c r="G5" s="79">
        <f t="shared" si="1"/>
        <v>88</v>
      </c>
      <c r="H5" s="79">
        <f t="shared" si="1"/>
        <v>80</v>
      </c>
      <c r="I5" s="79">
        <f t="shared" si="1"/>
        <v>72</v>
      </c>
      <c r="J5" s="79">
        <f t="shared" si="1"/>
        <v>64</v>
      </c>
      <c r="K5" s="79">
        <f t="shared" si="1"/>
        <v>56</v>
      </c>
      <c r="L5" s="79">
        <f t="shared" si="1"/>
        <v>48</v>
      </c>
      <c r="M5" s="79">
        <f t="shared" si="1"/>
        <v>40</v>
      </c>
      <c r="N5" s="79">
        <f t="shared" si="1"/>
        <v>32</v>
      </c>
      <c r="O5" s="79">
        <f t="shared" si="1"/>
        <v>24</v>
      </c>
      <c r="P5" s="79">
        <f t="shared" si="1"/>
        <v>16</v>
      </c>
      <c r="Q5" s="79">
        <f t="shared" si="1"/>
        <v>8</v>
      </c>
      <c r="R5" s="79">
        <f t="shared" si="1"/>
        <v>0</v>
      </c>
      <c r="S5" s="2"/>
      <c r="T5" s="2"/>
      <c r="U5" s="2"/>
      <c r="V5" s="2"/>
      <c r="W5" s="2"/>
      <c r="X5" s="2"/>
      <c r="Y5" s="2"/>
      <c r="Z5" s="2"/>
    </row>
    <row r="6" ht="14.25" customHeight="1">
      <c r="A6" s="2"/>
      <c r="B6" s="2"/>
      <c r="C6" s="2"/>
      <c r="D6" s="2"/>
      <c r="E6" s="2"/>
      <c r="F6" s="2"/>
      <c r="G6" s="2"/>
      <c r="H6" s="2"/>
      <c r="I6" s="2"/>
      <c r="J6" s="2"/>
      <c r="K6" s="2"/>
      <c r="L6" s="2"/>
      <c r="M6" s="2"/>
      <c r="N6" s="2"/>
      <c r="O6" s="2"/>
      <c r="P6" s="2"/>
      <c r="Q6" s="2"/>
      <c r="R6" s="2"/>
      <c r="S6" s="2"/>
      <c r="T6" s="2"/>
      <c r="U6" s="2"/>
      <c r="V6" s="2"/>
      <c r="W6" s="2"/>
      <c r="X6" s="2"/>
      <c r="Y6" s="2"/>
      <c r="Z6" s="2"/>
    </row>
    <row r="7" ht="14.25" customHeight="1">
      <c r="A7" s="2"/>
      <c r="B7" s="2"/>
      <c r="C7" s="2"/>
      <c r="D7" s="2"/>
      <c r="E7" s="2"/>
      <c r="F7" s="2"/>
      <c r="G7" s="2"/>
      <c r="H7" s="2"/>
      <c r="I7" s="2"/>
      <c r="J7" s="2"/>
      <c r="K7" s="2"/>
      <c r="L7" s="2"/>
      <c r="M7" s="2"/>
      <c r="N7" s="2"/>
      <c r="O7" s="2"/>
      <c r="P7" s="2"/>
      <c r="Q7" s="2"/>
      <c r="R7" s="2"/>
      <c r="S7" s="2"/>
      <c r="T7" s="2"/>
      <c r="U7" s="2"/>
      <c r="V7" s="2"/>
      <c r="W7" s="2"/>
      <c r="X7" s="2"/>
      <c r="Y7" s="2"/>
      <c r="Z7" s="2"/>
    </row>
    <row r="8" ht="14.25" customHeight="1">
      <c r="A8" s="2"/>
      <c r="B8" s="2"/>
      <c r="C8" s="2"/>
      <c r="D8" s="2"/>
      <c r="E8" s="2"/>
      <c r="F8" s="2"/>
      <c r="G8" s="2"/>
      <c r="H8" s="2"/>
      <c r="I8" s="2"/>
      <c r="J8" s="2"/>
      <c r="K8" s="2"/>
      <c r="L8" s="2"/>
      <c r="M8" s="2"/>
      <c r="N8" s="2"/>
      <c r="O8" s="2"/>
      <c r="P8" s="2"/>
      <c r="Q8" s="2"/>
      <c r="R8" s="2"/>
      <c r="S8" s="2"/>
      <c r="T8" s="2"/>
      <c r="U8" s="2"/>
      <c r="V8" s="2"/>
      <c r="W8" s="2"/>
      <c r="X8" s="2"/>
      <c r="Y8" s="2"/>
      <c r="Z8" s="2"/>
    </row>
    <row r="9" ht="14.25" customHeight="1">
      <c r="A9" s="2"/>
      <c r="B9" s="2"/>
      <c r="C9" s="2"/>
      <c r="D9" s="2"/>
      <c r="E9" s="2"/>
      <c r="F9" s="2"/>
      <c r="G9" s="2"/>
      <c r="H9" s="2"/>
      <c r="I9" s="2"/>
      <c r="J9" s="2"/>
      <c r="K9" s="2"/>
      <c r="L9" s="2"/>
      <c r="M9" s="2"/>
      <c r="N9" s="2"/>
      <c r="O9" s="2"/>
      <c r="P9" s="2"/>
      <c r="Q9" s="2"/>
      <c r="R9" s="2"/>
      <c r="S9" s="2"/>
      <c r="T9" s="2"/>
      <c r="U9" s="2"/>
      <c r="V9" s="2"/>
      <c r="W9" s="2"/>
      <c r="X9" s="2"/>
      <c r="Y9" s="2"/>
      <c r="Z9" s="2"/>
    </row>
    <row r="10"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4.2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4.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83"/>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horizontalCentered="1" verticalCentered="1"/>
  <pageMargins bottom="0.75" footer="0.0" header="0.0" left="0.25" right="0.25" top="0.75"/>
  <pageSetup orientation="landscape"/>
  <headerFooter>
    <oddHeader>&amp;LCIS9490 - Systems Analysis and Design Agile Workshop&amp;CTeam [NAME] [sub-title]&amp;RFall 2023 &amp;D</oddHeader>
    <oddFooter>&amp;L&amp;A&amp;C page &amp;P of &amp;P&amp;RFF0000business confidential</oddFooter>
  </headerFooter>
  <drawing r:id="rId1"/>
</worksheet>
</file>