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abig\OneDrive\ALG\Prácticas\P2\"/>
    </mc:Choice>
  </mc:AlternateContent>
  <xr:revisionPtr revIDLastSave="0" documentId="13_ncr:1_{1A1A1C18-707C-4883-8B73-157F39964A1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1" r:id="rId1"/>
    <sheet name="Inserción" sheetId="6" r:id="rId2"/>
    <sheet name="Burbuja" sheetId="3" r:id="rId3"/>
    <sheet name="Selección" sheetId="4" r:id="rId4"/>
    <sheet name="QuickSort m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6" l="1"/>
  <c r="N5" i="6"/>
  <c r="N6" i="6"/>
  <c r="N7" i="6"/>
  <c r="N8" i="6"/>
  <c r="N9" i="6"/>
  <c r="N10" i="6"/>
  <c r="N11" i="6"/>
  <c r="N4" i="6"/>
  <c r="D5" i="6"/>
  <c r="D6" i="6"/>
  <c r="D7" i="6"/>
  <c r="D8" i="6"/>
  <c r="D9" i="6"/>
  <c r="D10" i="6"/>
  <c r="D11" i="6"/>
  <c r="D12" i="6"/>
  <c r="D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4" i="6"/>
  <c r="A12" i="6"/>
  <c r="B28" i="4"/>
  <c r="B27" i="3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4" i="5"/>
  <c r="D15" i="5"/>
  <c r="D16" i="5"/>
  <c r="D17" i="5"/>
  <c r="D18" i="5"/>
  <c r="D5" i="5"/>
  <c r="D6" i="5"/>
  <c r="D7" i="5"/>
  <c r="D8" i="5"/>
  <c r="D9" i="5"/>
  <c r="D10" i="5"/>
  <c r="D11" i="5"/>
  <c r="D12" i="5"/>
  <c r="D13" i="5"/>
  <c r="D14" i="5"/>
  <c r="D4" i="5"/>
  <c r="I5" i="4"/>
  <c r="I6" i="4"/>
  <c r="I7" i="4"/>
  <c r="I8" i="4"/>
  <c r="I9" i="4"/>
  <c r="I10" i="4"/>
  <c r="I11" i="4"/>
  <c r="I12" i="4"/>
  <c r="I4" i="4"/>
  <c r="D5" i="4"/>
  <c r="D6" i="4"/>
  <c r="D7" i="4"/>
  <c r="D8" i="4"/>
  <c r="D9" i="4"/>
  <c r="D10" i="4"/>
  <c r="D11" i="4"/>
  <c r="D12" i="4"/>
  <c r="D4" i="4"/>
  <c r="J5" i="3"/>
  <c r="J6" i="3"/>
  <c r="J7" i="3"/>
  <c r="J8" i="3"/>
  <c r="J9" i="3"/>
  <c r="J10" i="3"/>
  <c r="J11" i="3"/>
  <c r="J12" i="3"/>
  <c r="J4" i="3"/>
  <c r="F11" i="1"/>
  <c r="F7" i="1"/>
  <c r="G13" i="1"/>
  <c r="F13" i="1" s="1"/>
  <c r="G14" i="1"/>
  <c r="F14" i="1" s="1"/>
  <c r="G15" i="1"/>
  <c r="F15" i="1" s="1"/>
  <c r="G16" i="1"/>
  <c r="F16" i="1" s="1"/>
  <c r="G17" i="1"/>
  <c r="F17" i="1" s="1"/>
  <c r="G12" i="1"/>
  <c r="F12" i="1" s="1"/>
  <c r="G4" i="1"/>
  <c r="F4" i="1" s="1"/>
  <c r="G5" i="1"/>
  <c r="F5" i="1" s="1"/>
  <c r="G6" i="1"/>
  <c r="F6" i="1" s="1"/>
  <c r="G7" i="1"/>
  <c r="G8" i="1"/>
  <c r="F8" i="1" s="1"/>
  <c r="G9" i="1"/>
  <c r="F9" i="1" s="1"/>
  <c r="G10" i="1"/>
  <c r="F10" i="1" s="1"/>
  <c r="G3" i="1"/>
  <c r="F3" i="1" s="1"/>
</calcChain>
</file>

<file path=xl/sharedStrings.xml><?xml version="1.0" encoding="utf-8"?>
<sst xmlns="http://schemas.openxmlformats.org/spreadsheetml/2006/main" count="120" uniqueCount="50">
  <si>
    <t>Medir tiempo: Rápido pivote central</t>
  </si>
  <si>
    <t xml:space="preserve">n   </t>
  </si>
  <si>
    <t>Tiempo</t>
  </si>
  <si>
    <t>Limite 1</t>
  </si>
  <si>
    <t>Tiempo 2</t>
  </si>
  <si>
    <t>Limite 2</t>
  </si>
  <si>
    <t>limite</t>
  </si>
  <si>
    <t>T inverso(milisegundos)</t>
  </si>
  <si>
    <t>Intel(R) Core(TM) i5-8500 CPU @ 3.00GHz   3.00 GHz</t>
  </si>
  <si>
    <t>8,00 GB (7,80 GB usable)</t>
  </si>
  <si>
    <t>Inverso</t>
  </si>
  <si>
    <t>Ordenado</t>
  </si>
  <si>
    <t>Aleatorio</t>
  </si>
  <si>
    <t>n</t>
  </si>
  <si>
    <t>l final</t>
  </si>
  <si>
    <t>Medir tiempo: Burbuja</t>
  </si>
  <si>
    <t xml:space="preserve">n </t>
  </si>
  <si>
    <t>&gt;25 min</t>
  </si>
  <si>
    <t>L final</t>
  </si>
  <si>
    <t>Medir tiempo: Selección</t>
  </si>
  <si>
    <t>limite final</t>
  </si>
  <si>
    <t>&gt;40 min</t>
  </si>
  <si>
    <t>&gt;30 min</t>
  </si>
  <si>
    <t>Medir tiempo: Rápido mediana a tres</t>
  </si>
  <si>
    <t>tiempo</t>
  </si>
  <si>
    <t>t ordenado</t>
  </si>
  <si>
    <r>
      <t>t inverso(10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s)</t>
    </r>
  </si>
  <si>
    <r>
      <t>t ordenado(10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s)</t>
    </r>
  </si>
  <si>
    <r>
      <t>t aleatorio(10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s)</t>
    </r>
  </si>
  <si>
    <t>T ordenado (ms)</t>
  </si>
  <si>
    <t>t aleatorio(ms)</t>
  </si>
  <si>
    <t>t inverso (ms)</t>
  </si>
  <si>
    <t>limite (ms)</t>
  </si>
  <si>
    <t>t ordenado (ms)</t>
  </si>
  <si>
    <t>t aleatorio (ms)</t>
  </si>
  <si>
    <t>limite(ms)</t>
  </si>
  <si>
    <t xml:space="preserve">t inverso </t>
  </si>
  <si>
    <t>t aleatorio</t>
  </si>
  <si>
    <t>límite</t>
  </si>
  <si>
    <r>
      <t>límite (10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s)</t>
    </r>
  </si>
  <si>
    <t>l</t>
  </si>
  <si>
    <t>aleatorio</t>
  </si>
  <si>
    <t>ordenado</t>
  </si>
  <si>
    <t>&gt;20min</t>
  </si>
  <si>
    <t>&gt;20 min</t>
  </si>
  <si>
    <t>t inverso</t>
  </si>
  <si>
    <t>Inserción</t>
  </si>
  <si>
    <r>
      <t>t inverso (10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s)</t>
    </r>
  </si>
  <si>
    <r>
      <t>t ordenado (10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s)</t>
    </r>
  </si>
  <si>
    <r>
      <t>t aleatorio (10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</si>
</sst>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 inverso (microsegundos)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Hoja1!$A$3:$A$17</c:f>
              <c:numCache>
                <c:formatCode>#,##0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  <c:pt idx="12">
                  <c:v>40960000</c:v>
                </c:pt>
                <c:pt idx="13">
                  <c:v>81920000</c:v>
                </c:pt>
                <c:pt idx="14">
                  <c:v>163840000</c:v>
                </c:pt>
              </c:numCache>
            </c:numRef>
          </c:xVal>
          <c:yVal>
            <c:numRef>
              <c:f>Hoja1!$B$3:$B$17</c:f>
              <c:numCache>
                <c:formatCode>#,##0.0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13</c:v>
                </c:pt>
                <c:pt idx="7">
                  <c:v>27</c:v>
                </c:pt>
                <c:pt idx="8">
                  <c:v>56</c:v>
                </c:pt>
                <c:pt idx="9">
                  <c:v>113</c:v>
                </c:pt>
                <c:pt idx="10">
                  <c:v>233</c:v>
                </c:pt>
                <c:pt idx="11">
                  <c:v>482</c:v>
                </c:pt>
                <c:pt idx="12">
                  <c:v>988</c:v>
                </c:pt>
                <c:pt idx="13">
                  <c:v>2013</c:v>
                </c:pt>
                <c:pt idx="14">
                  <c:v>4147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A-40C3-A8F0-57EE8A81B90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Hoja1!$A$3:$A$17</c:f>
              <c:numCache>
                <c:formatCode>#,##0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  <c:pt idx="12">
                  <c:v>40960000</c:v>
                </c:pt>
                <c:pt idx="13">
                  <c:v>81920000</c:v>
                </c:pt>
                <c:pt idx="14">
                  <c:v>163840000</c:v>
                </c:pt>
              </c:numCache>
            </c:numRef>
          </c:xVal>
          <c:yVal>
            <c:numRef>
              <c:f>Hoja1!$C$3:$C$17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A-40C3-A8F0-57EE8A81B90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Hoja1!$A$3:$A$17</c:f>
              <c:numCache>
                <c:formatCode>#,##0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  <c:pt idx="12">
                  <c:v>40960000</c:v>
                </c:pt>
                <c:pt idx="13">
                  <c:v>81920000</c:v>
                </c:pt>
                <c:pt idx="14">
                  <c:v>163840000</c:v>
                </c:pt>
              </c:numCache>
            </c:numRef>
          </c:xVal>
          <c:yVal>
            <c:numRef>
              <c:f>Hoja1!$D$3:$D$17</c:f>
              <c:numCache>
                <c:formatCode>General</c:formatCode>
                <c:ptCount val="15"/>
                <c:pt idx="0">
                  <c:v>122</c:v>
                </c:pt>
                <c:pt idx="1">
                  <c:v>240</c:v>
                </c:pt>
                <c:pt idx="2">
                  <c:v>512</c:v>
                </c:pt>
                <c:pt idx="3">
                  <c:v>1070</c:v>
                </c:pt>
                <c:pt idx="4">
                  <c:v>2261</c:v>
                </c:pt>
                <c:pt idx="5">
                  <c:v>4661</c:v>
                </c:pt>
                <c:pt idx="6">
                  <c:v>9852</c:v>
                </c:pt>
                <c:pt idx="7">
                  <c:v>20678</c:v>
                </c:pt>
                <c:pt idx="8">
                  <c:v>43849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0A-40C3-A8F0-57EE8A81B90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Hoja1!$A$3:$A$17</c:f>
              <c:numCache>
                <c:formatCode>#,##0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  <c:pt idx="12">
                  <c:v>40960000</c:v>
                </c:pt>
                <c:pt idx="13">
                  <c:v>81920000</c:v>
                </c:pt>
                <c:pt idx="14">
                  <c:v>163840000</c:v>
                </c:pt>
              </c:numCache>
            </c:numRef>
          </c:xVal>
          <c:yVal>
            <c:numRef>
              <c:f>Hoja1!$E$3:$E$17</c:f>
              <c:numCache>
                <c:formatCode>#,##0</c:formatCode>
                <c:ptCount val="1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0A-40C3-A8F0-57EE8A81B90E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Hoja1!$A$3:$A$17</c:f>
              <c:numCache>
                <c:formatCode>#,##0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  <c:pt idx="12">
                  <c:v>40960000</c:v>
                </c:pt>
                <c:pt idx="13">
                  <c:v>81920000</c:v>
                </c:pt>
                <c:pt idx="14">
                  <c:v>163840000</c:v>
                </c:pt>
              </c:numCache>
            </c:numRef>
          </c:xVal>
          <c:yVal>
            <c:numRef>
              <c:f>Hoja1!$F$3:$F$17</c:f>
              <c:numCache>
                <c:formatCode>#,##0.00</c:formatCode>
                <c:ptCount val="15"/>
                <c:pt idx="0">
                  <c:v>0.122</c:v>
                </c:pt>
                <c:pt idx="1">
                  <c:v>0.24</c:v>
                </c:pt>
                <c:pt idx="2">
                  <c:v>0.51200000000000001</c:v>
                </c:pt>
                <c:pt idx="3">
                  <c:v>1.07</c:v>
                </c:pt>
                <c:pt idx="4">
                  <c:v>2.2610000000000001</c:v>
                </c:pt>
                <c:pt idx="5">
                  <c:v>4.6609999999999996</c:v>
                </c:pt>
                <c:pt idx="6">
                  <c:v>9.8520000000000003</c:v>
                </c:pt>
                <c:pt idx="7">
                  <c:v>20.678000000000001</c:v>
                </c:pt>
                <c:pt idx="8">
                  <c:v>56</c:v>
                </c:pt>
                <c:pt idx="9">
                  <c:v>113</c:v>
                </c:pt>
                <c:pt idx="10">
                  <c:v>233</c:v>
                </c:pt>
                <c:pt idx="11">
                  <c:v>482</c:v>
                </c:pt>
                <c:pt idx="12">
                  <c:v>988</c:v>
                </c:pt>
                <c:pt idx="13">
                  <c:v>2013</c:v>
                </c:pt>
                <c:pt idx="14">
                  <c:v>4147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50A-40C3-A8F0-57EE8A81B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172672"/>
        <c:axId val="1140167264"/>
      </c:scatterChart>
      <c:valAx>
        <c:axId val="114017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0167264"/>
        <c:crosses val="autoZero"/>
        <c:crossBetween val="midCat"/>
      </c:valAx>
      <c:valAx>
        <c:axId val="11401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017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Inserción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3345442714767825"/>
          <c:y val="0.17171296296296296"/>
          <c:w val="0.70946944911319754"/>
          <c:h val="0.58850011117262546"/>
        </c:manualLayout>
      </c:layout>
      <c:scatterChart>
        <c:scatterStyle val="smoothMarker"/>
        <c:varyColors val="0"/>
        <c:ser>
          <c:idx val="0"/>
          <c:order val="0"/>
          <c:tx>
            <c:v>Aleatorio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Inserción!$A$23:$A$30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</c:numCache>
            </c:numRef>
          </c:xVal>
          <c:yVal>
            <c:numRef>
              <c:f>Inserción!$B$23:$B$30</c:f>
              <c:numCache>
                <c:formatCode>#,##0.00</c:formatCode>
                <c:ptCount val="8"/>
                <c:pt idx="0">
                  <c:v>5300</c:v>
                </c:pt>
                <c:pt idx="1">
                  <c:v>17300</c:v>
                </c:pt>
                <c:pt idx="2">
                  <c:v>18600</c:v>
                </c:pt>
                <c:pt idx="3">
                  <c:v>67200</c:v>
                </c:pt>
                <c:pt idx="4">
                  <c:v>271100</c:v>
                </c:pt>
                <c:pt idx="5">
                  <c:v>1076900</c:v>
                </c:pt>
                <c:pt idx="6">
                  <c:v>4497000</c:v>
                </c:pt>
                <c:pt idx="7">
                  <c:v>19025300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61-4AC4-BC1E-5E29EEB3FC12}"/>
            </c:ext>
          </c:extLst>
        </c:ser>
        <c:ser>
          <c:idx val="1"/>
          <c:order val="1"/>
          <c:tx>
            <c:v>Ordenado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Inserción!$A$23:$A$30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</c:numCache>
            </c:numRef>
          </c:xVal>
          <c:yVal>
            <c:numRef>
              <c:f>Inserción!$C$23:$C$30</c:f>
              <c:numCache>
                <c:formatCode>#,##0.00</c:formatCode>
                <c:ptCount val="8"/>
                <c:pt idx="0">
                  <c:v>0.49</c:v>
                </c:pt>
                <c:pt idx="1">
                  <c:v>0.86</c:v>
                </c:pt>
                <c:pt idx="2">
                  <c:v>1.52</c:v>
                </c:pt>
                <c:pt idx="3">
                  <c:v>2.8000000000000003</c:v>
                </c:pt>
                <c:pt idx="4">
                  <c:v>5.1100000000000003</c:v>
                </c:pt>
                <c:pt idx="5">
                  <c:v>9.9600000000000009</c:v>
                </c:pt>
                <c:pt idx="6">
                  <c:v>21.93</c:v>
                </c:pt>
                <c:pt idx="7">
                  <c:v>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61-4AC4-BC1E-5E29EEB3FC12}"/>
            </c:ext>
          </c:extLst>
        </c:ser>
        <c:ser>
          <c:idx val="2"/>
          <c:order val="2"/>
          <c:tx>
            <c:v>Inverso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Inserción!$A$23:$A$30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</c:numCache>
            </c:numRef>
          </c:xVal>
          <c:yVal>
            <c:numRef>
              <c:f>Inserción!$D$23:$D$30</c:f>
              <c:numCache>
                <c:formatCode>#,##0.00</c:formatCode>
                <c:ptCount val="8"/>
                <c:pt idx="0">
                  <c:v>9200</c:v>
                </c:pt>
                <c:pt idx="1">
                  <c:v>34000</c:v>
                </c:pt>
                <c:pt idx="2">
                  <c:v>33100</c:v>
                </c:pt>
                <c:pt idx="3">
                  <c:v>121500</c:v>
                </c:pt>
                <c:pt idx="4">
                  <c:v>496200</c:v>
                </c:pt>
                <c:pt idx="5">
                  <c:v>2123400</c:v>
                </c:pt>
                <c:pt idx="6">
                  <c:v>8903600</c:v>
                </c:pt>
                <c:pt idx="7">
                  <c:v>36574300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61-4AC4-BC1E-5E29EEB3F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23936"/>
        <c:axId val="636320880"/>
      </c:scatterChart>
      <c:valAx>
        <c:axId val="9562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>
            <c:manualLayout>
              <c:xMode val="edge"/>
              <c:yMode val="edge"/>
              <c:x val="0.56975568678915134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6320880"/>
        <c:crosses val="autoZero"/>
        <c:crossBetween val="midCat"/>
      </c:valAx>
      <c:valAx>
        <c:axId val="63632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kern="1200" baseline="0">
                    <a:solidFill>
                      <a:srgbClr val="595959"/>
                    </a:solidFill>
                    <a:effectLst/>
                  </a:rPr>
                  <a:t>t (centésimas de milisegundos)</a:t>
                </a:r>
                <a:endParaRPr lang="es-ES">
                  <a:effectLst/>
                </a:endParaRPr>
              </a:p>
            </c:rich>
          </c:tx>
          <c:layout>
            <c:manualLayout>
              <c:xMode val="edge"/>
              <c:yMode val="edge"/>
              <c:x val="3.2137707375480495E-2"/>
              <c:y val="0.184938191394620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Ordenación</a:t>
            </a:r>
            <a:r>
              <a:rPr lang="es-ES" baseline="0"/>
              <a:t> burbuja</a:t>
            </a:r>
          </a:p>
          <a:p>
            <a:pPr>
              <a:defRPr/>
            </a:pP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Burbuja!$A$4:$A$10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Burbuja!$B$4:$B$10</c:f>
              <c:numCache>
                <c:formatCode>General</c:formatCode>
                <c:ptCount val="7"/>
                <c:pt idx="0">
                  <c:v>71</c:v>
                </c:pt>
                <c:pt idx="1">
                  <c:v>255</c:v>
                </c:pt>
                <c:pt idx="2">
                  <c:v>1014</c:v>
                </c:pt>
                <c:pt idx="3">
                  <c:v>4068</c:v>
                </c:pt>
                <c:pt idx="4">
                  <c:v>16400</c:v>
                </c:pt>
                <c:pt idx="5">
                  <c:v>64942</c:v>
                </c:pt>
                <c:pt idx="6">
                  <c:v>258151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59-48A6-8DFA-FD9CBF52147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Burbuja!$A$4:$A$10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Burbuja!$E$4:$E$10</c:f>
              <c:numCache>
                <c:formatCode>General</c:formatCode>
                <c:ptCount val="7"/>
                <c:pt idx="0">
                  <c:v>134</c:v>
                </c:pt>
                <c:pt idx="1">
                  <c:v>578</c:v>
                </c:pt>
                <c:pt idx="2">
                  <c:v>2301</c:v>
                </c:pt>
                <c:pt idx="3">
                  <c:v>9566</c:v>
                </c:pt>
                <c:pt idx="4">
                  <c:v>39604</c:v>
                </c:pt>
                <c:pt idx="5">
                  <c:v>158507</c:v>
                </c:pt>
                <c:pt idx="6">
                  <c:v>680477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59-48A6-8DFA-FD9CBF52147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Burbuja!$A$4:$A$10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Burbuja!$J$4:$J$10</c:f>
              <c:numCache>
                <c:formatCode>General</c:formatCode>
                <c:ptCount val="7"/>
                <c:pt idx="0">
                  <c:v>18.2</c:v>
                </c:pt>
                <c:pt idx="1">
                  <c:v>45.5</c:v>
                </c:pt>
                <c:pt idx="2">
                  <c:v>205</c:v>
                </c:pt>
                <c:pt idx="3">
                  <c:v>1119</c:v>
                </c:pt>
                <c:pt idx="4">
                  <c:v>4437</c:v>
                </c:pt>
                <c:pt idx="5">
                  <c:v>17850</c:v>
                </c:pt>
                <c:pt idx="6">
                  <c:v>71689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59-48A6-8DFA-FD9CBF521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273344"/>
        <c:axId val="606274328"/>
      </c:scatterChart>
      <c:valAx>
        <c:axId val="60627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6274328"/>
        <c:crosses val="autoZero"/>
        <c:crossBetween val="midCat"/>
      </c:valAx>
      <c:valAx>
        <c:axId val="60627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627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Ordenación</a:t>
            </a:r>
            <a:r>
              <a:rPr lang="es-ES" baseline="0"/>
              <a:t> burbuja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7615048118985127"/>
          <c:y val="0.17171296296296296"/>
          <c:w val="0.75807174103237107"/>
          <c:h val="0.57236840186643334"/>
        </c:manualLayout>
      </c:layout>
      <c:scatterChart>
        <c:scatterStyle val="smoothMarker"/>
        <c:varyColors val="0"/>
        <c:ser>
          <c:idx val="0"/>
          <c:order val="0"/>
          <c:tx>
            <c:v>Inverso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Burbuja!$B$18:$B$24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Burbuja!$C$18:$C$24</c:f>
              <c:numCache>
                <c:formatCode>General</c:formatCode>
                <c:ptCount val="7"/>
                <c:pt idx="0">
                  <c:v>71</c:v>
                </c:pt>
                <c:pt idx="1">
                  <c:v>255</c:v>
                </c:pt>
                <c:pt idx="2">
                  <c:v>1014</c:v>
                </c:pt>
                <c:pt idx="3">
                  <c:v>4068</c:v>
                </c:pt>
                <c:pt idx="4">
                  <c:v>16400</c:v>
                </c:pt>
                <c:pt idx="5">
                  <c:v>64942</c:v>
                </c:pt>
                <c:pt idx="6">
                  <c:v>258151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EF-4BCD-B5AE-9AFF8F73A7F3}"/>
            </c:ext>
          </c:extLst>
        </c:ser>
        <c:ser>
          <c:idx val="1"/>
          <c:order val="1"/>
          <c:tx>
            <c:v>Aleatorio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Burbuja!$B$18:$B$24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Burbuja!$D$18:$D$24</c:f>
              <c:numCache>
                <c:formatCode>General</c:formatCode>
                <c:ptCount val="7"/>
                <c:pt idx="0">
                  <c:v>134</c:v>
                </c:pt>
                <c:pt idx="1">
                  <c:v>578</c:v>
                </c:pt>
                <c:pt idx="2">
                  <c:v>2301</c:v>
                </c:pt>
                <c:pt idx="3">
                  <c:v>9566</c:v>
                </c:pt>
                <c:pt idx="4">
                  <c:v>39604</c:v>
                </c:pt>
                <c:pt idx="5">
                  <c:v>158507</c:v>
                </c:pt>
                <c:pt idx="6">
                  <c:v>680477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EF-4BCD-B5AE-9AFF8F73A7F3}"/>
            </c:ext>
          </c:extLst>
        </c:ser>
        <c:ser>
          <c:idx val="2"/>
          <c:order val="2"/>
          <c:tx>
            <c:v>Ordenado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Burbuja!$B$18:$B$24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Burbuja!$E$18:$E$24</c:f>
              <c:numCache>
                <c:formatCode>#,##0.00</c:formatCode>
                <c:ptCount val="7"/>
                <c:pt idx="0">
                  <c:v>18.2</c:v>
                </c:pt>
                <c:pt idx="1">
                  <c:v>45.5</c:v>
                </c:pt>
                <c:pt idx="2">
                  <c:v>205</c:v>
                </c:pt>
                <c:pt idx="3">
                  <c:v>1119</c:v>
                </c:pt>
                <c:pt idx="4">
                  <c:v>4437</c:v>
                </c:pt>
                <c:pt idx="5">
                  <c:v>17850</c:v>
                </c:pt>
                <c:pt idx="6">
                  <c:v>71689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EF-4BCD-B5AE-9AFF8F73A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37608"/>
        <c:axId val="640041544"/>
      </c:scatterChart>
      <c:valAx>
        <c:axId val="640037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>
            <c:manualLayout>
              <c:xMode val="edge"/>
              <c:yMode val="edge"/>
              <c:x val="0.52983202099737536"/>
              <c:y val="0.8098140857392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0041544"/>
        <c:crosses val="autoZero"/>
        <c:crossBetween val="midCat"/>
      </c:valAx>
      <c:valAx>
        <c:axId val="64004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 </a:t>
                </a:r>
                <a:r>
                  <a:rPr lang="es-ES" baseline="0"/>
                  <a:t>(milisegundos)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0037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Selección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1402559055118109"/>
          <c:y val="0.17171296296296296"/>
          <c:w val="0.72497440944881886"/>
          <c:h val="0.60014617964421102"/>
        </c:manualLayout>
      </c:layout>
      <c:scatterChart>
        <c:scatterStyle val="smoothMarker"/>
        <c:varyColors val="0"/>
        <c:ser>
          <c:idx val="0"/>
          <c:order val="0"/>
          <c:tx>
            <c:v>Ordenado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Selección!$B$19:$B$26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</c:numCache>
            </c:numRef>
          </c:xVal>
          <c:yVal>
            <c:numRef>
              <c:f>Selección!$C$19:$C$26</c:f>
              <c:numCache>
                <c:formatCode>#,##0.00</c:formatCode>
                <c:ptCount val="8"/>
                <c:pt idx="0">
                  <c:v>14.200000000000001</c:v>
                </c:pt>
                <c:pt idx="1">
                  <c:v>52.1</c:v>
                </c:pt>
                <c:pt idx="2">
                  <c:v>161</c:v>
                </c:pt>
                <c:pt idx="3">
                  <c:v>682</c:v>
                </c:pt>
                <c:pt idx="4">
                  <c:v>2803</c:v>
                </c:pt>
                <c:pt idx="5">
                  <c:v>11310</c:v>
                </c:pt>
                <c:pt idx="6">
                  <c:v>45390</c:v>
                </c:pt>
                <c:pt idx="7">
                  <c:v>201041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E6-4FD7-BCE2-8134321D2D3A}"/>
            </c:ext>
          </c:extLst>
        </c:ser>
        <c:ser>
          <c:idx val="1"/>
          <c:order val="1"/>
          <c:tx>
            <c:v>Aleatorio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Selección!$B$19:$B$26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</c:numCache>
            </c:numRef>
          </c:xVal>
          <c:yVal>
            <c:numRef>
              <c:f>Selección!$D$19:$D$26</c:f>
              <c:numCache>
                <c:formatCode>#,##0.00</c:formatCode>
                <c:ptCount val="8"/>
                <c:pt idx="0">
                  <c:v>31.3</c:v>
                </c:pt>
                <c:pt idx="1">
                  <c:v>128</c:v>
                </c:pt>
                <c:pt idx="2">
                  <c:v>463</c:v>
                </c:pt>
                <c:pt idx="3">
                  <c:v>2003</c:v>
                </c:pt>
                <c:pt idx="4">
                  <c:v>7776</c:v>
                </c:pt>
                <c:pt idx="5">
                  <c:v>31119</c:v>
                </c:pt>
                <c:pt idx="6">
                  <c:v>130750</c:v>
                </c:pt>
                <c:pt idx="7">
                  <c:v>536404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E6-4FD7-BCE2-8134321D2D3A}"/>
            </c:ext>
          </c:extLst>
        </c:ser>
        <c:ser>
          <c:idx val="2"/>
          <c:order val="2"/>
          <c:tx>
            <c:v>Inverso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Selección!$B$19:$B$26</c:f>
              <c:numCache>
                <c:formatCode>General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</c:numCache>
            </c:numRef>
          </c:xVal>
          <c:yVal>
            <c:numRef>
              <c:f>Selección!$E$19:$E$26</c:f>
              <c:numCache>
                <c:formatCode>#,##0.00</c:formatCode>
                <c:ptCount val="8"/>
                <c:pt idx="0">
                  <c:v>54</c:v>
                </c:pt>
                <c:pt idx="1">
                  <c:v>207</c:v>
                </c:pt>
                <c:pt idx="2">
                  <c:v>616</c:v>
                </c:pt>
                <c:pt idx="3">
                  <c:v>2375</c:v>
                </c:pt>
                <c:pt idx="4">
                  <c:v>9541</c:v>
                </c:pt>
                <c:pt idx="5">
                  <c:v>38391</c:v>
                </c:pt>
                <c:pt idx="6">
                  <c:v>152649</c:v>
                </c:pt>
                <c:pt idx="7">
                  <c:v>619036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E6-4FD7-BCE2-8134321D2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285832"/>
        <c:axId val="448281568"/>
      </c:scatterChart>
      <c:valAx>
        <c:axId val="44828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>
            <c:manualLayout>
              <c:xMode val="edge"/>
              <c:yMode val="edge"/>
              <c:x val="0.55611348871135913"/>
              <c:y val="0.8342416165988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8281568"/>
        <c:crosses val="autoZero"/>
        <c:crossBetween val="midCat"/>
      </c:valAx>
      <c:valAx>
        <c:axId val="44828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 (milisegundos)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8285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QuickSort Mediana a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9794504448005945"/>
          <c:y val="0.14740186466677391"/>
          <c:w val="0.73411395257008805"/>
          <c:h val="0.64483492811138188"/>
        </c:manualLayout>
      </c:layout>
      <c:scatterChart>
        <c:scatterStyle val="smoothMarker"/>
        <c:varyColors val="0"/>
        <c:ser>
          <c:idx val="0"/>
          <c:order val="0"/>
          <c:tx>
            <c:v>Inverso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'QuickSort m3'!$B$23:$B$37</c:f>
              <c:numCache>
                <c:formatCode>#,##0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  <c:pt idx="12">
                  <c:v>40960000</c:v>
                </c:pt>
                <c:pt idx="13">
                  <c:v>81920000</c:v>
                </c:pt>
                <c:pt idx="14">
                  <c:v>163840000</c:v>
                </c:pt>
              </c:numCache>
            </c:numRef>
          </c:xVal>
          <c:yVal>
            <c:numRef>
              <c:f>'QuickSort m3'!$C$23:$C$37</c:f>
              <c:numCache>
                <c:formatCode>#,##0.00</c:formatCode>
                <c:ptCount val="15"/>
                <c:pt idx="0">
                  <c:v>18.5</c:v>
                </c:pt>
                <c:pt idx="1">
                  <c:v>33.5</c:v>
                </c:pt>
                <c:pt idx="2">
                  <c:v>67</c:v>
                </c:pt>
                <c:pt idx="3">
                  <c:v>141</c:v>
                </c:pt>
                <c:pt idx="4">
                  <c:v>295</c:v>
                </c:pt>
                <c:pt idx="5">
                  <c:v>593</c:v>
                </c:pt>
                <c:pt idx="6">
                  <c:v>1241</c:v>
                </c:pt>
                <c:pt idx="7">
                  <c:v>2607</c:v>
                </c:pt>
                <c:pt idx="8">
                  <c:v>5549</c:v>
                </c:pt>
                <c:pt idx="9">
                  <c:v>12589</c:v>
                </c:pt>
                <c:pt idx="10">
                  <c:v>24672</c:v>
                </c:pt>
                <c:pt idx="11">
                  <c:v>53478</c:v>
                </c:pt>
                <c:pt idx="12">
                  <c:v>105983</c:v>
                </c:pt>
                <c:pt idx="13">
                  <c:v>228168</c:v>
                </c:pt>
                <c:pt idx="14">
                  <c:v>463366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65-429C-9C5D-D1EE42C86142}"/>
            </c:ext>
          </c:extLst>
        </c:ser>
        <c:ser>
          <c:idx val="1"/>
          <c:order val="1"/>
          <c:tx>
            <c:v>Ordenado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'QuickSort m3'!$B$23:$B$37</c:f>
              <c:numCache>
                <c:formatCode>#,##0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  <c:pt idx="12">
                  <c:v>40960000</c:v>
                </c:pt>
                <c:pt idx="13">
                  <c:v>81920000</c:v>
                </c:pt>
                <c:pt idx="14">
                  <c:v>163840000</c:v>
                </c:pt>
              </c:numCache>
            </c:numRef>
          </c:xVal>
          <c:yVal>
            <c:numRef>
              <c:f>'QuickSort m3'!$D$23:$D$37</c:f>
              <c:numCache>
                <c:formatCode>#,##0.00</c:formatCode>
                <c:ptCount val="15"/>
                <c:pt idx="0">
                  <c:v>17.2</c:v>
                </c:pt>
                <c:pt idx="1">
                  <c:v>29.700000000000003</c:v>
                </c:pt>
                <c:pt idx="2">
                  <c:v>60</c:v>
                </c:pt>
                <c:pt idx="3">
                  <c:v>130</c:v>
                </c:pt>
                <c:pt idx="4">
                  <c:v>269</c:v>
                </c:pt>
                <c:pt idx="5">
                  <c:v>563</c:v>
                </c:pt>
                <c:pt idx="6">
                  <c:v>1181</c:v>
                </c:pt>
                <c:pt idx="7">
                  <c:v>2477</c:v>
                </c:pt>
                <c:pt idx="8">
                  <c:v>5287</c:v>
                </c:pt>
                <c:pt idx="9">
                  <c:v>11049</c:v>
                </c:pt>
                <c:pt idx="10">
                  <c:v>23025</c:v>
                </c:pt>
                <c:pt idx="11">
                  <c:v>47847</c:v>
                </c:pt>
                <c:pt idx="12">
                  <c:v>99712</c:v>
                </c:pt>
                <c:pt idx="13">
                  <c:v>208810</c:v>
                </c:pt>
                <c:pt idx="14">
                  <c:v>509476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65-429C-9C5D-D1EE42C86142}"/>
            </c:ext>
          </c:extLst>
        </c:ser>
        <c:ser>
          <c:idx val="2"/>
          <c:order val="2"/>
          <c:tx>
            <c:v>Aleatorio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'QuickSort m3'!$B$23:$B$37</c:f>
              <c:numCache>
                <c:formatCode>#,##0</c:formatCode>
                <c:ptCount val="1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  <c:pt idx="12">
                  <c:v>40960000</c:v>
                </c:pt>
                <c:pt idx="13">
                  <c:v>81920000</c:v>
                </c:pt>
                <c:pt idx="14">
                  <c:v>163840000</c:v>
                </c:pt>
              </c:numCache>
            </c:numRef>
          </c:xVal>
          <c:yVal>
            <c:numRef>
              <c:f>'QuickSort m3'!$E$23:$E$37</c:f>
              <c:numCache>
                <c:formatCode>#,##0.00</c:formatCode>
                <c:ptCount val="15"/>
                <c:pt idx="0">
                  <c:v>17</c:v>
                </c:pt>
                <c:pt idx="1">
                  <c:v>31.4</c:v>
                </c:pt>
                <c:pt idx="2">
                  <c:v>62</c:v>
                </c:pt>
                <c:pt idx="3">
                  <c:v>141</c:v>
                </c:pt>
                <c:pt idx="4">
                  <c:v>297</c:v>
                </c:pt>
                <c:pt idx="5">
                  <c:v>688</c:v>
                </c:pt>
                <c:pt idx="6">
                  <c:v>1582</c:v>
                </c:pt>
                <c:pt idx="7">
                  <c:v>3994</c:v>
                </c:pt>
                <c:pt idx="8">
                  <c:v>10480</c:v>
                </c:pt>
                <c:pt idx="9">
                  <c:v>29545</c:v>
                </c:pt>
                <c:pt idx="10">
                  <c:v>99400</c:v>
                </c:pt>
                <c:pt idx="11">
                  <c:v>210300</c:v>
                </c:pt>
                <c:pt idx="12">
                  <c:v>462600</c:v>
                </c:pt>
                <c:pt idx="13">
                  <c:v>1098600</c:v>
                </c:pt>
                <c:pt idx="14">
                  <c:v>2867800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65-429C-9C5D-D1EE42C86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61304"/>
        <c:axId val="641459664"/>
      </c:scatterChart>
      <c:valAx>
        <c:axId val="64146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layout>
            <c:manualLayout>
              <c:xMode val="edge"/>
              <c:yMode val="edge"/>
              <c:x val="0.54346205839314321"/>
              <c:y val="0.84866308386619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1459664"/>
        <c:crosses val="autoZero"/>
        <c:crossBetween val="midCat"/>
      </c:valAx>
      <c:valAx>
        <c:axId val="6414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 (centésimas de milisegundos)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146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21</xdr:row>
      <xdr:rowOff>85725</xdr:rowOff>
    </xdr:from>
    <xdr:to>
      <xdr:col>9</xdr:col>
      <xdr:colOff>28575</xdr:colOff>
      <xdr:row>35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9523</xdr:colOff>
      <xdr:row>20</xdr:row>
      <xdr:rowOff>61912</xdr:rowOff>
    </xdr:from>
    <xdr:to>
      <xdr:col>12</xdr:col>
      <xdr:colOff>638174</xdr:colOff>
      <xdr:row>35</xdr:row>
      <xdr:rowOff>57151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0DA82F-3C91-CB21-A049-4B123CB57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1</xdr:row>
      <xdr:rowOff>4762</xdr:rowOff>
    </xdr:from>
    <xdr:to>
      <xdr:col>17</xdr:col>
      <xdr:colOff>219075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598153-278A-D349-8822-86BB509E7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15</xdr:row>
      <xdr:rowOff>23812</xdr:rowOff>
    </xdr:from>
    <xdr:to>
      <xdr:col>12</xdr:col>
      <xdr:colOff>361950</xdr:colOff>
      <xdr:row>29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EEE762D-AD87-DAD7-7BC9-EB4A416E7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14</xdr:row>
      <xdr:rowOff>119062</xdr:rowOff>
    </xdr:from>
    <xdr:to>
      <xdr:col>13</xdr:col>
      <xdr:colOff>542925</xdr:colOff>
      <xdr:row>31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9730589-A0A4-47E5-54A6-03E961CFE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266699</xdr:colOff>
      <xdr:row>19</xdr:row>
      <xdr:rowOff>138112</xdr:rowOff>
    </xdr:from>
    <xdr:to>
      <xdr:col>13</xdr:col>
      <xdr:colOff>314324</xdr:colOff>
      <xdr:row>36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27AB32-39D5-872B-6EC2-52CA894AF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Normal="100" workbookViewId="0">
      <selection activeCell="B15" sqref="B15"/>
    </sheetView>
  </sheetViews>
  <sheetFormatPr baseColWidth="10" defaultRowHeight="15" x14ac:dyDescent="0.25"/>
  <cols>
    <col min="1" max="1" width="17.42578125" customWidth="1"/>
    <col min="2" max="2" width="21" customWidth="1"/>
    <col min="3" max="5" width="11.42578125" customWidth="1"/>
    <col min="6" max="6" width="23" customWidth="1"/>
  </cols>
  <sheetData>
    <row r="1" spans="1:8" x14ac:dyDescent="0.25">
      <c r="A1" s="5" t="s">
        <v>0</v>
      </c>
      <c r="B1" s="5"/>
      <c r="C1" s="5"/>
      <c r="D1" s="5"/>
      <c r="E1" s="5"/>
      <c r="F1" s="5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6</v>
      </c>
    </row>
    <row r="3" spans="1:8" x14ac:dyDescent="0.25">
      <c r="A3" s="3">
        <v>10000</v>
      </c>
      <c r="B3" s="1">
        <v>1</v>
      </c>
      <c r="C3">
        <v>1</v>
      </c>
      <c r="D3">
        <v>122</v>
      </c>
      <c r="E3" s="3">
        <v>1000</v>
      </c>
      <c r="F3" s="2">
        <f>D3/G3</f>
        <v>0.122</v>
      </c>
      <c r="G3" s="3">
        <f>E3</f>
        <v>1000</v>
      </c>
      <c r="H3" s="4"/>
    </row>
    <row r="4" spans="1:8" x14ac:dyDescent="0.25">
      <c r="A4" s="3">
        <v>20000</v>
      </c>
      <c r="B4" s="1">
        <v>2</v>
      </c>
      <c r="C4">
        <v>1</v>
      </c>
      <c r="D4">
        <v>240</v>
      </c>
      <c r="E4" s="3">
        <v>1000</v>
      </c>
      <c r="F4" s="2">
        <f t="shared" ref="F4:F10" si="0">D4/G4</f>
        <v>0.24</v>
      </c>
      <c r="G4" s="3">
        <f t="shared" ref="G4:G10" si="1">E4</f>
        <v>1000</v>
      </c>
      <c r="H4" s="4"/>
    </row>
    <row r="5" spans="1:8" x14ac:dyDescent="0.25">
      <c r="A5" s="3">
        <v>40000</v>
      </c>
      <c r="B5" s="1">
        <v>1</v>
      </c>
      <c r="C5">
        <v>1</v>
      </c>
      <c r="D5">
        <v>512</v>
      </c>
      <c r="E5" s="3">
        <v>1000</v>
      </c>
      <c r="F5" s="2">
        <f t="shared" si="0"/>
        <v>0.51200000000000001</v>
      </c>
      <c r="G5" s="3">
        <f t="shared" si="1"/>
        <v>1000</v>
      </c>
      <c r="H5" s="4"/>
    </row>
    <row r="6" spans="1:8" x14ac:dyDescent="0.25">
      <c r="A6" s="3">
        <v>80000</v>
      </c>
      <c r="B6" s="1">
        <v>2</v>
      </c>
      <c r="C6">
        <v>1</v>
      </c>
      <c r="D6">
        <v>1070</v>
      </c>
      <c r="E6" s="3">
        <v>1000</v>
      </c>
      <c r="F6" s="2">
        <f t="shared" si="0"/>
        <v>1.07</v>
      </c>
      <c r="G6" s="3">
        <f t="shared" si="1"/>
        <v>1000</v>
      </c>
      <c r="H6" s="4"/>
    </row>
    <row r="7" spans="1:8" x14ac:dyDescent="0.25">
      <c r="A7" s="3">
        <v>160000</v>
      </c>
      <c r="B7" s="1">
        <v>3</v>
      </c>
      <c r="C7">
        <v>1</v>
      </c>
      <c r="D7">
        <v>2261</v>
      </c>
      <c r="E7" s="3">
        <v>1000</v>
      </c>
      <c r="F7" s="2">
        <f t="shared" si="0"/>
        <v>2.2610000000000001</v>
      </c>
      <c r="G7" s="3">
        <f t="shared" si="1"/>
        <v>1000</v>
      </c>
      <c r="H7" s="4"/>
    </row>
    <row r="8" spans="1:8" x14ac:dyDescent="0.25">
      <c r="A8" s="3">
        <v>320000</v>
      </c>
      <c r="B8" s="1">
        <v>7</v>
      </c>
      <c r="C8">
        <v>1</v>
      </c>
      <c r="D8">
        <v>4661</v>
      </c>
      <c r="E8" s="3">
        <v>1000</v>
      </c>
      <c r="F8" s="2">
        <f t="shared" si="0"/>
        <v>4.6609999999999996</v>
      </c>
      <c r="G8" s="3">
        <f t="shared" si="1"/>
        <v>1000</v>
      </c>
      <c r="H8" s="4"/>
    </row>
    <row r="9" spans="1:8" x14ac:dyDescent="0.25">
      <c r="A9" s="3">
        <v>640000</v>
      </c>
      <c r="B9" s="1">
        <v>13</v>
      </c>
      <c r="C9">
        <v>1</v>
      </c>
      <c r="D9">
        <v>9852</v>
      </c>
      <c r="E9" s="3">
        <v>1000</v>
      </c>
      <c r="F9" s="2">
        <f t="shared" si="0"/>
        <v>9.8520000000000003</v>
      </c>
      <c r="G9" s="3">
        <f t="shared" si="1"/>
        <v>1000</v>
      </c>
      <c r="H9" s="4"/>
    </row>
    <row r="10" spans="1:8" x14ac:dyDescent="0.25">
      <c r="A10" s="3">
        <v>1280000</v>
      </c>
      <c r="B10" s="1">
        <v>27</v>
      </c>
      <c r="C10">
        <v>1</v>
      </c>
      <c r="D10">
        <v>20678</v>
      </c>
      <c r="E10" s="3">
        <v>1000</v>
      </c>
      <c r="F10" s="2">
        <f t="shared" si="0"/>
        <v>20.678000000000001</v>
      </c>
      <c r="G10" s="3">
        <f t="shared" si="1"/>
        <v>1000</v>
      </c>
      <c r="H10" s="4"/>
    </row>
    <row r="11" spans="1:8" x14ac:dyDescent="0.25">
      <c r="A11" s="3">
        <v>2560000</v>
      </c>
      <c r="B11" s="1">
        <v>56</v>
      </c>
      <c r="C11">
        <v>1</v>
      </c>
      <c r="D11">
        <v>43849</v>
      </c>
      <c r="E11" s="3">
        <v>1000</v>
      </c>
      <c r="F11" s="2">
        <f>B11/C11</f>
        <v>56</v>
      </c>
      <c r="G11" s="3">
        <v>1</v>
      </c>
      <c r="H11" s="4"/>
    </row>
    <row r="12" spans="1:8" x14ac:dyDescent="0.25">
      <c r="A12" s="3">
        <v>5120000</v>
      </c>
      <c r="B12" s="1">
        <v>113</v>
      </c>
      <c r="C12">
        <v>1</v>
      </c>
      <c r="E12" s="3">
        <v>1000</v>
      </c>
      <c r="F12" s="2">
        <f>B12/G12</f>
        <v>113</v>
      </c>
      <c r="G12" s="3">
        <f>C12</f>
        <v>1</v>
      </c>
      <c r="H12" s="4"/>
    </row>
    <row r="13" spans="1:8" x14ac:dyDescent="0.25">
      <c r="A13" s="3">
        <v>10240000</v>
      </c>
      <c r="B13" s="1">
        <v>233</v>
      </c>
      <c r="C13">
        <v>1</v>
      </c>
      <c r="E13" s="3">
        <v>1000</v>
      </c>
      <c r="F13" s="2">
        <f t="shared" ref="F13:F17" si="2">B13/G13</f>
        <v>233</v>
      </c>
      <c r="G13" s="3">
        <f t="shared" ref="G13:G17" si="3">C13</f>
        <v>1</v>
      </c>
      <c r="H13" s="4"/>
    </row>
    <row r="14" spans="1:8" x14ac:dyDescent="0.25">
      <c r="A14" s="3">
        <v>20480000</v>
      </c>
      <c r="B14" s="1">
        <v>482</v>
      </c>
      <c r="C14">
        <v>1</v>
      </c>
      <c r="E14" s="3">
        <v>1000</v>
      </c>
      <c r="F14" s="2">
        <f t="shared" si="2"/>
        <v>482</v>
      </c>
      <c r="G14" s="3">
        <f t="shared" si="3"/>
        <v>1</v>
      </c>
      <c r="H14" s="4"/>
    </row>
    <row r="15" spans="1:8" x14ac:dyDescent="0.25">
      <c r="A15" s="3">
        <v>40960000</v>
      </c>
      <c r="B15" s="1">
        <v>988</v>
      </c>
      <c r="C15">
        <v>1</v>
      </c>
      <c r="E15" s="3">
        <v>1000</v>
      </c>
      <c r="F15" s="2">
        <f t="shared" si="2"/>
        <v>988</v>
      </c>
      <c r="G15" s="3">
        <f t="shared" si="3"/>
        <v>1</v>
      </c>
      <c r="H15" s="4"/>
    </row>
    <row r="16" spans="1:8" x14ac:dyDescent="0.25">
      <c r="A16" s="3">
        <v>81920000</v>
      </c>
      <c r="B16" s="1">
        <v>2013</v>
      </c>
      <c r="C16">
        <v>1</v>
      </c>
      <c r="E16" s="3">
        <v>1000</v>
      </c>
      <c r="F16" s="2">
        <f t="shared" si="2"/>
        <v>2013</v>
      </c>
      <c r="G16" s="3">
        <f t="shared" si="3"/>
        <v>1</v>
      </c>
      <c r="H16" s="4"/>
    </row>
    <row r="17" spans="1:8" x14ac:dyDescent="0.25">
      <c r="A17" s="3">
        <v>163840000</v>
      </c>
      <c r="B17" s="1">
        <v>4147</v>
      </c>
      <c r="C17">
        <v>1</v>
      </c>
      <c r="E17" s="3">
        <v>1000</v>
      </c>
      <c r="F17" s="2">
        <f t="shared" si="2"/>
        <v>4147</v>
      </c>
      <c r="G17" s="3">
        <f t="shared" si="3"/>
        <v>1</v>
      </c>
      <c r="H17" s="4"/>
    </row>
    <row r="19" spans="1:8" x14ac:dyDescent="0.25">
      <c r="A19" s="5" t="s">
        <v>8</v>
      </c>
      <c r="B19" s="5"/>
      <c r="C19" s="5"/>
      <c r="D19" s="5"/>
      <c r="E19" s="5"/>
      <c r="F19" s="5"/>
      <c r="G19" s="5"/>
    </row>
    <row r="20" spans="1:8" x14ac:dyDescent="0.25">
      <c r="A20" s="5" t="s">
        <v>9</v>
      </c>
      <c r="B20" s="5"/>
      <c r="C20" s="5"/>
      <c r="D20" s="5"/>
      <c r="E20" s="5"/>
      <c r="F20" s="5"/>
    </row>
    <row r="21" spans="1:8" x14ac:dyDescent="0.25">
      <c r="B21">
        <v>10000</v>
      </c>
      <c r="C21">
        <v>122</v>
      </c>
    </row>
    <row r="22" spans="1:8" x14ac:dyDescent="0.25">
      <c r="B22">
        <v>20000</v>
      </c>
      <c r="C22">
        <v>240</v>
      </c>
    </row>
    <row r="23" spans="1:8" x14ac:dyDescent="0.25">
      <c r="B23">
        <v>40000</v>
      </c>
      <c r="C23">
        <v>512</v>
      </c>
    </row>
    <row r="24" spans="1:8" x14ac:dyDescent="0.25">
      <c r="B24">
        <v>80000</v>
      </c>
      <c r="C24">
        <v>1070</v>
      </c>
    </row>
    <row r="25" spans="1:8" x14ac:dyDescent="0.25">
      <c r="B25">
        <v>160000</v>
      </c>
      <c r="C25">
        <v>2261</v>
      </c>
    </row>
    <row r="26" spans="1:8" x14ac:dyDescent="0.25">
      <c r="B26">
        <v>320000</v>
      </c>
      <c r="C26">
        <v>4661</v>
      </c>
    </row>
    <row r="27" spans="1:8" x14ac:dyDescent="0.25">
      <c r="B27">
        <v>640000</v>
      </c>
      <c r="C27">
        <v>9852</v>
      </c>
    </row>
    <row r="28" spans="1:8" x14ac:dyDescent="0.25">
      <c r="B28">
        <v>1280000</v>
      </c>
      <c r="C28">
        <v>20678</v>
      </c>
    </row>
    <row r="29" spans="1:8" x14ac:dyDescent="0.25">
      <c r="B29">
        <v>2560000</v>
      </c>
      <c r="C29">
        <v>43849</v>
      </c>
    </row>
  </sheetData>
  <mergeCells count="3">
    <mergeCell ref="A19:G19"/>
    <mergeCell ref="A20:F20"/>
    <mergeCell ref="A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BCBB-1FC3-4ACA-BF42-1544C8443DB1}">
  <dimension ref="A1:O37"/>
  <sheetViews>
    <sheetView tabSelected="1" workbookViewId="0">
      <selection activeCell="H19" sqref="H19"/>
    </sheetView>
  </sheetViews>
  <sheetFormatPr baseColWidth="10" defaultRowHeight="15" x14ac:dyDescent="0.25"/>
  <cols>
    <col min="2" max="2" width="15.7109375" customWidth="1"/>
    <col min="3" max="3" width="16.5703125" customWidth="1"/>
    <col min="4" max="4" width="14.85546875" customWidth="1"/>
    <col min="14" max="14" width="12.7109375" bestFit="1" customWidth="1"/>
  </cols>
  <sheetData>
    <row r="1" spans="1:15" x14ac:dyDescent="0.25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 t="s">
        <v>41</v>
      </c>
      <c r="B2" s="5"/>
      <c r="C2" s="5"/>
      <c r="D2" s="5"/>
      <c r="E2" s="5"/>
      <c r="F2" s="5" t="s">
        <v>42</v>
      </c>
      <c r="G2" s="5"/>
      <c r="H2" s="5"/>
      <c r="I2" s="5"/>
      <c r="J2" s="5"/>
      <c r="K2" s="5" t="s">
        <v>10</v>
      </c>
      <c r="L2" s="5"/>
      <c r="M2" s="5"/>
      <c r="N2" s="5"/>
      <c r="O2" s="5"/>
    </row>
    <row r="3" spans="1:15" x14ac:dyDescent="0.25">
      <c r="A3" t="s">
        <v>1</v>
      </c>
      <c r="B3" t="s">
        <v>2</v>
      </c>
      <c r="C3" t="s">
        <v>40</v>
      </c>
      <c r="D3" t="s">
        <v>37</v>
      </c>
      <c r="E3" t="s">
        <v>40</v>
      </c>
      <c r="F3" t="s">
        <v>1</v>
      </c>
      <c r="G3" t="s">
        <v>2</v>
      </c>
      <c r="H3" t="s">
        <v>40</v>
      </c>
      <c r="I3" t="s">
        <v>25</v>
      </c>
      <c r="J3" t="s">
        <v>40</v>
      </c>
      <c r="K3" t="s">
        <v>1</v>
      </c>
      <c r="L3" t="s">
        <v>2</v>
      </c>
      <c r="M3" t="s">
        <v>40</v>
      </c>
      <c r="N3" t="s">
        <v>45</v>
      </c>
      <c r="O3" t="s">
        <v>40</v>
      </c>
    </row>
    <row r="4" spans="1:15" x14ac:dyDescent="0.25">
      <c r="A4">
        <v>10000</v>
      </c>
      <c r="B4">
        <v>53</v>
      </c>
      <c r="C4">
        <v>1</v>
      </c>
      <c r="D4" s="2">
        <f>B4*(E4/C4)</f>
        <v>5300</v>
      </c>
      <c r="E4">
        <v>100</v>
      </c>
      <c r="F4">
        <v>10000</v>
      </c>
      <c r="G4">
        <v>49</v>
      </c>
      <c r="H4">
        <v>10000</v>
      </c>
      <c r="I4" s="2">
        <f>G4*(J4/H4)</f>
        <v>0.49</v>
      </c>
      <c r="J4">
        <v>100</v>
      </c>
      <c r="K4">
        <v>10000</v>
      </c>
      <c r="L4">
        <v>92</v>
      </c>
      <c r="M4">
        <v>1</v>
      </c>
      <c r="N4" s="2">
        <f>L4*(O4/M4)</f>
        <v>9200</v>
      </c>
      <c r="O4">
        <v>100</v>
      </c>
    </row>
    <row r="5" spans="1:15" x14ac:dyDescent="0.25">
      <c r="A5">
        <v>20000</v>
      </c>
      <c r="B5">
        <v>173</v>
      </c>
      <c r="C5">
        <v>1</v>
      </c>
      <c r="D5" s="2">
        <f t="shared" ref="D5:D12" si="0">B5*(E5/C5)</f>
        <v>17300</v>
      </c>
      <c r="E5">
        <v>100</v>
      </c>
      <c r="F5">
        <v>20000</v>
      </c>
      <c r="G5">
        <v>86</v>
      </c>
      <c r="H5">
        <v>10000</v>
      </c>
      <c r="I5" s="2">
        <f t="shared" ref="I5:I18" si="1">G5*(J5/H5)</f>
        <v>0.86</v>
      </c>
      <c r="J5">
        <v>100</v>
      </c>
      <c r="K5">
        <v>20000</v>
      </c>
      <c r="L5">
        <v>340</v>
      </c>
      <c r="M5">
        <v>1</v>
      </c>
      <c r="N5" s="2">
        <f t="shared" ref="N5:N11" si="2">L5*(O5/M5)</f>
        <v>34000</v>
      </c>
      <c r="O5">
        <v>100</v>
      </c>
    </row>
    <row r="6" spans="1:15" x14ac:dyDescent="0.25">
      <c r="A6">
        <v>40000</v>
      </c>
      <c r="B6">
        <v>186</v>
      </c>
      <c r="C6">
        <v>1</v>
      </c>
      <c r="D6" s="2">
        <f t="shared" si="0"/>
        <v>18600</v>
      </c>
      <c r="E6">
        <v>100</v>
      </c>
      <c r="F6">
        <v>40000</v>
      </c>
      <c r="G6">
        <v>152</v>
      </c>
      <c r="H6">
        <v>10000</v>
      </c>
      <c r="I6" s="2">
        <f t="shared" si="1"/>
        <v>1.52</v>
      </c>
      <c r="J6">
        <v>100</v>
      </c>
      <c r="K6">
        <v>40000</v>
      </c>
      <c r="L6">
        <v>331</v>
      </c>
      <c r="M6">
        <v>1</v>
      </c>
      <c r="N6" s="2">
        <f t="shared" si="2"/>
        <v>33100</v>
      </c>
      <c r="O6">
        <v>100</v>
      </c>
    </row>
    <row r="7" spans="1:15" x14ac:dyDescent="0.25">
      <c r="A7">
        <v>80000</v>
      </c>
      <c r="B7">
        <v>672</v>
      </c>
      <c r="C7">
        <v>1</v>
      </c>
      <c r="D7" s="2">
        <f t="shared" si="0"/>
        <v>67200</v>
      </c>
      <c r="E7">
        <v>100</v>
      </c>
      <c r="F7">
        <v>80000</v>
      </c>
      <c r="G7">
        <v>280</v>
      </c>
      <c r="H7">
        <v>10000</v>
      </c>
      <c r="I7" s="2">
        <f t="shared" si="1"/>
        <v>2.8000000000000003</v>
      </c>
      <c r="J7">
        <v>100</v>
      </c>
      <c r="K7">
        <v>80000</v>
      </c>
      <c r="L7">
        <v>1215</v>
      </c>
      <c r="M7">
        <v>1</v>
      </c>
      <c r="N7" s="2">
        <f t="shared" si="2"/>
        <v>121500</v>
      </c>
      <c r="O7">
        <v>100</v>
      </c>
    </row>
    <row r="8" spans="1:15" x14ac:dyDescent="0.25">
      <c r="A8">
        <v>160000</v>
      </c>
      <c r="B8">
        <v>2711</v>
      </c>
      <c r="C8">
        <v>1</v>
      </c>
      <c r="D8" s="2">
        <f t="shared" si="0"/>
        <v>271100</v>
      </c>
      <c r="E8">
        <v>100</v>
      </c>
      <c r="F8">
        <v>160000</v>
      </c>
      <c r="G8">
        <v>511</v>
      </c>
      <c r="H8">
        <v>10000</v>
      </c>
      <c r="I8" s="2">
        <f t="shared" si="1"/>
        <v>5.1100000000000003</v>
      </c>
      <c r="J8">
        <v>100</v>
      </c>
      <c r="K8">
        <v>160000</v>
      </c>
      <c r="L8">
        <v>4962</v>
      </c>
      <c r="M8">
        <v>1</v>
      </c>
      <c r="N8" s="2">
        <f t="shared" si="2"/>
        <v>496200</v>
      </c>
      <c r="O8">
        <v>100</v>
      </c>
    </row>
    <row r="9" spans="1:15" x14ac:dyDescent="0.25">
      <c r="A9">
        <v>320000</v>
      </c>
      <c r="B9">
        <v>10769</v>
      </c>
      <c r="C9">
        <v>1</v>
      </c>
      <c r="D9" s="2">
        <f t="shared" si="0"/>
        <v>1076900</v>
      </c>
      <c r="E9">
        <v>100</v>
      </c>
      <c r="F9">
        <v>320000</v>
      </c>
      <c r="G9">
        <v>996</v>
      </c>
      <c r="H9">
        <v>10000</v>
      </c>
      <c r="I9" s="2">
        <f t="shared" si="1"/>
        <v>9.9600000000000009</v>
      </c>
      <c r="J9">
        <v>100</v>
      </c>
      <c r="K9">
        <v>320000</v>
      </c>
      <c r="L9">
        <v>21234</v>
      </c>
      <c r="M9">
        <v>1</v>
      </c>
      <c r="N9" s="2">
        <f t="shared" si="2"/>
        <v>2123400</v>
      </c>
      <c r="O9">
        <v>100</v>
      </c>
    </row>
    <row r="10" spans="1:15" x14ac:dyDescent="0.25">
      <c r="A10">
        <v>640000</v>
      </c>
      <c r="B10">
        <v>44970</v>
      </c>
      <c r="C10">
        <v>1</v>
      </c>
      <c r="D10" s="2">
        <f t="shared" si="0"/>
        <v>4497000</v>
      </c>
      <c r="E10">
        <v>100</v>
      </c>
      <c r="F10">
        <v>640000</v>
      </c>
      <c r="G10">
        <v>2193</v>
      </c>
      <c r="H10">
        <v>10000</v>
      </c>
      <c r="I10" s="2">
        <f t="shared" si="1"/>
        <v>21.93</v>
      </c>
      <c r="J10">
        <v>100</v>
      </c>
      <c r="K10">
        <v>640000</v>
      </c>
      <c r="L10">
        <v>89036</v>
      </c>
      <c r="M10">
        <v>1</v>
      </c>
      <c r="N10" s="2">
        <f t="shared" si="2"/>
        <v>8903600</v>
      </c>
      <c r="O10">
        <v>100</v>
      </c>
    </row>
    <row r="11" spans="1:15" x14ac:dyDescent="0.25">
      <c r="A11">
        <v>1280000</v>
      </c>
      <c r="B11">
        <v>190253</v>
      </c>
      <c r="C11">
        <v>1</v>
      </c>
      <c r="D11" s="2">
        <f t="shared" si="0"/>
        <v>19025300</v>
      </c>
      <c r="E11">
        <v>100</v>
      </c>
      <c r="F11">
        <v>1280000</v>
      </c>
      <c r="G11">
        <v>67</v>
      </c>
      <c r="H11">
        <v>100</v>
      </c>
      <c r="I11" s="2">
        <f t="shared" si="1"/>
        <v>67</v>
      </c>
      <c r="J11">
        <v>100</v>
      </c>
      <c r="K11">
        <v>1280000</v>
      </c>
      <c r="L11">
        <v>365743</v>
      </c>
      <c r="M11">
        <v>1</v>
      </c>
      <c r="N11" s="2">
        <f t="shared" si="2"/>
        <v>36574300</v>
      </c>
      <c r="O11">
        <v>100</v>
      </c>
    </row>
    <row r="12" spans="1:15" x14ac:dyDescent="0.25">
      <c r="A12">
        <f>A11*2</f>
        <v>2560000</v>
      </c>
      <c r="B12">
        <v>808972</v>
      </c>
      <c r="C12">
        <v>1</v>
      </c>
      <c r="D12" s="2">
        <f t="shared" si="0"/>
        <v>80897200</v>
      </c>
      <c r="E12">
        <v>100</v>
      </c>
      <c r="F12">
        <v>2560000</v>
      </c>
      <c r="G12">
        <v>146</v>
      </c>
      <c r="H12">
        <v>100</v>
      </c>
      <c r="I12" s="2">
        <f t="shared" si="1"/>
        <v>146</v>
      </c>
      <c r="J12">
        <v>100</v>
      </c>
      <c r="L12" t="s">
        <v>43</v>
      </c>
      <c r="N12" t="s">
        <v>44</v>
      </c>
    </row>
    <row r="13" spans="1:15" x14ac:dyDescent="0.25">
      <c r="B13" t="s">
        <v>17</v>
      </c>
      <c r="D13" t="s">
        <v>17</v>
      </c>
      <c r="F13">
        <v>5120000</v>
      </c>
      <c r="G13">
        <v>252</v>
      </c>
      <c r="H13">
        <v>100</v>
      </c>
      <c r="I13" s="2">
        <f t="shared" si="1"/>
        <v>252</v>
      </c>
      <c r="J13">
        <v>100</v>
      </c>
    </row>
    <row r="14" spans="1:15" x14ac:dyDescent="0.25">
      <c r="F14">
        <v>10240000</v>
      </c>
      <c r="G14">
        <v>489</v>
      </c>
      <c r="H14">
        <v>100</v>
      </c>
      <c r="I14" s="2">
        <f t="shared" si="1"/>
        <v>489</v>
      </c>
      <c r="J14">
        <v>100</v>
      </c>
    </row>
    <row r="15" spans="1:15" x14ac:dyDescent="0.25">
      <c r="F15">
        <v>20480000</v>
      </c>
      <c r="G15">
        <v>959</v>
      </c>
      <c r="H15">
        <v>100</v>
      </c>
      <c r="I15" s="2">
        <f t="shared" si="1"/>
        <v>959</v>
      </c>
      <c r="J15">
        <v>100</v>
      </c>
    </row>
    <row r="16" spans="1:15" x14ac:dyDescent="0.25">
      <c r="F16">
        <v>40960000</v>
      </c>
      <c r="G16">
        <v>1871</v>
      </c>
      <c r="H16">
        <v>100</v>
      </c>
      <c r="I16" s="2">
        <f t="shared" si="1"/>
        <v>1871</v>
      </c>
      <c r="J16">
        <v>100</v>
      </c>
    </row>
    <row r="17" spans="1:10" x14ac:dyDescent="0.25">
      <c r="F17">
        <v>81920000</v>
      </c>
      <c r="G17">
        <v>3745</v>
      </c>
      <c r="H17">
        <v>100</v>
      </c>
      <c r="I17" s="2">
        <f t="shared" si="1"/>
        <v>3745</v>
      </c>
      <c r="J17">
        <v>100</v>
      </c>
    </row>
    <row r="18" spans="1:10" x14ac:dyDescent="0.25">
      <c r="F18">
        <v>163840000</v>
      </c>
      <c r="G18">
        <v>8065</v>
      </c>
      <c r="H18">
        <v>100</v>
      </c>
      <c r="I18" s="2">
        <f t="shared" si="1"/>
        <v>8065</v>
      </c>
      <c r="J18">
        <v>100</v>
      </c>
    </row>
    <row r="22" spans="1:10" ht="17.25" x14ac:dyDescent="0.25">
      <c r="A22" t="s">
        <v>1</v>
      </c>
      <c r="B22" t="s">
        <v>49</v>
      </c>
      <c r="C22" t="s">
        <v>48</v>
      </c>
      <c r="D22" t="s">
        <v>47</v>
      </c>
      <c r="E22" t="s">
        <v>39</v>
      </c>
    </row>
    <row r="23" spans="1:10" x14ac:dyDescent="0.25">
      <c r="A23">
        <v>10000</v>
      </c>
      <c r="B23" s="2">
        <v>5300</v>
      </c>
      <c r="C23" s="2">
        <v>0.49</v>
      </c>
      <c r="D23" s="2">
        <v>9200</v>
      </c>
      <c r="E23">
        <v>100</v>
      </c>
    </row>
    <row r="24" spans="1:10" x14ac:dyDescent="0.25">
      <c r="A24">
        <v>20000</v>
      </c>
      <c r="B24" s="2">
        <v>17300</v>
      </c>
      <c r="C24" s="2">
        <v>0.86</v>
      </c>
      <c r="D24" s="2">
        <v>34000</v>
      </c>
      <c r="E24">
        <v>100</v>
      </c>
    </row>
    <row r="25" spans="1:10" x14ac:dyDescent="0.25">
      <c r="A25">
        <v>40000</v>
      </c>
      <c r="B25" s="2">
        <v>18600</v>
      </c>
      <c r="C25" s="2">
        <v>1.52</v>
      </c>
      <c r="D25" s="2">
        <v>33100</v>
      </c>
      <c r="E25">
        <v>100</v>
      </c>
    </row>
    <row r="26" spans="1:10" x14ac:dyDescent="0.25">
      <c r="A26">
        <v>80000</v>
      </c>
      <c r="B26" s="2">
        <v>67200</v>
      </c>
      <c r="C26" s="2">
        <v>2.8000000000000003</v>
      </c>
      <c r="D26" s="2">
        <v>121500</v>
      </c>
      <c r="E26">
        <v>100</v>
      </c>
    </row>
    <row r="27" spans="1:10" x14ac:dyDescent="0.25">
      <c r="A27">
        <v>160000</v>
      </c>
      <c r="B27" s="2">
        <v>271100</v>
      </c>
      <c r="C27" s="2">
        <v>5.1100000000000003</v>
      </c>
      <c r="D27" s="2">
        <v>496200</v>
      </c>
      <c r="E27">
        <v>100</v>
      </c>
    </row>
    <row r="28" spans="1:10" x14ac:dyDescent="0.25">
      <c r="A28">
        <v>320000</v>
      </c>
      <c r="B28" s="2">
        <v>1076900</v>
      </c>
      <c r="C28" s="2">
        <v>9.9600000000000009</v>
      </c>
      <c r="D28" s="2">
        <v>2123400</v>
      </c>
      <c r="E28">
        <v>100</v>
      </c>
    </row>
    <row r="29" spans="1:10" x14ac:dyDescent="0.25">
      <c r="A29">
        <v>640000</v>
      </c>
      <c r="B29" s="2">
        <v>4497000</v>
      </c>
      <c r="C29" s="2">
        <v>21.93</v>
      </c>
      <c r="D29" s="2">
        <v>8903600</v>
      </c>
      <c r="E29">
        <v>100</v>
      </c>
    </row>
    <row r="30" spans="1:10" x14ac:dyDescent="0.25">
      <c r="A30">
        <v>1280000</v>
      </c>
      <c r="B30" s="2">
        <v>19025300</v>
      </c>
      <c r="C30" s="2">
        <v>67</v>
      </c>
      <c r="D30" s="2">
        <v>36574300</v>
      </c>
      <c r="E30">
        <v>100</v>
      </c>
    </row>
    <row r="31" spans="1:10" x14ac:dyDescent="0.25">
      <c r="A31">
        <f>A30*2</f>
        <v>2560000</v>
      </c>
      <c r="B31" s="2">
        <v>80897200</v>
      </c>
      <c r="C31" s="2">
        <v>146</v>
      </c>
      <c r="D31" t="s">
        <v>44</v>
      </c>
      <c r="E31">
        <v>100</v>
      </c>
    </row>
    <row r="32" spans="1:10" x14ac:dyDescent="0.25">
      <c r="A32">
        <v>5120000</v>
      </c>
      <c r="B32" t="s">
        <v>17</v>
      </c>
      <c r="C32" s="2">
        <v>252</v>
      </c>
      <c r="E32">
        <v>100</v>
      </c>
    </row>
    <row r="33" spans="1:5" x14ac:dyDescent="0.25">
      <c r="A33">
        <v>10240000</v>
      </c>
      <c r="C33" s="2">
        <v>489</v>
      </c>
      <c r="E33">
        <v>100</v>
      </c>
    </row>
    <row r="34" spans="1:5" x14ac:dyDescent="0.25">
      <c r="A34">
        <v>20480000</v>
      </c>
      <c r="C34" s="2">
        <v>959</v>
      </c>
      <c r="E34">
        <v>100</v>
      </c>
    </row>
    <row r="35" spans="1:5" x14ac:dyDescent="0.25">
      <c r="A35">
        <v>40960000</v>
      </c>
      <c r="C35" s="2">
        <v>1871</v>
      </c>
      <c r="E35">
        <v>100</v>
      </c>
    </row>
    <row r="36" spans="1:5" x14ac:dyDescent="0.25">
      <c r="A36">
        <v>81920000</v>
      </c>
      <c r="C36" s="2">
        <v>3745</v>
      </c>
      <c r="E36">
        <v>100</v>
      </c>
    </row>
    <row r="37" spans="1:5" x14ac:dyDescent="0.25">
      <c r="A37">
        <v>163840000</v>
      </c>
      <c r="C37" s="2">
        <v>8065</v>
      </c>
      <c r="E37">
        <v>100</v>
      </c>
    </row>
  </sheetData>
  <mergeCells count="4">
    <mergeCell ref="F2:J2"/>
    <mergeCell ref="A1:O1"/>
    <mergeCell ref="K2:O2"/>
    <mergeCell ref="A2:E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0997-4F66-4DFE-8120-8487637489CB}">
  <dimension ref="A1:K27"/>
  <sheetViews>
    <sheetView topLeftCell="A7" workbookViewId="0">
      <selection activeCell="E24" sqref="E24"/>
    </sheetView>
  </sheetViews>
  <sheetFormatPr baseColWidth="10" defaultRowHeight="15" x14ac:dyDescent="0.25"/>
  <cols>
    <col min="2" max="2" width="13.5703125" customWidth="1"/>
    <col min="3" max="3" width="14.5703125" customWidth="1"/>
    <col min="4" max="4" width="14" customWidth="1"/>
    <col min="5" max="5" width="15.5703125" customWidth="1"/>
    <col min="10" max="10" width="15" customWidth="1"/>
  </cols>
  <sheetData>
    <row r="1" spans="1:1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 t="s">
        <v>10</v>
      </c>
      <c r="B2" s="5"/>
      <c r="C2" s="5"/>
      <c r="D2" s="5" t="s">
        <v>12</v>
      </c>
      <c r="E2" s="5"/>
      <c r="F2" s="5"/>
      <c r="G2" s="5" t="s">
        <v>11</v>
      </c>
      <c r="H2" s="5"/>
      <c r="I2" s="5"/>
      <c r="J2" s="5"/>
      <c r="K2" s="5"/>
    </row>
    <row r="3" spans="1:11" x14ac:dyDescent="0.25">
      <c r="A3" t="s">
        <v>1</v>
      </c>
      <c r="B3" t="s">
        <v>31</v>
      </c>
      <c r="C3" t="s">
        <v>6</v>
      </c>
      <c r="D3" t="s">
        <v>13</v>
      </c>
      <c r="E3" t="s">
        <v>30</v>
      </c>
      <c r="F3" t="s">
        <v>6</v>
      </c>
      <c r="G3" t="s">
        <v>16</v>
      </c>
      <c r="H3" t="s">
        <v>2</v>
      </c>
      <c r="I3" t="s">
        <v>6</v>
      </c>
      <c r="J3" t="s">
        <v>29</v>
      </c>
      <c r="K3" t="s">
        <v>18</v>
      </c>
    </row>
    <row r="4" spans="1:11" x14ac:dyDescent="0.25">
      <c r="A4">
        <v>10000</v>
      </c>
      <c r="B4">
        <v>71</v>
      </c>
      <c r="C4">
        <v>1</v>
      </c>
      <c r="D4">
        <v>10000</v>
      </c>
      <c r="E4">
        <v>134</v>
      </c>
      <c r="F4">
        <v>1</v>
      </c>
      <c r="G4">
        <v>10000</v>
      </c>
      <c r="H4">
        <v>182</v>
      </c>
      <c r="I4">
        <v>10</v>
      </c>
      <c r="J4">
        <f>H4*(K4/I4)</f>
        <v>18.2</v>
      </c>
      <c r="K4">
        <v>1</v>
      </c>
    </row>
    <row r="5" spans="1:11" x14ac:dyDescent="0.25">
      <c r="A5">
        <v>20000</v>
      </c>
      <c r="B5">
        <v>255</v>
      </c>
      <c r="C5">
        <v>1</v>
      </c>
      <c r="D5">
        <v>20000</v>
      </c>
      <c r="E5">
        <v>578</v>
      </c>
      <c r="F5">
        <v>1</v>
      </c>
      <c r="G5">
        <v>20000</v>
      </c>
      <c r="H5">
        <v>455</v>
      </c>
      <c r="I5">
        <v>10</v>
      </c>
      <c r="J5">
        <f t="shared" ref="J5:J12" si="0">H5*(K5/I5)</f>
        <v>45.5</v>
      </c>
      <c r="K5">
        <v>1</v>
      </c>
    </row>
    <row r="6" spans="1:11" x14ac:dyDescent="0.25">
      <c r="A6">
        <v>40000</v>
      </c>
      <c r="B6">
        <v>1014</v>
      </c>
      <c r="C6">
        <v>1</v>
      </c>
      <c r="D6">
        <v>40000</v>
      </c>
      <c r="E6">
        <v>2301</v>
      </c>
      <c r="F6">
        <v>1</v>
      </c>
      <c r="G6">
        <v>40000</v>
      </c>
      <c r="H6">
        <v>205</v>
      </c>
      <c r="I6">
        <v>1</v>
      </c>
      <c r="J6">
        <f t="shared" si="0"/>
        <v>205</v>
      </c>
      <c r="K6">
        <v>1</v>
      </c>
    </row>
    <row r="7" spans="1:11" x14ac:dyDescent="0.25">
      <c r="A7">
        <v>80000</v>
      </c>
      <c r="B7">
        <v>4068</v>
      </c>
      <c r="C7">
        <v>1</v>
      </c>
      <c r="D7">
        <v>80000</v>
      </c>
      <c r="E7">
        <v>9566</v>
      </c>
      <c r="F7">
        <v>1</v>
      </c>
      <c r="G7">
        <v>80000</v>
      </c>
      <c r="H7">
        <v>1119</v>
      </c>
      <c r="I7">
        <v>1</v>
      </c>
      <c r="J7">
        <f t="shared" si="0"/>
        <v>1119</v>
      </c>
      <c r="K7">
        <v>1</v>
      </c>
    </row>
    <row r="8" spans="1:11" x14ac:dyDescent="0.25">
      <c r="A8">
        <v>160000</v>
      </c>
      <c r="B8">
        <v>16400</v>
      </c>
      <c r="C8">
        <v>1</v>
      </c>
      <c r="D8">
        <v>160000</v>
      </c>
      <c r="E8">
        <v>39604</v>
      </c>
      <c r="F8">
        <v>1</v>
      </c>
      <c r="G8">
        <v>160000</v>
      </c>
      <c r="H8">
        <v>4437</v>
      </c>
      <c r="I8">
        <v>1</v>
      </c>
      <c r="J8">
        <f t="shared" si="0"/>
        <v>4437</v>
      </c>
      <c r="K8">
        <v>1</v>
      </c>
    </row>
    <row r="9" spans="1:11" x14ac:dyDescent="0.25">
      <c r="A9">
        <v>320000</v>
      </c>
      <c r="B9">
        <v>64942</v>
      </c>
      <c r="C9">
        <v>1</v>
      </c>
      <c r="D9">
        <v>320000</v>
      </c>
      <c r="E9">
        <v>158507</v>
      </c>
      <c r="F9">
        <v>1</v>
      </c>
      <c r="G9">
        <v>320000</v>
      </c>
      <c r="H9">
        <v>17850</v>
      </c>
      <c r="I9">
        <v>1</v>
      </c>
      <c r="J9">
        <f t="shared" si="0"/>
        <v>17850</v>
      </c>
      <c r="K9">
        <v>1</v>
      </c>
    </row>
    <row r="10" spans="1:11" x14ac:dyDescent="0.25">
      <c r="A10">
        <v>640000</v>
      </c>
      <c r="B10">
        <v>258151</v>
      </c>
      <c r="C10">
        <v>1</v>
      </c>
      <c r="D10">
        <v>640000</v>
      </c>
      <c r="E10">
        <v>680477</v>
      </c>
      <c r="F10">
        <v>1</v>
      </c>
      <c r="G10">
        <v>640000</v>
      </c>
      <c r="H10">
        <v>71689</v>
      </c>
      <c r="I10">
        <v>1</v>
      </c>
      <c r="J10">
        <f t="shared" si="0"/>
        <v>71689</v>
      </c>
      <c r="K10">
        <v>1</v>
      </c>
    </row>
    <row r="11" spans="1:11" x14ac:dyDescent="0.25">
      <c r="A11">
        <v>1280000</v>
      </c>
      <c r="B11">
        <v>1105136</v>
      </c>
      <c r="C11">
        <v>1</v>
      </c>
      <c r="E11" t="s">
        <v>17</v>
      </c>
      <c r="F11">
        <v>1</v>
      </c>
      <c r="G11">
        <v>1280000</v>
      </c>
      <c r="H11">
        <v>321456</v>
      </c>
      <c r="I11">
        <v>1</v>
      </c>
      <c r="J11">
        <f t="shared" si="0"/>
        <v>321456</v>
      </c>
      <c r="K11">
        <v>1</v>
      </c>
    </row>
    <row r="12" spans="1:11" x14ac:dyDescent="0.25">
      <c r="B12" t="s">
        <v>17</v>
      </c>
      <c r="C12">
        <v>1</v>
      </c>
      <c r="G12">
        <v>2560000</v>
      </c>
      <c r="H12">
        <v>1561344</v>
      </c>
      <c r="I12">
        <v>1</v>
      </c>
      <c r="J12">
        <f t="shared" si="0"/>
        <v>1561344</v>
      </c>
      <c r="K12">
        <v>1</v>
      </c>
    </row>
    <row r="13" spans="1:11" x14ac:dyDescent="0.25">
      <c r="H13" t="s">
        <v>17</v>
      </c>
      <c r="I13">
        <v>1</v>
      </c>
    </row>
    <row r="17" spans="2:6" x14ac:dyDescent="0.25">
      <c r="B17" t="s">
        <v>16</v>
      </c>
      <c r="C17" t="s">
        <v>31</v>
      </c>
      <c r="D17" t="s">
        <v>30</v>
      </c>
      <c r="E17" t="s">
        <v>29</v>
      </c>
      <c r="F17" t="s">
        <v>32</v>
      </c>
    </row>
    <row r="18" spans="2:6" x14ac:dyDescent="0.25">
      <c r="B18">
        <v>10000</v>
      </c>
      <c r="C18">
        <v>71</v>
      </c>
      <c r="D18">
        <v>134</v>
      </c>
      <c r="E18" s="2">
        <v>18.2</v>
      </c>
      <c r="F18">
        <v>1</v>
      </c>
    </row>
    <row r="19" spans="2:6" x14ac:dyDescent="0.25">
      <c r="B19">
        <v>20000</v>
      </c>
      <c r="C19">
        <v>255</v>
      </c>
      <c r="D19">
        <v>578</v>
      </c>
      <c r="E19" s="2">
        <v>45.5</v>
      </c>
      <c r="F19">
        <v>1</v>
      </c>
    </row>
    <row r="20" spans="2:6" x14ac:dyDescent="0.25">
      <c r="B20">
        <v>40000</v>
      </c>
      <c r="C20">
        <v>1014</v>
      </c>
      <c r="D20">
        <v>2301</v>
      </c>
      <c r="E20" s="2">
        <v>205</v>
      </c>
      <c r="F20">
        <v>1</v>
      </c>
    </row>
    <row r="21" spans="2:6" x14ac:dyDescent="0.25">
      <c r="B21">
        <v>80000</v>
      </c>
      <c r="C21">
        <v>4068</v>
      </c>
      <c r="D21">
        <v>9566</v>
      </c>
      <c r="E21" s="2">
        <v>1119</v>
      </c>
      <c r="F21">
        <v>1</v>
      </c>
    </row>
    <row r="22" spans="2:6" x14ac:dyDescent="0.25">
      <c r="B22">
        <v>160000</v>
      </c>
      <c r="C22">
        <v>16400</v>
      </c>
      <c r="D22">
        <v>39604</v>
      </c>
      <c r="E22" s="2">
        <v>4437</v>
      </c>
      <c r="F22">
        <v>1</v>
      </c>
    </row>
    <row r="23" spans="2:6" x14ac:dyDescent="0.25">
      <c r="B23">
        <v>320000</v>
      </c>
      <c r="C23">
        <v>64942</v>
      </c>
      <c r="D23">
        <v>158507</v>
      </c>
      <c r="E23" s="2">
        <v>17850</v>
      </c>
      <c r="F23">
        <v>1</v>
      </c>
    </row>
    <row r="24" spans="2:6" x14ac:dyDescent="0.25">
      <c r="B24">
        <v>640000</v>
      </c>
      <c r="C24">
        <v>258151</v>
      </c>
      <c r="D24">
        <v>680477</v>
      </c>
      <c r="E24" s="2">
        <v>71689</v>
      </c>
      <c r="F24">
        <v>1</v>
      </c>
    </row>
    <row r="25" spans="2:6" x14ac:dyDescent="0.25">
      <c r="B25">
        <v>1280000</v>
      </c>
      <c r="C25">
        <v>1105136</v>
      </c>
      <c r="D25" t="s">
        <v>17</v>
      </c>
      <c r="E25" s="2">
        <v>321456</v>
      </c>
      <c r="F25">
        <v>1</v>
      </c>
    </row>
    <row r="26" spans="2:6" x14ac:dyDescent="0.25">
      <c r="B26">
        <v>2560000</v>
      </c>
      <c r="C26" t="s">
        <v>17</v>
      </c>
      <c r="E26" s="2">
        <v>1561344</v>
      </c>
      <c r="F26">
        <v>1</v>
      </c>
    </row>
    <row r="27" spans="2:6" x14ac:dyDescent="0.25">
      <c r="B27">
        <f>B26*2</f>
        <v>5120000</v>
      </c>
      <c r="E27" t="s">
        <v>17</v>
      </c>
      <c r="F27">
        <v>1</v>
      </c>
    </row>
  </sheetData>
  <mergeCells count="4">
    <mergeCell ref="A2:C2"/>
    <mergeCell ref="D2:F2"/>
    <mergeCell ref="G2:K2"/>
    <mergeCell ref="A1:K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6291-EA4A-44CE-8806-62BD7380CAA7}">
  <dimension ref="A1:O28"/>
  <sheetViews>
    <sheetView topLeftCell="A13" workbookViewId="0">
      <selection activeCell="F18" sqref="F18"/>
    </sheetView>
  </sheetViews>
  <sheetFormatPr baseColWidth="10" defaultRowHeight="15" x14ac:dyDescent="0.25"/>
  <cols>
    <col min="3" max="3" width="15.5703125" customWidth="1"/>
    <col min="4" max="4" width="15.140625" customWidth="1"/>
    <col min="5" max="5" width="13.7109375" customWidth="1"/>
    <col min="9" max="9" width="14.28515625" customWidth="1"/>
  </cols>
  <sheetData>
    <row r="1" spans="1:15" x14ac:dyDescent="0.2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 t="s">
        <v>11</v>
      </c>
      <c r="B2" s="5"/>
      <c r="C2" s="5"/>
      <c r="D2" s="5"/>
      <c r="E2" s="5"/>
      <c r="F2" s="5" t="s">
        <v>12</v>
      </c>
      <c r="G2" s="5"/>
      <c r="H2" s="5"/>
      <c r="I2" s="5"/>
      <c r="J2" s="5"/>
      <c r="K2" s="5" t="s">
        <v>10</v>
      </c>
      <c r="L2" s="5"/>
      <c r="M2" s="5"/>
    </row>
    <row r="3" spans="1:15" x14ac:dyDescent="0.25">
      <c r="A3" t="s">
        <v>1</v>
      </c>
      <c r="B3" t="s">
        <v>2</v>
      </c>
      <c r="C3" t="s">
        <v>6</v>
      </c>
      <c r="D3" t="s">
        <v>33</v>
      </c>
      <c r="E3" t="s">
        <v>20</v>
      </c>
      <c r="F3" t="s">
        <v>1</v>
      </c>
      <c r="G3" t="s">
        <v>2</v>
      </c>
      <c r="H3" t="s">
        <v>6</v>
      </c>
      <c r="I3" t="s">
        <v>34</v>
      </c>
      <c r="J3" t="s">
        <v>14</v>
      </c>
      <c r="K3" t="s">
        <v>1</v>
      </c>
      <c r="L3" t="s">
        <v>31</v>
      </c>
      <c r="M3" t="s">
        <v>6</v>
      </c>
    </row>
    <row r="4" spans="1:15" x14ac:dyDescent="0.25">
      <c r="A4">
        <v>10000</v>
      </c>
      <c r="B4">
        <v>142</v>
      </c>
      <c r="C4">
        <v>10</v>
      </c>
      <c r="D4" s="2">
        <f>B4*(E4/C4)</f>
        <v>14.200000000000001</v>
      </c>
      <c r="E4">
        <v>1</v>
      </c>
      <c r="F4">
        <v>10000</v>
      </c>
      <c r="G4">
        <v>313</v>
      </c>
      <c r="H4">
        <v>10</v>
      </c>
      <c r="I4" s="2">
        <f>G4*(J4/H4)</f>
        <v>31.3</v>
      </c>
      <c r="J4">
        <v>1</v>
      </c>
      <c r="K4">
        <v>10000</v>
      </c>
      <c r="L4" s="2">
        <v>54</v>
      </c>
      <c r="M4">
        <v>1</v>
      </c>
    </row>
    <row r="5" spans="1:15" x14ac:dyDescent="0.25">
      <c r="A5">
        <v>20000</v>
      </c>
      <c r="B5">
        <v>521</v>
      </c>
      <c r="C5">
        <v>10</v>
      </c>
      <c r="D5" s="2">
        <f t="shared" ref="D5:D12" si="0">B5*(E5/C5)</f>
        <v>52.1</v>
      </c>
      <c r="E5">
        <v>1</v>
      </c>
      <c r="F5">
        <v>20000</v>
      </c>
      <c r="G5" s="2">
        <v>128</v>
      </c>
      <c r="H5">
        <v>1</v>
      </c>
      <c r="I5" s="2">
        <f t="shared" ref="I5:I12" si="1">G5*(J5/H5)</f>
        <v>128</v>
      </c>
      <c r="J5">
        <v>1</v>
      </c>
      <c r="K5">
        <v>20000</v>
      </c>
      <c r="L5" s="2">
        <v>207</v>
      </c>
      <c r="M5">
        <v>1</v>
      </c>
    </row>
    <row r="6" spans="1:15" x14ac:dyDescent="0.25">
      <c r="A6">
        <v>40000</v>
      </c>
      <c r="B6">
        <v>161</v>
      </c>
      <c r="C6">
        <v>1</v>
      </c>
      <c r="D6" s="2">
        <f t="shared" si="0"/>
        <v>161</v>
      </c>
      <c r="E6">
        <v>1</v>
      </c>
      <c r="F6">
        <v>40000</v>
      </c>
      <c r="G6" s="2">
        <v>463</v>
      </c>
      <c r="H6">
        <v>1</v>
      </c>
      <c r="I6" s="2">
        <f t="shared" si="1"/>
        <v>463</v>
      </c>
      <c r="J6">
        <v>1</v>
      </c>
      <c r="K6">
        <v>40000</v>
      </c>
      <c r="L6" s="2">
        <v>616</v>
      </c>
      <c r="M6">
        <v>1</v>
      </c>
    </row>
    <row r="7" spans="1:15" x14ac:dyDescent="0.25">
      <c r="A7">
        <v>80000</v>
      </c>
      <c r="B7">
        <v>682</v>
      </c>
      <c r="C7">
        <v>1</v>
      </c>
      <c r="D7" s="2">
        <f t="shared" si="0"/>
        <v>682</v>
      </c>
      <c r="E7">
        <v>1</v>
      </c>
      <c r="F7">
        <v>80000</v>
      </c>
      <c r="G7" s="2">
        <v>2003</v>
      </c>
      <c r="H7">
        <v>1</v>
      </c>
      <c r="I7" s="2">
        <f t="shared" si="1"/>
        <v>2003</v>
      </c>
      <c r="J7">
        <v>1</v>
      </c>
      <c r="K7">
        <v>80000</v>
      </c>
      <c r="L7" s="2">
        <v>2375</v>
      </c>
      <c r="M7">
        <v>1</v>
      </c>
    </row>
    <row r="8" spans="1:15" x14ac:dyDescent="0.25">
      <c r="A8">
        <v>160000</v>
      </c>
      <c r="B8">
        <v>2803</v>
      </c>
      <c r="C8">
        <v>1</v>
      </c>
      <c r="D8" s="2">
        <f t="shared" si="0"/>
        <v>2803</v>
      </c>
      <c r="E8">
        <v>1</v>
      </c>
      <c r="F8">
        <v>160000</v>
      </c>
      <c r="G8" s="2">
        <v>7776</v>
      </c>
      <c r="H8">
        <v>1</v>
      </c>
      <c r="I8" s="2">
        <f t="shared" si="1"/>
        <v>7776</v>
      </c>
      <c r="J8">
        <v>1</v>
      </c>
      <c r="K8">
        <v>160000</v>
      </c>
      <c r="L8" s="2">
        <v>9541</v>
      </c>
      <c r="M8">
        <v>1</v>
      </c>
    </row>
    <row r="9" spans="1:15" x14ac:dyDescent="0.25">
      <c r="A9">
        <v>320000</v>
      </c>
      <c r="B9">
        <v>11310</v>
      </c>
      <c r="C9">
        <v>1</v>
      </c>
      <c r="D9" s="2">
        <f t="shared" si="0"/>
        <v>11310</v>
      </c>
      <c r="E9">
        <v>1</v>
      </c>
      <c r="F9">
        <v>320000</v>
      </c>
      <c r="G9" s="2">
        <v>31119</v>
      </c>
      <c r="H9">
        <v>1</v>
      </c>
      <c r="I9" s="2">
        <f t="shared" si="1"/>
        <v>31119</v>
      </c>
      <c r="J9">
        <v>1</v>
      </c>
      <c r="K9">
        <v>320000</v>
      </c>
      <c r="L9" s="2">
        <v>38391</v>
      </c>
      <c r="M9">
        <v>1</v>
      </c>
    </row>
    <row r="10" spans="1:15" x14ac:dyDescent="0.25">
      <c r="A10">
        <v>640000</v>
      </c>
      <c r="B10">
        <v>45390</v>
      </c>
      <c r="C10">
        <v>1</v>
      </c>
      <c r="D10" s="2">
        <f t="shared" si="0"/>
        <v>45390</v>
      </c>
      <c r="E10">
        <v>1</v>
      </c>
      <c r="F10">
        <v>640000</v>
      </c>
      <c r="G10" s="2">
        <v>130750</v>
      </c>
      <c r="H10">
        <v>1</v>
      </c>
      <c r="I10" s="2">
        <f t="shared" si="1"/>
        <v>130750</v>
      </c>
      <c r="J10">
        <v>1</v>
      </c>
      <c r="K10">
        <v>640000</v>
      </c>
      <c r="L10" s="2">
        <v>152649</v>
      </c>
      <c r="M10">
        <v>1</v>
      </c>
    </row>
    <row r="11" spans="1:15" x14ac:dyDescent="0.25">
      <c r="A11">
        <v>1280000</v>
      </c>
      <c r="B11">
        <v>201041</v>
      </c>
      <c r="C11">
        <v>1</v>
      </c>
      <c r="D11" s="2">
        <f t="shared" si="0"/>
        <v>201041</v>
      </c>
      <c r="E11">
        <v>1</v>
      </c>
      <c r="F11">
        <v>1280000</v>
      </c>
      <c r="G11" s="2">
        <v>536404</v>
      </c>
      <c r="H11">
        <v>1</v>
      </c>
      <c r="I11" s="2">
        <f t="shared" si="1"/>
        <v>536404</v>
      </c>
      <c r="J11">
        <v>1</v>
      </c>
      <c r="K11">
        <v>1280000</v>
      </c>
      <c r="L11" s="2">
        <v>619036</v>
      </c>
      <c r="M11">
        <v>1</v>
      </c>
    </row>
    <row r="12" spans="1:15" x14ac:dyDescent="0.25">
      <c r="A12">
        <v>2560000</v>
      </c>
      <c r="B12">
        <v>1037697</v>
      </c>
      <c r="C12">
        <v>1</v>
      </c>
      <c r="D12" s="2">
        <f t="shared" si="0"/>
        <v>1037697</v>
      </c>
      <c r="E12">
        <v>1</v>
      </c>
      <c r="F12">
        <v>2560000</v>
      </c>
      <c r="G12" s="2">
        <v>2229437</v>
      </c>
      <c r="H12">
        <v>1</v>
      </c>
      <c r="I12" s="2">
        <f t="shared" si="1"/>
        <v>2229437</v>
      </c>
      <c r="J12">
        <v>1</v>
      </c>
      <c r="L12" t="s">
        <v>22</v>
      </c>
      <c r="M12">
        <v>1</v>
      </c>
    </row>
    <row r="13" spans="1:15" x14ac:dyDescent="0.25">
      <c r="B13" t="s">
        <v>17</v>
      </c>
      <c r="D13" t="s">
        <v>17</v>
      </c>
      <c r="G13" t="s">
        <v>21</v>
      </c>
      <c r="I13" t="s">
        <v>21</v>
      </c>
    </row>
    <row r="18" spans="2:6" x14ac:dyDescent="0.25">
      <c r="B18" t="s">
        <v>1</v>
      </c>
      <c r="C18" t="s">
        <v>33</v>
      </c>
      <c r="D18" t="s">
        <v>34</v>
      </c>
      <c r="E18" t="s">
        <v>31</v>
      </c>
      <c r="F18" t="s">
        <v>35</v>
      </c>
    </row>
    <row r="19" spans="2:6" x14ac:dyDescent="0.25">
      <c r="B19">
        <v>10000</v>
      </c>
      <c r="C19" s="2">
        <v>14.200000000000001</v>
      </c>
      <c r="D19" s="2">
        <v>31.3</v>
      </c>
      <c r="E19" s="2">
        <v>54</v>
      </c>
      <c r="F19">
        <v>1</v>
      </c>
    </row>
    <row r="20" spans="2:6" x14ac:dyDescent="0.25">
      <c r="B20">
        <v>20000</v>
      </c>
      <c r="C20" s="2">
        <v>52.1</v>
      </c>
      <c r="D20" s="2">
        <v>128</v>
      </c>
      <c r="E20" s="2">
        <v>207</v>
      </c>
      <c r="F20">
        <v>1</v>
      </c>
    </row>
    <row r="21" spans="2:6" x14ac:dyDescent="0.25">
      <c r="B21">
        <v>40000</v>
      </c>
      <c r="C21" s="2">
        <v>161</v>
      </c>
      <c r="D21" s="2">
        <v>463</v>
      </c>
      <c r="E21" s="2">
        <v>616</v>
      </c>
      <c r="F21">
        <v>1</v>
      </c>
    </row>
    <row r="22" spans="2:6" x14ac:dyDescent="0.25">
      <c r="B22">
        <v>80000</v>
      </c>
      <c r="C22" s="2">
        <v>682</v>
      </c>
      <c r="D22" s="2">
        <v>2003</v>
      </c>
      <c r="E22" s="2">
        <v>2375</v>
      </c>
      <c r="F22">
        <v>1</v>
      </c>
    </row>
    <row r="23" spans="2:6" x14ac:dyDescent="0.25">
      <c r="B23">
        <v>160000</v>
      </c>
      <c r="C23" s="2">
        <v>2803</v>
      </c>
      <c r="D23" s="2">
        <v>7776</v>
      </c>
      <c r="E23" s="2">
        <v>9541</v>
      </c>
      <c r="F23">
        <v>1</v>
      </c>
    </row>
    <row r="24" spans="2:6" x14ac:dyDescent="0.25">
      <c r="B24">
        <v>320000</v>
      </c>
      <c r="C24" s="2">
        <v>11310</v>
      </c>
      <c r="D24" s="2">
        <v>31119</v>
      </c>
      <c r="E24" s="2">
        <v>38391</v>
      </c>
      <c r="F24">
        <v>1</v>
      </c>
    </row>
    <row r="25" spans="2:6" x14ac:dyDescent="0.25">
      <c r="B25">
        <v>640000</v>
      </c>
      <c r="C25" s="2">
        <v>45390</v>
      </c>
      <c r="D25" s="2">
        <v>130750</v>
      </c>
      <c r="E25" s="2">
        <v>152649</v>
      </c>
      <c r="F25">
        <v>1</v>
      </c>
    </row>
    <row r="26" spans="2:6" x14ac:dyDescent="0.25">
      <c r="B26">
        <v>1280000</v>
      </c>
      <c r="C26" s="2">
        <v>201041</v>
      </c>
      <c r="D26" s="2">
        <v>536404</v>
      </c>
      <c r="E26" s="2">
        <v>619036</v>
      </c>
      <c r="F26">
        <v>1</v>
      </c>
    </row>
    <row r="27" spans="2:6" x14ac:dyDescent="0.25">
      <c r="B27">
        <v>2560000</v>
      </c>
      <c r="C27" s="2">
        <v>1037697</v>
      </c>
      <c r="D27" s="2">
        <v>2229437</v>
      </c>
      <c r="E27" t="s">
        <v>22</v>
      </c>
      <c r="F27">
        <v>1</v>
      </c>
    </row>
    <row r="28" spans="2:6" x14ac:dyDescent="0.25">
      <c r="B28">
        <f>B27*2</f>
        <v>5120000</v>
      </c>
      <c r="C28" t="s">
        <v>17</v>
      </c>
      <c r="D28" t="s">
        <v>21</v>
      </c>
      <c r="F28">
        <v>1</v>
      </c>
    </row>
  </sheetData>
  <mergeCells count="4">
    <mergeCell ref="A2:E2"/>
    <mergeCell ref="F2:J2"/>
    <mergeCell ref="A1:O1"/>
    <mergeCell ref="K2:M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DA51-2FBC-43AC-A13D-AAAA82A47CF1}">
  <dimension ref="A1:O37"/>
  <sheetViews>
    <sheetView topLeftCell="A20" workbookViewId="0">
      <selection activeCell="F22" sqref="F22"/>
    </sheetView>
  </sheetViews>
  <sheetFormatPr baseColWidth="10" defaultRowHeight="15" x14ac:dyDescent="0.25"/>
  <cols>
    <col min="1" max="1" width="12.7109375" customWidth="1"/>
    <col min="2" max="2" width="11.5703125" bestFit="1" customWidth="1"/>
    <col min="3" max="3" width="13.7109375" customWidth="1"/>
    <col min="4" max="4" width="16.7109375" customWidth="1"/>
    <col min="5" max="5" width="15.7109375" customWidth="1"/>
  </cols>
  <sheetData>
    <row r="1" spans="1:15" x14ac:dyDescent="0.2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 t="s">
        <v>10</v>
      </c>
      <c r="B2" s="5"/>
      <c r="C2" s="5"/>
      <c r="D2" s="5"/>
      <c r="E2" s="5"/>
      <c r="F2" s="5" t="s">
        <v>11</v>
      </c>
      <c r="G2" s="5"/>
      <c r="H2" s="5"/>
      <c r="I2" s="5"/>
      <c r="J2" s="5"/>
      <c r="K2" s="5" t="s">
        <v>12</v>
      </c>
      <c r="L2" s="5"/>
      <c r="M2" s="5"/>
      <c r="N2" s="5"/>
      <c r="O2" s="5"/>
    </row>
    <row r="3" spans="1:15" x14ac:dyDescent="0.25">
      <c r="A3" t="s">
        <v>1</v>
      </c>
      <c r="B3" t="s">
        <v>2</v>
      </c>
      <c r="C3" t="s">
        <v>6</v>
      </c>
      <c r="D3" t="s">
        <v>36</v>
      </c>
      <c r="E3" t="s">
        <v>14</v>
      </c>
      <c r="F3" t="s">
        <v>1</v>
      </c>
      <c r="G3" t="s">
        <v>2</v>
      </c>
      <c r="H3" t="s">
        <v>6</v>
      </c>
      <c r="I3" t="s">
        <v>25</v>
      </c>
      <c r="J3" t="s">
        <v>14</v>
      </c>
      <c r="K3" t="s">
        <v>16</v>
      </c>
      <c r="L3" t="s">
        <v>24</v>
      </c>
      <c r="M3" t="s">
        <v>6</v>
      </c>
      <c r="N3" t="s">
        <v>37</v>
      </c>
      <c r="O3" t="s">
        <v>38</v>
      </c>
    </row>
    <row r="4" spans="1:15" x14ac:dyDescent="0.25">
      <c r="A4" s="3">
        <v>10000</v>
      </c>
      <c r="B4" s="4">
        <v>185</v>
      </c>
      <c r="C4">
        <v>1000</v>
      </c>
      <c r="D4" s="2">
        <f>B4*(E4/C4)</f>
        <v>18.5</v>
      </c>
      <c r="E4">
        <v>100</v>
      </c>
      <c r="F4">
        <v>10000</v>
      </c>
      <c r="G4">
        <v>172</v>
      </c>
      <c r="H4">
        <v>1000</v>
      </c>
      <c r="I4" s="2">
        <f>G4*(J4/H4)</f>
        <v>17.2</v>
      </c>
      <c r="J4">
        <v>100</v>
      </c>
      <c r="K4">
        <v>10000</v>
      </c>
      <c r="L4" s="4">
        <v>170</v>
      </c>
      <c r="M4">
        <v>1000</v>
      </c>
      <c r="N4" s="2">
        <f>L4*O4/M4</f>
        <v>17</v>
      </c>
      <c r="O4">
        <v>100</v>
      </c>
    </row>
    <row r="5" spans="1:15" x14ac:dyDescent="0.25">
      <c r="A5" s="3">
        <v>20000</v>
      </c>
      <c r="B5" s="4">
        <v>335</v>
      </c>
      <c r="C5">
        <v>1000</v>
      </c>
      <c r="D5" s="2">
        <f t="shared" ref="D5:D18" si="0">B5*(E5/C5)</f>
        <v>33.5</v>
      </c>
      <c r="E5">
        <v>100</v>
      </c>
      <c r="F5">
        <v>20000</v>
      </c>
      <c r="G5">
        <v>297</v>
      </c>
      <c r="H5">
        <v>1000</v>
      </c>
      <c r="I5" s="2">
        <f t="shared" ref="I5:I18" si="1">G5*(J5/H5)</f>
        <v>29.700000000000003</v>
      </c>
      <c r="J5">
        <v>100</v>
      </c>
      <c r="K5">
        <v>20000</v>
      </c>
      <c r="L5" s="4">
        <v>314</v>
      </c>
      <c r="M5">
        <v>1000</v>
      </c>
      <c r="N5" s="2">
        <f t="shared" ref="N5:N18" si="2">L5*O5/M5</f>
        <v>31.4</v>
      </c>
      <c r="O5">
        <v>100</v>
      </c>
    </row>
    <row r="6" spans="1:15" x14ac:dyDescent="0.25">
      <c r="A6" s="3">
        <v>40000</v>
      </c>
      <c r="B6" s="2">
        <v>67</v>
      </c>
      <c r="C6">
        <v>100</v>
      </c>
      <c r="D6" s="2">
        <f t="shared" si="0"/>
        <v>67</v>
      </c>
      <c r="E6">
        <v>100</v>
      </c>
      <c r="F6">
        <v>40000</v>
      </c>
      <c r="G6">
        <v>60</v>
      </c>
      <c r="H6">
        <v>100</v>
      </c>
      <c r="I6" s="2">
        <f t="shared" si="1"/>
        <v>60</v>
      </c>
      <c r="J6">
        <v>100</v>
      </c>
      <c r="K6">
        <v>40000</v>
      </c>
      <c r="L6">
        <v>62</v>
      </c>
      <c r="M6">
        <v>100</v>
      </c>
      <c r="N6" s="2">
        <f t="shared" si="2"/>
        <v>62</v>
      </c>
      <c r="O6">
        <v>100</v>
      </c>
    </row>
    <row r="7" spans="1:15" x14ac:dyDescent="0.25">
      <c r="A7" s="3">
        <v>80000</v>
      </c>
      <c r="B7" s="2">
        <v>141</v>
      </c>
      <c r="C7">
        <v>100</v>
      </c>
      <c r="D7" s="2">
        <f t="shared" si="0"/>
        <v>141</v>
      </c>
      <c r="E7">
        <v>100</v>
      </c>
      <c r="F7">
        <v>80000</v>
      </c>
      <c r="G7">
        <v>130</v>
      </c>
      <c r="H7">
        <v>100</v>
      </c>
      <c r="I7" s="2">
        <f t="shared" si="1"/>
        <v>130</v>
      </c>
      <c r="J7">
        <v>100</v>
      </c>
      <c r="K7">
        <v>80000</v>
      </c>
      <c r="L7">
        <v>141</v>
      </c>
      <c r="M7">
        <v>100</v>
      </c>
      <c r="N7" s="2">
        <f t="shared" si="2"/>
        <v>141</v>
      </c>
      <c r="O7">
        <v>100</v>
      </c>
    </row>
    <row r="8" spans="1:15" x14ac:dyDescent="0.25">
      <c r="A8" s="3">
        <v>160000</v>
      </c>
      <c r="B8" s="2">
        <v>295</v>
      </c>
      <c r="C8">
        <v>100</v>
      </c>
      <c r="D8" s="2">
        <f t="shared" si="0"/>
        <v>295</v>
      </c>
      <c r="E8">
        <v>100</v>
      </c>
      <c r="F8">
        <v>160000</v>
      </c>
      <c r="G8">
        <v>269</v>
      </c>
      <c r="H8">
        <v>100</v>
      </c>
      <c r="I8" s="2">
        <f t="shared" si="1"/>
        <v>269</v>
      </c>
      <c r="J8">
        <v>100</v>
      </c>
      <c r="K8">
        <v>160000</v>
      </c>
      <c r="L8">
        <v>297</v>
      </c>
      <c r="M8">
        <v>100</v>
      </c>
      <c r="N8" s="2">
        <f t="shared" si="2"/>
        <v>297</v>
      </c>
      <c r="O8">
        <v>100</v>
      </c>
    </row>
    <row r="9" spans="1:15" x14ac:dyDescent="0.25">
      <c r="A9" s="3">
        <v>320000</v>
      </c>
      <c r="B9" s="2">
        <v>593</v>
      </c>
      <c r="C9">
        <v>100</v>
      </c>
      <c r="D9" s="2">
        <f t="shared" si="0"/>
        <v>593</v>
      </c>
      <c r="E9">
        <v>100</v>
      </c>
      <c r="F9">
        <v>320000</v>
      </c>
      <c r="G9">
        <v>563</v>
      </c>
      <c r="H9">
        <v>100</v>
      </c>
      <c r="I9" s="2">
        <f t="shared" si="1"/>
        <v>563</v>
      </c>
      <c r="J9">
        <v>100</v>
      </c>
      <c r="K9">
        <v>320000</v>
      </c>
      <c r="L9">
        <v>688</v>
      </c>
      <c r="M9">
        <v>100</v>
      </c>
      <c r="N9" s="2">
        <f t="shared" si="2"/>
        <v>688</v>
      </c>
      <c r="O9">
        <v>100</v>
      </c>
    </row>
    <row r="10" spans="1:15" x14ac:dyDescent="0.25">
      <c r="A10" s="3">
        <v>640000</v>
      </c>
      <c r="B10" s="2">
        <v>1241</v>
      </c>
      <c r="C10">
        <v>100</v>
      </c>
      <c r="D10" s="2">
        <f t="shared" si="0"/>
        <v>1241</v>
      </c>
      <c r="E10">
        <v>100</v>
      </c>
      <c r="F10">
        <v>640000</v>
      </c>
      <c r="G10">
        <v>1181</v>
      </c>
      <c r="H10">
        <v>100</v>
      </c>
      <c r="I10" s="2">
        <f t="shared" si="1"/>
        <v>1181</v>
      </c>
      <c r="J10">
        <v>100</v>
      </c>
      <c r="K10">
        <v>640000</v>
      </c>
      <c r="L10">
        <v>1582</v>
      </c>
      <c r="M10">
        <v>100</v>
      </c>
      <c r="N10" s="2">
        <f t="shared" si="2"/>
        <v>1582</v>
      </c>
      <c r="O10">
        <v>100</v>
      </c>
    </row>
    <row r="11" spans="1:15" x14ac:dyDescent="0.25">
      <c r="A11" s="3">
        <v>1280000</v>
      </c>
      <c r="B11" s="2">
        <v>2607</v>
      </c>
      <c r="C11">
        <v>100</v>
      </c>
      <c r="D11" s="2">
        <f t="shared" si="0"/>
        <v>2607</v>
      </c>
      <c r="E11">
        <v>100</v>
      </c>
      <c r="F11">
        <v>1280000</v>
      </c>
      <c r="G11">
        <v>2477</v>
      </c>
      <c r="H11">
        <v>100</v>
      </c>
      <c r="I11" s="2">
        <f t="shared" si="1"/>
        <v>2477</v>
      </c>
      <c r="J11">
        <v>100</v>
      </c>
      <c r="K11">
        <v>1280000</v>
      </c>
      <c r="L11">
        <v>3994</v>
      </c>
      <c r="M11">
        <v>100</v>
      </c>
      <c r="N11" s="2">
        <f t="shared" si="2"/>
        <v>3994</v>
      </c>
      <c r="O11">
        <v>100</v>
      </c>
    </row>
    <row r="12" spans="1:15" x14ac:dyDescent="0.25">
      <c r="A12" s="3">
        <v>2560000</v>
      </c>
      <c r="B12" s="2">
        <v>5549</v>
      </c>
      <c r="C12">
        <v>100</v>
      </c>
      <c r="D12" s="2">
        <f t="shared" si="0"/>
        <v>5549</v>
      </c>
      <c r="E12">
        <v>100</v>
      </c>
      <c r="F12">
        <v>2560000</v>
      </c>
      <c r="G12">
        <v>5287</v>
      </c>
      <c r="H12">
        <v>100</v>
      </c>
      <c r="I12" s="2">
        <f t="shared" si="1"/>
        <v>5287</v>
      </c>
      <c r="J12">
        <v>100</v>
      </c>
      <c r="K12">
        <v>2560000</v>
      </c>
      <c r="L12">
        <v>10480</v>
      </c>
      <c r="M12">
        <v>100</v>
      </c>
      <c r="N12" s="2">
        <f t="shared" si="2"/>
        <v>10480</v>
      </c>
      <c r="O12">
        <v>100</v>
      </c>
    </row>
    <row r="13" spans="1:15" x14ac:dyDescent="0.25">
      <c r="A13" s="3">
        <v>5120000</v>
      </c>
      <c r="B13" s="2">
        <v>12589</v>
      </c>
      <c r="C13">
        <v>100</v>
      </c>
      <c r="D13" s="2">
        <f t="shared" si="0"/>
        <v>12589</v>
      </c>
      <c r="E13">
        <v>100</v>
      </c>
      <c r="F13">
        <v>5120000</v>
      </c>
      <c r="G13">
        <v>11049</v>
      </c>
      <c r="H13">
        <v>100</v>
      </c>
      <c r="I13" s="2">
        <f t="shared" si="1"/>
        <v>11049</v>
      </c>
      <c r="J13">
        <v>100</v>
      </c>
      <c r="K13">
        <v>5120000</v>
      </c>
      <c r="L13">
        <v>29545</v>
      </c>
      <c r="M13">
        <v>100</v>
      </c>
      <c r="N13" s="2">
        <f t="shared" si="2"/>
        <v>29545</v>
      </c>
      <c r="O13">
        <v>100</v>
      </c>
    </row>
    <row r="14" spans="1:15" x14ac:dyDescent="0.25">
      <c r="A14" s="3">
        <v>10240000</v>
      </c>
      <c r="B14" s="2">
        <v>24672</v>
      </c>
      <c r="C14">
        <v>100</v>
      </c>
      <c r="D14" s="2">
        <f t="shared" si="0"/>
        <v>24672</v>
      </c>
      <c r="E14">
        <v>100</v>
      </c>
      <c r="F14">
        <v>10240000</v>
      </c>
      <c r="G14">
        <v>23025</v>
      </c>
      <c r="H14">
        <v>100</v>
      </c>
      <c r="I14" s="2">
        <f t="shared" si="1"/>
        <v>23025</v>
      </c>
      <c r="J14">
        <v>100</v>
      </c>
      <c r="K14">
        <v>10240000</v>
      </c>
      <c r="L14">
        <v>994</v>
      </c>
      <c r="M14">
        <v>1</v>
      </c>
      <c r="N14" s="2">
        <f t="shared" si="2"/>
        <v>99400</v>
      </c>
      <c r="O14">
        <v>100</v>
      </c>
    </row>
    <row r="15" spans="1:15" x14ac:dyDescent="0.25">
      <c r="A15" s="3">
        <v>20480000</v>
      </c>
      <c r="B15" s="2">
        <v>53478</v>
      </c>
      <c r="C15">
        <v>100</v>
      </c>
      <c r="D15" s="2">
        <f t="shared" si="0"/>
        <v>53478</v>
      </c>
      <c r="E15">
        <v>100</v>
      </c>
      <c r="F15">
        <v>20480000</v>
      </c>
      <c r="G15">
        <v>47847</v>
      </c>
      <c r="H15">
        <v>100</v>
      </c>
      <c r="I15" s="2">
        <f t="shared" si="1"/>
        <v>47847</v>
      </c>
      <c r="J15">
        <v>100</v>
      </c>
      <c r="K15">
        <v>20480000</v>
      </c>
      <c r="L15">
        <v>2103</v>
      </c>
      <c r="M15">
        <v>1</v>
      </c>
      <c r="N15" s="2">
        <f t="shared" si="2"/>
        <v>210300</v>
      </c>
      <c r="O15">
        <v>100</v>
      </c>
    </row>
    <row r="16" spans="1:15" x14ac:dyDescent="0.25">
      <c r="A16" s="3">
        <v>40960000</v>
      </c>
      <c r="B16" s="2">
        <v>105983</v>
      </c>
      <c r="C16">
        <v>100</v>
      </c>
      <c r="D16" s="2">
        <f t="shared" si="0"/>
        <v>105983</v>
      </c>
      <c r="E16">
        <v>100</v>
      </c>
      <c r="F16">
        <v>40960000</v>
      </c>
      <c r="G16">
        <v>99712</v>
      </c>
      <c r="H16">
        <v>100</v>
      </c>
      <c r="I16" s="2">
        <f t="shared" si="1"/>
        <v>99712</v>
      </c>
      <c r="J16">
        <v>100</v>
      </c>
      <c r="K16">
        <v>40960000</v>
      </c>
      <c r="L16">
        <v>4626</v>
      </c>
      <c r="M16">
        <v>1</v>
      </c>
      <c r="N16" s="2">
        <f t="shared" si="2"/>
        <v>462600</v>
      </c>
      <c r="O16">
        <v>100</v>
      </c>
    </row>
    <row r="17" spans="1:15" x14ac:dyDescent="0.25">
      <c r="A17" s="3">
        <v>81920000</v>
      </c>
      <c r="B17" s="2">
        <v>228168</v>
      </c>
      <c r="C17">
        <v>100</v>
      </c>
      <c r="D17" s="2">
        <f t="shared" si="0"/>
        <v>228168</v>
      </c>
      <c r="E17">
        <v>100</v>
      </c>
      <c r="F17">
        <v>81920000</v>
      </c>
      <c r="G17">
        <v>208810</v>
      </c>
      <c r="H17">
        <v>100</v>
      </c>
      <c r="I17" s="2">
        <f t="shared" si="1"/>
        <v>208810</v>
      </c>
      <c r="J17">
        <v>100</v>
      </c>
      <c r="K17">
        <v>81920000</v>
      </c>
      <c r="L17">
        <v>10986</v>
      </c>
      <c r="M17">
        <v>1</v>
      </c>
      <c r="N17" s="2">
        <f t="shared" si="2"/>
        <v>1098600</v>
      </c>
      <c r="O17">
        <v>100</v>
      </c>
    </row>
    <row r="18" spans="1:15" x14ac:dyDescent="0.25">
      <c r="A18" s="3">
        <v>163840000</v>
      </c>
      <c r="B18" s="2">
        <v>463366</v>
      </c>
      <c r="C18">
        <v>100</v>
      </c>
      <c r="D18" s="2">
        <f t="shared" si="0"/>
        <v>463366</v>
      </c>
      <c r="E18">
        <v>100</v>
      </c>
      <c r="F18">
        <v>163840000</v>
      </c>
      <c r="G18">
        <v>509476</v>
      </c>
      <c r="H18">
        <v>100</v>
      </c>
      <c r="I18" s="2">
        <f t="shared" si="1"/>
        <v>509476</v>
      </c>
      <c r="J18">
        <v>100</v>
      </c>
      <c r="K18">
        <v>163840000</v>
      </c>
      <c r="L18">
        <v>28678</v>
      </c>
      <c r="M18">
        <v>1</v>
      </c>
      <c r="N18" s="2">
        <f t="shared" si="2"/>
        <v>2867800</v>
      </c>
      <c r="O18">
        <v>100</v>
      </c>
    </row>
    <row r="22" spans="1:15" ht="17.25" x14ac:dyDescent="0.25">
      <c r="B22" t="s">
        <v>1</v>
      </c>
      <c r="C22" t="s">
        <v>26</v>
      </c>
      <c r="D22" t="s">
        <v>27</v>
      </c>
      <c r="E22" t="s">
        <v>28</v>
      </c>
      <c r="F22" t="s">
        <v>39</v>
      </c>
    </row>
    <row r="23" spans="1:15" x14ac:dyDescent="0.25">
      <c r="B23" s="3">
        <v>10000</v>
      </c>
      <c r="C23" s="2">
        <v>18.5</v>
      </c>
      <c r="D23" s="2">
        <v>17.2</v>
      </c>
      <c r="E23" s="2">
        <v>17</v>
      </c>
      <c r="F23">
        <v>100</v>
      </c>
    </row>
    <row r="24" spans="1:15" x14ac:dyDescent="0.25">
      <c r="B24" s="3">
        <v>20000</v>
      </c>
      <c r="C24" s="2">
        <v>33.5</v>
      </c>
      <c r="D24" s="2">
        <v>29.700000000000003</v>
      </c>
      <c r="E24" s="2">
        <v>31.4</v>
      </c>
      <c r="F24">
        <v>100</v>
      </c>
    </row>
    <row r="25" spans="1:15" x14ac:dyDescent="0.25">
      <c r="B25" s="3">
        <v>40000</v>
      </c>
      <c r="C25" s="2">
        <v>67</v>
      </c>
      <c r="D25" s="2">
        <v>60</v>
      </c>
      <c r="E25" s="2">
        <v>62</v>
      </c>
      <c r="F25">
        <v>100</v>
      </c>
    </row>
    <row r="26" spans="1:15" x14ac:dyDescent="0.25">
      <c r="B26" s="3">
        <v>80000</v>
      </c>
      <c r="C26" s="2">
        <v>141</v>
      </c>
      <c r="D26" s="2">
        <v>130</v>
      </c>
      <c r="E26" s="2">
        <v>141</v>
      </c>
      <c r="F26">
        <v>100</v>
      </c>
    </row>
    <row r="27" spans="1:15" x14ac:dyDescent="0.25">
      <c r="B27" s="3">
        <v>160000</v>
      </c>
      <c r="C27" s="2">
        <v>295</v>
      </c>
      <c r="D27" s="2">
        <v>269</v>
      </c>
      <c r="E27" s="2">
        <v>297</v>
      </c>
      <c r="F27">
        <v>100</v>
      </c>
    </row>
    <row r="28" spans="1:15" x14ac:dyDescent="0.25">
      <c r="B28" s="3">
        <v>320000</v>
      </c>
      <c r="C28" s="2">
        <v>593</v>
      </c>
      <c r="D28" s="2">
        <v>563</v>
      </c>
      <c r="E28" s="2">
        <v>688</v>
      </c>
      <c r="F28">
        <v>100</v>
      </c>
    </row>
    <row r="29" spans="1:15" x14ac:dyDescent="0.25">
      <c r="B29" s="3">
        <v>640000</v>
      </c>
      <c r="C29" s="2">
        <v>1241</v>
      </c>
      <c r="D29" s="2">
        <v>1181</v>
      </c>
      <c r="E29" s="2">
        <v>1582</v>
      </c>
      <c r="F29">
        <v>100</v>
      </c>
    </row>
    <row r="30" spans="1:15" x14ac:dyDescent="0.25">
      <c r="B30" s="3">
        <v>1280000</v>
      </c>
      <c r="C30" s="2">
        <v>2607</v>
      </c>
      <c r="D30" s="2">
        <v>2477</v>
      </c>
      <c r="E30" s="2">
        <v>3994</v>
      </c>
      <c r="F30">
        <v>100</v>
      </c>
    </row>
    <row r="31" spans="1:15" x14ac:dyDescent="0.25">
      <c r="B31" s="3">
        <v>2560000</v>
      </c>
      <c r="C31" s="2">
        <v>5549</v>
      </c>
      <c r="D31" s="2">
        <v>5287</v>
      </c>
      <c r="E31" s="2">
        <v>10480</v>
      </c>
      <c r="F31">
        <v>100</v>
      </c>
    </row>
    <row r="32" spans="1:15" x14ac:dyDescent="0.25">
      <c r="B32" s="3">
        <v>5120000</v>
      </c>
      <c r="C32" s="2">
        <v>12589</v>
      </c>
      <c r="D32" s="2">
        <v>11049</v>
      </c>
      <c r="E32" s="2">
        <v>29545</v>
      </c>
      <c r="F32">
        <v>100</v>
      </c>
    </row>
    <row r="33" spans="2:6" x14ac:dyDescent="0.25">
      <c r="B33" s="3">
        <v>10240000</v>
      </c>
      <c r="C33" s="2">
        <v>24672</v>
      </c>
      <c r="D33" s="2">
        <v>23025</v>
      </c>
      <c r="E33" s="2">
        <v>99400</v>
      </c>
      <c r="F33">
        <v>100</v>
      </c>
    </row>
    <row r="34" spans="2:6" x14ac:dyDescent="0.25">
      <c r="B34" s="3">
        <v>20480000</v>
      </c>
      <c r="C34" s="2">
        <v>53478</v>
      </c>
      <c r="D34" s="2">
        <v>47847</v>
      </c>
      <c r="E34" s="2">
        <v>210300</v>
      </c>
      <c r="F34">
        <v>100</v>
      </c>
    </row>
    <row r="35" spans="2:6" x14ac:dyDescent="0.25">
      <c r="B35" s="3">
        <v>40960000</v>
      </c>
      <c r="C35" s="2">
        <v>105983</v>
      </c>
      <c r="D35" s="2">
        <v>99712</v>
      </c>
      <c r="E35" s="2">
        <v>462600</v>
      </c>
      <c r="F35">
        <v>100</v>
      </c>
    </row>
    <row r="36" spans="2:6" x14ac:dyDescent="0.25">
      <c r="B36" s="3">
        <v>81920000</v>
      </c>
      <c r="C36" s="2">
        <v>228168</v>
      </c>
      <c r="D36" s="2">
        <v>208810</v>
      </c>
      <c r="E36" s="2">
        <v>1098600</v>
      </c>
      <c r="F36">
        <v>100</v>
      </c>
    </row>
    <row r="37" spans="2:6" x14ac:dyDescent="0.25">
      <c r="B37" s="3">
        <v>163840000</v>
      </c>
      <c r="C37" s="2">
        <v>463366</v>
      </c>
      <c r="D37" s="2">
        <v>509476</v>
      </c>
      <c r="E37" s="2">
        <v>2867800</v>
      </c>
      <c r="F37">
        <v>100</v>
      </c>
    </row>
  </sheetData>
  <mergeCells count="4">
    <mergeCell ref="A2:E2"/>
    <mergeCell ref="F2:J2"/>
    <mergeCell ref="A1:O1"/>
    <mergeCell ref="K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Inserción</vt:lpstr>
      <vt:lpstr>Burbuja</vt:lpstr>
      <vt:lpstr>Selección</vt:lpstr>
      <vt:lpstr>QuickSort 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García Martínez</dc:creator>
  <cp:lastModifiedBy>Gabriel García</cp:lastModifiedBy>
  <dcterms:created xsi:type="dcterms:W3CDTF">2023-02-23T17:40:15Z</dcterms:created>
  <dcterms:modified xsi:type="dcterms:W3CDTF">2023-02-27T23:40:46Z</dcterms:modified>
</cp:coreProperties>
</file>