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547\Desktop\"/>
    </mc:Choice>
  </mc:AlternateContent>
  <xr:revisionPtr revIDLastSave="0" documentId="8_{CBDA149D-8052-4D25-AC4F-6C3024DE0451}" xr6:coauthVersionLast="47" xr6:coauthVersionMax="47" xr10:uidLastSave="{00000000-0000-0000-0000-000000000000}"/>
  <bookViews>
    <workbookView xWindow="36225" yWindow="3465" windowWidth="28800" windowHeight="15345" xr2:uid="{004283C3-6966-4386-BC90-E0DEC54318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1" i="1" l="1"/>
  <c r="M61" i="1"/>
  <c r="L62" i="1"/>
  <c r="M62" i="1"/>
  <c r="L63" i="1"/>
  <c r="M63" i="1"/>
  <c r="L64" i="1"/>
  <c r="M64" i="1"/>
  <c r="O15" i="1"/>
  <c r="P15" i="1"/>
  <c r="Q35" i="1"/>
  <c r="O27" i="1"/>
  <c r="N30" i="1"/>
  <c r="N31" i="1"/>
  <c r="N38" i="1"/>
  <c r="N39" i="1"/>
  <c r="N42" i="1"/>
  <c r="N43" i="1"/>
  <c r="N50" i="1"/>
  <c r="N51" i="1"/>
  <c r="O34" i="1"/>
  <c r="M28" i="1"/>
  <c r="N28" i="1" s="1"/>
  <c r="M29" i="1"/>
  <c r="N29" i="1" s="1"/>
  <c r="M30" i="1"/>
  <c r="M31" i="1"/>
  <c r="M32" i="1"/>
  <c r="N32" i="1" s="1"/>
  <c r="M33" i="1"/>
  <c r="N33" i="1" s="1"/>
  <c r="M34" i="1"/>
  <c r="N34" i="1" s="1"/>
  <c r="P34" i="1" s="1"/>
  <c r="M35" i="1"/>
  <c r="N35" i="1" s="1"/>
  <c r="P35" i="1" s="1"/>
  <c r="M36" i="1"/>
  <c r="N36" i="1" s="1"/>
  <c r="M37" i="1"/>
  <c r="N37" i="1" s="1"/>
  <c r="M38" i="1"/>
  <c r="M39" i="1"/>
  <c r="M40" i="1"/>
  <c r="N40" i="1" s="1"/>
  <c r="M41" i="1"/>
  <c r="N41" i="1" s="1"/>
  <c r="M42" i="1"/>
  <c r="M43" i="1"/>
  <c r="M44" i="1"/>
  <c r="N44" i="1" s="1"/>
  <c r="M45" i="1"/>
  <c r="N45" i="1" s="1"/>
  <c r="M46" i="1"/>
  <c r="N46" i="1" s="1"/>
  <c r="P46" i="1" s="1"/>
  <c r="M47" i="1"/>
  <c r="N47" i="1" s="1"/>
  <c r="M48" i="1"/>
  <c r="N48" i="1" s="1"/>
  <c r="M49" i="1"/>
  <c r="N49" i="1" s="1"/>
  <c r="M50" i="1"/>
  <c r="M51" i="1"/>
  <c r="M27" i="1"/>
  <c r="N27" i="1" s="1"/>
  <c r="M5" i="1"/>
  <c r="M6" i="1"/>
  <c r="M7" i="1"/>
  <c r="M8" i="1"/>
  <c r="M9" i="1"/>
  <c r="M10" i="1"/>
  <c r="M11" i="1"/>
  <c r="M12" i="1"/>
  <c r="M13" i="1"/>
  <c r="M14" i="1"/>
  <c r="M15" i="1"/>
  <c r="M16" i="1"/>
  <c r="O16" i="1" s="1"/>
  <c r="M17" i="1"/>
  <c r="M18" i="1"/>
  <c r="M19" i="1"/>
  <c r="M20" i="1"/>
  <c r="M21" i="1"/>
  <c r="M4" i="1"/>
  <c r="Q34" i="1"/>
  <c r="Q46" i="1"/>
  <c r="O28" i="1"/>
  <c r="O29" i="1"/>
  <c r="O30" i="1"/>
  <c r="O31" i="1"/>
  <c r="O32" i="1"/>
  <c r="O33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Q39" i="1"/>
  <c r="P16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4" i="1"/>
  <c r="P39" i="1" l="1"/>
</calcChain>
</file>

<file path=xl/sharedStrings.xml><?xml version="1.0" encoding="utf-8"?>
<sst xmlns="http://schemas.openxmlformats.org/spreadsheetml/2006/main" count="57" uniqueCount="17">
  <si>
    <t>TP</t>
  </si>
  <si>
    <t>TN</t>
  </si>
  <si>
    <t>FP</t>
  </si>
  <si>
    <t>FN</t>
  </si>
  <si>
    <t>acc</t>
  </si>
  <si>
    <t>pre</t>
  </si>
  <si>
    <t>rec</t>
  </si>
  <si>
    <t>f1</t>
  </si>
  <si>
    <t>eliminuotos_nuotraukos</t>
  </si>
  <si>
    <t>kiek_reiktu_ziureti</t>
  </si>
  <si>
    <t>treshold value</t>
  </si>
  <si>
    <t>Accuracy</t>
  </si>
  <si>
    <t>Precision</t>
  </si>
  <si>
    <t>Recall</t>
  </si>
  <si>
    <t>F-score</t>
  </si>
  <si>
    <t>Cosines similarity</t>
  </si>
  <si>
    <t>Euclidean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</si>
</sst>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9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Font="1"/>
    <xf numFmtId="2" fontId="2" fillId="0" borderId="0" xfId="0" applyNumberFormat="1" applyFont="1"/>
    <xf numFmtId="2" fontId="0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Cosines similarity treshold modeling</a:t>
            </a:r>
            <a:endParaRPr lang="lt-L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Sheet1!$B$4:$B$21</c:f>
              <c:numCache>
                <c:formatCode>General</c:formatCode>
                <c:ptCount val="1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</c:numCache>
            </c:numRef>
          </c:xVal>
          <c:yVal>
            <c:numRef>
              <c:f>Sheet1!$G$4:$G$21</c:f>
              <c:numCache>
                <c:formatCode>0.00</c:formatCode>
                <c:ptCount val="18"/>
                <c:pt idx="0">
                  <c:v>1.74777603349031E-2</c:v>
                </c:pt>
                <c:pt idx="1">
                  <c:v>1.74777603349031E-2</c:v>
                </c:pt>
                <c:pt idx="2">
                  <c:v>5.3689167974882199E-2</c:v>
                </c:pt>
                <c:pt idx="3">
                  <c:v>0.21716378859235999</c:v>
                </c:pt>
                <c:pt idx="4">
                  <c:v>0.49052851909994699</c:v>
                </c:pt>
                <c:pt idx="5">
                  <c:v>0.72046049188906303</c:v>
                </c:pt>
                <c:pt idx="6">
                  <c:v>0.86928309785452595</c:v>
                </c:pt>
                <c:pt idx="7">
                  <c:v>0.94160125588696997</c:v>
                </c:pt>
                <c:pt idx="8">
                  <c:v>0.97310308738880102</c:v>
                </c:pt>
                <c:pt idx="9">
                  <c:v>0.98419675562532705</c:v>
                </c:pt>
                <c:pt idx="10">
                  <c:v>0.98723181580324404</c:v>
                </c:pt>
                <c:pt idx="11">
                  <c:v>0.98702250130821501</c:v>
                </c:pt>
                <c:pt idx="12">
                  <c:v>0.98576661433804202</c:v>
                </c:pt>
                <c:pt idx="13">
                  <c:v>0.984929356357927</c:v>
                </c:pt>
                <c:pt idx="14">
                  <c:v>0.98409209837781197</c:v>
                </c:pt>
                <c:pt idx="15">
                  <c:v>0.98367346938775502</c:v>
                </c:pt>
                <c:pt idx="16">
                  <c:v>0.98283621140763999</c:v>
                </c:pt>
                <c:pt idx="17">
                  <c:v>0.98273155416012503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83-4023-A16D-B8FB9585ACE1}"/>
            </c:ext>
          </c:extLst>
        </c:ser>
        <c:ser>
          <c:idx val="1"/>
          <c:order val="1"/>
          <c:tx>
            <c:strRef>
              <c:f>Sheet1!$H$3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Sheet1!$B$4:$B$21</c:f>
              <c:numCache>
                <c:formatCode>General</c:formatCode>
                <c:ptCount val="1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</c:numCache>
            </c:numRef>
          </c:xVal>
          <c:yVal>
            <c:numRef>
              <c:f>Sheet1!$H$4:$H$21</c:f>
              <c:numCache>
                <c:formatCode>0.00</c:formatCode>
                <c:ptCount val="18"/>
                <c:pt idx="0">
                  <c:v>1.74777603349031E-2</c:v>
                </c:pt>
                <c:pt idx="1">
                  <c:v>1.74777603349031E-2</c:v>
                </c:pt>
                <c:pt idx="2">
                  <c:v>1.8134433706156999E-2</c:v>
                </c:pt>
                <c:pt idx="3">
                  <c:v>2.1838629527919401E-2</c:v>
                </c:pt>
                <c:pt idx="4">
                  <c:v>3.1866162119099699E-2</c:v>
                </c:pt>
                <c:pt idx="5">
                  <c:v>4.9964054636951798E-2</c:v>
                </c:pt>
                <c:pt idx="6">
                  <c:v>9.3843843843843797E-2</c:v>
                </c:pt>
                <c:pt idx="7">
                  <c:v>0.17898193760262701</c:v>
                </c:pt>
                <c:pt idx="8">
                  <c:v>0.33082706766917203</c:v>
                </c:pt>
                <c:pt idx="9">
                  <c:v>0.56451612903225801</c:v>
                </c:pt>
                <c:pt idx="10">
                  <c:v>0.85714285714285698</c:v>
                </c:pt>
                <c:pt idx="11">
                  <c:v>0.97777777777777697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83-4023-A16D-B8FB9585ACE1}"/>
            </c:ext>
          </c:extLst>
        </c:ser>
        <c:ser>
          <c:idx val="2"/>
          <c:order val="2"/>
          <c:tx>
            <c:strRef>
              <c:f>Sheet1!$I$3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Sheet1!$B$4:$B$21</c:f>
              <c:numCache>
                <c:formatCode>General</c:formatCode>
                <c:ptCount val="1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</c:numCache>
            </c:numRef>
          </c:xVal>
          <c:yVal>
            <c:numRef>
              <c:f>Sheet1!$I$4:$I$21</c:f>
              <c:numCache>
                <c:formatCode>0.00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0.95808383233532901</c:v>
                </c:pt>
                <c:pt idx="5">
                  <c:v>0.83233532934131704</c:v>
                </c:pt>
                <c:pt idx="6">
                  <c:v>0.74850299401197595</c:v>
                </c:pt>
                <c:pt idx="7">
                  <c:v>0.65269461077844304</c:v>
                </c:pt>
                <c:pt idx="8">
                  <c:v>0.52694610778443096</c:v>
                </c:pt>
                <c:pt idx="9">
                  <c:v>0.41916167664670601</c:v>
                </c:pt>
                <c:pt idx="10">
                  <c:v>0.32335329341317298</c:v>
                </c:pt>
                <c:pt idx="11">
                  <c:v>0.26347305389221498</c:v>
                </c:pt>
                <c:pt idx="12">
                  <c:v>0.18562874251497</c:v>
                </c:pt>
                <c:pt idx="13">
                  <c:v>0.13772455089820301</c:v>
                </c:pt>
                <c:pt idx="14">
                  <c:v>8.9820359281437098E-2</c:v>
                </c:pt>
                <c:pt idx="15">
                  <c:v>6.5868263473053898E-2</c:v>
                </c:pt>
                <c:pt idx="16">
                  <c:v>1.79640718562874E-2</c:v>
                </c:pt>
                <c:pt idx="17">
                  <c:v>1.19760479041916E-2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D83-4023-A16D-B8FB9585ACE1}"/>
            </c:ext>
          </c:extLst>
        </c:ser>
        <c:ser>
          <c:idx val="3"/>
          <c:order val="3"/>
          <c:tx>
            <c:strRef>
              <c:f>Sheet1!$J$3</c:f>
              <c:strCache>
                <c:ptCount val="1"/>
                <c:pt idx="0">
                  <c:v>F-score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Sheet1!$B$4:$B$21</c:f>
              <c:numCache>
                <c:formatCode>General</c:formatCode>
                <c:ptCount val="1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</c:numCache>
            </c:numRef>
          </c:xVal>
          <c:yVal>
            <c:numRef>
              <c:f>Sheet1!$J$4:$J$21</c:f>
              <c:numCache>
                <c:formatCode>0.00</c:formatCode>
                <c:ptCount val="18"/>
                <c:pt idx="0">
                  <c:v>3.4355070973050801E-2</c:v>
                </c:pt>
                <c:pt idx="1">
                  <c:v>3.4355070973050801E-2</c:v>
                </c:pt>
                <c:pt idx="2">
                  <c:v>3.5622866894197899E-2</c:v>
                </c:pt>
                <c:pt idx="3">
                  <c:v>4.2743793191707097E-2</c:v>
                </c:pt>
                <c:pt idx="4">
                  <c:v>6.1680801850424002E-2</c:v>
                </c:pt>
                <c:pt idx="5">
                  <c:v>9.4269243811461498E-2</c:v>
                </c:pt>
                <c:pt idx="6">
                  <c:v>0.16677785190126701</c:v>
                </c:pt>
                <c:pt idx="7">
                  <c:v>0.280927835051546</c:v>
                </c:pt>
                <c:pt idx="8">
                  <c:v>0.40646651270207801</c:v>
                </c:pt>
                <c:pt idx="9">
                  <c:v>0.48109965635738799</c:v>
                </c:pt>
                <c:pt idx="10">
                  <c:v>0.46956521739130402</c:v>
                </c:pt>
                <c:pt idx="11">
                  <c:v>0.41509433962264097</c:v>
                </c:pt>
                <c:pt idx="12">
                  <c:v>0.31313131313131298</c:v>
                </c:pt>
                <c:pt idx="13">
                  <c:v>0.24210526315789399</c:v>
                </c:pt>
                <c:pt idx="14">
                  <c:v>0.164835164835164</c:v>
                </c:pt>
                <c:pt idx="15">
                  <c:v>0.123595505617977</c:v>
                </c:pt>
                <c:pt idx="16">
                  <c:v>3.5294117647058802E-2</c:v>
                </c:pt>
                <c:pt idx="17">
                  <c:v>2.3668639053254399E-2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D83-4023-A16D-B8FB9585A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806911"/>
        <c:axId val="1675058511"/>
      </c:scatterChart>
      <c:valAx>
        <c:axId val="162080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Cosines similarity threshold value</a:t>
                </a:r>
                <a:endParaRPr lang="lt-L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1675058511"/>
        <c:crosses val="autoZero"/>
        <c:crossBetween val="midCat"/>
      </c:valAx>
      <c:valAx>
        <c:axId val="167505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metrics</a:t>
                </a:r>
                <a:endParaRPr lang="lt-L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1620806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lt-L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Euclidean distance treshold modeling</a:t>
            </a:r>
            <a:endParaRPr lang="lt-LT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Sheet1!$G$26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Sheet1!$B$27:$B$51</c:f>
              <c:numCache>
                <c:formatCode>General</c:formatCode>
                <c:ptCount val="25"/>
                <c:pt idx="0">
                  <c:v>300</c:v>
                </c:pt>
                <c:pt idx="1">
                  <c:v>325</c:v>
                </c:pt>
                <c:pt idx="2">
                  <c:v>350</c:v>
                </c:pt>
                <c:pt idx="3">
                  <c:v>375</c:v>
                </c:pt>
                <c:pt idx="4">
                  <c:v>400</c:v>
                </c:pt>
                <c:pt idx="5">
                  <c:v>425</c:v>
                </c:pt>
                <c:pt idx="6">
                  <c:v>450</c:v>
                </c:pt>
                <c:pt idx="7">
                  <c:v>475</c:v>
                </c:pt>
                <c:pt idx="8">
                  <c:v>500</c:v>
                </c:pt>
                <c:pt idx="9">
                  <c:v>525</c:v>
                </c:pt>
                <c:pt idx="10">
                  <c:v>550</c:v>
                </c:pt>
                <c:pt idx="11">
                  <c:v>575</c:v>
                </c:pt>
                <c:pt idx="12">
                  <c:v>600</c:v>
                </c:pt>
                <c:pt idx="13">
                  <c:v>625</c:v>
                </c:pt>
                <c:pt idx="14">
                  <c:v>650</c:v>
                </c:pt>
                <c:pt idx="15">
                  <c:v>675</c:v>
                </c:pt>
                <c:pt idx="16">
                  <c:v>700</c:v>
                </c:pt>
                <c:pt idx="17">
                  <c:v>725</c:v>
                </c:pt>
                <c:pt idx="18">
                  <c:v>750</c:v>
                </c:pt>
                <c:pt idx="19">
                  <c:v>775</c:v>
                </c:pt>
                <c:pt idx="20">
                  <c:v>800</c:v>
                </c:pt>
                <c:pt idx="21">
                  <c:v>825</c:v>
                </c:pt>
                <c:pt idx="22">
                  <c:v>850</c:v>
                </c:pt>
                <c:pt idx="23">
                  <c:v>875</c:v>
                </c:pt>
                <c:pt idx="24">
                  <c:v>900</c:v>
                </c:pt>
              </c:numCache>
            </c:numRef>
          </c:xVal>
          <c:yVal>
            <c:numRef>
              <c:f>Sheet1!$G$27:$G$51</c:f>
              <c:numCache>
                <c:formatCode>0.00</c:formatCode>
                <c:ptCount val="25"/>
                <c:pt idx="0">
                  <c:v>0.98273155416012503</c:v>
                </c:pt>
                <c:pt idx="1">
                  <c:v>0.98283621140763999</c:v>
                </c:pt>
                <c:pt idx="2">
                  <c:v>0.98346415489272598</c:v>
                </c:pt>
                <c:pt idx="3">
                  <c:v>0.98388278388278305</c:v>
                </c:pt>
                <c:pt idx="4">
                  <c:v>0.98409209837781197</c:v>
                </c:pt>
                <c:pt idx="5">
                  <c:v>0.984615384615384</c:v>
                </c:pt>
                <c:pt idx="6">
                  <c:v>0.98524332810047099</c:v>
                </c:pt>
                <c:pt idx="7">
                  <c:v>0.98618524332809998</c:v>
                </c:pt>
                <c:pt idx="8">
                  <c:v>0.98723181580324404</c:v>
                </c:pt>
                <c:pt idx="9">
                  <c:v>0.98681318681318597</c:v>
                </c:pt>
                <c:pt idx="10">
                  <c:v>0.97854526425955002</c:v>
                </c:pt>
                <c:pt idx="11">
                  <c:v>0.95374149659863905</c:v>
                </c:pt>
                <c:pt idx="12">
                  <c:v>0.89795918367346905</c:v>
                </c:pt>
                <c:pt idx="13">
                  <c:v>0.80240711669283005</c:v>
                </c:pt>
                <c:pt idx="14">
                  <c:v>0.66216640502354696</c:v>
                </c:pt>
                <c:pt idx="15">
                  <c:v>0.48895866038723101</c:v>
                </c:pt>
                <c:pt idx="16">
                  <c:v>0.31418105703819899</c:v>
                </c:pt>
                <c:pt idx="17">
                  <c:v>0.179382522239665</c:v>
                </c:pt>
                <c:pt idx="18">
                  <c:v>8.6342229199371998E-2</c:v>
                </c:pt>
                <c:pt idx="19">
                  <c:v>3.81998953427524E-2</c:v>
                </c:pt>
                <c:pt idx="20">
                  <c:v>2.26059654631083E-2</c:v>
                </c:pt>
                <c:pt idx="21">
                  <c:v>1.8001046572475098E-2</c:v>
                </c:pt>
                <c:pt idx="22">
                  <c:v>1.74777603349031E-2</c:v>
                </c:pt>
                <c:pt idx="23">
                  <c:v>1.74777603349031E-2</c:v>
                </c:pt>
                <c:pt idx="24">
                  <c:v>1.74777603349031E-2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AA-4DCD-A6C8-94AC356DB0B8}"/>
            </c:ext>
          </c:extLst>
        </c:ser>
        <c:ser>
          <c:idx val="1"/>
          <c:order val="1"/>
          <c:tx>
            <c:strRef>
              <c:f>Sheet1!$H$26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Sheet1!$B$27:$B$51</c:f>
              <c:numCache>
                <c:formatCode>General</c:formatCode>
                <c:ptCount val="25"/>
                <c:pt idx="0">
                  <c:v>300</c:v>
                </c:pt>
                <c:pt idx="1">
                  <c:v>325</c:v>
                </c:pt>
                <c:pt idx="2">
                  <c:v>350</c:v>
                </c:pt>
                <c:pt idx="3">
                  <c:v>375</c:v>
                </c:pt>
                <c:pt idx="4">
                  <c:v>400</c:v>
                </c:pt>
                <c:pt idx="5">
                  <c:v>425</c:v>
                </c:pt>
                <c:pt idx="6">
                  <c:v>450</c:v>
                </c:pt>
                <c:pt idx="7">
                  <c:v>475</c:v>
                </c:pt>
                <c:pt idx="8">
                  <c:v>500</c:v>
                </c:pt>
                <c:pt idx="9">
                  <c:v>525</c:v>
                </c:pt>
                <c:pt idx="10">
                  <c:v>550</c:v>
                </c:pt>
                <c:pt idx="11">
                  <c:v>575</c:v>
                </c:pt>
                <c:pt idx="12">
                  <c:v>600</c:v>
                </c:pt>
                <c:pt idx="13">
                  <c:v>625</c:v>
                </c:pt>
                <c:pt idx="14">
                  <c:v>650</c:v>
                </c:pt>
                <c:pt idx="15">
                  <c:v>675</c:v>
                </c:pt>
                <c:pt idx="16">
                  <c:v>700</c:v>
                </c:pt>
                <c:pt idx="17">
                  <c:v>725</c:v>
                </c:pt>
                <c:pt idx="18">
                  <c:v>750</c:v>
                </c:pt>
                <c:pt idx="19">
                  <c:v>775</c:v>
                </c:pt>
                <c:pt idx="20">
                  <c:v>800</c:v>
                </c:pt>
                <c:pt idx="21">
                  <c:v>825</c:v>
                </c:pt>
                <c:pt idx="22">
                  <c:v>850</c:v>
                </c:pt>
                <c:pt idx="23">
                  <c:v>875</c:v>
                </c:pt>
                <c:pt idx="24">
                  <c:v>900</c:v>
                </c:pt>
              </c:numCache>
            </c:numRef>
          </c:xVal>
          <c:yVal>
            <c:numRef>
              <c:f>Sheet1!$H$27:$H$51</c:f>
              <c:numCache>
                <c:formatCode>0.00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0.97872340425531901</c:v>
                </c:pt>
                <c:pt idx="9">
                  <c:v>0.81538461538461504</c:v>
                </c:pt>
                <c:pt idx="10">
                  <c:v>0.375</c:v>
                </c:pt>
                <c:pt idx="11">
                  <c:v>0.188208616780045</c:v>
                </c:pt>
                <c:pt idx="12">
                  <c:v>9.8409542743538705E-2</c:v>
                </c:pt>
                <c:pt idx="13">
                  <c:v>6.34195839675291E-2</c:v>
                </c:pt>
                <c:pt idx="14">
                  <c:v>4.1354510038957099E-2</c:v>
                </c:pt>
                <c:pt idx="15">
                  <c:v>2.97167929796569E-2</c:v>
                </c:pt>
                <c:pt idx="16">
                  <c:v>2.34328358208955E-2</c:v>
                </c:pt>
                <c:pt idx="17">
                  <c:v>2.0614692653673099E-2</c:v>
                </c:pt>
                <c:pt idx="18">
                  <c:v>1.8662169758291099E-2</c:v>
                </c:pt>
                <c:pt idx="19">
                  <c:v>1.7847600726728599E-2</c:v>
                </c:pt>
                <c:pt idx="20">
                  <c:v>1.75678518830212E-2</c:v>
                </c:pt>
                <c:pt idx="21">
                  <c:v>1.74869109947643E-2</c:v>
                </c:pt>
                <c:pt idx="22">
                  <c:v>1.74777603349031E-2</c:v>
                </c:pt>
                <c:pt idx="23">
                  <c:v>1.74777603349031E-2</c:v>
                </c:pt>
                <c:pt idx="24">
                  <c:v>1.74777603349031E-2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AA-4DCD-A6C8-94AC356DB0B8}"/>
            </c:ext>
          </c:extLst>
        </c:ser>
        <c:ser>
          <c:idx val="2"/>
          <c:order val="2"/>
          <c:tx>
            <c:strRef>
              <c:f>Sheet1!$I$26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Sheet1!$B$27:$B$51</c:f>
              <c:numCache>
                <c:formatCode>General</c:formatCode>
                <c:ptCount val="25"/>
                <c:pt idx="0">
                  <c:v>300</c:v>
                </c:pt>
                <c:pt idx="1">
                  <c:v>325</c:v>
                </c:pt>
                <c:pt idx="2">
                  <c:v>350</c:v>
                </c:pt>
                <c:pt idx="3">
                  <c:v>375</c:v>
                </c:pt>
                <c:pt idx="4">
                  <c:v>400</c:v>
                </c:pt>
                <c:pt idx="5">
                  <c:v>425</c:v>
                </c:pt>
                <c:pt idx="6">
                  <c:v>450</c:v>
                </c:pt>
                <c:pt idx="7">
                  <c:v>475</c:v>
                </c:pt>
                <c:pt idx="8">
                  <c:v>500</c:v>
                </c:pt>
                <c:pt idx="9">
                  <c:v>525</c:v>
                </c:pt>
                <c:pt idx="10">
                  <c:v>550</c:v>
                </c:pt>
                <c:pt idx="11">
                  <c:v>575</c:v>
                </c:pt>
                <c:pt idx="12">
                  <c:v>600</c:v>
                </c:pt>
                <c:pt idx="13">
                  <c:v>625</c:v>
                </c:pt>
                <c:pt idx="14">
                  <c:v>650</c:v>
                </c:pt>
                <c:pt idx="15">
                  <c:v>675</c:v>
                </c:pt>
                <c:pt idx="16">
                  <c:v>700</c:v>
                </c:pt>
                <c:pt idx="17">
                  <c:v>725</c:v>
                </c:pt>
                <c:pt idx="18">
                  <c:v>750</c:v>
                </c:pt>
                <c:pt idx="19">
                  <c:v>775</c:v>
                </c:pt>
                <c:pt idx="20">
                  <c:v>800</c:v>
                </c:pt>
                <c:pt idx="21">
                  <c:v>825</c:v>
                </c:pt>
                <c:pt idx="22">
                  <c:v>850</c:v>
                </c:pt>
                <c:pt idx="23">
                  <c:v>875</c:v>
                </c:pt>
                <c:pt idx="24">
                  <c:v>900</c:v>
                </c:pt>
              </c:numCache>
            </c:numRef>
          </c:xVal>
          <c:yVal>
            <c:numRef>
              <c:f>Sheet1!$I$27:$I$51</c:f>
              <c:numCache>
                <c:formatCode>0.00</c:formatCode>
                <c:ptCount val="25"/>
                <c:pt idx="0">
                  <c:v>1.19760479041916E-2</c:v>
                </c:pt>
                <c:pt idx="1">
                  <c:v>1.79640718562874E-2</c:v>
                </c:pt>
                <c:pt idx="2">
                  <c:v>5.3892215568862201E-2</c:v>
                </c:pt>
                <c:pt idx="3">
                  <c:v>7.7844311377245498E-2</c:v>
                </c:pt>
                <c:pt idx="4">
                  <c:v>8.9820359281437098E-2</c:v>
                </c:pt>
                <c:pt idx="5">
                  <c:v>0.119760479041916</c:v>
                </c:pt>
                <c:pt idx="6">
                  <c:v>0.155688622754491</c:v>
                </c:pt>
                <c:pt idx="7">
                  <c:v>0.209580838323353</c:v>
                </c:pt>
                <c:pt idx="8">
                  <c:v>0.27544910179640703</c:v>
                </c:pt>
                <c:pt idx="9">
                  <c:v>0.31736526946107702</c:v>
                </c:pt>
                <c:pt idx="10">
                  <c:v>0.34131736526946099</c:v>
                </c:pt>
                <c:pt idx="11">
                  <c:v>0.49700598802395202</c:v>
                </c:pt>
                <c:pt idx="12">
                  <c:v>0.59281437125748504</c:v>
                </c:pt>
                <c:pt idx="13">
                  <c:v>0.74850299401197595</c:v>
                </c:pt>
                <c:pt idx="14">
                  <c:v>0.82634730538922097</c:v>
                </c:pt>
                <c:pt idx="15">
                  <c:v>0.89221556886227504</c:v>
                </c:pt>
                <c:pt idx="16">
                  <c:v>0.940119760479041</c:v>
                </c:pt>
                <c:pt idx="17">
                  <c:v>0.98802395209580796</c:v>
                </c:pt>
                <c:pt idx="18">
                  <c:v>0.99401197604790403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2AA-4DCD-A6C8-94AC356DB0B8}"/>
            </c:ext>
          </c:extLst>
        </c:ser>
        <c:ser>
          <c:idx val="3"/>
          <c:order val="3"/>
          <c:tx>
            <c:strRef>
              <c:f>Sheet1!$J$26</c:f>
              <c:strCache>
                <c:ptCount val="1"/>
                <c:pt idx="0">
                  <c:v>F-score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Sheet1!$B$27:$B$51</c:f>
              <c:numCache>
                <c:formatCode>General</c:formatCode>
                <c:ptCount val="25"/>
                <c:pt idx="0">
                  <c:v>300</c:v>
                </c:pt>
                <c:pt idx="1">
                  <c:v>325</c:v>
                </c:pt>
                <c:pt idx="2">
                  <c:v>350</c:v>
                </c:pt>
                <c:pt idx="3">
                  <c:v>375</c:v>
                </c:pt>
                <c:pt idx="4">
                  <c:v>400</c:v>
                </c:pt>
                <c:pt idx="5">
                  <c:v>425</c:v>
                </c:pt>
                <c:pt idx="6">
                  <c:v>450</c:v>
                </c:pt>
                <c:pt idx="7">
                  <c:v>475</c:v>
                </c:pt>
                <c:pt idx="8">
                  <c:v>500</c:v>
                </c:pt>
                <c:pt idx="9">
                  <c:v>525</c:v>
                </c:pt>
                <c:pt idx="10">
                  <c:v>550</c:v>
                </c:pt>
                <c:pt idx="11">
                  <c:v>575</c:v>
                </c:pt>
                <c:pt idx="12">
                  <c:v>600</c:v>
                </c:pt>
                <c:pt idx="13">
                  <c:v>625</c:v>
                </c:pt>
                <c:pt idx="14">
                  <c:v>650</c:v>
                </c:pt>
                <c:pt idx="15">
                  <c:v>675</c:v>
                </c:pt>
                <c:pt idx="16">
                  <c:v>700</c:v>
                </c:pt>
                <c:pt idx="17">
                  <c:v>725</c:v>
                </c:pt>
                <c:pt idx="18">
                  <c:v>750</c:v>
                </c:pt>
                <c:pt idx="19">
                  <c:v>775</c:v>
                </c:pt>
                <c:pt idx="20">
                  <c:v>800</c:v>
                </c:pt>
                <c:pt idx="21">
                  <c:v>825</c:v>
                </c:pt>
                <c:pt idx="22">
                  <c:v>850</c:v>
                </c:pt>
                <c:pt idx="23">
                  <c:v>875</c:v>
                </c:pt>
                <c:pt idx="24">
                  <c:v>900</c:v>
                </c:pt>
              </c:numCache>
            </c:numRef>
          </c:xVal>
          <c:yVal>
            <c:numRef>
              <c:f>Sheet1!$J$27:$J$51</c:f>
              <c:numCache>
                <c:formatCode>0.00</c:formatCode>
                <c:ptCount val="25"/>
                <c:pt idx="0">
                  <c:v>2.3668639053254399E-2</c:v>
                </c:pt>
                <c:pt idx="1">
                  <c:v>3.5294117647058802E-2</c:v>
                </c:pt>
                <c:pt idx="2">
                  <c:v>0.102272727272727</c:v>
                </c:pt>
                <c:pt idx="3">
                  <c:v>0.14444444444444399</c:v>
                </c:pt>
                <c:pt idx="4">
                  <c:v>0.164835164835164</c:v>
                </c:pt>
                <c:pt idx="5">
                  <c:v>0.21390374331550799</c:v>
                </c:pt>
                <c:pt idx="6">
                  <c:v>0.26943005181347102</c:v>
                </c:pt>
                <c:pt idx="7">
                  <c:v>0.34653465346534601</c:v>
                </c:pt>
                <c:pt idx="8">
                  <c:v>0.42990654205607398</c:v>
                </c:pt>
                <c:pt idx="9">
                  <c:v>0.45689655172413801</c:v>
                </c:pt>
                <c:pt idx="10">
                  <c:v>0.35736677115987397</c:v>
                </c:pt>
                <c:pt idx="11">
                  <c:v>0.27302631578947301</c:v>
                </c:pt>
                <c:pt idx="12">
                  <c:v>0.168797953964194</c:v>
                </c:pt>
                <c:pt idx="13">
                  <c:v>0.116931711880261</c:v>
                </c:pt>
                <c:pt idx="14">
                  <c:v>7.8767123287671201E-2</c:v>
                </c:pt>
                <c:pt idx="15">
                  <c:v>5.75178536961976E-2</c:v>
                </c:pt>
                <c:pt idx="16">
                  <c:v>4.5725935634192499E-2</c:v>
                </c:pt>
                <c:pt idx="17">
                  <c:v>4.03867335699424E-2</c:v>
                </c:pt>
                <c:pt idx="18">
                  <c:v>3.6636504082983801E-2</c:v>
                </c:pt>
                <c:pt idx="19">
                  <c:v>3.5069298614027702E-2</c:v>
                </c:pt>
                <c:pt idx="20">
                  <c:v>3.4529101623074501E-2</c:v>
                </c:pt>
                <c:pt idx="21">
                  <c:v>3.4372748790778999E-2</c:v>
                </c:pt>
                <c:pt idx="22">
                  <c:v>3.4355070973050801E-2</c:v>
                </c:pt>
                <c:pt idx="23">
                  <c:v>3.4355070973050801E-2</c:v>
                </c:pt>
                <c:pt idx="24">
                  <c:v>3.4355070973050801E-2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2AA-4DCD-A6C8-94AC356DB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428079"/>
        <c:axId val="409429743"/>
      </c:scatterChart>
      <c:valAx>
        <c:axId val="409428079"/>
        <c:scaling>
          <c:orientation val="maxMin"/>
          <c:max val="825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Euclidean distance</a:t>
                </a:r>
                <a:r>
                  <a:rPr lang="en-US" baseline="0"/>
                  <a:t> threshold value</a:t>
                </a:r>
                <a:endParaRPr lang="lt-L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409429743"/>
        <c:crosses val="autoZero"/>
        <c:crossBetween val="midCat"/>
      </c:valAx>
      <c:valAx>
        <c:axId val="409429743"/>
        <c:scaling>
          <c:orientation val="minMax"/>
          <c:max val="1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metrics</a:t>
                </a:r>
                <a:endParaRPr lang="lt-L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409428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lt-L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Tattoo identification based on the most similar reference tattoo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Sheet1!$L$60</c:f>
              <c:strCache>
                <c:ptCount val="1"/>
                <c:pt idx="0">
                  <c:v>Cosines similarity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t-L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Sheet1!$K$61:$K$64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F-score</c:v>
                </c:pt>
              </c:strCache>
            </c:strRef>
          </c:cat>
          <c:val>
            <c:numRef>
              <c:f>Sheet1!$L$61:$L$64</c:f>
              <c:numCache>
                <c:formatCode>0%</c:formatCode>
                <c:ptCount val="4"/>
                <c:pt idx="0">
                  <c:v>0.98</c:v>
                </c:pt>
                <c:pt idx="1">
                  <c:v>0.44</c:v>
                </c:pt>
                <c:pt idx="2">
                  <c:v>0.65</c:v>
                </c:pt>
                <c:pt idx="3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55-49D4-B319-271DC900274F}"/>
            </c:ext>
          </c:extLst>
        </c:ser>
        <c:ser>
          <c:idx val="1"/>
          <c:order val="1"/>
          <c:tx>
            <c:strRef>
              <c:f>Sheet1!$M$60</c:f>
              <c:strCache>
                <c:ptCount val="1"/>
                <c:pt idx="0">
                  <c:v>Euclidean distance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t-L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Sheet1!$K$61:$K$64</c:f>
              <c:strCache>
                <c:ptCount val="4"/>
                <c:pt idx="0">
                  <c:v>Accuracy</c:v>
                </c:pt>
                <c:pt idx="1">
                  <c:v>Precision</c:v>
                </c:pt>
                <c:pt idx="2">
                  <c:v>Recall</c:v>
                </c:pt>
                <c:pt idx="3">
                  <c:v>F-score</c:v>
                </c:pt>
              </c:strCache>
            </c:strRef>
          </c:cat>
          <c:val>
            <c:numRef>
              <c:f>Sheet1!$M$61:$M$64</c:f>
              <c:numCache>
                <c:formatCode>0%</c:formatCode>
                <c:ptCount val="4"/>
                <c:pt idx="0">
                  <c:v>0.98</c:v>
                </c:pt>
                <c:pt idx="1">
                  <c:v>0.41</c:v>
                </c:pt>
                <c:pt idx="2">
                  <c:v>0.6</c:v>
                </c:pt>
                <c:pt idx="3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55-49D4-B319-271DC90027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22184271"/>
        <c:axId val="1622185519"/>
      </c:barChart>
      <c:catAx>
        <c:axId val="1622184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metric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1622185519"/>
        <c:crosses val="autoZero"/>
        <c:auto val="1"/>
        <c:lblAlgn val="ctr"/>
        <c:lblOffset val="100"/>
        <c:noMultiLvlLbl val="0"/>
      </c:catAx>
      <c:valAx>
        <c:axId val="16221855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162218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lt-L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Sheet2!$G$4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Sheet2!$B$5:$B$17</c:f>
              <c:numCache>
                <c:formatCode>General</c:formatCode>
                <c:ptCount val="13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  <c:pt idx="7">
                  <c:v>650</c:v>
                </c:pt>
                <c:pt idx="8">
                  <c:v>700</c:v>
                </c:pt>
                <c:pt idx="9">
                  <c:v>750</c:v>
                </c:pt>
                <c:pt idx="10">
                  <c:v>800</c:v>
                </c:pt>
                <c:pt idx="11">
                  <c:v>850</c:v>
                </c:pt>
                <c:pt idx="12">
                  <c:v>900</c:v>
                </c:pt>
              </c:numCache>
            </c:numRef>
          </c:xVal>
          <c:yVal>
            <c:numRef>
              <c:f>Sheet2!$G$5:$G$17</c:f>
              <c:numCache>
                <c:formatCode>General</c:formatCode>
                <c:ptCount val="13"/>
                <c:pt idx="0">
                  <c:v>0.98259328747133601</c:v>
                </c:pt>
                <c:pt idx="1">
                  <c:v>0.98332291015217799</c:v>
                </c:pt>
                <c:pt idx="2">
                  <c:v>0.98394830102147102</c:v>
                </c:pt>
                <c:pt idx="3">
                  <c:v>0.98509485094850902</c:v>
                </c:pt>
                <c:pt idx="4">
                  <c:v>0.98707525536793805</c:v>
                </c:pt>
                <c:pt idx="5">
                  <c:v>0.97831978319783197</c:v>
                </c:pt>
                <c:pt idx="6">
                  <c:v>0.897018970189701</c:v>
                </c:pt>
                <c:pt idx="7">
                  <c:v>0.66051698978528195</c:v>
                </c:pt>
                <c:pt idx="8">
                  <c:v>0.31332082551594698</c:v>
                </c:pt>
                <c:pt idx="9">
                  <c:v>8.6199708150927604E-2</c:v>
                </c:pt>
                <c:pt idx="10">
                  <c:v>2.27225349176568E-2</c:v>
                </c:pt>
                <c:pt idx="11">
                  <c:v>1.7615176151761499E-2</c:v>
                </c:pt>
                <c:pt idx="12">
                  <c:v>1.7615176151761499E-2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10-4D7F-B4ED-69A995FD2344}"/>
            </c:ext>
          </c:extLst>
        </c:ser>
        <c:ser>
          <c:idx val="1"/>
          <c:order val="1"/>
          <c:tx>
            <c:strRef>
              <c:f>Sheet2!$H$4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Sheet2!$B$5:$B$17</c:f>
              <c:numCache>
                <c:formatCode>General</c:formatCode>
                <c:ptCount val="13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  <c:pt idx="7">
                  <c:v>650</c:v>
                </c:pt>
                <c:pt idx="8">
                  <c:v>700</c:v>
                </c:pt>
                <c:pt idx="9">
                  <c:v>750</c:v>
                </c:pt>
                <c:pt idx="10">
                  <c:v>800</c:v>
                </c:pt>
                <c:pt idx="11">
                  <c:v>850</c:v>
                </c:pt>
                <c:pt idx="12">
                  <c:v>900</c:v>
                </c:pt>
              </c:numCache>
            </c:numRef>
          </c:xVal>
          <c:yVal>
            <c:numRef>
              <c:f>Sheet2!$H$5:$H$17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0.97872340425531901</c:v>
                </c:pt>
                <c:pt idx="5">
                  <c:v>0.37254901960784298</c:v>
                </c:pt>
                <c:pt idx="6">
                  <c:v>9.7345132743362803E-2</c:v>
                </c:pt>
                <c:pt idx="7">
                  <c:v>4.1022592152199701E-2</c:v>
                </c:pt>
                <c:pt idx="8">
                  <c:v>2.3459539717891598E-2</c:v>
                </c:pt>
                <c:pt idx="9">
                  <c:v>1.88045668233713E-2</c:v>
                </c:pt>
                <c:pt idx="10">
                  <c:v>1.77056050288108E-2</c:v>
                </c:pt>
                <c:pt idx="11">
                  <c:v>1.7615176151761499E-2</c:v>
                </c:pt>
                <c:pt idx="12">
                  <c:v>1.7615176151761499E-2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10-4D7F-B4ED-69A995FD2344}"/>
            </c:ext>
          </c:extLst>
        </c:ser>
        <c:ser>
          <c:idx val="2"/>
          <c:order val="2"/>
          <c:tx>
            <c:strRef>
              <c:f>Sheet2!$I$4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Sheet2!$B$5:$B$17</c:f>
              <c:numCache>
                <c:formatCode>General</c:formatCode>
                <c:ptCount val="13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  <c:pt idx="7">
                  <c:v>650</c:v>
                </c:pt>
                <c:pt idx="8">
                  <c:v>700</c:v>
                </c:pt>
                <c:pt idx="9">
                  <c:v>750</c:v>
                </c:pt>
                <c:pt idx="10">
                  <c:v>800</c:v>
                </c:pt>
                <c:pt idx="11">
                  <c:v>850</c:v>
                </c:pt>
                <c:pt idx="12">
                  <c:v>900</c:v>
                </c:pt>
              </c:numCache>
            </c:numRef>
          </c:xVal>
          <c:yVal>
            <c:numRef>
              <c:f>Sheet2!$I$5:$I$17</c:f>
              <c:numCache>
                <c:formatCode>General</c:formatCode>
                <c:ptCount val="13"/>
                <c:pt idx="0">
                  <c:v>1.18343195266272E-2</c:v>
                </c:pt>
                <c:pt idx="1">
                  <c:v>5.3254437869822403E-2</c:v>
                </c:pt>
                <c:pt idx="2">
                  <c:v>8.8757396449704096E-2</c:v>
                </c:pt>
                <c:pt idx="3">
                  <c:v>0.15384615384615299</c:v>
                </c:pt>
                <c:pt idx="4">
                  <c:v>0.27218934911242598</c:v>
                </c:pt>
                <c:pt idx="5">
                  <c:v>0.33727810650887502</c:v>
                </c:pt>
                <c:pt idx="6">
                  <c:v>0.585798816568047</c:v>
                </c:pt>
                <c:pt idx="7">
                  <c:v>0.81656804733727795</c:v>
                </c:pt>
                <c:pt idx="8">
                  <c:v>0.93491124260354996</c:v>
                </c:pt>
                <c:pt idx="9">
                  <c:v>0.99408284023668603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110-4D7F-B4ED-69A995FD2344}"/>
            </c:ext>
          </c:extLst>
        </c:ser>
        <c:ser>
          <c:idx val="3"/>
          <c:order val="3"/>
          <c:tx>
            <c:strRef>
              <c:f>Sheet2!$J$4</c:f>
              <c:strCache>
                <c:ptCount val="1"/>
                <c:pt idx="0">
                  <c:v>F-score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Sheet2!$B$5:$B$17</c:f>
              <c:numCache>
                <c:formatCode>General</c:formatCode>
                <c:ptCount val="13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  <c:pt idx="7">
                  <c:v>650</c:v>
                </c:pt>
                <c:pt idx="8">
                  <c:v>700</c:v>
                </c:pt>
                <c:pt idx="9">
                  <c:v>750</c:v>
                </c:pt>
                <c:pt idx="10">
                  <c:v>800</c:v>
                </c:pt>
                <c:pt idx="11">
                  <c:v>850</c:v>
                </c:pt>
                <c:pt idx="12">
                  <c:v>900</c:v>
                </c:pt>
              </c:numCache>
            </c:numRef>
          </c:xVal>
          <c:yVal>
            <c:numRef>
              <c:f>Sheet2!$J$5:$J$17</c:f>
              <c:numCache>
                <c:formatCode>General</c:formatCode>
                <c:ptCount val="13"/>
                <c:pt idx="0">
                  <c:v>2.3391812865496998E-2</c:v>
                </c:pt>
                <c:pt idx="1">
                  <c:v>0.101123595505617</c:v>
                </c:pt>
                <c:pt idx="2">
                  <c:v>0.16304347826086901</c:v>
                </c:pt>
                <c:pt idx="3">
                  <c:v>0.266666666666666</c:v>
                </c:pt>
                <c:pt idx="4">
                  <c:v>0.42592592592592499</c:v>
                </c:pt>
                <c:pt idx="5">
                  <c:v>0.35403726708074501</c:v>
                </c:pt>
                <c:pt idx="6">
                  <c:v>0.166947723440134</c:v>
                </c:pt>
                <c:pt idx="7">
                  <c:v>7.8120577412963493E-2</c:v>
                </c:pt>
                <c:pt idx="8">
                  <c:v>4.5770567786790201E-2</c:v>
                </c:pt>
                <c:pt idx="9">
                  <c:v>3.6910908491706002E-2</c:v>
                </c:pt>
                <c:pt idx="10">
                  <c:v>3.4795141033559802E-2</c:v>
                </c:pt>
                <c:pt idx="11">
                  <c:v>3.4620505992010601E-2</c:v>
                </c:pt>
                <c:pt idx="12">
                  <c:v>3.4620505992010601E-2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110-4D7F-B4ED-69A995FD2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516799"/>
        <c:axId val="1428516383"/>
      </c:scatterChart>
      <c:valAx>
        <c:axId val="1428516799"/>
        <c:scaling>
          <c:orientation val="minMax"/>
          <c:max val="9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1428516383"/>
        <c:crosses val="autoZero"/>
        <c:crossBetween val="midCat"/>
      </c:valAx>
      <c:valAx>
        <c:axId val="142851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1428516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t-L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466725</xdr:colOff>
      <xdr:row>9</xdr:row>
      <xdr:rowOff>109537</xdr:rowOff>
    </xdr:from>
    <xdr:to>
      <xdr:col>24</xdr:col>
      <xdr:colOff>190500</xdr:colOff>
      <xdr:row>23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64C96-0DCC-47CE-9081-A21F83DD5F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28575</xdr:colOff>
      <xdr:row>24</xdr:row>
      <xdr:rowOff>42862</xdr:rowOff>
    </xdr:from>
    <xdr:to>
      <xdr:col>25</xdr:col>
      <xdr:colOff>333375</xdr:colOff>
      <xdr:row>38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796494-A68E-400B-9F79-96619AAEC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361950</xdr:colOff>
      <xdr:row>65</xdr:row>
      <xdr:rowOff>80962</xdr:rowOff>
    </xdr:from>
    <xdr:to>
      <xdr:col>15</xdr:col>
      <xdr:colOff>609600</xdr:colOff>
      <xdr:row>79</xdr:row>
      <xdr:rowOff>157162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89D03D-8561-444B-AD72-23FB272D1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457199</xdr:colOff>
      <xdr:row>11</xdr:row>
      <xdr:rowOff>42862</xdr:rowOff>
    </xdr:from>
    <xdr:to>
      <xdr:col>21</xdr:col>
      <xdr:colOff>581024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838A5-BABF-4CE9-A7A9-FAA051A7E7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453E-1E7F-45B6-9517-886C580EDF4F}">
  <dimension ref="B3:Q68"/>
  <sheetViews>
    <sheetView tabSelected="1" workbookViewId="0">
      <selection activeCell="H14" sqref="H14"/>
    </sheetView>
  </sheetViews>
  <sheetFormatPr defaultRowHeight="15" x14ac:dyDescent="0.25"/>
  <cols>
    <col min="7" max="10" width="9.5703125" bestFit="1" customWidth="1"/>
    <col min="16" max="16" width="9.5703125" bestFit="1" customWidth="1"/>
  </cols>
  <sheetData>
    <row r="3" spans="2:16" x14ac:dyDescent="0.25">
      <c r="B3" t="s">
        <v>10</v>
      </c>
      <c r="C3" t="s">
        <v>0</v>
      </c>
      <c r="D3" t="s">
        <v>1</v>
      </c>
      <c r="E3" t="s">
        <v>2</v>
      </c>
      <c r="F3" t="s">
        <v>3</v>
      </c>
      <c r="G3" t="s">
        <v>11</v>
      </c>
      <c r="H3" t="s">
        <v>12</v>
      </c>
      <c r="I3" t="s">
        <v>13</v>
      </c>
      <c r="J3" t="s">
        <v>14</v>
      </c>
      <c r="K3" t="s">
        <v>8</v>
      </c>
      <c r="L3" t="s">
        <v>9</v>
      </c>
    </row>
    <row r="4" spans="2:16" x14ac:dyDescent="0.25">
      <c r="B4">
        <v>0</v>
      </c>
      <c r="C4">
        <v>167</v>
      </c>
      <c r="D4">
        <v>0</v>
      </c>
      <c r="E4">
        <v>9388</v>
      </c>
      <c r="F4">
        <v>0</v>
      </c>
      <c r="G4" s="2">
        <v>1.74777603349031E-2</v>
      </c>
      <c r="H4" s="2">
        <v>1.74777603349031E-2</v>
      </c>
      <c r="I4" s="2">
        <v>1</v>
      </c>
      <c r="J4" s="2">
        <v>3.4355070973050801E-2</v>
      </c>
      <c r="K4">
        <v>0</v>
      </c>
      <c r="L4">
        <v>9555</v>
      </c>
      <c r="M4">
        <f>K4/245</f>
        <v>0</v>
      </c>
      <c r="N4">
        <f>(9555-L4)/9555</f>
        <v>0</v>
      </c>
    </row>
    <row r="5" spans="2:16" x14ac:dyDescent="0.25">
      <c r="B5">
        <v>0.05</v>
      </c>
      <c r="C5">
        <v>167</v>
      </c>
      <c r="D5">
        <v>0</v>
      </c>
      <c r="E5">
        <v>9388</v>
      </c>
      <c r="F5">
        <v>0</v>
      </c>
      <c r="G5" s="2">
        <v>1.74777603349031E-2</v>
      </c>
      <c r="H5" s="2">
        <v>1.74777603349031E-2</v>
      </c>
      <c r="I5" s="2">
        <v>1</v>
      </c>
      <c r="J5" s="2">
        <v>3.4355070973050801E-2</v>
      </c>
      <c r="K5">
        <v>0</v>
      </c>
      <c r="L5">
        <v>9555</v>
      </c>
      <c r="M5">
        <f t="shared" ref="M5:M21" si="0">K5/245</f>
        <v>0</v>
      </c>
      <c r="N5">
        <f t="shared" ref="N5:N21" si="1">(9555-L5)/9555</f>
        <v>0</v>
      </c>
    </row>
    <row r="6" spans="2:16" x14ac:dyDescent="0.25">
      <c r="B6">
        <v>0.1</v>
      </c>
      <c r="C6">
        <v>167</v>
      </c>
      <c r="D6">
        <v>346</v>
      </c>
      <c r="E6" s="4">
        <v>9042</v>
      </c>
      <c r="F6" s="4">
        <v>0</v>
      </c>
      <c r="G6" s="2">
        <v>5.3689167974882199E-2</v>
      </c>
      <c r="H6" s="2">
        <v>1.8134433706156999E-2</v>
      </c>
      <c r="I6" s="2">
        <v>1</v>
      </c>
      <c r="J6" s="2">
        <v>3.5622866894197899E-2</v>
      </c>
      <c r="K6">
        <v>0</v>
      </c>
      <c r="L6">
        <v>9209</v>
      </c>
      <c r="M6">
        <f t="shared" si="0"/>
        <v>0</v>
      </c>
      <c r="N6">
        <f t="shared" si="1"/>
        <v>3.6211407639979071E-2</v>
      </c>
    </row>
    <row r="7" spans="2:16" x14ac:dyDescent="0.25">
      <c r="B7">
        <v>0.15</v>
      </c>
      <c r="C7">
        <v>167</v>
      </c>
      <c r="D7">
        <v>1908</v>
      </c>
      <c r="E7" s="4">
        <v>7480</v>
      </c>
      <c r="F7" s="4">
        <v>0</v>
      </c>
      <c r="G7" s="2">
        <v>0.21716378859235999</v>
      </c>
      <c r="H7" s="2">
        <v>2.1838629527919401E-2</v>
      </c>
      <c r="I7" s="2">
        <v>1</v>
      </c>
      <c r="J7" s="2">
        <v>4.2743793191707097E-2</v>
      </c>
      <c r="K7">
        <v>4</v>
      </c>
      <c r="L7">
        <v>7647</v>
      </c>
      <c r="M7">
        <f t="shared" si="0"/>
        <v>1.6326530612244899E-2</v>
      </c>
      <c r="N7">
        <f t="shared" si="1"/>
        <v>0.19968602825745682</v>
      </c>
    </row>
    <row r="8" spans="2:16" x14ac:dyDescent="0.25">
      <c r="B8">
        <v>0.2</v>
      </c>
      <c r="C8">
        <v>160</v>
      </c>
      <c r="D8">
        <v>4527</v>
      </c>
      <c r="E8">
        <v>4861</v>
      </c>
      <c r="F8">
        <v>7</v>
      </c>
      <c r="G8" s="2">
        <v>0.49052851909994699</v>
      </c>
      <c r="H8" s="2">
        <v>3.1866162119099699E-2</v>
      </c>
      <c r="I8" s="2">
        <v>0.95808383233532901</v>
      </c>
      <c r="J8" s="2">
        <v>6.1680801850424002E-2</v>
      </c>
      <c r="K8">
        <v>12</v>
      </c>
      <c r="L8">
        <v>5021</v>
      </c>
      <c r="M8">
        <f t="shared" si="0"/>
        <v>4.8979591836734691E-2</v>
      </c>
      <c r="N8">
        <f t="shared" si="1"/>
        <v>0.47451596023024595</v>
      </c>
    </row>
    <row r="9" spans="2:16" x14ac:dyDescent="0.25">
      <c r="B9">
        <v>0.25</v>
      </c>
      <c r="C9">
        <v>139</v>
      </c>
      <c r="D9">
        <v>6745</v>
      </c>
      <c r="E9">
        <v>2643</v>
      </c>
      <c r="F9">
        <v>28</v>
      </c>
      <c r="G9" s="2">
        <v>0.72046049188906303</v>
      </c>
      <c r="H9" s="2">
        <v>4.9964054636951798E-2</v>
      </c>
      <c r="I9" s="2">
        <v>0.83233532934131704</v>
      </c>
      <c r="J9" s="2">
        <v>9.4269243811461498E-2</v>
      </c>
      <c r="K9">
        <v>36</v>
      </c>
      <c r="L9">
        <v>2782</v>
      </c>
      <c r="M9">
        <f t="shared" si="0"/>
        <v>0.14693877551020409</v>
      </c>
      <c r="N9">
        <f t="shared" si="1"/>
        <v>0.70884353741496597</v>
      </c>
    </row>
    <row r="10" spans="2:16" x14ac:dyDescent="0.25">
      <c r="B10">
        <v>0.3</v>
      </c>
      <c r="C10">
        <v>125</v>
      </c>
      <c r="D10">
        <v>8181</v>
      </c>
      <c r="E10">
        <v>1207</v>
      </c>
      <c r="F10">
        <v>42</v>
      </c>
      <c r="G10" s="2">
        <v>0.86928309785452595</v>
      </c>
      <c r="H10" s="2">
        <v>9.3843843843843797E-2</v>
      </c>
      <c r="I10" s="2">
        <v>0.74850299401197595</v>
      </c>
      <c r="J10" s="2">
        <v>0.16677785190126701</v>
      </c>
      <c r="K10">
        <v>70</v>
      </c>
      <c r="L10">
        <v>1332</v>
      </c>
      <c r="M10">
        <f t="shared" si="0"/>
        <v>0.2857142857142857</v>
      </c>
      <c r="N10">
        <f t="shared" si="1"/>
        <v>0.86059654631083204</v>
      </c>
    </row>
    <row r="11" spans="2:16" x14ac:dyDescent="0.25">
      <c r="B11">
        <v>0.35</v>
      </c>
      <c r="C11">
        <v>109</v>
      </c>
      <c r="D11">
        <v>8888</v>
      </c>
      <c r="E11">
        <v>500</v>
      </c>
      <c r="F11">
        <v>58</v>
      </c>
      <c r="G11" s="2">
        <v>0.94160125588696997</v>
      </c>
      <c r="H11" s="2">
        <v>0.17898193760262701</v>
      </c>
      <c r="I11" s="2">
        <v>0.65269461077844304</v>
      </c>
      <c r="J11" s="2">
        <v>0.280927835051546</v>
      </c>
      <c r="K11">
        <v>105</v>
      </c>
      <c r="L11">
        <v>609</v>
      </c>
      <c r="M11">
        <f t="shared" si="0"/>
        <v>0.42857142857142855</v>
      </c>
      <c r="N11">
        <f t="shared" si="1"/>
        <v>0.93626373626373627</v>
      </c>
    </row>
    <row r="12" spans="2:16" x14ac:dyDescent="0.25">
      <c r="B12">
        <v>0.4</v>
      </c>
      <c r="C12">
        <v>88</v>
      </c>
      <c r="D12">
        <v>9210</v>
      </c>
      <c r="E12">
        <v>178</v>
      </c>
      <c r="F12">
        <v>79</v>
      </c>
      <c r="G12" s="2">
        <v>0.97310308738880102</v>
      </c>
      <c r="H12" s="2">
        <v>0.33082706766917203</v>
      </c>
      <c r="I12" s="2">
        <v>0.52694610778443096</v>
      </c>
      <c r="J12" s="2">
        <v>0.40646651270207801</v>
      </c>
      <c r="K12">
        <v>139</v>
      </c>
      <c r="L12">
        <v>266</v>
      </c>
      <c r="M12">
        <f t="shared" si="0"/>
        <v>0.56734693877551023</v>
      </c>
      <c r="N12">
        <f t="shared" si="1"/>
        <v>0.97216117216117215</v>
      </c>
    </row>
    <row r="13" spans="2:16" x14ac:dyDescent="0.25">
      <c r="B13" s="3">
        <v>0.45</v>
      </c>
      <c r="C13" s="3">
        <v>70</v>
      </c>
      <c r="D13" s="3">
        <v>9334</v>
      </c>
      <c r="E13" s="3">
        <v>54</v>
      </c>
      <c r="F13" s="3">
        <v>97</v>
      </c>
      <c r="G13" s="5">
        <v>0.98419675562532705</v>
      </c>
      <c r="H13" s="5">
        <v>0.56451612903225801</v>
      </c>
      <c r="I13" s="5">
        <v>0.41916167664670601</v>
      </c>
      <c r="J13" s="5">
        <v>0.48109965635738799</v>
      </c>
      <c r="K13">
        <v>171</v>
      </c>
      <c r="L13">
        <v>124</v>
      </c>
      <c r="M13">
        <f t="shared" si="0"/>
        <v>0.69795918367346943</v>
      </c>
      <c r="N13">
        <f t="shared" si="1"/>
        <v>0.98702250130821556</v>
      </c>
    </row>
    <row r="14" spans="2:16" x14ac:dyDescent="0.25">
      <c r="B14" s="3">
        <v>0.5</v>
      </c>
      <c r="C14" s="3">
        <v>54</v>
      </c>
      <c r="D14" s="3">
        <v>9379</v>
      </c>
      <c r="E14" s="3">
        <v>9</v>
      </c>
      <c r="F14" s="3">
        <v>113</v>
      </c>
      <c r="G14" s="5">
        <v>0.98723181580324404</v>
      </c>
      <c r="H14" s="5">
        <v>0.85714285714285698</v>
      </c>
      <c r="I14" s="5">
        <v>0.32335329341317298</v>
      </c>
      <c r="J14" s="5">
        <v>0.46956521739130402</v>
      </c>
      <c r="K14">
        <v>190</v>
      </c>
      <c r="L14">
        <v>63</v>
      </c>
      <c r="M14">
        <f t="shared" si="0"/>
        <v>0.77551020408163263</v>
      </c>
      <c r="N14">
        <f t="shared" si="1"/>
        <v>0.99340659340659343</v>
      </c>
    </row>
    <row r="15" spans="2:16" x14ac:dyDescent="0.25">
      <c r="B15">
        <v>0.55000000000000004</v>
      </c>
      <c r="C15">
        <v>44</v>
      </c>
      <c r="D15">
        <v>9387</v>
      </c>
      <c r="E15">
        <v>1</v>
      </c>
      <c r="F15">
        <v>123</v>
      </c>
      <c r="G15" s="2">
        <v>0.98702250130821501</v>
      </c>
      <c r="H15" s="2">
        <v>0.97777777777777697</v>
      </c>
      <c r="I15" s="2">
        <v>0.26347305389221498</v>
      </c>
      <c r="J15" s="2">
        <v>0.41509433962264097</v>
      </c>
      <c r="K15">
        <v>201</v>
      </c>
      <c r="L15">
        <v>45</v>
      </c>
      <c r="M15">
        <f t="shared" si="0"/>
        <v>0.82040816326530608</v>
      </c>
      <c r="N15">
        <f t="shared" si="1"/>
        <v>0.9952904238618524</v>
      </c>
      <c r="O15">
        <f>1-M15</f>
        <v>0.17959183673469392</v>
      </c>
      <c r="P15">
        <f>1-N15</f>
        <v>4.7095761381475976E-3</v>
      </c>
    </row>
    <row r="16" spans="2:16" x14ac:dyDescent="0.25">
      <c r="B16">
        <v>0.6</v>
      </c>
      <c r="C16">
        <v>31</v>
      </c>
      <c r="D16">
        <v>9388</v>
      </c>
      <c r="E16">
        <v>0</v>
      </c>
      <c r="F16">
        <v>136</v>
      </c>
      <c r="G16" s="2">
        <v>0.98576661433804202</v>
      </c>
      <c r="H16" s="2">
        <v>1</v>
      </c>
      <c r="I16" s="2">
        <v>0.18562874251497</v>
      </c>
      <c r="J16" s="2">
        <v>0.31313131313131298</v>
      </c>
      <c r="K16">
        <v>214</v>
      </c>
      <c r="L16">
        <v>31</v>
      </c>
      <c r="M16">
        <f t="shared" si="0"/>
        <v>0.87346938775510208</v>
      </c>
      <c r="N16">
        <f t="shared" si="1"/>
        <v>0.99675562532705386</v>
      </c>
      <c r="O16">
        <f>1-M16</f>
        <v>0.12653061224489792</v>
      </c>
      <c r="P16">
        <f>1-N16</f>
        <v>3.2443746729461376E-3</v>
      </c>
    </row>
    <row r="17" spans="2:15" x14ac:dyDescent="0.25">
      <c r="B17">
        <v>0.65</v>
      </c>
      <c r="C17">
        <v>23</v>
      </c>
      <c r="D17">
        <v>9388</v>
      </c>
      <c r="E17">
        <v>0</v>
      </c>
      <c r="F17">
        <v>144</v>
      </c>
      <c r="G17" s="2">
        <v>0.984929356357927</v>
      </c>
      <c r="H17" s="2">
        <v>1</v>
      </c>
      <c r="I17" s="2">
        <v>0.13772455089820301</v>
      </c>
      <c r="J17" s="2">
        <v>0.24210526315789399</v>
      </c>
      <c r="K17">
        <v>222</v>
      </c>
      <c r="L17">
        <v>23</v>
      </c>
      <c r="M17">
        <f t="shared" si="0"/>
        <v>0.90612244897959182</v>
      </c>
      <c r="N17">
        <f t="shared" si="1"/>
        <v>0.997592883307169</v>
      </c>
    </row>
    <row r="18" spans="2:15" x14ac:dyDescent="0.25">
      <c r="B18">
        <v>0.7</v>
      </c>
      <c r="C18">
        <v>15</v>
      </c>
      <c r="D18">
        <v>9388</v>
      </c>
      <c r="E18">
        <v>0</v>
      </c>
      <c r="F18">
        <v>152</v>
      </c>
      <c r="G18" s="2">
        <v>0.98409209837781197</v>
      </c>
      <c r="H18" s="2">
        <v>1</v>
      </c>
      <c r="I18" s="2">
        <v>8.9820359281437098E-2</v>
      </c>
      <c r="J18" s="2">
        <v>0.164835164835164</v>
      </c>
      <c r="K18">
        <v>230</v>
      </c>
      <c r="L18">
        <v>15</v>
      </c>
      <c r="M18">
        <f t="shared" si="0"/>
        <v>0.93877551020408168</v>
      </c>
      <c r="N18">
        <f t="shared" si="1"/>
        <v>0.99843014128728413</v>
      </c>
    </row>
    <row r="19" spans="2:15" x14ac:dyDescent="0.25">
      <c r="B19">
        <v>0.75</v>
      </c>
      <c r="C19">
        <v>11</v>
      </c>
      <c r="D19">
        <v>9388</v>
      </c>
      <c r="E19">
        <v>0</v>
      </c>
      <c r="F19">
        <v>156</v>
      </c>
      <c r="G19" s="2">
        <v>0.98367346938775502</v>
      </c>
      <c r="H19" s="2">
        <v>1</v>
      </c>
      <c r="I19" s="2">
        <v>6.5868263473053898E-2</v>
      </c>
      <c r="J19" s="2">
        <v>0.123595505617977</v>
      </c>
      <c r="K19">
        <v>234</v>
      </c>
      <c r="L19">
        <v>11</v>
      </c>
      <c r="M19">
        <f t="shared" si="0"/>
        <v>0.95510204081632655</v>
      </c>
      <c r="N19">
        <f t="shared" si="1"/>
        <v>0.99884877027734176</v>
      </c>
    </row>
    <row r="20" spans="2:15" x14ac:dyDescent="0.25">
      <c r="B20">
        <v>0.8</v>
      </c>
      <c r="C20">
        <v>3</v>
      </c>
      <c r="D20">
        <v>9388</v>
      </c>
      <c r="E20">
        <v>0</v>
      </c>
      <c r="F20">
        <v>164</v>
      </c>
      <c r="G20" s="2">
        <v>0.98283621140763999</v>
      </c>
      <c r="H20" s="2">
        <v>1</v>
      </c>
      <c r="I20" s="2">
        <v>1.79640718562874E-2</v>
      </c>
      <c r="J20" s="2">
        <v>3.5294117647058802E-2</v>
      </c>
      <c r="K20">
        <v>242</v>
      </c>
      <c r="L20">
        <v>3</v>
      </c>
      <c r="M20">
        <f t="shared" si="0"/>
        <v>0.98775510204081629</v>
      </c>
      <c r="N20">
        <f t="shared" si="1"/>
        <v>0.99968602825745678</v>
      </c>
    </row>
    <row r="21" spans="2:15" x14ac:dyDescent="0.25">
      <c r="B21">
        <v>0.85</v>
      </c>
      <c r="C21">
        <v>2</v>
      </c>
      <c r="D21">
        <v>9388</v>
      </c>
      <c r="E21">
        <v>0</v>
      </c>
      <c r="F21">
        <v>165</v>
      </c>
      <c r="G21" s="2">
        <v>0.98273155416012503</v>
      </c>
      <c r="H21" s="2">
        <v>1</v>
      </c>
      <c r="I21" s="2">
        <v>1.19760479041916E-2</v>
      </c>
      <c r="J21" s="2">
        <v>2.3668639053254399E-2</v>
      </c>
      <c r="K21">
        <v>243</v>
      </c>
      <c r="L21">
        <v>2</v>
      </c>
      <c r="M21">
        <f t="shared" si="0"/>
        <v>0.99183673469387756</v>
      </c>
      <c r="N21">
        <f t="shared" si="1"/>
        <v>0.99979068550497119</v>
      </c>
    </row>
    <row r="26" spans="2:15" x14ac:dyDescent="0.25">
      <c r="B26" t="s">
        <v>10</v>
      </c>
      <c r="C26" t="s">
        <v>0</v>
      </c>
      <c r="D26" t="s">
        <v>1</v>
      </c>
      <c r="E26" t="s">
        <v>2</v>
      </c>
      <c r="F26" t="s">
        <v>3</v>
      </c>
      <c r="G26" t="s">
        <v>11</v>
      </c>
      <c r="H26" t="s">
        <v>12</v>
      </c>
      <c r="I26" t="s">
        <v>13</v>
      </c>
      <c r="J26" t="s">
        <v>14</v>
      </c>
      <c r="K26" t="s">
        <v>8</v>
      </c>
      <c r="L26" t="s">
        <v>9</v>
      </c>
    </row>
    <row r="27" spans="2:15" x14ac:dyDescent="0.25">
      <c r="B27">
        <v>300</v>
      </c>
      <c r="C27">
        <v>2</v>
      </c>
      <c r="D27">
        <v>9388</v>
      </c>
      <c r="E27">
        <v>0</v>
      </c>
      <c r="F27">
        <v>165</v>
      </c>
      <c r="G27" s="2">
        <v>0.98273155416012503</v>
      </c>
      <c r="H27" s="2">
        <v>1</v>
      </c>
      <c r="I27" s="2">
        <v>1.19760479041916E-2</v>
      </c>
      <c r="J27" s="2">
        <v>2.3668639053254399E-2</v>
      </c>
      <c r="K27">
        <v>243</v>
      </c>
      <c r="L27">
        <v>9553</v>
      </c>
      <c r="M27">
        <f>245-K27</f>
        <v>2</v>
      </c>
      <c r="N27">
        <f>M27/245</f>
        <v>8.1632653061224497E-3</v>
      </c>
      <c r="O27">
        <f>(9555-L27)/9555</f>
        <v>2.0931449502878074E-4</v>
      </c>
    </row>
    <row r="28" spans="2:15" x14ac:dyDescent="0.25">
      <c r="B28">
        <v>325</v>
      </c>
      <c r="C28">
        <v>3</v>
      </c>
      <c r="D28">
        <v>9388</v>
      </c>
      <c r="E28">
        <v>0</v>
      </c>
      <c r="F28">
        <v>164</v>
      </c>
      <c r="G28" s="2">
        <v>0.98283621140763999</v>
      </c>
      <c r="H28" s="2">
        <v>1</v>
      </c>
      <c r="I28" s="2">
        <v>1.79640718562874E-2</v>
      </c>
      <c r="J28" s="2">
        <v>3.5294117647058802E-2</v>
      </c>
      <c r="K28">
        <v>242</v>
      </c>
      <c r="L28">
        <v>9552</v>
      </c>
      <c r="M28">
        <f t="shared" ref="M28:M51" si="2">245-K28</f>
        <v>3</v>
      </c>
      <c r="N28">
        <f t="shared" ref="N28:N51" si="3">M28/245</f>
        <v>1.2244897959183673E-2</v>
      </c>
      <c r="O28">
        <f t="shared" ref="O28:O51" si="4">(9555-L28)/9555</f>
        <v>3.1397174254317112E-4</v>
      </c>
    </row>
    <row r="29" spans="2:15" x14ac:dyDescent="0.25">
      <c r="B29">
        <v>350</v>
      </c>
      <c r="C29">
        <v>9</v>
      </c>
      <c r="D29">
        <v>9388</v>
      </c>
      <c r="E29">
        <v>0</v>
      </c>
      <c r="F29">
        <v>158</v>
      </c>
      <c r="G29" s="2">
        <v>0.98346415489272598</v>
      </c>
      <c r="H29" s="2">
        <v>1</v>
      </c>
      <c r="I29" s="2">
        <v>5.3892215568862201E-2</v>
      </c>
      <c r="J29" s="2">
        <v>0.102272727272727</v>
      </c>
      <c r="K29">
        <v>236</v>
      </c>
      <c r="L29">
        <v>9546</v>
      </c>
      <c r="M29">
        <f t="shared" si="2"/>
        <v>9</v>
      </c>
      <c r="N29">
        <f t="shared" si="3"/>
        <v>3.6734693877551024E-2</v>
      </c>
      <c r="O29">
        <f t="shared" si="4"/>
        <v>9.4191522762951331E-4</v>
      </c>
    </row>
    <row r="30" spans="2:15" x14ac:dyDescent="0.25">
      <c r="B30">
        <v>375</v>
      </c>
      <c r="C30">
        <v>13</v>
      </c>
      <c r="D30">
        <v>9388</v>
      </c>
      <c r="E30">
        <v>0</v>
      </c>
      <c r="F30">
        <v>154</v>
      </c>
      <c r="G30" s="2">
        <v>0.98388278388278305</v>
      </c>
      <c r="H30" s="2">
        <v>1</v>
      </c>
      <c r="I30" s="2">
        <v>7.7844311377245498E-2</v>
      </c>
      <c r="J30" s="2">
        <v>0.14444444444444399</v>
      </c>
      <c r="K30">
        <v>232</v>
      </c>
      <c r="L30">
        <v>9542</v>
      </c>
      <c r="M30">
        <f t="shared" si="2"/>
        <v>13</v>
      </c>
      <c r="N30">
        <f t="shared" si="3"/>
        <v>5.3061224489795916E-2</v>
      </c>
      <c r="O30">
        <f t="shared" si="4"/>
        <v>1.3605442176870747E-3</v>
      </c>
    </row>
    <row r="31" spans="2:15" x14ac:dyDescent="0.25">
      <c r="B31">
        <v>400</v>
      </c>
      <c r="C31">
        <v>15</v>
      </c>
      <c r="D31">
        <v>9388</v>
      </c>
      <c r="E31">
        <v>0</v>
      </c>
      <c r="F31">
        <v>152</v>
      </c>
      <c r="G31" s="2">
        <v>0.98409209837781197</v>
      </c>
      <c r="H31" s="2">
        <v>1</v>
      </c>
      <c r="I31" s="2">
        <v>8.9820359281437098E-2</v>
      </c>
      <c r="J31" s="2">
        <v>0.164835164835164</v>
      </c>
      <c r="K31">
        <v>230</v>
      </c>
      <c r="L31">
        <v>9540</v>
      </c>
      <c r="M31">
        <f t="shared" si="2"/>
        <v>15</v>
      </c>
      <c r="N31">
        <f t="shared" si="3"/>
        <v>6.1224489795918366E-2</v>
      </c>
      <c r="O31">
        <f t="shared" si="4"/>
        <v>1.5698587127158557E-3</v>
      </c>
    </row>
    <row r="32" spans="2:15" x14ac:dyDescent="0.25">
      <c r="B32">
        <v>425</v>
      </c>
      <c r="C32">
        <v>20</v>
      </c>
      <c r="D32">
        <v>9388</v>
      </c>
      <c r="E32">
        <v>0</v>
      </c>
      <c r="F32">
        <v>147</v>
      </c>
      <c r="G32" s="2">
        <v>0.984615384615384</v>
      </c>
      <c r="H32" s="2">
        <v>1</v>
      </c>
      <c r="I32" s="2">
        <v>0.119760479041916</v>
      </c>
      <c r="J32" s="2">
        <v>0.21390374331550799</v>
      </c>
      <c r="K32">
        <v>225</v>
      </c>
      <c r="L32">
        <v>9535</v>
      </c>
      <c r="M32">
        <f t="shared" si="2"/>
        <v>20</v>
      </c>
      <c r="N32">
        <f t="shared" si="3"/>
        <v>8.1632653061224483E-2</v>
      </c>
      <c r="O32">
        <f t="shared" si="4"/>
        <v>2.0931449502878076E-3</v>
      </c>
    </row>
    <row r="33" spans="2:17" x14ac:dyDescent="0.25">
      <c r="B33">
        <v>450</v>
      </c>
      <c r="C33">
        <v>26</v>
      </c>
      <c r="D33">
        <v>9388</v>
      </c>
      <c r="E33">
        <v>0</v>
      </c>
      <c r="F33">
        <v>141</v>
      </c>
      <c r="G33" s="2">
        <v>0.98524332810047099</v>
      </c>
      <c r="H33" s="2">
        <v>1</v>
      </c>
      <c r="I33" s="2">
        <v>0.155688622754491</v>
      </c>
      <c r="J33" s="2">
        <v>0.26943005181347102</v>
      </c>
      <c r="K33">
        <v>219</v>
      </c>
      <c r="L33">
        <v>9529</v>
      </c>
      <c r="M33">
        <f t="shared" si="2"/>
        <v>26</v>
      </c>
      <c r="N33">
        <f t="shared" si="3"/>
        <v>0.10612244897959183</v>
      </c>
      <c r="O33">
        <f t="shared" si="4"/>
        <v>2.7210884353741495E-3</v>
      </c>
    </row>
    <row r="34" spans="2:17" x14ac:dyDescent="0.25">
      <c r="B34">
        <v>475</v>
      </c>
      <c r="C34">
        <v>35</v>
      </c>
      <c r="D34">
        <v>9388</v>
      </c>
      <c r="E34">
        <v>0</v>
      </c>
      <c r="F34">
        <v>132</v>
      </c>
      <c r="G34" s="2">
        <v>0.98618524332809998</v>
      </c>
      <c r="H34" s="2">
        <v>1</v>
      </c>
      <c r="I34" s="2">
        <v>0.209580838323353</v>
      </c>
      <c r="J34" s="2">
        <v>0.34653465346534601</v>
      </c>
      <c r="K34">
        <v>210</v>
      </c>
      <c r="L34">
        <v>9520</v>
      </c>
      <c r="M34">
        <f t="shared" si="2"/>
        <v>35</v>
      </c>
      <c r="N34">
        <f t="shared" si="3"/>
        <v>0.14285714285714285</v>
      </c>
      <c r="O34">
        <f>(9555-L34)/9555</f>
        <v>3.663003663003663E-3</v>
      </c>
      <c r="P34" s="1">
        <f>1-N34</f>
        <v>0.85714285714285721</v>
      </c>
      <c r="Q34">
        <f>1-O34</f>
        <v>0.99633699633699635</v>
      </c>
    </row>
    <row r="35" spans="2:17" x14ac:dyDescent="0.25">
      <c r="B35" s="4">
        <v>500</v>
      </c>
      <c r="C35" s="4">
        <v>46</v>
      </c>
      <c r="D35" s="4">
        <v>9387</v>
      </c>
      <c r="E35" s="4">
        <v>1</v>
      </c>
      <c r="F35" s="4">
        <v>121</v>
      </c>
      <c r="G35" s="6">
        <v>0.98723181580324404</v>
      </c>
      <c r="H35" s="6">
        <v>0.97872340425531901</v>
      </c>
      <c r="I35" s="6">
        <v>0.27544910179640703</v>
      </c>
      <c r="J35" s="6">
        <v>0.42990654205607398</v>
      </c>
      <c r="K35">
        <v>199</v>
      </c>
      <c r="L35">
        <v>9508</v>
      </c>
      <c r="M35">
        <f t="shared" si="2"/>
        <v>46</v>
      </c>
      <c r="N35">
        <f t="shared" si="3"/>
        <v>0.18775510204081633</v>
      </c>
      <c r="O35">
        <f t="shared" si="4"/>
        <v>4.9188906331763477E-3</v>
      </c>
      <c r="P35" s="1">
        <f>1-N35</f>
        <v>0.81224489795918364</v>
      </c>
      <c r="Q35">
        <f>1-O35</f>
        <v>0.9950811093668237</v>
      </c>
    </row>
    <row r="36" spans="2:17" x14ac:dyDescent="0.25">
      <c r="B36" s="3">
        <v>525</v>
      </c>
      <c r="C36" s="3">
        <v>53</v>
      </c>
      <c r="D36" s="3">
        <v>9376</v>
      </c>
      <c r="E36" s="3">
        <v>12</v>
      </c>
      <c r="F36" s="3">
        <v>114</v>
      </c>
      <c r="G36" s="5">
        <v>0.98681318681318597</v>
      </c>
      <c r="H36" s="5">
        <v>0.81538461538461504</v>
      </c>
      <c r="I36" s="5">
        <v>0.31736526946107702</v>
      </c>
      <c r="J36" s="5">
        <v>0.45689655172413801</v>
      </c>
      <c r="K36">
        <v>190</v>
      </c>
      <c r="L36">
        <v>9490</v>
      </c>
      <c r="M36">
        <f t="shared" si="2"/>
        <v>55</v>
      </c>
      <c r="N36">
        <f t="shared" si="3"/>
        <v>0.22448979591836735</v>
      </c>
      <c r="O36">
        <f t="shared" si="4"/>
        <v>6.8027210884353739E-3</v>
      </c>
    </row>
    <row r="37" spans="2:17" x14ac:dyDescent="0.25">
      <c r="B37" s="4">
        <v>550</v>
      </c>
      <c r="C37" s="4">
        <v>57</v>
      </c>
      <c r="D37" s="4">
        <v>9293</v>
      </c>
      <c r="E37" s="4">
        <v>95</v>
      </c>
      <c r="F37" s="4">
        <v>110</v>
      </c>
      <c r="G37" s="6">
        <v>0.97854526425955002</v>
      </c>
      <c r="H37" s="6">
        <v>0.375</v>
      </c>
      <c r="I37" s="6">
        <v>0.34131736526946099</v>
      </c>
      <c r="J37" s="6">
        <v>0.35736677115987397</v>
      </c>
      <c r="K37">
        <v>176</v>
      </c>
      <c r="L37">
        <v>9403</v>
      </c>
      <c r="M37">
        <f t="shared" si="2"/>
        <v>69</v>
      </c>
      <c r="N37">
        <f t="shared" si="3"/>
        <v>0.28163265306122448</v>
      </c>
      <c r="O37">
        <f t="shared" si="4"/>
        <v>1.5907901622187335E-2</v>
      </c>
    </row>
    <row r="38" spans="2:17" x14ac:dyDescent="0.25">
      <c r="B38">
        <v>575</v>
      </c>
      <c r="C38">
        <v>83</v>
      </c>
      <c r="D38">
        <v>9030</v>
      </c>
      <c r="E38">
        <v>358</v>
      </c>
      <c r="F38">
        <v>84</v>
      </c>
      <c r="G38" s="2">
        <v>0.95374149659863905</v>
      </c>
      <c r="H38" s="2">
        <v>0.188208616780045</v>
      </c>
      <c r="I38" s="2">
        <v>0.49700598802395202</v>
      </c>
      <c r="J38" s="2">
        <v>0.27302631578947301</v>
      </c>
      <c r="K38">
        <v>140</v>
      </c>
      <c r="L38">
        <v>9114</v>
      </c>
      <c r="M38">
        <f t="shared" si="2"/>
        <v>105</v>
      </c>
      <c r="N38">
        <f t="shared" si="3"/>
        <v>0.42857142857142855</v>
      </c>
      <c r="O38">
        <f t="shared" si="4"/>
        <v>4.6153846153846156E-2</v>
      </c>
    </row>
    <row r="39" spans="2:17" x14ac:dyDescent="0.25">
      <c r="B39">
        <v>600</v>
      </c>
      <c r="C39">
        <v>99</v>
      </c>
      <c r="D39">
        <v>8481</v>
      </c>
      <c r="E39">
        <v>907</v>
      </c>
      <c r="F39">
        <v>68</v>
      </c>
      <c r="G39" s="2">
        <v>0.89795918367346905</v>
      </c>
      <c r="H39" s="2">
        <v>9.8409542743538705E-2</v>
      </c>
      <c r="I39" s="2">
        <v>0.59281437125748504</v>
      </c>
      <c r="J39" s="2">
        <v>0.168797953964194</v>
      </c>
      <c r="K39">
        <v>90</v>
      </c>
      <c r="L39">
        <v>8549</v>
      </c>
      <c r="M39">
        <f t="shared" si="2"/>
        <v>155</v>
      </c>
      <c r="N39">
        <f t="shared" si="3"/>
        <v>0.63265306122448983</v>
      </c>
      <c r="O39">
        <f t="shared" si="4"/>
        <v>0.10528519099947671</v>
      </c>
      <c r="P39">
        <f>1-N39</f>
        <v>0.36734693877551017</v>
      </c>
      <c r="Q39">
        <f>1-O39</f>
        <v>0.89471480900052325</v>
      </c>
    </row>
    <row r="40" spans="2:17" x14ac:dyDescent="0.25">
      <c r="B40">
        <v>625</v>
      </c>
      <c r="C40">
        <v>125</v>
      </c>
      <c r="D40">
        <v>7542</v>
      </c>
      <c r="E40">
        <v>1846</v>
      </c>
      <c r="F40">
        <v>42</v>
      </c>
      <c r="G40" s="2">
        <v>0.80240711669283005</v>
      </c>
      <c r="H40" s="2">
        <v>6.34195839675291E-2</v>
      </c>
      <c r="I40" s="2">
        <v>0.74850299401197595</v>
      </c>
      <c r="J40" s="2">
        <v>0.116931711880261</v>
      </c>
      <c r="K40">
        <v>48</v>
      </c>
      <c r="L40">
        <v>7584</v>
      </c>
      <c r="M40">
        <f t="shared" si="2"/>
        <v>197</v>
      </c>
      <c r="N40">
        <f t="shared" si="3"/>
        <v>0.80408163265306121</v>
      </c>
      <c r="O40">
        <f t="shared" si="4"/>
        <v>0.20627943485086342</v>
      </c>
    </row>
    <row r="41" spans="2:17" x14ac:dyDescent="0.25">
      <c r="B41">
        <v>650</v>
      </c>
      <c r="C41">
        <v>138</v>
      </c>
      <c r="D41">
        <v>6189</v>
      </c>
      <c r="E41">
        <v>3199</v>
      </c>
      <c r="F41">
        <v>29</v>
      </c>
      <c r="G41" s="2">
        <v>0.66216640502354696</v>
      </c>
      <c r="H41" s="2">
        <v>4.1354510038957099E-2</v>
      </c>
      <c r="I41" s="2">
        <v>0.82634730538922097</v>
      </c>
      <c r="J41" s="2">
        <v>7.8767123287671201E-2</v>
      </c>
      <c r="K41">
        <v>24</v>
      </c>
      <c r="L41">
        <v>6218</v>
      </c>
      <c r="M41">
        <f t="shared" si="2"/>
        <v>221</v>
      </c>
      <c r="N41">
        <f t="shared" si="3"/>
        <v>0.90204081632653066</v>
      </c>
      <c r="O41">
        <f t="shared" si="4"/>
        <v>0.34924123495552067</v>
      </c>
    </row>
    <row r="42" spans="2:17" x14ac:dyDescent="0.25">
      <c r="B42">
        <v>675</v>
      </c>
      <c r="C42">
        <v>149</v>
      </c>
      <c r="D42">
        <v>4523</v>
      </c>
      <c r="E42">
        <v>4865</v>
      </c>
      <c r="F42">
        <v>18</v>
      </c>
      <c r="G42" s="2">
        <v>0.48895866038723101</v>
      </c>
      <c r="H42" s="2">
        <v>2.97167929796569E-2</v>
      </c>
      <c r="I42" s="2">
        <v>0.89221556886227504</v>
      </c>
      <c r="J42" s="2">
        <v>5.75178536961976E-2</v>
      </c>
      <c r="K42">
        <v>7</v>
      </c>
      <c r="L42">
        <v>4541</v>
      </c>
      <c r="M42">
        <f t="shared" si="2"/>
        <v>238</v>
      </c>
      <c r="N42">
        <f t="shared" si="3"/>
        <v>0.97142857142857142</v>
      </c>
      <c r="O42">
        <f t="shared" si="4"/>
        <v>0.52475143903715338</v>
      </c>
    </row>
    <row r="43" spans="2:17" x14ac:dyDescent="0.25">
      <c r="B43">
        <v>700</v>
      </c>
      <c r="C43">
        <v>157</v>
      </c>
      <c r="D43">
        <v>2845</v>
      </c>
      <c r="E43">
        <v>6543</v>
      </c>
      <c r="F43">
        <v>10</v>
      </c>
      <c r="G43" s="2">
        <v>0.31418105703819899</v>
      </c>
      <c r="H43" s="2">
        <v>2.34328358208955E-2</v>
      </c>
      <c r="I43" s="2">
        <v>0.940119760479041</v>
      </c>
      <c r="J43" s="2">
        <v>4.5725935634192499E-2</v>
      </c>
      <c r="K43">
        <v>4</v>
      </c>
      <c r="L43">
        <v>2855</v>
      </c>
      <c r="M43">
        <f t="shared" si="2"/>
        <v>241</v>
      </c>
      <c r="N43">
        <f t="shared" si="3"/>
        <v>0.98367346938775513</v>
      </c>
      <c r="O43">
        <f t="shared" si="4"/>
        <v>0.70120355834641546</v>
      </c>
    </row>
    <row r="44" spans="2:17" x14ac:dyDescent="0.25">
      <c r="B44">
        <v>725</v>
      </c>
      <c r="C44">
        <v>165</v>
      </c>
      <c r="D44">
        <v>1549</v>
      </c>
      <c r="E44" s="3">
        <v>7839</v>
      </c>
      <c r="F44" s="3">
        <v>2</v>
      </c>
      <c r="G44" s="2">
        <v>0.179382522239665</v>
      </c>
      <c r="H44" s="2">
        <v>2.0614692653673099E-2</v>
      </c>
      <c r="I44" s="2">
        <v>0.98802395209580796</v>
      </c>
      <c r="J44" s="2">
        <v>4.03867335699424E-2</v>
      </c>
      <c r="K44">
        <v>1</v>
      </c>
      <c r="L44">
        <v>1551</v>
      </c>
      <c r="M44">
        <f t="shared" si="2"/>
        <v>244</v>
      </c>
      <c r="N44">
        <f t="shared" si="3"/>
        <v>0.99591836734693873</v>
      </c>
      <c r="O44">
        <f t="shared" si="4"/>
        <v>0.83767660910518049</v>
      </c>
    </row>
    <row r="45" spans="2:17" x14ac:dyDescent="0.25">
      <c r="B45">
        <v>750</v>
      </c>
      <c r="C45">
        <v>166</v>
      </c>
      <c r="D45">
        <v>659</v>
      </c>
      <c r="E45" s="3">
        <v>8729</v>
      </c>
      <c r="F45" s="3">
        <v>1</v>
      </c>
      <c r="G45" s="2">
        <v>8.6342229199371998E-2</v>
      </c>
      <c r="H45" s="2">
        <v>1.8662169758291099E-2</v>
      </c>
      <c r="I45" s="2">
        <v>0.99401197604790403</v>
      </c>
      <c r="J45" s="2">
        <v>3.6636504082983801E-2</v>
      </c>
      <c r="K45">
        <v>0</v>
      </c>
      <c r="L45">
        <v>660</v>
      </c>
      <c r="M45">
        <f t="shared" si="2"/>
        <v>245</v>
      </c>
      <c r="N45">
        <f t="shared" si="3"/>
        <v>1</v>
      </c>
      <c r="O45">
        <f t="shared" si="4"/>
        <v>0.93092621664050235</v>
      </c>
    </row>
    <row r="46" spans="2:17" x14ac:dyDescent="0.25">
      <c r="B46">
        <v>775</v>
      </c>
      <c r="C46">
        <v>167</v>
      </c>
      <c r="D46">
        <v>198</v>
      </c>
      <c r="E46">
        <v>9190</v>
      </c>
      <c r="F46">
        <v>0</v>
      </c>
      <c r="G46" s="2">
        <v>3.81998953427524E-2</v>
      </c>
      <c r="H46" s="2">
        <v>1.7847600726728599E-2</v>
      </c>
      <c r="I46" s="2">
        <v>1</v>
      </c>
      <c r="J46" s="2">
        <v>3.5069298614027702E-2</v>
      </c>
      <c r="K46">
        <v>0</v>
      </c>
      <c r="L46">
        <v>198</v>
      </c>
      <c r="M46">
        <f t="shared" si="2"/>
        <v>245</v>
      </c>
      <c r="N46">
        <f t="shared" si="3"/>
        <v>1</v>
      </c>
      <c r="O46">
        <f t="shared" si="4"/>
        <v>0.97927786499215075</v>
      </c>
      <c r="P46" s="1">
        <f>1-N46</f>
        <v>0</v>
      </c>
      <c r="Q46">
        <f>1-O46</f>
        <v>2.0722135007849252E-2</v>
      </c>
    </row>
    <row r="47" spans="2:17" x14ac:dyDescent="0.25">
      <c r="B47">
        <v>800</v>
      </c>
      <c r="C47">
        <v>167</v>
      </c>
      <c r="D47">
        <v>49</v>
      </c>
      <c r="E47">
        <v>9339</v>
      </c>
      <c r="F47">
        <v>0</v>
      </c>
      <c r="G47" s="2">
        <v>2.26059654631083E-2</v>
      </c>
      <c r="H47" s="2">
        <v>1.75678518830212E-2</v>
      </c>
      <c r="I47" s="2">
        <v>1</v>
      </c>
      <c r="J47" s="2">
        <v>3.4529101623074501E-2</v>
      </c>
      <c r="K47">
        <v>0</v>
      </c>
      <c r="L47">
        <v>49</v>
      </c>
      <c r="M47">
        <f t="shared" si="2"/>
        <v>245</v>
      </c>
      <c r="N47">
        <f t="shared" si="3"/>
        <v>1</v>
      </c>
      <c r="O47">
        <f t="shared" si="4"/>
        <v>0.99487179487179489</v>
      </c>
    </row>
    <row r="48" spans="2:17" x14ac:dyDescent="0.25">
      <c r="B48">
        <v>825</v>
      </c>
      <c r="C48">
        <v>167</v>
      </c>
      <c r="D48">
        <v>5</v>
      </c>
      <c r="E48">
        <v>9383</v>
      </c>
      <c r="F48">
        <v>0</v>
      </c>
      <c r="G48" s="2">
        <v>1.8001046572475098E-2</v>
      </c>
      <c r="H48" s="2">
        <v>1.74869109947643E-2</v>
      </c>
      <c r="I48" s="2">
        <v>1</v>
      </c>
      <c r="J48" s="2">
        <v>3.4372748790778999E-2</v>
      </c>
      <c r="K48">
        <v>0</v>
      </c>
      <c r="L48">
        <v>5</v>
      </c>
      <c r="M48">
        <f t="shared" si="2"/>
        <v>245</v>
      </c>
      <c r="N48">
        <f t="shared" si="3"/>
        <v>1</v>
      </c>
      <c r="O48">
        <f t="shared" si="4"/>
        <v>0.99947671376242808</v>
      </c>
    </row>
    <row r="49" spans="2:15" x14ac:dyDescent="0.25">
      <c r="B49">
        <v>850</v>
      </c>
      <c r="C49">
        <v>167</v>
      </c>
      <c r="D49">
        <v>0</v>
      </c>
      <c r="E49">
        <v>9388</v>
      </c>
      <c r="F49">
        <v>0</v>
      </c>
      <c r="G49" s="2">
        <v>1.74777603349031E-2</v>
      </c>
      <c r="H49" s="2">
        <v>1.74777603349031E-2</v>
      </c>
      <c r="I49" s="2">
        <v>1</v>
      </c>
      <c r="J49" s="2">
        <v>3.4355070973050801E-2</v>
      </c>
      <c r="K49">
        <v>0</v>
      </c>
      <c r="L49">
        <v>0</v>
      </c>
      <c r="M49">
        <f t="shared" si="2"/>
        <v>245</v>
      </c>
      <c r="N49">
        <f t="shared" si="3"/>
        <v>1</v>
      </c>
      <c r="O49">
        <f t="shared" si="4"/>
        <v>1</v>
      </c>
    </row>
    <row r="50" spans="2:15" x14ac:dyDescent="0.25">
      <c r="B50">
        <v>875</v>
      </c>
      <c r="C50">
        <v>167</v>
      </c>
      <c r="D50">
        <v>0</v>
      </c>
      <c r="E50">
        <v>9388</v>
      </c>
      <c r="F50">
        <v>0</v>
      </c>
      <c r="G50" s="2">
        <v>1.74777603349031E-2</v>
      </c>
      <c r="H50" s="2">
        <v>1.74777603349031E-2</v>
      </c>
      <c r="I50" s="2">
        <v>1</v>
      </c>
      <c r="J50" s="2">
        <v>3.4355070973050801E-2</v>
      </c>
      <c r="K50">
        <v>0</v>
      </c>
      <c r="L50">
        <v>0</v>
      </c>
      <c r="M50">
        <f t="shared" si="2"/>
        <v>245</v>
      </c>
      <c r="N50">
        <f t="shared" si="3"/>
        <v>1</v>
      </c>
      <c r="O50">
        <f t="shared" si="4"/>
        <v>1</v>
      </c>
    </row>
    <row r="51" spans="2:15" x14ac:dyDescent="0.25">
      <c r="B51">
        <v>900</v>
      </c>
      <c r="C51">
        <v>167</v>
      </c>
      <c r="D51">
        <v>0</v>
      </c>
      <c r="E51">
        <v>9388</v>
      </c>
      <c r="F51">
        <v>0</v>
      </c>
      <c r="G51" s="2">
        <v>1.74777603349031E-2</v>
      </c>
      <c r="H51" s="2">
        <v>1.74777603349031E-2</v>
      </c>
      <c r="I51" s="2">
        <v>1</v>
      </c>
      <c r="J51" s="2">
        <v>3.4355070973050801E-2</v>
      </c>
      <c r="K51">
        <v>0</v>
      </c>
      <c r="L51">
        <v>0</v>
      </c>
      <c r="M51">
        <f t="shared" si="2"/>
        <v>245</v>
      </c>
      <c r="N51">
        <f t="shared" si="3"/>
        <v>1</v>
      </c>
      <c r="O51">
        <f t="shared" si="4"/>
        <v>1</v>
      </c>
    </row>
    <row r="59" spans="2:15" x14ac:dyDescent="0.25">
      <c r="D59" t="s">
        <v>15</v>
      </c>
      <c r="G59" t="s">
        <v>16</v>
      </c>
    </row>
    <row r="60" spans="2:15" x14ac:dyDescent="0.25">
      <c r="L60" t="s">
        <v>15</v>
      </c>
      <c r="M60" t="s">
        <v>16</v>
      </c>
    </row>
    <row r="61" spans="2:15" x14ac:dyDescent="0.25">
      <c r="D61" t="s">
        <v>0</v>
      </c>
      <c r="E61">
        <v>108</v>
      </c>
      <c r="G61" t="s">
        <v>0</v>
      </c>
      <c r="H61">
        <v>101</v>
      </c>
      <c r="K61" t="s">
        <v>11</v>
      </c>
      <c r="L61" s="7">
        <f>E65</f>
        <v>0.98</v>
      </c>
      <c r="M61" s="7">
        <f>H65</f>
        <v>0.98</v>
      </c>
    </row>
    <row r="62" spans="2:15" x14ac:dyDescent="0.25">
      <c r="D62" t="s">
        <v>1</v>
      </c>
      <c r="E62">
        <v>9251</v>
      </c>
      <c r="G62" t="s">
        <v>1</v>
      </c>
      <c r="H62">
        <v>9244</v>
      </c>
      <c r="K62" t="s">
        <v>12</v>
      </c>
      <c r="L62" s="7">
        <f>E66</f>
        <v>0.44</v>
      </c>
      <c r="M62" s="7">
        <f>H66</f>
        <v>0.41</v>
      </c>
    </row>
    <row r="63" spans="2:15" x14ac:dyDescent="0.25">
      <c r="D63" t="s">
        <v>2</v>
      </c>
      <c r="E63">
        <v>137</v>
      </c>
      <c r="G63" t="s">
        <v>2</v>
      </c>
      <c r="H63">
        <v>144</v>
      </c>
      <c r="K63" t="s">
        <v>13</v>
      </c>
      <c r="L63" s="7">
        <f>E67</f>
        <v>0.65</v>
      </c>
      <c r="M63" s="7">
        <f>H67</f>
        <v>0.6</v>
      </c>
    </row>
    <row r="64" spans="2:15" x14ac:dyDescent="0.25">
      <c r="D64" t="s">
        <v>3</v>
      </c>
      <c r="E64">
        <v>59</v>
      </c>
      <c r="G64" t="s">
        <v>3</v>
      </c>
      <c r="H64">
        <v>66</v>
      </c>
      <c r="K64" t="s">
        <v>14</v>
      </c>
      <c r="L64" s="7">
        <f>E68</f>
        <v>0.52</v>
      </c>
      <c r="M64" s="7">
        <f>H68</f>
        <v>0.46</v>
      </c>
    </row>
    <row r="65" spans="4:8" x14ac:dyDescent="0.25">
      <c r="D65" t="s">
        <v>4</v>
      </c>
      <c r="E65">
        <v>0.98</v>
      </c>
      <c r="G65" t="s">
        <v>4</v>
      </c>
      <c r="H65">
        <v>0.98</v>
      </c>
    </row>
    <row r="66" spans="4:8" x14ac:dyDescent="0.25">
      <c r="D66" t="s">
        <v>5</v>
      </c>
      <c r="E66">
        <v>0.44</v>
      </c>
      <c r="G66" t="s">
        <v>5</v>
      </c>
      <c r="H66">
        <v>0.41</v>
      </c>
    </row>
    <row r="67" spans="4:8" x14ac:dyDescent="0.25">
      <c r="D67" t="s">
        <v>6</v>
      </c>
      <c r="E67">
        <v>0.65</v>
      </c>
      <c r="G67" t="s">
        <v>6</v>
      </c>
      <c r="H67">
        <v>0.6</v>
      </c>
    </row>
    <row r="68" spans="4:8" x14ac:dyDescent="0.25">
      <c r="D68" t="s">
        <v>7</v>
      </c>
      <c r="E68">
        <v>0.52</v>
      </c>
      <c r="G68" t="s">
        <v>7</v>
      </c>
      <c r="H68">
        <v>0.46</v>
      </c>
    </row>
  </sheetData>
  <conditionalFormatting sqref="J4:J2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I2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7:J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7:I5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7:H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7:G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F6C4-D29A-4962-8462-50000877A706}">
  <dimension ref="B4:L17"/>
  <sheetViews>
    <sheetView workbookViewId="0">
      <selection activeCell="B4" sqref="B4:L17"/>
    </sheetView>
  </sheetViews>
  <sheetFormatPr defaultRowHeight="15" x14ac:dyDescent="0.25"/>
  <sheetData>
    <row r="4" spans="2:12" x14ac:dyDescent="0.25">
      <c r="B4" t="s">
        <v>10</v>
      </c>
      <c r="C4" t="s">
        <v>0</v>
      </c>
      <c r="D4" t="s">
        <v>1</v>
      </c>
      <c r="E4" t="s">
        <v>2</v>
      </c>
      <c r="F4" t="s">
        <v>3</v>
      </c>
      <c r="G4" t="s">
        <v>11</v>
      </c>
      <c r="H4" t="s">
        <v>12</v>
      </c>
      <c r="I4" t="s">
        <v>13</v>
      </c>
      <c r="J4" t="s">
        <v>14</v>
      </c>
      <c r="K4" t="s">
        <v>8</v>
      </c>
      <c r="L4" t="s">
        <v>9</v>
      </c>
    </row>
    <row r="5" spans="2:12" x14ac:dyDescent="0.25">
      <c r="B5">
        <v>300</v>
      </c>
      <c r="C5">
        <v>2</v>
      </c>
      <c r="D5">
        <v>9425</v>
      </c>
      <c r="E5">
        <v>0</v>
      </c>
      <c r="F5">
        <v>167</v>
      </c>
      <c r="G5">
        <v>0.98259328747133601</v>
      </c>
      <c r="H5">
        <v>1</v>
      </c>
      <c r="I5">
        <v>1.18343195266272E-2</v>
      </c>
      <c r="J5">
        <v>2.3391812865496998E-2</v>
      </c>
      <c r="K5">
        <v>244</v>
      </c>
      <c r="L5">
        <v>9592</v>
      </c>
    </row>
    <row r="6" spans="2:12" x14ac:dyDescent="0.25">
      <c r="B6">
        <v>350</v>
      </c>
      <c r="C6">
        <v>9</v>
      </c>
      <c r="D6">
        <v>9425</v>
      </c>
      <c r="E6">
        <v>0</v>
      </c>
      <c r="F6">
        <v>160</v>
      </c>
      <c r="G6">
        <v>0.98332291015217799</v>
      </c>
      <c r="H6">
        <v>1</v>
      </c>
      <c r="I6">
        <v>5.3254437869822403E-2</v>
      </c>
      <c r="J6">
        <v>0.101123595505617</v>
      </c>
      <c r="K6">
        <v>237</v>
      </c>
      <c r="L6">
        <v>9585</v>
      </c>
    </row>
    <row r="7" spans="2:12" x14ac:dyDescent="0.25">
      <c r="B7">
        <v>400</v>
      </c>
      <c r="C7">
        <v>15</v>
      </c>
      <c r="D7">
        <v>9425</v>
      </c>
      <c r="E7">
        <v>0</v>
      </c>
      <c r="F7">
        <v>154</v>
      </c>
      <c r="G7">
        <v>0.98394830102147102</v>
      </c>
      <c r="H7">
        <v>1</v>
      </c>
      <c r="I7">
        <v>8.8757396449704096E-2</v>
      </c>
      <c r="J7">
        <v>0.16304347826086901</v>
      </c>
      <c r="K7">
        <v>231</v>
      </c>
      <c r="L7">
        <v>9579</v>
      </c>
    </row>
    <row r="8" spans="2:12" x14ac:dyDescent="0.25">
      <c r="B8">
        <v>450</v>
      </c>
      <c r="C8">
        <v>26</v>
      </c>
      <c r="D8">
        <v>9425</v>
      </c>
      <c r="E8">
        <v>0</v>
      </c>
      <c r="F8">
        <v>143</v>
      </c>
      <c r="G8">
        <v>0.98509485094850902</v>
      </c>
      <c r="H8">
        <v>1</v>
      </c>
      <c r="I8">
        <v>0.15384615384615299</v>
      </c>
      <c r="J8">
        <v>0.266666666666666</v>
      </c>
      <c r="K8">
        <v>220</v>
      </c>
      <c r="L8">
        <v>9568</v>
      </c>
    </row>
    <row r="9" spans="2:12" x14ac:dyDescent="0.25">
      <c r="B9">
        <v>500</v>
      </c>
      <c r="C9">
        <v>46</v>
      </c>
      <c r="D9">
        <v>9424</v>
      </c>
      <c r="E9">
        <v>1</v>
      </c>
      <c r="F9">
        <v>123</v>
      </c>
      <c r="G9">
        <v>0.98707525536793805</v>
      </c>
      <c r="H9">
        <v>0.97872340425531901</v>
      </c>
      <c r="I9">
        <v>0.27218934911242598</v>
      </c>
      <c r="J9">
        <v>0.42592592592592499</v>
      </c>
      <c r="K9">
        <v>200</v>
      </c>
      <c r="L9">
        <v>9547</v>
      </c>
    </row>
    <row r="10" spans="2:12" x14ac:dyDescent="0.25">
      <c r="B10">
        <v>550</v>
      </c>
      <c r="C10">
        <v>57</v>
      </c>
      <c r="D10">
        <v>9329</v>
      </c>
      <c r="E10">
        <v>96</v>
      </c>
      <c r="F10">
        <v>112</v>
      </c>
      <c r="G10">
        <v>0.97831978319783197</v>
      </c>
      <c r="H10">
        <v>0.37254901960784298</v>
      </c>
      <c r="I10">
        <v>0.33727810650887502</v>
      </c>
      <c r="J10">
        <v>0.35403726708074501</v>
      </c>
      <c r="K10">
        <v>176</v>
      </c>
      <c r="L10">
        <v>9441</v>
      </c>
    </row>
    <row r="11" spans="2:12" x14ac:dyDescent="0.25">
      <c r="B11">
        <v>600</v>
      </c>
      <c r="C11">
        <v>99</v>
      </c>
      <c r="D11">
        <v>8507</v>
      </c>
      <c r="E11">
        <v>918</v>
      </c>
      <c r="F11">
        <v>70</v>
      </c>
      <c r="G11">
        <v>0.897018970189701</v>
      </c>
      <c r="H11">
        <v>9.7345132743362803E-2</v>
      </c>
      <c r="I11">
        <v>0.585798816568047</v>
      </c>
      <c r="J11">
        <v>0.166947723440134</v>
      </c>
      <c r="K11">
        <v>90</v>
      </c>
      <c r="L11">
        <v>8577</v>
      </c>
    </row>
    <row r="12" spans="2:12" x14ac:dyDescent="0.25">
      <c r="B12">
        <v>650</v>
      </c>
      <c r="C12">
        <v>138</v>
      </c>
      <c r="D12">
        <v>6199</v>
      </c>
      <c r="E12">
        <v>3226</v>
      </c>
      <c r="F12">
        <v>31</v>
      </c>
      <c r="G12">
        <v>0.66051698978528195</v>
      </c>
      <c r="H12">
        <v>4.1022592152199701E-2</v>
      </c>
      <c r="I12">
        <v>0.81656804733727795</v>
      </c>
      <c r="J12">
        <v>7.8120577412963493E-2</v>
      </c>
      <c r="K12">
        <v>24</v>
      </c>
      <c r="L12">
        <v>6230</v>
      </c>
    </row>
    <row r="13" spans="2:12" x14ac:dyDescent="0.25">
      <c r="B13">
        <v>700</v>
      </c>
      <c r="C13">
        <v>158</v>
      </c>
      <c r="D13">
        <v>2848</v>
      </c>
      <c r="E13">
        <v>6577</v>
      </c>
      <c r="F13">
        <v>11</v>
      </c>
      <c r="G13">
        <v>0.31332082551594698</v>
      </c>
      <c r="H13">
        <v>2.3459539717891598E-2</v>
      </c>
      <c r="I13">
        <v>0.93491124260354996</v>
      </c>
      <c r="J13">
        <v>4.5770567786790201E-2</v>
      </c>
      <c r="K13">
        <v>4</v>
      </c>
      <c r="L13">
        <v>2859</v>
      </c>
    </row>
    <row r="14" spans="2:12" x14ac:dyDescent="0.25">
      <c r="B14">
        <v>750</v>
      </c>
      <c r="C14">
        <v>168</v>
      </c>
      <c r="D14">
        <v>659</v>
      </c>
      <c r="E14">
        <v>8766</v>
      </c>
      <c r="F14">
        <v>1</v>
      </c>
      <c r="G14">
        <v>8.6199708150927604E-2</v>
      </c>
      <c r="H14">
        <v>1.88045668233713E-2</v>
      </c>
      <c r="I14">
        <v>0.99408284023668603</v>
      </c>
      <c r="J14">
        <v>3.6910908491706002E-2</v>
      </c>
      <c r="K14">
        <v>0</v>
      </c>
      <c r="L14">
        <v>660</v>
      </c>
    </row>
    <row r="15" spans="2:12" x14ac:dyDescent="0.25">
      <c r="B15">
        <v>800</v>
      </c>
      <c r="C15">
        <v>169</v>
      </c>
      <c r="D15">
        <v>49</v>
      </c>
      <c r="E15">
        <v>9376</v>
      </c>
      <c r="F15">
        <v>0</v>
      </c>
      <c r="G15">
        <v>2.27225349176568E-2</v>
      </c>
      <c r="H15">
        <v>1.77056050288108E-2</v>
      </c>
      <c r="I15">
        <v>1</v>
      </c>
      <c r="J15">
        <v>3.4795141033559802E-2</v>
      </c>
      <c r="K15">
        <v>0</v>
      </c>
      <c r="L15">
        <v>49</v>
      </c>
    </row>
    <row r="16" spans="2:12" x14ac:dyDescent="0.25">
      <c r="B16">
        <v>850</v>
      </c>
      <c r="C16">
        <v>169</v>
      </c>
      <c r="D16">
        <v>0</v>
      </c>
      <c r="E16">
        <v>9425</v>
      </c>
      <c r="F16">
        <v>0</v>
      </c>
      <c r="G16">
        <v>1.7615176151761499E-2</v>
      </c>
      <c r="H16">
        <v>1.7615176151761499E-2</v>
      </c>
      <c r="I16">
        <v>1</v>
      </c>
      <c r="J16">
        <v>3.4620505992010601E-2</v>
      </c>
      <c r="K16">
        <v>0</v>
      </c>
      <c r="L16">
        <v>0</v>
      </c>
    </row>
    <row r="17" spans="2:12" x14ac:dyDescent="0.25">
      <c r="B17">
        <v>900</v>
      </c>
      <c r="C17">
        <v>169</v>
      </c>
      <c r="D17">
        <v>0</v>
      </c>
      <c r="E17">
        <v>9425</v>
      </c>
      <c r="F17">
        <v>0</v>
      </c>
      <c r="G17">
        <v>1.7615176151761499E-2</v>
      </c>
      <c r="H17">
        <v>1.7615176151761499E-2</v>
      </c>
      <c r="I17">
        <v>1</v>
      </c>
      <c r="J17">
        <v>3.4620505992010601E-2</v>
      </c>
      <c r="K17">
        <v>0</v>
      </c>
      <c r="L17">
        <v>0</v>
      </c>
    </row>
  </sheetData>
  <conditionalFormatting sqref="J5:J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Ramanauskaitė</dc:creator>
  <cp:lastModifiedBy>Simona Ramanauskaitė</cp:lastModifiedBy>
  <dcterms:created xsi:type="dcterms:W3CDTF">2024-05-18T13:49:19Z</dcterms:created>
  <dcterms:modified xsi:type="dcterms:W3CDTF">2024-05-18T17:49:28Z</dcterms:modified>
</cp:coreProperties>
</file>