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e0c4804d4a4347/Área de Trabalho/"/>
    </mc:Choice>
  </mc:AlternateContent>
  <xr:revisionPtr revIDLastSave="11" documentId="8_{4CB3220E-4A4D-4B9D-986B-8AA62DCDC6E5}" xr6:coauthVersionLast="47" xr6:coauthVersionMax="47" xr10:uidLastSave="{71A929C5-308A-4F1D-8031-F0529951A203}"/>
  <bookViews>
    <workbookView xWindow="-120" yWindow="-120" windowWidth="29040" windowHeight="15720" tabRatio="0" xr2:uid="{816807A9-1F02-4153-B90A-11C930608FC8}"/>
  </bookViews>
  <sheets>
    <sheet name="Planilha1" sheetId="1" r:id="rId1"/>
    <sheet name="Tipo_investimento" sheetId="2" r:id="rId2"/>
  </sheets>
  <definedNames>
    <definedName name="aporte">Planilha1!$F$11</definedName>
    <definedName name="rendimento">Planilha1!$F$15</definedName>
    <definedName name="salario">Planilha1!$F$8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F9" i="1"/>
  <c r="F15" i="1"/>
  <c r="F19" i="1" s="1"/>
  <c r="F24" i="1"/>
  <c r="F25" i="1"/>
  <c r="F26" i="1"/>
  <c r="F27" i="1"/>
  <c r="F28" i="1"/>
  <c r="F29" i="1"/>
  <c r="F30" i="1"/>
  <c r="F36" i="1"/>
  <c r="F37" i="1"/>
  <c r="F38" i="1"/>
  <c r="F39" i="1"/>
  <c r="F40" i="1"/>
  <c r="F41" i="1"/>
  <c r="F42" i="1"/>
  <c r="F47" i="1"/>
  <c r="F48" i="1"/>
  <c r="F51" i="1"/>
  <c r="F52" i="1"/>
  <c r="F53" i="1"/>
  <c r="F16" i="1"/>
  <c r="F35" i="1" l="1"/>
  <c r="F21" i="1"/>
  <c r="F23" i="1"/>
  <c r="F46" i="1"/>
  <c r="F34" i="1"/>
  <c r="F22" i="1"/>
  <c r="F45" i="1"/>
  <c r="F33" i="1"/>
  <c r="F44" i="1"/>
  <c r="F32" i="1"/>
  <c r="F20" i="1"/>
  <c r="F43" i="1"/>
  <c r="F31" i="1"/>
  <c r="F50" i="1"/>
  <c r="F49" i="1"/>
  <c r="F56" i="1"/>
</calcChain>
</file>

<file path=xl/sharedStrings.xml><?xml version="1.0" encoding="utf-8"?>
<sst xmlns="http://schemas.openxmlformats.org/spreadsheetml/2006/main" count="54" uniqueCount="51">
  <si>
    <t>Salário</t>
  </si>
  <si>
    <t>Sugestão de investimento</t>
  </si>
  <si>
    <t>Rendimento</t>
  </si>
  <si>
    <t>ENTRADA</t>
  </si>
  <si>
    <t>Aporte mensal</t>
  </si>
  <si>
    <t>Tipo de investimento</t>
  </si>
  <si>
    <t>Ação</t>
  </si>
  <si>
    <t>FII</t>
  </si>
  <si>
    <t>Renda fixa</t>
  </si>
  <si>
    <t>ESCOLHA SEU TIPO DE INVESTIMENTO</t>
  </si>
  <si>
    <t>Carteira de emergência (3 salários)</t>
  </si>
  <si>
    <t>RESULTADOS</t>
  </si>
  <si>
    <t>1 ano de investimento</t>
  </si>
  <si>
    <t>Quanto você deseja receber mensalmente para atingir independência financeira?</t>
  </si>
  <si>
    <t>Valor necessário para independência financeira</t>
  </si>
  <si>
    <t>Anos para atingir independência financeira</t>
  </si>
  <si>
    <t>CONCLUSÃO</t>
  </si>
  <si>
    <t>2 anos de investimento</t>
  </si>
  <si>
    <t>3 anos de investimento</t>
  </si>
  <si>
    <t>4 anos de investimento</t>
  </si>
  <si>
    <t>5 anos de investimento</t>
  </si>
  <si>
    <t>6 anos de investimento</t>
  </si>
  <si>
    <t>7 anos de investimento</t>
  </si>
  <si>
    <t>8 anos de investimento</t>
  </si>
  <si>
    <t>9 anos de investimento</t>
  </si>
  <si>
    <t>10 anos de investimento</t>
  </si>
  <si>
    <t>11 anos de investimento</t>
  </si>
  <si>
    <t>12 anos de investimento</t>
  </si>
  <si>
    <t>13 anos de investimento</t>
  </si>
  <si>
    <t>14 anos de investimento</t>
  </si>
  <si>
    <t>15 anos de investimento</t>
  </si>
  <si>
    <t>16 anos de investimento</t>
  </si>
  <si>
    <t>17 anos de investimento</t>
  </si>
  <si>
    <t>18 anos de investimento</t>
  </si>
  <si>
    <t>19 anos de investimento</t>
  </si>
  <si>
    <t>20 anos de investimento</t>
  </si>
  <si>
    <t>21 anos de investimento</t>
  </si>
  <si>
    <t>22 anos de investimento</t>
  </si>
  <si>
    <t>23 anos de investimento</t>
  </si>
  <si>
    <t>24 anos de investimento</t>
  </si>
  <si>
    <t>25 anos de investimento</t>
  </si>
  <si>
    <t>26 anos de investimento</t>
  </si>
  <si>
    <t>27 anos de investimento</t>
  </si>
  <si>
    <t>28 anos de investimento</t>
  </si>
  <si>
    <t>29 anos de investimento</t>
  </si>
  <si>
    <t>30 anos de investimento</t>
  </si>
  <si>
    <t>31 anos de investimento</t>
  </si>
  <si>
    <t>32 anos de investimento</t>
  </si>
  <si>
    <t>33 anos de investimento</t>
  </si>
  <si>
    <t>34 anos de investimento</t>
  </si>
  <si>
    <t>35 anos de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</si>
</sst>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0" fontId="0" fillId="0" borderId="0" xfId="0" applyNumberFormat="1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10" fontId="0" fillId="3" borderId="6" xfId="2" applyNumberFormat="1" applyFont="1" applyFill="1" applyBorder="1" applyAlignment="1">
      <alignment horizontal="center" vertical="center"/>
    </xf>
    <xf numFmtId="10" fontId="0" fillId="3" borderId="11" xfId="2" applyNumberFormat="1" applyFont="1" applyFill="1" applyBorder="1" applyAlignment="1">
      <alignment horizontal="center" vertical="center"/>
    </xf>
    <xf numFmtId="166" fontId="0" fillId="0" borderId="4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0" borderId="11" xfId="1" applyNumberFormat="1" applyFont="1" applyBorder="1" applyAlignment="1">
      <alignment horizontal="center"/>
    </xf>
    <xf numFmtId="166" fontId="0" fillId="0" borderId="13" xfId="1" applyNumberFormat="1" applyFont="1" applyBorder="1" applyAlignment="1">
      <alignment horizontal="center"/>
    </xf>
    <xf numFmtId="166" fontId="0" fillId="0" borderId="14" xfId="1" applyNumberFormat="1" applyFont="1" applyBorder="1" applyAlignment="1">
      <alignment horizontal="center"/>
    </xf>
    <xf numFmtId="166" fontId="0" fillId="3" borderId="13" xfId="0" applyNumberFormat="1" applyFill="1" applyBorder="1" applyAlignment="1">
      <alignment horizontal="center" vertical="center"/>
    </xf>
    <xf numFmtId="166" fontId="0" fillId="3" borderId="14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left" vertical="center"/>
    </xf>
    <xf numFmtId="0" fontId="2" fillId="4" borderId="19" xfId="0" applyFont="1" applyFill="1" applyBorder="1" applyAlignment="1">
      <alignment horizontal="left" vertical="center"/>
    </xf>
    <xf numFmtId="0" fontId="2" fillId="4" borderId="20" xfId="0" applyFont="1" applyFill="1" applyBorder="1" applyAlignment="1">
      <alignment horizontal="left" vertical="center"/>
    </xf>
    <xf numFmtId="8" fontId="0" fillId="3" borderId="6" xfId="0" applyNumberFormat="1" applyFill="1" applyBorder="1" applyAlignment="1">
      <alignment horizontal="center"/>
    </xf>
    <xf numFmtId="8" fontId="0" fillId="3" borderId="11" xfId="0" applyNumberFormat="1" applyFill="1" applyBorder="1" applyAlignment="1">
      <alignment horizontal="center"/>
    </xf>
    <xf numFmtId="8" fontId="0" fillId="3" borderId="7" xfId="0" applyNumberFormat="1" applyFill="1" applyBorder="1" applyAlignment="1">
      <alignment horizontal="center"/>
    </xf>
    <xf numFmtId="8" fontId="0" fillId="3" borderId="16" xfId="0" applyNumberFormat="1" applyFill="1" applyBorder="1" applyAlignment="1">
      <alignment horizontal="center"/>
    </xf>
    <xf numFmtId="8" fontId="0" fillId="3" borderId="17" xfId="0" applyNumberFormat="1" applyFill="1" applyBorder="1" applyAlignment="1">
      <alignment horizontal="center"/>
    </xf>
    <xf numFmtId="8" fontId="0" fillId="3" borderId="13" xfId="0" applyNumberFormat="1" applyFill="1" applyBorder="1" applyAlignment="1">
      <alignment horizontal="center"/>
    </xf>
    <xf numFmtId="8" fontId="0" fillId="3" borderId="14" xfId="0" applyNumberFormat="1" applyFill="1" applyBorder="1" applyAlignment="1">
      <alignment horizontal="center"/>
    </xf>
    <xf numFmtId="0" fontId="0" fillId="5" borderId="0" xfId="0" applyFill="1"/>
    <xf numFmtId="2" fontId="4" fillId="5" borderId="0" xfId="0" applyNumberFormat="1" applyFont="1" applyFill="1"/>
    <xf numFmtId="0" fontId="0" fillId="0" borderId="15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166" fontId="0" fillId="0" borderId="7" xfId="1" applyNumberFormat="1" applyFont="1" applyFill="1" applyBorder="1" applyAlignment="1">
      <alignment horizontal="center"/>
    </xf>
    <xf numFmtId="166" fontId="0" fillId="0" borderId="16" xfId="1" applyNumberFormat="1" applyFont="1" applyFill="1" applyBorder="1" applyAlignment="1">
      <alignment horizontal="center"/>
    </xf>
    <xf numFmtId="166" fontId="0" fillId="0" borderId="17" xfId="1" applyNumberFormat="1" applyFon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523877</xdr:colOff>
      <xdr:row>0</xdr:row>
      <xdr:rowOff>152400</xdr:rowOff>
    </xdr:from>
    <xdr:to>
      <xdr:col>8</xdr:col>
      <xdr:colOff>66675</xdr:colOff>
      <xdr:row>4</xdr:row>
      <xdr:rowOff>123825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ECDB775A-B9A7-43DC-9FE6-2ADD021F30AD}"/>
            </a:ext>
          </a:extLst>
        </xdr:cNvPr>
        <xdr:cNvSpPr/>
      </xdr:nvSpPr>
      <xdr:spPr>
        <a:xfrm>
          <a:off x="523877" y="152400"/>
          <a:ext cx="7381873" cy="733425"/>
        </a:xfrm>
        <a:prstGeom prst="roundRect">
          <a:avLst/>
        </a:prstGeom>
        <a:solidFill>
          <a:schemeClr val="accent1">
            <a:lumMod val="5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3000"/>
            <a:t>CALCULADORA</a:t>
          </a:r>
          <a:r>
            <a:rPr lang="pt-BR" sz="3000" baseline="0"/>
            <a:t> INDEPENDÊNCIA FINANCEIRA</a:t>
          </a:r>
          <a:endParaRPr lang="pt-BR" sz="30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0582-7567-4D0D-868F-402A9CBADB75}">
  <dimension ref="A1:I59"/>
  <sheetViews>
    <sheetView tabSelected="1" workbookViewId="0">
      <selection activeCell="F8" sqref="F8:H8"/>
    </sheetView>
  </sheetViews>
  <sheetFormatPr defaultColWidth="0" defaultRowHeight="15" zeroHeight="1" x14ac:dyDescent="0.25"/>
  <cols>
    <col min="1" max="1" width="5.28515625" style="40" customWidth="1"/>
    <col min="2" max="4" width="9.140625" customWidth="1"/>
    <col min="5" max="5" width="47.28515625" customWidth="1"/>
    <col min="6" max="6" width="9.140625" customWidth="1"/>
    <col min="7" max="7" width="15.42578125" bestFit="1" customWidth="1"/>
    <col min="8" max="8" width="9.140625" customWidth="1"/>
    <col min="9" max="9" width="6.28515625" style="40" customWidth="1"/>
    <col min="10" max="16384" width="9.140625" hidden="1"/>
  </cols>
  <sheetData>
    <row r="1" spans="2:8" s="40" customFormat="1" x14ac:dyDescent="0.25"/>
    <row r="2" spans="2:8" s="40" customFormat="1" x14ac:dyDescent="0.25"/>
    <row r="3" spans="2:8" s="40" customFormat="1" x14ac:dyDescent="0.25"/>
    <row r="4" spans="2:8" s="40" customFormat="1" x14ac:dyDescent="0.25"/>
    <row r="5" spans="2:8" s="40" customFormat="1" x14ac:dyDescent="0.25"/>
    <row r="6" spans="2:8" s="40" customFormat="1" ht="6" customHeight="1" thickBot="1" x14ac:dyDescent="0.3"/>
    <row r="7" spans="2:8" ht="39" customHeight="1" x14ac:dyDescent="0.25">
      <c r="B7" s="1" t="s">
        <v>3</v>
      </c>
      <c r="C7" s="2"/>
      <c r="D7" s="2"/>
      <c r="E7" s="2"/>
      <c r="F7" s="2"/>
      <c r="G7" s="2"/>
      <c r="H7" s="3"/>
    </row>
    <row r="8" spans="2:8" x14ac:dyDescent="0.25">
      <c r="B8" s="6" t="s">
        <v>0</v>
      </c>
      <c r="C8" s="4"/>
      <c r="D8" s="4"/>
      <c r="E8" s="4"/>
      <c r="F8" s="19"/>
      <c r="G8" s="19"/>
      <c r="H8" s="20"/>
    </row>
    <row r="9" spans="2:8" x14ac:dyDescent="0.25">
      <c r="B9" s="7" t="s">
        <v>1</v>
      </c>
      <c r="C9" s="5"/>
      <c r="D9" s="5"/>
      <c r="E9" s="5"/>
      <c r="F9" s="21">
        <f>F8*20%</f>
        <v>0</v>
      </c>
      <c r="G9" s="21"/>
      <c r="H9" s="22"/>
    </row>
    <row r="10" spans="2:8" x14ac:dyDescent="0.25">
      <c r="B10" s="42" t="s">
        <v>13</v>
      </c>
      <c r="C10" s="43"/>
      <c r="D10" s="43"/>
      <c r="E10" s="44"/>
      <c r="F10" s="45"/>
      <c r="G10" s="46"/>
      <c r="H10" s="47"/>
    </row>
    <row r="11" spans="2:8" ht="15.75" thickBot="1" x14ac:dyDescent="0.3">
      <c r="B11" s="8" t="s">
        <v>4</v>
      </c>
      <c r="C11" s="9"/>
      <c r="D11" s="9"/>
      <c r="E11" s="9"/>
      <c r="F11" s="23"/>
      <c r="G11" s="23"/>
      <c r="H11" s="24"/>
    </row>
    <row r="12" spans="2:8" s="40" customFormat="1" ht="15.75" thickBot="1" x14ac:dyDescent="0.3"/>
    <row r="13" spans="2:8" ht="41.25" customHeight="1" x14ac:dyDescent="0.25">
      <c r="B13" s="1" t="s">
        <v>9</v>
      </c>
      <c r="C13" s="2"/>
      <c r="D13" s="2"/>
      <c r="E13" s="2"/>
      <c r="F13" s="2"/>
      <c r="G13" s="2"/>
      <c r="H13" s="3"/>
    </row>
    <row r="14" spans="2:8" x14ac:dyDescent="0.25">
      <c r="B14" s="6" t="s">
        <v>5</v>
      </c>
      <c r="C14" s="4"/>
      <c r="D14" s="4"/>
      <c r="E14" s="4"/>
      <c r="F14" s="11" t="s">
        <v>6</v>
      </c>
      <c r="G14" s="11"/>
      <c r="H14" s="12"/>
    </row>
    <row r="15" spans="2:8" x14ac:dyDescent="0.25">
      <c r="B15" s="13" t="s">
        <v>2</v>
      </c>
      <c r="C15" s="14"/>
      <c r="D15" s="14"/>
      <c r="E15" s="14"/>
      <c r="F15" s="17">
        <f>VLOOKUP($F$14,Tipo_investimento!$B$2:$C$5,2,FALSE)</f>
        <v>1.2999999999999999E-2</v>
      </c>
      <c r="G15" s="17"/>
      <c r="H15" s="18"/>
    </row>
    <row r="16" spans="2:8" ht="15.75" thickBot="1" x14ac:dyDescent="0.3">
      <c r="B16" s="15" t="s">
        <v>10</v>
      </c>
      <c r="C16" s="16"/>
      <c r="D16" s="16"/>
      <c r="E16" s="16"/>
      <c r="F16" s="25">
        <f>salario*3</f>
        <v>0</v>
      </c>
      <c r="G16" s="25"/>
      <c r="H16" s="26"/>
    </row>
    <row r="17" spans="1:9" s="40" customFormat="1" ht="15.75" thickBot="1" x14ac:dyDescent="0.3"/>
    <row r="18" spans="1:9" ht="48.75" customHeight="1" x14ac:dyDescent="0.25">
      <c r="B18" s="30" t="s">
        <v>11</v>
      </c>
      <c r="C18" s="31"/>
      <c r="D18" s="31"/>
      <c r="E18" s="31"/>
      <c r="F18" s="31"/>
      <c r="G18" s="31"/>
      <c r="H18" s="32"/>
    </row>
    <row r="19" spans="1:9" x14ac:dyDescent="0.25">
      <c r="A19" s="41">
        <v>1</v>
      </c>
      <c r="B19" s="13" t="s">
        <v>12</v>
      </c>
      <c r="C19" s="14"/>
      <c r="D19" s="14"/>
      <c r="E19" s="14"/>
      <c r="F19" s="35">
        <f>FV(rendimento,$A19*12,-aporte)</f>
        <v>0</v>
      </c>
      <c r="G19" s="36"/>
      <c r="H19" s="37"/>
      <c r="I19" s="41">
        <v>1</v>
      </c>
    </row>
    <row r="20" spans="1:9" ht="15" hidden="1" customHeight="1" x14ac:dyDescent="0.25">
      <c r="A20" s="41">
        <v>2</v>
      </c>
      <c r="B20" s="13" t="s">
        <v>17</v>
      </c>
      <c r="C20" s="14"/>
      <c r="D20" s="14"/>
      <c r="E20" s="14"/>
      <c r="F20" s="35">
        <f>FV(rendimento,$A20*12,-aporte)</f>
        <v>0</v>
      </c>
      <c r="G20" s="36"/>
      <c r="H20" s="37"/>
      <c r="I20" s="41">
        <v>2</v>
      </c>
    </row>
    <row r="21" spans="1:9" ht="15" hidden="1" customHeight="1" x14ac:dyDescent="0.25">
      <c r="A21" s="41">
        <v>3</v>
      </c>
      <c r="B21" s="13" t="s">
        <v>18</v>
      </c>
      <c r="C21" s="14"/>
      <c r="D21" s="14"/>
      <c r="E21" s="14"/>
      <c r="F21" s="35">
        <f>FV(rendimento,$A21*12,-aporte)</f>
        <v>0</v>
      </c>
      <c r="G21" s="36"/>
      <c r="H21" s="37"/>
      <c r="I21" s="41">
        <v>3</v>
      </c>
    </row>
    <row r="22" spans="1:9" ht="15" hidden="1" customHeight="1" x14ac:dyDescent="0.25">
      <c r="A22" s="41">
        <v>4</v>
      </c>
      <c r="B22" s="13" t="s">
        <v>19</v>
      </c>
      <c r="C22" s="14"/>
      <c r="D22" s="14"/>
      <c r="E22" s="14"/>
      <c r="F22" s="35">
        <f>FV(rendimento,$A22*12,-aporte)</f>
        <v>0</v>
      </c>
      <c r="G22" s="36"/>
      <c r="H22" s="37"/>
      <c r="I22" s="41">
        <v>4</v>
      </c>
    </row>
    <row r="23" spans="1:9" x14ac:dyDescent="0.25">
      <c r="A23" s="41">
        <v>5</v>
      </c>
      <c r="B23" s="13" t="s">
        <v>20</v>
      </c>
      <c r="C23" s="14"/>
      <c r="D23" s="14"/>
      <c r="E23" s="14"/>
      <c r="F23" s="35">
        <f>FV(rendimento,$A23*12,-aporte)</f>
        <v>0</v>
      </c>
      <c r="G23" s="36"/>
      <c r="H23" s="37"/>
      <c r="I23" s="41">
        <v>5</v>
      </c>
    </row>
    <row r="24" spans="1:9" ht="15" hidden="1" customHeight="1" x14ac:dyDescent="0.25">
      <c r="A24" s="41">
        <v>6</v>
      </c>
      <c r="B24" s="13" t="s">
        <v>21</v>
      </c>
      <c r="C24" s="14"/>
      <c r="D24" s="14"/>
      <c r="E24" s="14"/>
      <c r="F24" s="35">
        <f>FV(rendimento,$A24*12,-aporte)</f>
        <v>0</v>
      </c>
      <c r="G24" s="36"/>
      <c r="H24" s="37"/>
      <c r="I24" s="41">
        <v>6</v>
      </c>
    </row>
    <row r="25" spans="1:9" ht="15" hidden="1" customHeight="1" x14ac:dyDescent="0.25">
      <c r="A25" s="41">
        <v>7</v>
      </c>
      <c r="B25" s="13" t="s">
        <v>22</v>
      </c>
      <c r="C25" s="14"/>
      <c r="D25" s="14"/>
      <c r="E25" s="14"/>
      <c r="F25" s="35">
        <f>FV(rendimento,$A25*12,-aporte)</f>
        <v>0</v>
      </c>
      <c r="G25" s="36"/>
      <c r="H25" s="37"/>
      <c r="I25" s="41">
        <v>7</v>
      </c>
    </row>
    <row r="26" spans="1:9" ht="15" hidden="1" customHeight="1" x14ac:dyDescent="0.25">
      <c r="A26" s="41">
        <v>8</v>
      </c>
      <c r="B26" s="13" t="s">
        <v>23</v>
      </c>
      <c r="C26" s="14"/>
      <c r="D26" s="14"/>
      <c r="E26" s="14"/>
      <c r="F26" s="35">
        <f>FV(rendimento,$A26*12,-aporte)</f>
        <v>0</v>
      </c>
      <c r="G26" s="36"/>
      <c r="H26" s="37"/>
      <c r="I26" s="41">
        <v>8</v>
      </c>
    </row>
    <row r="27" spans="1:9" ht="15" hidden="1" customHeight="1" x14ac:dyDescent="0.25">
      <c r="A27" s="41">
        <v>9</v>
      </c>
      <c r="B27" s="13" t="s">
        <v>24</v>
      </c>
      <c r="C27" s="14"/>
      <c r="D27" s="14"/>
      <c r="E27" s="14"/>
      <c r="F27" s="35">
        <f>FV(rendimento,$A27*12,-aporte)</f>
        <v>0</v>
      </c>
      <c r="G27" s="36"/>
      <c r="H27" s="37"/>
      <c r="I27" s="41">
        <v>9</v>
      </c>
    </row>
    <row r="28" spans="1:9" x14ac:dyDescent="0.25">
      <c r="A28" s="41">
        <v>10</v>
      </c>
      <c r="B28" s="13" t="s">
        <v>25</v>
      </c>
      <c r="C28" s="14"/>
      <c r="D28" s="14"/>
      <c r="E28" s="14"/>
      <c r="F28" s="35">
        <f>FV(rendimento,$A28*12,-aporte)</f>
        <v>0</v>
      </c>
      <c r="G28" s="36"/>
      <c r="H28" s="37"/>
      <c r="I28" s="41">
        <v>10</v>
      </c>
    </row>
    <row r="29" spans="1:9" ht="15" hidden="1" customHeight="1" x14ac:dyDescent="0.25">
      <c r="A29" s="41">
        <v>11</v>
      </c>
      <c r="B29" s="13" t="s">
        <v>26</v>
      </c>
      <c r="C29" s="14"/>
      <c r="D29" s="14"/>
      <c r="E29" s="14"/>
      <c r="F29" s="35">
        <f>FV(rendimento,$A29*12,-aporte)</f>
        <v>0</v>
      </c>
      <c r="G29" s="36"/>
      <c r="H29" s="37"/>
      <c r="I29" s="41">
        <v>11</v>
      </c>
    </row>
    <row r="30" spans="1:9" ht="15" hidden="1" customHeight="1" x14ac:dyDescent="0.25">
      <c r="A30" s="41">
        <v>12</v>
      </c>
      <c r="B30" s="13" t="s">
        <v>27</v>
      </c>
      <c r="C30" s="14"/>
      <c r="D30" s="14"/>
      <c r="E30" s="14"/>
      <c r="F30" s="35">
        <f>FV(rendimento,$A30*12,-aporte)</f>
        <v>0</v>
      </c>
      <c r="G30" s="36"/>
      <c r="H30" s="37"/>
      <c r="I30" s="41">
        <v>12</v>
      </c>
    </row>
    <row r="31" spans="1:9" ht="15" hidden="1" customHeight="1" x14ac:dyDescent="0.25">
      <c r="A31" s="41">
        <v>13</v>
      </c>
      <c r="B31" s="13" t="s">
        <v>28</v>
      </c>
      <c r="C31" s="14"/>
      <c r="D31" s="14"/>
      <c r="E31" s="14"/>
      <c r="F31" s="35">
        <f>FV(rendimento,$A31*12,-aporte)</f>
        <v>0</v>
      </c>
      <c r="G31" s="36"/>
      <c r="H31" s="37"/>
      <c r="I31" s="41">
        <v>13</v>
      </c>
    </row>
    <row r="32" spans="1:9" ht="15" hidden="1" customHeight="1" x14ac:dyDescent="0.25">
      <c r="A32" s="41">
        <v>14</v>
      </c>
      <c r="B32" s="13" t="s">
        <v>29</v>
      </c>
      <c r="C32" s="14"/>
      <c r="D32" s="14"/>
      <c r="E32" s="14"/>
      <c r="F32" s="35">
        <f>FV(rendimento,$A32*12,-aporte)</f>
        <v>0</v>
      </c>
      <c r="G32" s="36"/>
      <c r="H32" s="37"/>
      <c r="I32" s="41">
        <v>14</v>
      </c>
    </row>
    <row r="33" spans="1:9" x14ac:dyDescent="0.25">
      <c r="A33" s="41">
        <v>15</v>
      </c>
      <c r="B33" s="13" t="s">
        <v>30</v>
      </c>
      <c r="C33" s="14"/>
      <c r="D33" s="14"/>
      <c r="E33" s="14"/>
      <c r="F33" s="35">
        <f>FV(rendimento,$A33*12,-aporte)</f>
        <v>0</v>
      </c>
      <c r="G33" s="36"/>
      <c r="H33" s="37"/>
      <c r="I33" s="41">
        <v>15</v>
      </c>
    </row>
    <row r="34" spans="1:9" ht="15" hidden="1" customHeight="1" x14ac:dyDescent="0.25">
      <c r="A34" s="41">
        <v>16</v>
      </c>
      <c r="B34" s="13" t="s">
        <v>31</v>
      </c>
      <c r="C34" s="14"/>
      <c r="D34" s="14"/>
      <c r="E34" s="14"/>
      <c r="F34" s="35">
        <f>FV(rendimento,$A34*12,-aporte)</f>
        <v>0</v>
      </c>
      <c r="G34" s="36"/>
      <c r="H34" s="37"/>
      <c r="I34" s="41">
        <v>16</v>
      </c>
    </row>
    <row r="35" spans="1:9" ht="15" hidden="1" customHeight="1" x14ac:dyDescent="0.25">
      <c r="A35" s="41">
        <v>17</v>
      </c>
      <c r="B35" s="13" t="s">
        <v>32</v>
      </c>
      <c r="C35" s="14"/>
      <c r="D35" s="14"/>
      <c r="E35" s="14"/>
      <c r="F35" s="35">
        <f>FV(rendimento,$A35*12,-aporte)</f>
        <v>0</v>
      </c>
      <c r="G35" s="36"/>
      <c r="H35" s="37"/>
      <c r="I35" s="41">
        <v>17</v>
      </c>
    </row>
    <row r="36" spans="1:9" ht="15" hidden="1" customHeight="1" x14ac:dyDescent="0.25">
      <c r="A36" s="41">
        <v>18</v>
      </c>
      <c r="B36" s="13" t="s">
        <v>33</v>
      </c>
      <c r="C36" s="14"/>
      <c r="D36" s="14"/>
      <c r="E36" s="14"/>
      <c r="F36" s="35">
        <f>FV(rendimento,$A36*12,-aporte)</f>
        <v>0</v>
      </c>
      <c r="G36" s="36"/>
      <c r="H36" s="37"/>
      <c r="I36" s="41">
        <v>18</v>
      </c>
    </row>
    <row r="37" spans="1:9" ht="15" hidden="1" customHeight="1" x14ac:dyDescent="0.25">
      <c r="A37" s="41">
        <v>19</v>
      </c>
      <c r="B37" s="13" t="s">
        <v>34</v>
      </c>
      <c r="C37" s="14"/>
      <c r="D37" s="14"/>
      <c r="E37" s="14"/>
      <c r="F37" s="35">
        <f>FV(rendimento,$A37*12,-aporte)</f>
        <v>0</v>
      </c>
      <c r="G37" s="36"/>
      <c r="H37" s="37"/>
      <c r="I37" s="41">
        <v>19</v>
      </c>
    </row>
    <row r="38" spans="1:9" x14ac:dyDescent="0.25">
      <c r="A38" s="41">
        <v>20</v>
      </c>
      <c r="B38" s="13" t="s">
        <v>35</v>
      </c>
      <c r="C38" s="14"/>
      <c r="D38" s="14"/>
      <c r="E38" s="14"/>
      <c r="F38" s="35">
        <f>FV(rendimento,$A38*12,-aporte)</f>
        <v>0</v>
      </c>
      <c r="G38" s="36"/>
      <c r="H38" s="37"/>
      <c r="I38" s="41">
        <v>20</v>
      </c>
    </row>
    <row r="39" spans="1:9" ht="15" hidden="1" customHeight="1" x14ac:dyDescent="0.25">
      <c r="A39" s="41">
        <v>21</v>
      </c>
      <c r="B39" s="13" t="s">
        <v>36</v>
      </c>
      <c r="C39" s="14"/>
      <c r="D39" s="14"/>
      <c r="E39" s="14"/>
      <c r="F39" s="35">
        <f>FV(rendimento,$A39*12,-aporte)</f>
        <v>0</v>
      </c>
      <c r="G39" s="36"/>
      <c r="H39" s="37"/>
      <c r="I39" s="41">
        <v>21</v>
      </c>
    </row>
    <row r="40" spans="1:9" ht="15" hidden="1" customHeight="1" x14ac:dyDescent="0.25">
      <c r="A40" s="41">
        <v>22</v>
      </c>
      <c r="B40" s="13" t="s">
        <v>37</v>
      </c>
      <c r="C40" s="14"/>
      <c r="D40" s="14"/>
      <c r="E40" s="14"/>
      <c r="F40" s="35">
        <f>FV(rendimento,$A40*12,-aporte)</f>
        <v>0</v>
      </c>
      <c r="G40" s="36"/>
      <c r="H40" s="37"/>
      <c r="I40" s="41">
        <v>22</v>
      </c>
    </row>
    <row r="41" spans="1:9" ht="15" hidden="1" customHeight="1" x14ac:dyDescent="0.25">
      <c r="A41" s="41">
        <v>23</v>
      </c>
      <c r="B41" s="13" t="s">
        <v>38</v>
      </c>
      <c r="C41" s="14"/>
      <c r="D41" s="14"/>
      <c r="E41" s="14"/>
      <c r="F41" s="35">
        <f>FV(rendimento,$A41*12,-aporte)</f>
        <v>0</v>
      </c>
      <c r="G41" s="36"/>
      <c r="H41" s="37"/>
      <c r="I41" s="41">
        <v>23</v>
      </c>
    </row>
    <row r="42" spans="1:9" ht="15" hidden="1" customHeight="1" x14ac:dyDescent="0.25">
      <c r="A42" s="41">
        <v>24</v>
      </c>
      <c r="B42" s="13" t="s">
        <v>39</v>
      </c>
      <c r="C42" s="14"/>
      <c r="D42" s="14"/>
      <c r="E42" s="14"/>
      <c r="F42" s="35">
        <f>FV(rendimento,$A42*12,-aporte)</f>
        <v>0</v>
      </c>
      <c r="G42" s="36"/>
      <c r="H42" s="37"/>
      <c r="I42" s="41">
        <v>24</v>
      </c>
    </row>
    <row r="43" spans="1:9" x14ac:dyDescent="0.25">
      <c r="A43" s="41">
        <v>25</v>
      </c>
      <c r="B43" s="13" t="s">
        <v>40</v>
      </c>
      <c r="C43" s="14"/>
      <c r="D43" s="14"/>
      <c r="E43" s="14"/>
      <c r="F43" s="35">
        <f>FV(rendimento,$A43*12,-aporte)</f>
        <v>0</v>
      </c>
      <c r="G43" s="36"/>
      <c r="H43" s="37"/>
      <c r="I43" s="41">
        <v>25</v>
      </c>
    </row>
    <row r="44" spans="1:9" ht="15" hidden="1" customHeight="1" x14ac:dyDescent="0.25">
      <c r="A44" s="41">
        <v>26</v>
      </c>
      <c r="B44" s="13" t="s">
        <v>41</v>
      </c>
      <c r="C44" s="14"/>
      <c r="D44" s="14"/>
      <c r="E44" s="14"/>
      <c r="F44" s="35">
        <f>FV(rendimento,$A44*12,-aporte)</f>
        <v>0</v>
      </c>
      <c r="G44" s="36"/>
      <c r="H44" s="37"/>
      <c r="I44" s="41">
        <v>26</v>
      </c>
    </row>
    <row r="45" spans="1:9" ht="15" hidden="1" customHeight="1" x14ac:dyDescent="0.25">
      <c r="A45" s="41">
        <v>27</v>
      </c>
      <c r="B45" s="13" t="s">
        <v>42</v>
      </c>
      <c r="C45" s="14"/>
      <c r="D45" s="14"/>
      <c r="E45" s="14"/>
      <c r="F45" s="35">
        <f>FV(rendimento,$A45*12,-aporte)</f>
        <v>0</v>
      </c>
      <c r="G45" s="36"/>
      <c r="H45" s="37"/>
      <c r="I45" s="41">
        <v>27</v>
      </c>
    </row>
    <row r="46" spans="1:9" ht="15" hidden="1" customHeight="1" x14ac:dyDescent="0.25">
      <c r="A46" s="41">
        <v>28</v>
      </c>
      <c r="B46" s="13" t="s">
        <v>43</v>
      </c>
      <c r="C46" s="14"/>
      <c r="D46" s="14"/>
      <c r="E46" s="14"/>
      <c r="F46" s="35">
        <f>FV(rendimento,$A46*12,-aporte)</f>
        <v>0</v>
      </c>
      <c r="G46" s="36"/>
      <c r="H46" s="37"/>
      <c r="I46" s="41">
        <v>28</v>
      </c>
    </row>
    <row r="47" spans="1:9" ht="15" hidden="1" customHeight="1" x14ac:dyDescent="0.25">
      <c r="A47" s="41">
        <v>29</v>
      </c>
      <c r="B47" s="13" t="s">
        <v>44</v>
      </c>
      <c r="C47" s="14"/>
      <c r="D47" s="14"/>
      <c r="E47" s="14"/>
      <c r="F47" s="35">
        <f>FV(rendimento,$A47*12,-aporte)</f>
        <v>0</v>
      </c>
      <c r="G47" s="36"/>
      <c r="H47" s="37"/>
      <c r="I47" s="41">
        <v>29</v>
      </c>
    </row>
    <row r="48" spans="1:9" x14ac:dyDescent="0.25">
      <c r="A48" s="41">
        <v>30</v>
      </c>
      <c r="B48" s="13" t="s">
        <v>45</v>
      </c>
      <c r="C48" s="14"/>
      <c r="D48" s="14"/>
      <c r="E48" s="14"/>
      <c r="F48" s="35">
        <f>FV(rendimento,$A48*12,-aporte)</f>
        <v>0</v>
      </c>
      <c r="G48" s="36"/>
      <c r="H48" s="37"/>
      <c r="I48" s="41">
        <v>30</v>
      </c>
    </row>
    <row r="49" spans="1:9" hidden="1" x14ac:dyDescent="0.25">
      <c r="A49" s="41">
        <v>31</v>
      </c>
      <c r="B49" s="13" t="s">
        <v>46</v>
      </c>
      <c r="C49" s="14"/>
      <c r="D49" s="14"/>
      <c r="E49" s="14"/>
      <c r="F49" s="33">
        <f>FV(rendimento,$A49*12,-aporte)</f>
        <v>0</v>
      </c>
      <c r="G49" s="33"/>
      <c r="H49" s="34"/>
      <c r="I49" s="41">
        <v>31</v>
      </c>
    </row>
    <row r="50" spans="1:9" hidden="1" x14ac:dyDescent="0.25">
      <c r="A50" s="41">
        <v>32</v>
      </c>
      <c r="B50" s="13" t="s">
        <v>47</v>
      </c>
      <c r="C50" s="14"/>
      <c r="D50" s="14"/>
      <c r="E50" s="14"/>
      <c r="F50" s="33">
        <f>FV(rendimento,$A50*12,-aporte)</f>
        <v>0</v>
      </c>
      <c r="G50" s="33"/>
      <c r="H50" s="34"/>
      <c r="I50" s="41">
        <v>32</v>
      </c>
    </row>
    <row r="51" spans="1:9" hidden="1" x14ac:dyDescent="0.25">
      <c r="A51" s="41">
        <v>33</v>
      </c>
      <c r="B51" s="13" t="s">
        <v>48</v>
      </c>
      <c r="C51" s="14"/>
      <c r="D51" s="14"/>
      <c r="E51" s="14"/>
      <c r="F51" s="33">
        <f>FV(rendimento,$A51*12,-aporte)</f>
        <v>0</v>
      </c>
      <c r="G51" s="33"/>
      <c r="H51" s="34"/>
      <c r="I51" s="41">
        <v>33</v>
      </c>
    </row>
    <row r="52" spans="1:9" hidden="1" x14ac:dyDescent="0.25">
      <c r="A52" s="41">
        <v>34</v>
      </c>
      <c r="B52" s="13" t="s">
        <v>49</v>
      </c>
      <c r="C52" s="14"/>
      <c r="D52" s="14"/>
      <c r="E52" s="14"/>
      <c r="F52" s="33">
        <f>FV(rendimento,$A52*12,-aporte)</f>
        <v>0</v>
      </c>
      <c r="G52" s="33"/>
      <c r="H52" s="34"/>
      <c r="I52" s="41">
        <v>34</v>
      </c>
    </row>
    <row r="53" spans="1:9" ht="15.75" thickBot="1" x14ac:dyDescent="0.3">
      <c r="A53" s="41">
        <v>35</v>
      </c>
      <c r="B53" s="15" t="s">
        <v>50</v>
      </c>
      <c r="C53" s="16"/>
      <c r="D53" s="16"/>
      <c r="E53" s="16"/>
      <c r="F53" s="38">
        <f>FV(rendimento,$A53*12,-aporte)</f>
        <v>0</v>
      </c>
      <c r="G53" s="38"/>
      <c r="H53" s="39"/>
      <c r="I53" s="41">
        <v>35</v>
      </c>
    </row>
    <row r="54" spans="1:9" s="40" customFormat="1" ht="15.75" thickBot="1" x14ac:dyDescent="0.3"/>
    <row r="55" spans="1:9" ht="48.75" customHeight="1" x14ac:dyDescent="0.25">
      <c r="B55" s="27" t="s">
        <v>16</v>
      </c>
      <c r="C55" s="28"/>
      <c r="D55" s="28"/>
      <c r="E55" s="28"/>
      <c r="F55" s="28"/>
      <c r="G55" s="28"/>
      <c r="H55" s="29"/>
    </row>
    <row r="56" spans="1:9" x14ac:dyDescent="0.25">
      <c r="B56" s="13" t="s">
        <v>14</v>
      </c>
      <c r="C56" s="14"/>
      <c r="D56" s="14"/>
      <c r="E56" s="14"/>
      <c r="F56" s="33">
        <f>F10/rendimento</f>
        <v>0</v>
      </c>
      <c r="G56" s="33"/>
      <c r="H56" s="34"/>
    </row>
    <row r="57" spans="1:9" ht="15.75" thickBot="1" x14ac:dyDescent="0.3">
      <c r="B57" s="15" t="s">
        <v>15</v>
      </c>
      <c r="C57" s="16"/>
      <c r="D57" s="16"/>
      <c r="E57" s="16"/>
      <c r="F57" s="48" t="str">
        <f>IF(F19=0,"Preencha os dados",VLOOKUP($F$56,$F$19:$I$53,4,TRUE)+1)</f>
        <v>Preencha os dados</v>
      </c>
      <c r="G57" s="48"/>
      <c r="H57" s="49"/>
    </row>
    <row r="58" spans="1:9" s="40" customFormat="1" x14ac:dyDescent="0.25"/>
    <row r="59" spans="1:9" s="40" customFormat="1" x14ac:dyDescent="0.25"/>
  </sheetData>
  <mergeCells count="92">
    <mergeCell ref="B53:E53"/>
    <mergeCell ref="F51:H51"/>
    <mergeCell ref="F52:H52"/>
    <mergeCell ref="F53:H53"/>
    <mergeCell ref="B44:E44"/>
    <mergeCell ref="B43:E43"/>
    <mergeCell ref="B42:E42"/>
    <mergeCell ref="B41:E41"/>
    <mergeCell ref="B51:E51"/>
    <mergeCell ref="B52:E52"/>
    <mergeCell ref="B50:E50"/>
    <mergeCell ref="B49:E49"/>
    <mergeCell ref="B47:E47"/>
    <mergeCell ref="B48:E48"/>
    <mergeCell ref="B46:E46"/>
    <mergeCell ref="B45:E45"/>
    <mergeCell ref="B40:E40"/>
    <mergeCell ref="B39:E39"/>
    <mergeCell ref="B38:E38"/>
    <mergeCell ref="B37:E37"/>
    <mergeCell ref="B36:E36"/>
    <mergeCell ref="B35:E35"/>
    <mergeCell ref="B21:E21"/>
    <mergeCell ref="B20:E20"/>
    <mergeCell ref="B19:E19"/>
    <mergeCell ref="B32:E32"/>
    <mergeCell ref="B31:E31"/>
    <mergeCell ref="B30:E30"/>
    <mergeCell ref="B29:E29"/>
    <mergeCell ref="B28:E28"/>
    <mergeCell ref="B27:E27"/>
    <mergeCell ref="B26:E26"/>
    <mergeCell ref="F38:H38"/>
    <mergeCell ref="F37:H37"/>
    <mergeCell ref="B25:E25"/>
    <mergeCell ref="B24:E24"/>
    <mergeCell ref="B23:E23"/>
    <mergeCell ref="B22:E22"/>
    <mergeCell ref="B34:E34"/>
    <mergeCell ref="B33:E33"/>
    <mergeCell ref="F44:H44"/>
    <mergeCell ref="F42:H42"/>
    <mergeCell ref="F43:H43"/>
    <mergeCell ref="F41:H41"/>
    <mergeCell ref="F40:H40"/>
    <mergeCell ref="F39:H39"/>
    <mergeCell ref="F50:H50"/>
    <mergeCell ref="F49:H49"/>
    <mergeCell ref="F48:H48"/>
    <mergeCell ref="F47:H47"/>
    <mergeCell ref="F46:H46"/>
    <mergeCell ref="F45:H45"/>
    <mergeCell ref="F29:H29"/>
    <mergeCell ref="F30:H30"/>
    <mergeCell ref="F31:H31"/>
    <mergeCell ref="F32:H32"/>
    <mergeCell ref="F33:H33"/>
    <mergeCell ref="F36:H36"/>
    <mergeCell ref="F35:H35"/>
    <mergeCell ref="F34:H34"/>
    <mergeCell ref="F23:H23"/>
    <mergeCell ref="F24:H24"/>
    <mergeCell ref="F25:H25"/>
    <mergeCell ref="F26:H26"/>
    <mergeCell ref="F27:H27"/>
    <mergeCell ref="F28:H28"/>
    <mergeCell ref="B55:H55"/>
    <mergeCell ref="F56:H56"/>
    <mergeCell ref="B56:E56"/>
    <mergeCell ref="B57:E57"/>
    <mergeCell ref="F57:H57"/>
    <mergeCell ref="B18:H18"/>
    <mergeCell ref="F19:H19"/>
    <mergeCell ref="F20:H20"/>
    <mergeCell ref="F21:H21"/>
    <mergeCell ref="F22:H22"/>
    <mergeCell ref="F14:H14"/>
    <mergeCell ref="B13:H13"/>
    <mergeCell ref="B14:E14"/>
    <mergeCell ref="B15:E15"/>
    <mergeCell ref="B16:E16"/>
    <mergeCell ref="F15:H15"/>
    <mergeCell ref="F16:H16"/>
    <mergeCell ref="B7:H7"/>
    <mergeCell ref="B8:E8"/>
    <mergeCell ref="B9:E9"/>
    <mergeCell ref="B10:E10"/>
    <mergeCell ref="B11:E11"/>
    <mergeCell ref="F8:H8"/>
    <mergeCell ref="F9:H9"/>
    <mergeCell ref="F10:H10"/>
    <mergeCell ref="F11:H11"/>
  </mergeCells>
  <phoneticPr fontId="3" type="noConversion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C7E0D2-BB28-4DAE-99A3-121D6FF3A422}">
          <x14:formula1>
            <xm:f>Tipo_investimento!$B$3:$B$5</xm:f>
          </x14:formula1>
          <xm:sqref>F14:H14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A05A-57A5-44C3-B957-4A0205AB2403}">
  <dimension ref="B2:C5"/>
  <sheetViews>
    <sheetView workbookViewId="0">
      <selection activeCell="C7" sqref="C7"/>
    </sheetView>
  </sheetViews>
  <sheetFormatPr defaultRowHeight="15" x14ac:dyDescent="0.25"/>
  <cols>
    <col min="2" max="2" width="20.140625" bestFit="1" customWidth="1"/>
    <col min="3" max="3" width="12" bestFit="1" customWidth="1"/>
  </cols>
  <sheetData>
    <row r="2" spans="2:3" x14ac:dyDescent="0.25">
      <c r="B2" t="s">
        <v>5</v>
      </c>
      <c r="C2" t="s">
        <v>2</v>
      </c>
    </row>
    <row r="3" spans="2:3" x14ac:dyDescent="0.25">
      <c r="B3" t="s">
        <v>6</v>
      </c>
      <c r="C3" s="10">
        <v>1.2999999999999999E-2</v>
      </c>
    </row>
    <row r="4" spans="2:3" x14ac:dyDescent="0.25">
      <c r="B4" t="s">
        <v>7</v>
      </c>
      <c r="C4" s="10">
        <v>0.01</v>
      </c>
    </row>
    <row r="5" spans="2:3" x14ac:dyDescent="0.25">
      <c r="B5" t="s">
        <v>8</v>
      </c>
      <c r="C5" s="10">
        <v>8.0000000000000002E-3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Planilha1</vt:lpstr>
      <vt:lpstr>Tipo_investimento</vt:lpstr>
      <vt:lpstr>aporte</vt:lpstr>
      <vt:lpstr>rendimento</vt:lpstr>
      <vt:lpstr>salario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Luvizon</dc:creator>
  <cp:lastModifiedBy>Gabriel Luvizon</cp:lastModifiedBy>
  <dcterms:created xsi:type="dcterms:W3CDTF">2025-05-20T22:34:46Z</dcterms:created>
  <dcterms:modified xsi:type="dcterms:W3CDTF">2025-05-20T23:50:03Z</dcterms:modified>
</cp:coreProperties>
</file>