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custom-properties+xml" PartName="/docProps/custom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A!" sheetId="1" r:id="rId4"/>
    <sheet state="visible" name="Início" sheetId="2" r:id="rId5"/>
    <sheet state="visible" name="Informações" sheetId="3" r:id="rId6"/>
    <sheet state="visible" name="Impactos" sheetId="4" r:id="rId7"/>
    <sheet state="hidden" name="BIA Consolidado" sheetId="5" r:id="rId8"/>
    <sheet state="hidden" name="Exemplo Consolidado final" sheetId="6" r:id="rId9"/>
    <sheet state="hidden" name="Referências." sheetId="7" r:id="rId10"/>
    <sheet state="hidden" name="Etapas do Bia" sheetId="8" r:id="rId11"/>
    <sheet state="hidden" name="Metrica de Risco(avaliar)" sheetId="9" r:id="rId12"/>
    <sheet state="hidden" name="Resumo Geral" sheetId="10" r:id="rId13"/>
  </sheets>
  <externalReferences>
    <externalReference r:id="rId14"/>
  </externalReferences>
  <definedNames>
    <definedName name="Acao">[1]Param!$H$5:$H$9</definedName>
    <definedName name="EAR">[1]Param!$G$5:$G$9</definedName>
    <definedName name="Impacto">[1]Param!$F$5:$F$9</definedName>
    <definedName name="Prioridade">[1]Param!$N$5:$N$9</definedName>
    <definedName name="Probabilidade">[1]Param!$E$5:$E$9</definedName>
    <definedName name="Status">[1]Param!$K$5:$K$8</definedName>
    <definedName name="Urgencia">[1]Param!$J$5:$J$9</definedName>
    <definedName name="Classificação">#REF!</definedName>
    <definedName name="Lo">#REF!</definedName>
    <definedName name="Alternativa">#REF!</definedName>
    <definedName name="Localidades">#REF!</definedName>
    <definedName name="Tipo">#REF!</definedName>
    <definedName name="Percentual">#REF!</definedName>
    <definedName hidden="1" localSheetId="5" name="_xlnm._FilterDatabase">'Exemplo Consolidado final'!$A$6:$AL$44</definedName>
  </definedNames>
  <calcPr/>
  <extLst>
    <ext uri="GoogleSheetsCustomDataVersion2">
      <go:sheetsCustomData xmlns:go="http://customooxmlschemas.google.com/" r:id="rId15" roundtripDataChecksum="8s3GezBUkwA7V94DkYSPs7tHAYNEZHaEBPSBkuJxYD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======
ID#AAAAngD--dk
    (2023-01-18 14:53:43)
Autor: William Evaristo
Hora do ultimo backup (valor negativo)</t>
      </text>
    </comment>
    <comment authorId="0" ref="H8">
      <text>
        <t xml:space="preserve">======
ID#AAAAngD--dA
    (2023-01-18 14:53:43)
Autor:William Evaristo
Tempo que o processo pode ficar parado sem causar impacto ao negócio.</t>
      </text>
    </comment>
  </commentList>
  <extLst>
    <ext uri="GoogleSheetsCustomDataVersion2">
      <go:sheetsCustomData xmlns:go="http://customooxmlschemas.google.com/" r:id="rId1" roundtripDataSignature="AMtx7mj5lD0NbreFQyv5eE1FxcLM01vN7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======
ID#AAAARWFfkK4
sf127505    (2021-11-01 19:18:43)
Hora do ultimo backup (valor negativo)</t>
      </text>
    </comment>
    <comment authorId="0" ref="F7">
      <text>
        <t xml:space="preserve">======
ID#AAAARWFfkK0
sf127505    (2021-11-01 19:18:43)
Tempo que o processo pode permanecer em contingencia</t>
      </text>
    </comment>
    <comment authorId="0" ref="E7">
      <text>
        <t xml:space="preserve">======
ID#AAAARWFfkKw
sf127505    (2021-11-01 19:18:43)
Tempo que o processo pode ficar parado sem causar impacto ao negócio.</t>
      </text>
    </comment>
  </commentList>
  <extLst>
    <ext uri="GoogleSheetsCustomDataVersion2">
      <go:sheetsCustomData xmlns:go="http://customooxmlschemas.google.com/" r:id="rId1" roundtripDataSignature="AMtx7mhFRdCjVysQBMdtLjjhKlTWlZyGAg=="/>
    </ext>
  </extLst>
</comments>
</file>

<file path=xl/sharedStrings.xml><?xml version="1.0" encoding="utf-8"?>
<sst xmlns="http://schemas.openxmlformats.org/spreadsheetml/2006/main" count="644" uniqueCount="378">
  <si>
    <t>Status</t>
  </si>
  <si>
    <t>ID</t>
  </si>
  <si>
    <t>Unidade / Área de Negócio</t>
  </si>
  <si>
    <t>Data</t>
  </si>
  <si>
    <t>Macro Processo</t>
  </si>
  <si>
    <t>Nome do Processo</t>
  </si>
  <si>
    <t>Descrição</t>
  </si>
  <si>
    <t>Responsável</t>
  </si>
  <si>
    <t>RTO</t>
  </si>
  <si>
    <t>RPO</t>
  </si>
  <si>
    <t>Probabilidade</t>
  </si>
  <si>
    <t>Impactos</t>
  </si>
  <si>
    <t>Média</t>
  </si>
  <si>
    <t>Resultado</t>
  </si>
  <si>
    <t>Processo regulatório?</t>
  </si>
  <si>
    <t>Tem multa?</t>
  </si>
  <si>
    <t>Se sim, valor da multa</t>
  </si>
  <si>
    <t>Local de execução do processo</t>
  </si>
  <si>
    <t>Quantidade de colaboradores que executam o processo</t>
  </si>
  <si>
    <t>Colaborador chave de execução</t>
  </si>
  <si>
    <t>Colaborador backup de execução</t>
  </si>
  <si>
    <t>Recursos Tecnológicos</t>
  </si>
  <si>
    <t>Fornecedores</t>
  </si>
  <si>
    <t>Operacional</t>
  </si>
  <si>
    <t>Financeiro</t>
  </si>
  <si>
    <t>Imagem</t>
  </si>
  <si>
    <t>Legal</t>
  </si>
  <si>
    <t>Nome</t>
  </si>
  <si>
    <t>Serviço / Produto</t>
  </si>
  <si>
    <t>Impacto de indisponibilidade</t>
  </si>
  <si>
    <t>Possui PCN?</t>
  </si>
  <si>
    <t xml:space="preserve">Cyber Security </t>
  </si>
  <si>
    <t>14-Out</t>
  </si>
  <si>
    <t xml:space="preserve">Realizar a coleta de informações </t>
  </si>
  <si>
    <t>Coletar informações no banco</t>
  </si>
  <si>
    <t>Realizar a coleta da informacao diretamente do Banco de dados</t>
  </si>
  <si>
    <t>Gabriela Araujo</t>
  </si>
  <si>
    <t>30 dias</t>
  </si>
  <si>
    <t>0 hr</t>
  </si>
  <si>
    <t xml:space="preserve">Não </t>
  </si>
  <si>
    <t>N</t>
  </si>
  <si>
    <t>N/A</t>
  </si>
  <si>
    <t>Remoto</t>
  </si>
  <si>
    <t xml:space="preserve">Google Coolab </t>
  </si>
  <si>
    <t>Alto</t>
  </si>
  <si>
    <t>Alta disponibilidade</t>
  </si>
  <si>
    <t>Transformar Jason em DataFrame dentro do Colab</t>
  </si>
  <si>
    <t>Transformar em DataFrame a informacao coletada para tratativa dentro da Query</t>
  </si>
  <si>
    <t xml:space="preserve">Tratativa das informações </t>
  </si>
  <si>
    <t>Recebimento das informações no Colab</t>
  </si>
  <si>
    <t>Realizar a trativa da informacao e transformar em DataFrame e manusear conforme necessidade da auditoria</t>
  </si>
  <si>
    <t>S</t>
  </si>
  <si>
    <t xml:space="preserve">Envio das informações </t>
  </si>
  <si>
    <t>Envio das informações  no SFTP</t>
  </si>
  <si>
    <t>Configuração padrao para o envio das informações  tratadas via SFPT</t>
  </si>
  <si>
    <t>SFTP</t>
  </si>
  <si>
    <t>Armazenamento das informações no SFTP</t>
  </si>
  <si>
    <t>Definir local exato de armazenamento no SFTP</t>
  </si>
  <si>
    <t>2 dias</t>
  </si>
  <si>
    <t>Configuração do recebimento das informações do SFTP</t>
  </si>
  <si>
    <t>Definir grupo exato do recebimento das  informações  SFTP</t>
  </si>
  <si>
    <t>Sim</t>
  </si>
  <si>
    <t>Não</t>
  </si>
  <si>
    <t>Dock Tech / Cards &amp; Credit</t>
  </si>
  <si>
    <t>Dock IP / Banking</t>
  </si>
  <si>
    <t>Dock One</t>
  </si>
  <si>
    <t>Risk</t>
  </si>
  <si>
    <t>Dock México</t>
  </si>
  <si>
    <t>Acquaring</t>
  </si>
  <si>
    <t>BPP Legado</t>
  </si>
  <si>
    <t>Outro</t>
  </si>
  <si>
    <t>15 min</t>
  </si>
  <si>
    <t>30 min</t>
  </si>
  <si>
    <t>1 hora</t>
  </si>
  <si>
    <t>2 horas</t>
  </si>
  <si>
    <t>4 horas</t>
  </si>
  <si>
    <t>6 horas</t>
  </si>
  <si>
    <t>8 horas</t>
  </si>
  <si>
    <t>12 horas</t>
  </si>
  <si>
    <t>24 horas</t>
  </si>
  <si>
    <t>Horário comercial</t>
  </si>
  <si>
    <t>24x7</t>
  </si>
  <si>
    <t>24x5</t>
  </si>
  <si>
    <t>Finais de semana</t>
  </si>
  <si>
    <t>Virada de mês</t>
  </si>
  <si>
    <t>Físico</t>
  </si>
  <si>
    <t>Sistêmico</t>
  </si>
  <si>
    <t>Manual</t>
  </si>
  <si>
    <t>Risco Baixo</t>
  </si>
  <si>
    <t xml:space="preserve"> RTO</t>
  </si>
  <si>
    <t>&gt;24h</t>
  </si>
  <si>
    <t>&gt;3</t>
  </si>
  <si>
    <t>Risco Médio</t>
  </si>
  <si>
    <t>&gt;16 até  23h</t>
  </si>
  <si>
    <t>&gt;7</t>
  </si>
  <si>
    <t>Risco Alto</t>
  </si>
  <si>
    <t>&gt;9 até 16h</t>
  </si>
  <si>
    <t>&gt;9</t>
  </si>
  <si>
    <t>Risco Muito Alto</t>
  </si>
  <si>
    <t>&lt;= 8h</t>
  </si>
  <si>
    <t>Baixo</t>
  </si>
  <si>
    <t>Médio</t>
  </si>
  <si>
    <t>Muito Alto</t>
  </si>
  <si>
    <t>(Business Impact Analysis - BIA)</t>
  </si>
  <si>
    <t>Empresa</t>
  </si>
  <si>
    <t xml:space="preserve">Descrição
</t>
  </si>
  <si>
    <t>Realizar a análise de impacto dos negócios para os processos da Dock, identificar quais são os processos críticos, definir o tempo de recuperação para cada processo e a tolerância de perda de dados.</t>
  </si>
  <si>
    <t xml:space="preserve">Papeis e Responsabilidades
</t>
  </si>
  <si>
    <t>A área de Continuidade de Negócios é responsável pelo armazenamento e condução deste documento e processo de entrevista de BIA;
Todas as demais áreas da Dock são responsáveis pelo preenchimento e atualização das respostas para o questionário de BIA.</t>
  </si>
  <si>
    <t>Total de Processos</t>
  </si>
  <si>
    <t>Total de Processos críticos</t>
  </si>
  <si>
    <t>áreas</t>
  </si>
  <si>
    <t>processos</t>
  </si>
  <si>
    <t>área</t>
  </si>
  <si>
    <t>Escopo total</t>
  </si>
  <si>
    <t>Total de áreas</t>
  </si>
  <si>
    <t>Total de processos</t>
  </si>
  <si>
    <t>Responsavel</t>
  </si>
  <si>
    <t>William Evaristo</t>
  </si>
  <si>
    <t>*Abaixo deixamos uma breve descrição para orientação e esclarecimento</t>
  </si>
  <si>
    <t>Identificador</t>
  </si>
  <si>
    <t>Frequência do Processo</t>
  </si>
  <si>
    <t>Período Crítico do Processo</t>
  </si>
  <si>
    <t>Possuí PCN</t>
  </si>
  <si>
    <t>Status do processo</t>
  </si>
  <si>
    <t>Identificar o negócio do processo</t>
  </si>
  <si>
    <t>Identificar a área responsável ou a unidade de negócio responsável</t>
  </si>
  <si>
    <t>Data de realização do BIA</t>
  </si>
  <si>
    <t>Macro processo</t>
  </si>
  <si>
    <t>Nome do processo avaliado</t>
  </si>
  <si>
    <t>Descrição resumida do processo. O que ele faz?</t>
  </si>
  <si>
    <t>Responsável por responder o questionário do BIA</t>
  </si>
  <si>
    <t>Tempo que o processo precisa ser recuperado</t>
  </si>
  <si>
    <t>Qual a probabilidade do processo ficar indisponível? De 1 a 4, olhar tabela abaixo</t>
  </si>
  <si>
    <t>Colocar o impacto de 1 a 4. Olhar aba de Impactos</t>
  </si>
  <si>
    <t>O resultado será calculado automaticamente</t>
  </si>
  <si>
    <t>O processo é regulado por algum órgão?</t>
  </si>
  <si>
    <t>Se o processo é regulado se sofre uma interrupção, pode gerar multa para a Dock?</t>
  </si>
  <si>
    <t>Qual o valor da multa aplicada para a Dock?</t>
  </si>
  <si>
    <t>Qual a frequência de execução do processo?</t>
  </si>
  <si>
    <t>O processo possuí algum período crítico?</t>
  </si>
  <si>
    <t>Qual o local de execução do processo?</t>
  </si>
  <si>
    <t>Quantos colaboradores hoje executam ou sabem executar esse processo</t>
  </si>
  <si>
    <t>Quais os colaboradores chaves para a execução do processo?</t>
  </si>
  <si>
    <t>Quais os colaboradores de backup em caso de falta dos colaboradores chaves?</t>
  </si>
  <si>
    <t>Quais os sistemas, ativos, hardwares ou softwares utilizados para a execução desse processos?</t>
  </si>
  <si>
    <t>Nome dos fornecedores críticos que executam ou fazem parte desse processo</t>
  </si>
  <si>
    <t>Qual serviço/produto esses fornecedores prestam</t>
  </si>
  <si>
    <t>Qual o impacto dos fornecedores ficarem indisponíveis</t>
  </si>
  <si>
    <t>Os fornecedores possuem Plano de Continuidade de Negócios?</t>
  </si>
  <si>
    <t>*Abaixo descrevemos a régua de Impacto x Probabilidade</t>
  </si>
  <si>
    <t>Impacto x Probabilidade</t>
  </si>
  <si>
    <t>Impacto</t>
  </si>
  <si>
    <t>Baixo (1)</t>
  </si>
  <si>
    <t>Médio (2)</t>
  </si>
  <si>
    <t>Alto (3)</t>
  </si>
  <si>
    <t>Muito alto (4)</t>
  </si>
  <si>
    <t>Quase Certa</t>
  </si>
  <si>
    <t>Provável</t>
  </si>
  <si>
    <t>Possível</t>
  </si>
  <si>
    <t>Improvável</t>
  </si>
  <si>
    <t>Classificação</t>
  </si>
  <si>
    <t>Probabilidade de Eventos</t>
  </si>
  <si>
    <t>Frequência de múltiplos eventos</t>
  </si>
  <si>
    <t>(4)Quase Certa</t>
  </si>
  <si>
    <t>Previsto para ocorrer na maioria das circunstâncias</t>
  </si>
  <si>
    <t>&gt;50%</t>
  </si>
  <si>
    <t>Ao menos uma vez por semana</t>
  </si>
  <si>
    <t>(3)Provável</t>
  </si>
  <si>
    <t>Provavelmente vai ocorrer na maioria das circunstâncias</t>
  </si>
  <si>
    <t>25% - 50%</t>
  </si>
  <si>
    <t>Ao menos uma vez por mês</t>
  </si>
  <si>
    <t>(2)Possível</t>
  </si>
  <si>
    <t>Pode ocorrer em algum momento</t>
  </si>
  <si>
    <t>5% - 25%</t>
  </si>
  <si>
    <t>Ao menos uma vez por ano</t>
  </si>
  <si>
    <t>(1)Improvável</t>
  </si>
  <si>
    <t>Pode acontecer apenas em circunstâncias excepcionais</t>
  </si>
  <si>
    <t>&lt;5%</t>
  </si>
  <si>
    <t>Ao menos uma vez a cada três anos</t>
  </si>
  <si>
    <t>Issuing</t>
  </si>
  <si>
    <t>Banking</t>
  </si>
  <si>
    <t>Forks</t>
  </si>
  <si>
    <t>Dock IP</t>
  </si>
  <si>
    <t>C6</t>
  </si>
  <si>
    <t>Legal/Compliance</t>
  </si>
  <si>
    <t>Reputacional/Imagem</t>
  </si>
  <si>
    <t>Algumas ações regulamentares de caráter orientativo/corretivo sem nenhum processo administrativo</t>
  </si>
  <si>
    <t xml:space="preserve">Danos isolados à reputação /imagem, com divulgação e abrangência limitada em baixa escala causando pouco desconforto à empresa. </t>
  </si>
  <si>
    <t>Impacto baixo considerando tanto o volume de clientes envolvidos quanto inconveniente a eles ou sem afetar a capacidade da Dock de manter clientes, produtos e/ou serviços, baixo dano a operação</t>
  </si>
  <si>
    <t>Até R$ 2.469.279</t>
  </si>
  <si>
    <t>Moderado</t>
  </si>
  <si>
    <t xml:space="preserve">Reincidência de ações reguladoras ou representantes (PCI, QSA, Bandeiras e Adquirentes) de caráter orientativo /corretivo e/ou processo administrativo que determina ação corretiva/ orientativa e/ ou ações de caráter pecuniário (multa). </t>
  </si>
  <si>
    <t>Danos à reputação e imagem a nível Nacional, com divulgação limitada em pequena escala e danos reversíveis.</t>
  </si>
  <si>
    <t>Impacto significativo considerando tanto o volume de clientes envolvidos, quanto inconveniente ao cliente ou podendo colocar capacidade da Dock de manter os clientes, produtos e/ou serviços em risco, impacto no ambiente</t>
  </si>
  <si>
    <t>Entre R$ 2.469.279 e R$ 4.938.559</t>
  </si>
  <si>
    <t xml:space="preserve">Ação reguladora ou processo administrativo grave que determina a interrupção das atividades. </t>
  </si>
  <si>
    <t xml:space="preserve">Danos à reputação e imagem a nível Nacional e Internacional com impacto embaraçoso para a empresa com possível ação de terceiros e danos reversíveis. </t>
  </si>
  <si>
    <t>Impacto/danos altos a operação, considerando tanto o volume de clientes envolvidos, quanto inconveniente ao cliente - acarretando a saída de clientes e/ ou dificultando a atração de novos clientes, impacto no ambiente</t>
  </si>
  <si>
    <t>Entre R$ 4.938.559 e R$ 7.407.838</t>
  </si>
  <si>
    <t xml:space="preserve">Ação reguladora ou processo administrativo altamente grave que determina a perda da licença para operar um ou mais negócios. </t>
  </si>
  <si>
    <t xml:space="preserve">Sérios danos à reputação/ imagem ou publicidade negativa na mídia nacional ou internacional, com ampla divulgação, processos de terceiros, perda de negócios e danos irreversíveis </t>
  </si>
  <si>
    <t>Impacto extensivo, prolongado e sistêmico, considerando tanto o volume de clientes envolvidos quanto inconveniente ao cliente, e/ ou acarretando a saída imediata e massiva dos clientes e dificultando a atração de novos clientes</t>
  </si>
  <si>
    <t>Acima de R$ 7.407.838</t>
  </si>
  <si>
    <t>Análise dos Impactos no Negócio (BIA) - DOCK</t>
  </si>
  <si>
    <t>Página: 
1 de 1</t>
  </si>
  <si>
    <t>Análise dos impactos no negócio (BIA)</t>
  </si>
  <si>
    <t>Impactos - Financeiros</t>
  </si>
  <si>
    <t>Impactos - Imagem</t>
  </si>
  <si>
    <t>Impactos - Operacionais</t>
  </si>
  <si>
    <t>Impactos - Legais</t>
  </si>
  <si>
    <t>Score</t>
  </si>
  <si>
    <t>Área</t>
  </si>
  <si>
    <t>Processos</t>
  </si>
  <si>
    <t>RPO/ h</t>
  </si>
  <si>
    <t>RTO/ h</t>
  </si>
  <si>
    <t>30 m</t>
  </si>
  <si>
    <t>2h</t>
  </si>
  <si>
    <t>4h</t>
  </si>
  <si>
    <t>8h</t>
  </si>
  <si>
    <t>1d</t>
  </si>
  <si>
    <t>2d</t>
  </si>
  <si>
    <t>7d</t>
  </si>
  <si>
    <t>Real</t>
  </si>
  <si>
    <t>DOCK TECH</t>
  </si>
  <si>
    <t>01</t>
  </si>
  <si>
    <t>Controller, Payroll &amp; Benefits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</si>
  <si>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</si>
  <si>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</si>
  <si>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</si>
  <si>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</si>
  <si>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</si>
  <si>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</si>
  <si>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</si>
  <si>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</si>
  <si>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</si>
  <si>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 xml:space="preserve">&lt;inserir o logo&gt; </t>
  </si>
  <si>
    <t>|Interno|</t>
  </si>
  <si>
    <t>Original: 25/08/2018       Versão: 5</t>
  </si>
  <si>
    <t>xxxxxxxx</t>
  </si>
  <si>
    <t>Análise dos Impactos no Negócio (BIA) - NOMEEMPRESA</t>
  </si>
  <si>
    <t>MTPD / h</t>
  </si>
  <si>
    <t>6H</t>
  </si>
  <si>
    <t>12H</t>
  </si>
  <si>
    <t>24H</t>
  </si>
  <si>
    <t>48H</t>
  </si>
  <si>
    <t>96H</t>
  </si>
  <si>
    <t>Expedição de Produtos</t>
  </si>
  <si>
    <t>11</t>
  </si>
  <si>
    <t>Cadastro de Produtos e Preços</t>
  </si>
  <si>
    <t>12</t>
  </si>
  <si>
    <t>Vendas</t>
  </si>
  <si>
    <t>Administração de Pedidos</t>
  </si>
  <si>
    <t>14</t>
  </si>
  <si>
    <t>Contas a Pagar</t>
  </si>
  <si>
    <t>15</t>
  </si>
  <si>
    <t>Contas a Receber</t>
  </si>
  <si>
    <t>19</t>
  </si>
  <si>
    <t>Desenvolvimento</t>
  </si>
  <si>
    <t>25</t>
  </si>
  <si>
    <t>Folha de Pagamento</t>
  </si>
  <si>
    <t>31</t>
  </si>
  <si>
    <t>Gestão de Continuidade de Negócios</t>
  </si>
  <si>
    <t>Pesquisa de Clientes</t>
  </si>
  <si>
    <t>Pesquisa de Produtos</t>
  </si>
  <si>
    <t>Qualificação de Fornecedores</t>
  </si>
  <si>
    <t>Negociação de Contratos</t>
  </si>
  <si>
    <t>Gestão do Programa de Fidelidade</t>
  </si>
  <si>
    <t>Gestão do Cadastro de Cartões</t>
  </si>
  <si>
    <t>13</t>
  </si>
  <si>
    <t>Pós Vendas</t>
  </si>
  <si>
    <t>18</t>
  </si>
  <si>
    <t>Gestão Financeira</t>
  </si>
  <si>
    <t>24</t>
  </si>
  <si>
    <t>Recrutamento e Seleção</t>
  </si>
  <si>
    <t>26</t>
  </si>
  <si>
    <t>Treinamento e Conscientização</t>
  </si>
  <si>
    <t>27</t>
  </si>
  <si>
    <t>Gestão da Qualidade</t>
  </si>
  <si>
    <t>28</t>
  </si>
  <si>
    <t>Padronização de documentos</t>
  </si>
  <si>
    <t>29</t>
  </si>
  <si>
    <t>Gestão de Riscos</t>
  </si>
  <si>
    <t>30</t>
  </si>
  <si>
    <t>Gestão de Segurança da Informação</t>
  </si>
  <si>
    <t>32</t>
  </si>
  <si>
    <t>Legislação</t>
  </si>
  <si>
    <t>33</t>
  </si>
  <si>
    <t>Contratos</t>
  </si>
  <si>
    <t>34</t>
  </si>
  <si>
    <t>Trabalhista</t>
  </si>
  <si>
    <t>35</t>
  </si>
  <si>
    <t>Auditoria Interna</t>
  </si>
  <si>
    <t>36</t>
  </si>
  <si>
    <t>Investigação de Fraude</t>
  </si>
  <si>
    <t>37</t>
  </si>
  <si>
    <t>Prevenção a Fraude</t>
  </si>
  <si>
    <t>Recebimento de Produtos</t>
  </si>
  <si>
    <t>Entrega de Produtos</t>
  </si>
  <si>
    <t>16</t>
  </si>
  <si>
    <t>Faturamento</t>
  </si>
  <si>
    <t>17</t>
  </si>
  <si>
    <t>Análise Financeira</t>
  </si>
  <si>
    <t>20</t>
  </si>
  <si>
    <t>Suporte e-commerce</t>
  </si>
  <si>
    <t>21</t>
  </si>
  <si>
    <t>Suporte corporativo</t>
  </si>
  <si>
    <t>22</t>
  </si>
  <si>
    <t>23</t>
  </si>
  <si>
    <t>Infraestrutura</t>
  </si>
  <si>
    <t xml:space="preserve">3 PRINCIPAIS ETAPAS DO BCM </t>
  </si>
  <si>
    <t>Fonte: https://www.ibm.com/br-pt/services/business-continuity/plan</t>
  </si>
  <si>
    <t>Fonte: www.drii.org</t>
  </si>
  <si>
    <t>Webinar: Business Continuity Management: Impact Analysis and Risk Assessment - YouTube</t>
  </si>
  <si>
    <t>FASE 1 – PLANEJAMENTO (Total 1 Semana)</t>
  </si>
  <si>
    <t>esforço (média)</t>
  </si>
  <si>
    <t xml:space="preserve">Definir objetivos e escopo para o processo de BIA </t>
  </si>
  <si>
    <t>(1 dia)</t>
  </si>
  <si>
    <t>Analisar a Cadeia de Valores e o Organograma da empresa</t>
  </si>
  <si>
    <t>Identificar e obter um patrocinador para a atividade de Business Impact Analysis (BIA) </t>
  </si>
  <si>
    <t>OBJETIVOS DO BIA – ANÁLISE DE IMPACTO NOS NEGÓCIOS</t>
  </si>
  <si>
    <t xml:space="preserve">Escolher um método/ferramenta de BIA apropriado </t>
  </si>
  <si>
    <t>(2 dias)</t>
  </si>
  <si>
    <t>Uma interrupção do negócio pode significar perda de Mercado ou mesmo a quebra da empresa.</t>
  </si>
  <si>
    <t>Elaborar formulário para entender a criticidade das áreas;</t>
  </si>
  <si>
    <t>O BIA (Análise de Impacto nos Negócios) tem como objetivos:</t>
  </si>
  <si>
    <t>Elaborar entrevista estruturada que será aplicada nas áreas críticas.</t>
  </si>
  <si>
    <t>•Garantir que o programa de GCN está alinhado aos objetivos, obrigações e deveres estatuários da organização (NBR 15999-1:2007)</t>
  </si>
  <si>
    <t xml:space="preserve">Definir critérios para a aplicação da BIA (impacto, peso dos impactos e tempos) </t>
  </si>
  <si>
    <t>• Avaliar a Criticidade e Sensibilidade ao Tempo (RTO e RPO) dos processos de negócios</t>
  </si>
  <si>
    <t>• Relacionar as interdependências entre os processos internos e externos</t>
  </si>
  <si>
    <t>• Mensurar os Impactos ao Longo do Tempo – (Qualitativo e Quantitativo)</t>
  </si>
  <si>
    <t>FASE 2 – EXECUÇÃO (Total 1 Mês e 4 Semanas)</t>
  </si>
  <si>
    <t>• Levantar os recursos necessários para a execução dos processos em um ambiente de contingência</t>
  </si>
  <si>
    <t xml:space="preserve">Identificar impactos prováveis e potenciais para a empresa ou seus processos </t>
  </si>
  <si>
    <t>(1 mês e duas semanas)</t>
  </si>
  <si>
    <t>• Identificar os registros vitais</t>
  </si>
  <si>
    <t>1.1</t>
  </si>
  <si>
    <t xml:space="preserve">Realizar agendamento de reuniões com os gestores de negócios; </t>
  </si>
  <si>
    <t>(1 semana)</t>
  </si>
  <si>
    <t>• Integrar a Continuidade na Tomada de Decisão e Estratégias que ainda serão desenvolvidas.</t>
  </si>
  <si>
    <t>1.2</t>
  </si>
  <si>
    <t>Conduzir entrevistas e reuniões com os profissionais da empresa</t>
  </si>
  <si>
    <t>(Previsão de xx processos – prazo xx dias)(média de 2 dias por processo)</t>
  </si>
  <si>
    <t>1.3</t>
  </si>
  <si>
    <t>Validar a informação coletada com o entrevistado e com superiores </t>
  </si>
  <si>
    <t>ESCOPO DA ANÁLISE DE IMPACTO NOS NEGÓCIOS (BIA)</t>
  </si>
  <si>
    <t>Definir os objetivos de recuperação para cada um dos processos da empresa</t>
  </si>
  <si>
    <t xml:space="preserve"> (2 semanas)</t>
  </si>
  <si>
    <t>2.1</t>
  </si>
  <si>
    <t>Classificar as aplicações/sistemas de acordo com as prioridades para o negócio;</t>
  </si>
  <si>
    <t>2.2</t>
  </si>
  <si>
    <t>Análise e consolidação dos resultados com apresentação de classificação qualitativa e quantitativa dos processos </t>
  </si>
  <si>
    <t>Identificar impactos prováveis e potenciais para a empresa ou seus processos</t>
  </si>
  <si>
    <t>2.3</t>
  </si>
  <si>
    <t>Apresentação executiva de resultados.</t>
  </si>
  <si>
    <t>Definir objetivos e escopo para o processo de BIA</t>
  </si>
  <si>
    <t>Escolher um método/ferramenta de BIA apropriado</t>
  </si>
  <si>
    <t>Definir critérios para a aplicação da BIA (impacto, peso dos impactos e tempos)</t>
  </si>
  <si>
    <t>Identificar os requisitos oportunos de recuperação</t>
  </si>
  <si>
    <t>Escolher um método de coleta de dados e informações de BIA apropriado</t>
  </si>
  <si>
    <t>BU / Área</t>
  </si>
  <si>
    <t>Processo de Negócio</t>
  </si>
  <si>
    <t>Ranking</t>
  </si>
  <si>
    <t>Intervalo</t>
  </si>
  <si>
    <t>Qualitativo</t>
  </si>
  <si>
    <t>Grau de importância
(1-5)</t>
  </si>
  <si>
    <t>Fator</t>
  </si>
  <si>
    <t>6 hrs</t>
  </si>
  <si>
    <t>7 dias</t>
  </si>
  <si>
    <t>Marca</t>
  </si>
  <si>
    <t>48 hrs</t>
  </si>
  <si>
    <t>Muito Baixo</t>
  </si>
  <si>
    <t>24 hrs</t>
  </si>
  <si>
    <t>2 semanas</t>
  </si>
  <si>
    <t>–</t>
  </si>
  <si>
    <t>5 dias</t>
  </si>
  <si>
    <t>15 dias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</si>
</sst>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3">
    <font>
      <sz val="11.0"/>
      <color theme="1"/>
      <name val="Arial"/>
      <scheme val="minor"/>
    </font>
    <font>
      <b/>
      <sz val="11.0"/>
      <color theme="1"/>
      <name val="Arial"/>
    </font>
    <font/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b/>
      <sz val="16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sz val="11.0"/>
      <color theme="1"/>
      <name val="Quattrocento Sans"/>
    </font>
    <font>
      <sz val="48.0"/>
      <color theme="1"/>
      <name val="Calibri"/>
    </font>
    <font>
      <sz val="28.0"/>
      <color theme="1"/>
      <name val="Calibri"/>
    </font>
    <font>
      <b/>
      <sz val="11.0"/>
      <color rgb="FF000000"/>
      <name val="Arial"/>
    </font>
    <font>
      <b/>
      <sz val="18.0"/>
      <color theme="0"/>
      <name val="Calibri"/>
    </font>
    <font>
      <b/>
      <sz val="11.0"/>
      <color theme="1"/>
      <name val="Calibri"/>
    </font>
    <font>
      <sz val="16.0"/>
      <color theme="1"/>
      <name val="Calibri"/>
    </font>
    <font>
      <sz val="16.0"/>
      <color theme="1"/>
      <name val="Arial"/>
    </font>
    <font>
      <b/>
      <sz val="14.0"/>
      <color rgb="FF000000"/>
      <name val="Arial"/>
    </font>
    <font>
      <sz val="14.0"/>
      <color theme="1"/>
      <name val="Calibri"/>
    </font>
    <font>
      <b/>
      <sz val="14.0"/>
      <color theme="0"/>
      <name val="Calibri"/>
    </font>
    <font>
      <b/>
      <sz val="14.0"/>
      <color theme="1"/>
      <name val="Calibri"/>
    </font>
    <font>
      <b/>
      <i/>
      <sz val="24.0"/>
      <color theme="1"/>
      <name val="Arial"/>
    </font>
    <font>
      <u/>
      <sz val="11.0"/>
      <color theme="10"/>
      <name val="Arial"/>
    </font>
    <font>
      <b/>
      <sz val="18.0"/>
      <color rgb="FF000000"/>
      <name val="Calibri"/>
    </font>
    <font>
      <sz val="18.0"/>
      <color rgb="FF000000"/>
      <name val="Calibri"/>
    </font>
    <font>
      <b/>
      <sz val="36.0"/>
      <color rgb="FF000000"/>
      <name val="Calibri"/>
    </font>
    <font>
      <sz val="16.0"/>
      <color rgb="FF000000"/>
      <name val="Calibri"/>
    </font>
    <font>
      <sz val="19.0"/>
      <color rgb="FF000000"/>
      <name val="Calibri"/>
    </font>
    <font>
      <sz val="11.0"/>
      <color rgb="FFFFFFFF"/>
      <name val="Arial"/>
    </font>
    <font>
      <sz val="12.0"/>
      <color rgb="FF000000"/>
      <name val="Arial"/>
    </font>
    <font>
      <sz val="8.0"/>
      <color rgb="FF000000"/>
      <name val="Arial"/>
    </font>
    <font>
      <sz val="11.0"/>
      <color theme="0"/>
      <name val="Arial"/>
    </font>
    <font>
      <sz val="11.0"/>
      <color rgb="FFF5EBD7"/>
      <name val="Arial"/>
    </font>
  </fonts>
  <fills count="25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C000"/>
        <bgColor rgb="FFFFC000"/>
      </patternFill>
    </fill>
    <fill>
      <patternFill patternType="solid">
        <fgColor rgb="FFE36C09"/>
        <bgColor rgb="FFE36C09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ED7D31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FABF8F"/>
        <bgColor rgb="FFFABF8F"/>
      </patternFill>
    </fill>
    <fill>
      <patternFill patternType="solid">
        <fgColor rgb="FFB8CCE4"/>
        <bgColor rgb="FFB8CCE4"/>
      </patternFill>
    </fill>
    <fill>
      <patternFill patternType="solid">
        <fgColor rgb="FF92D050"/>
        <bgColor rgb="FF92D050"/>
      </patternFill>
    </fill>
    <fill>
      <patternFill patternType="solid">
        <fgColor rgb="FFE44C16"/>
        <bgColor rgb="FFE44C16"/>
      </patternFill>
    </fill>
    <fill>
      <patternFill patternType="solid">
        <fgColor rgb="FFEC8026"/>
        <bgColor rgb="FFEC8026"/>
      </patternFill>
    </fill>
    <fill>
      <patternFill patternType="solid">
        <fgColor rgb="FFFCAF17"/>
        <bgColor rgb="FFFCAF17"/>
      </patternFill>
    </fill>
    <fill>
      <patternFill patternType="solid">
        <fgColor rgb="FFFED300"/>
        <bgColor rgb="FFFED300"/>
      </patternFill>
    </fill>
    <fill>
      <patternFill patternType="solid">
        <fgColor rgb="FFF5EBD7"/>
        <bgColor rgb="FFF5EBD7"/>
      </patternFill>
    </fill>
  </fills>
  <borders count="8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/>
      <top/>
      <bottom/>
    </border>
    <border>
      <bottom style="thin">
        <color rgb="FFFFFF00"/>
      </bottom>
    </border>
    <border>
      <right style="thin">
        <color theme="0"/>
      </right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left style="thin">
        <color theme="0"/>
      </left>
      <bottom style="thin">
        <color theme="0"/>
      </bottom>
    </border>
    <border>
      <left/>
      <right/>
      <top/>
      <bottom/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top style="thin">
        <color theme="0"/>
      </top>
    </border>
  </borders>
  <cellStyleXfs count="1">
    <xf borderId="0" fillId="0" fontId="0" numFmtId="0" applyAlignment="1" applyFont="1"/>
  </cellStyleXfs>
  <cellXfs count="2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2" fillId="3" fontId="1" numFmtId="0" xfId="0" applyAlignment="1" applyBorder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ill="1" applyFont="1">
      <alignment horizontal="center" vertical="center"/>
    </xf>
    <xf borderId="2" fillId="4" fontId="1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7" fillId="0" fontId="2" numFmtId="0" xfId="0" applyBorder="1" applyFont="1"/>
    <xf borderId="5" fillId="3" fontId="1" numFmtId="0" xfId="0" applyAlignment="1" applyBorder="1" applyFont="1">
      <alignment horizontal="center" vertical="center"/>
    </xf>
    <xf borderId="8" fillId="0" fontId="2" numFmtId="0" xfId="0" applyBorder="1" applyFont="1"/>
    <xf borderId="5" fillId="2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6" fillId="5" fontId="4" numFmtId="0" xfId="0" applyAlignment="1" applyBorder="1" applyFill="1" applyFont="1">
      <alignment horizontal="center" vertical="center"/>
    </xf>
    <xf borderId="6" fillId="0" fontId="3" numFmtId="16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vertical="center"/>
    </xf>
    <xf borderId="6" fillId="0" fontId="3" numFmtId="1" xfId="0" applyAlignment="1" applyBorder="1" applyFont="1" applyNumberFormat="1">
      <alignment horizontal="center" vertical="center"/>
    </xf>
    <xf borderId="10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vertical="center"/>
    </xf>
    <xf borderId="11" fillId="0" fontId="3" numFmtId="16" xfId="0" applyAlignment="1" applyBorder="1" applyFont="1" applyNumberFormat="1">
      <alignment horizontal="center" vertical="center"/>
    </xf>
    <xf borderId="11" fillId="0" fontId="3" numFmtId="1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shrinkToFit="0" vertical="center" wrapText="1"/>
    </xf>
    <xf borderId="12" fillId="5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vertical="center"/>
    </xf>
    <xf borderId="5" fillId="0" fontId="3" numFmtId="1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 readingOrder="0" vertical="center"/>
    </xf>
    <xf borderId="13" fillId="6" fontId="3" numFmtId="0" xfId="0" applyAlignment="1" applyBorder="1" applyFill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5" fillId="7" fontId="3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8" fontId="3" numFmtId="0" xfId="0" applyAlignment="1" applyBorder="1" applyFill="1" applyFont="1">
      <alignment horizontal="center" vertical="center"/>
    </xf>
    <xf borderId="15" fillId="9" fontId="3" numFmtId="0" xfId="0" applyAlignment="1" applyBorder="1" applyFill="1" applyFont="1">
      <alignment horizontal="center" shrinkToFit="0" vertical="center" wrapText="1"/>
    </xf>
    <xf borderId="0" fillId="0" fontId="5" numFmtId="0" xfId="0" applyFont="1"/>
    <xf borderId="16" fillId="0" fontId="6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0" fillId="0" fontId="6" numFmtId="0" xfId="0" applyAlignment="1" applyFont="1">
      <alignment horizontal="center"/>
    </xf>
    <xf borderId="19" fillId="0" fontId="7" numFmtId="0" xfId="0" applyBorder="1" applyFont="1"/>
    <xf borderId="20" fillId="0" fontId="8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7" numFmtId="0" xfId="0" applyBorder="1" applyFont="1"/>
    <xf borderId="23" fillId="0" fontId="8" numFmtId="0" xfId="0" applyAlignment="1" applyBorder="1" applyFont="1">
      <alignment horizontal="left"/>
    </xf>
    <xf borderId="23" fillId="0" fontId="2" numFmtId="0" xfId="0" applyBorder="1" applyFont="1"/>
    <xf borderId="24" fillId="0" fontId="3" numFmtId="0" xfId="0" applyBorder="1" applyFont="1"/>
    <xf borderId="0" fillId="0" fontId="3" numFmtId="0" xfId="0" applyFont="1"/>
    <xf borderId="19" fillId="0" fontId="1" numFmtId="0" xfId="0" applyAlignment="1" applyBorder="1" applyFont="1">
      <alignment shrinkToFit="0" wrapText="1"/>
    </xf>
    <xf borderId="25" fillId="0" fontId="3" numFmtId="0" xfId="0" applyBorder="1" applyFont="1"/>
    <xf borderId="0" fillId="0" fontId="3" numFmtId="0" xfId="0" applyAlignment="1" applyFont="1">
      <alignment horizontal="left" shrinkToFit="0" vertical="top" wrapText="1"/>
    </xf>
    <xf borderId="26" fillId="0" fontId="2" numFmtId="0" xfId="0" applyBorder="1" applyFont="1"/>
    <xf borderId="22" fillId="0" fontId="3" numFmtId="0" xfId="0" applyBorder="1" applyFont="1"/>
    <xf borderId="24" fillId="0" fontId="2" numFmtId="0" xfId="0" applyBorder="1" applyFont="1"/>
    <xf borderId="25" fillId="0" fontId="5" numFmtId="0" xfId="0" applyBorder="1" applyFont="1"/>
    <xf borderId="0" fillId="0" fontId="3" numFmtId="0" xfId="0" applyAlignment="1" applyFont="1">
      <alignment shrinkToFit="0" vertical="center" wrapText="1"/>
    </xf>
    <xf borderId="22" fillId="0" fontId="5" numFmtId="0" xfId="0" applyBorder="1" applyFont="1"/>
    <xf borderId="27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horizontal="left" shrinkToFit="0" vertical="center" wrapText="1"/>
    </xf>
    <xf borderId="21" fillId="0" fontId="2" numFmtId="0" xfId="0" applyBorder="1" applyFont="1"/>
    <xf borderId="28" fillId="0" fontId="5" numFmtId="0" xfId="0" applyBorder="1" applyFont="1"/>
    <xf borderId="25" fillId="0" fontId="5" numFmtId="0" xfId="0" applyAlignment="1" applyBorder="1" applyFont="1">
      <alignment vertical="center"/>
    </xf>
    <xf borderId="26" fillId="0" fontId="5" numFmtId="0" xfId="0" applyAlignment="1" applyBorder="1" applyFont="1">
      <alignment vertical="center"/>
    </xf>
    <xf borderId="26" fillId="0" fontId="3" numFmtId="0" xfId="0" applyBorder="1" applyFont="1"/>
    <xf borderId="29" fillId="0" fontId="5" numFmtId="0" xfId="0" applyBorder="1" applyFont="1"/>
    <xf borderId="0" fillId="0" fontId="3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vertical="center"/>
    </xf>
    <xf borderId="0" fillId="0" fontId="10" numFmtId="0" xfId="0" applyFont="1"/>
    <xf borderId="0" fillId="0" fontId="11" numFmtId="0" xfId="0" applyFont="1"/>
    <xf borderId="30" fillId="10" fontId="5" numFmtId="0" xfId="0" applyAlignment="1" applyBorder="1" applyFill="1" applyFont="1">
      <alignment horizontal="center"/>
    </xf>
    <xf borderId="31" fillId="0" fontId="2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vertical="center"/>
    </xf>
    <xf borderId="19" fillId="0" fontId="1" numFmtId="0" xfId="0" applyBorder="1" applyFont="1"/>
    <xf borderId="20" fillId="0" fontId="1" numFmtId="0" xfId="0" applyBorder="1" applyFont="1"/>
    <xf borderId="0" fillId="0" fontId="7" numFmtId="0" xfId="0" applyAlignment="1" applyFont="1">
      <alignment horizontal="left" vertical="center"/>
    </xf>
    <xf borderId="23" fillId="0" fontId="7" numFmtId="0" xfId="0" applyAlignment="1" applyBorder="1" applyFont="1">
      <alignment horizontal="left" vertical="center"/>
    </xf>
    <xf borderId="32" fillId="2" fontId="3" numFmtId="0" xfId="0" applyAlignment="1" applyBorder="1" applyFont="1">
      <alignment horizontal="center" vertical="center"/>
    </xf>
    <xf borderId="33" fillId="2" fontId="3" numFmtId="0" xfId="0" applyAlignment="1" applyBorder="1" applyFont="1">
      <alignment horizontal="center" vertical="center"/>
    </xf>
    <xf borderId="33" fillId="3" fontId="1" numFmtId="0" xfId="0" applyAlignment="1" applyBorder="1" applyFont="1">
      <alignment horizontal="center" vertical="center"/>
    </xf>
    <xf borderId="34" fillId="3" fontId="1" numFmtId="0" xfId="0" applyAlignment="1" applyBorder="1" applyFont="1">
      <alignment horizontal="center" vertical="center"/>
    </xf>
    <xf borderId="35" fillId="0" fontId="2" numFmtId="0" xfId="0" applyBorder="1" applyFont="1"/>
    <xf borderId="36" fillId="0" fontId="2" numFmtId="0" xfId="0" applyBorder="1" applyFont="1"/>
    <xf borderId="33" fillId="2" fontId="3" numFmtId="0" xfId="0" applyAlignment="1" applyBorder="1" applyFont="1">
      <alignment horizontal="center" shrinkToFit="0" vertical="center" wrapText="1"/>
    </xf>
    <xf borderId="37" fillId="4" fontId="3" numFmtId="0" xfId="0" applyAlignment="1" applyBorder="1" applyFont="1">
      <alignment horizontal="center" vertical="center"/>
    </xf>
    <xf borderId="34" fillId="4" fontId="3" numFmtId="0" xfId="0" applyAlignment="1" applyBorder="1" applyFont="1">
      <alignment horizontal="center" vertical="center"/>
    </xf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41" fillId="3" fontId="1" numFmtId="0" xfId="0" applyAlignment="1" applyBorder="1" applyFont="1">
      <alignment horizontal="center" vertical="center"/>
    </xf>
    <xf borderId="41" fillId="2" fontId="3" numFmtId="0" xfId="0" applyAlignment="1" applyBorder="1" applyFont="1">
      <alignment horizontal="center" vertical="center"/>
    </xf>
    <xf borderId="42" fillId="2" fontId="3" numFmtId="0" xfId="0" applyAlignment="1" applyBorder="1" applyFont="1">
      <alignment horizontal="center" vertical="center"/>
    </xf>
    <xf borderId="43" fillId="0" fontId="3" numFmtId="0" xfId="0" applyAlignment="1" applyBorder="1" applyFont="1">
      <alignment horizontal="center" shrinkToFit="0" vertical="center" wrapText="1"/>
    </xf>
    <xf borderId="44" fillId="0" fontId="3" numFmtId="0" xfId="0" applyAlignment="1" applyBorder="1" applyFont="1">
      <alignment horizontal="center" shrinkToFit="0" vertical="center" wrapText="1"/>
    </xf>
    <xf borderId="45" fillId="0" fontId="3" numFmtId="0" xfId="0" applyAlignment="1" applyBorder="1" applyFont="1">
      <alignment horizontal="center" shrinkToFit="0" vertical="center" wrapText="1"/>
    </xf>
    <xf borderId="46" fillId="0" fontId="1" numFmtId="0" xfId="0" applyAlignment="1" applyBorder="1" applyFont="1">
      <alignment horizontal="center" shrinkToFit="0" vertical="center" wrapText="1"/>
    </xf>
    <xf borderId="34" fillId="11" fontId="12" numFmtId="0" xfId="0" applyAlignment="1" applyBorder="1" applyFill="1" applyFont="1">
      <alignment horizontal="center" shrinkToFit="0" vertical="center" wrapText="1"/>
    </xf>
    <xf borderId="13" fillId="12" fontId="12" numFmtId="0" xfId="0" applyAlignment="1" applyBorder="1" applyFill="1" applyFont="1">
      <alignment horizontal="center" shrinkToFit="0" vertical="center" wrapText="1"/>
    </xf>
    <xf borderId="5" fillId="11" fontId="12" numFmtId="0" xfId="0" applyAlignment="1" applyBorder="1" applyFont="1">
      <alignment horizontal="center" shrinkToFit="0" vertical="center" wrapText="1"/>
    </xf>
    <xf borderId="47" fillId="11" fontId="12" numFmtId="0" xfId="0" applyAlignment="1" applyBorder="1" applyFont="1">
      <alignment horizontal="center" shrinkToFit="0" vertical="center" wrapText="1"/>
    </xf>
    <xf borderId="5" fillId="13" fontId="4" numFmtId="0" xfId="0" applyAlignment="1" applyBorder="1" applyFill="1" applyFont="1">
      <alignment horizontal="center" shrinkToFit="0" vertical="center" wrapText="1"/>
    </xf>
    <xf borderId="5" fillId="14" fontId="4" numFmtId="0" xfId="0" applyAlignment="1" applyBorder="1" applyFill="1" applyFont="1">
      <alignment horizontal="center" shrinkToFit="0" vertical="center" wrapText="1"/>
    </xf>
    <xf borderId="5" fillId="9" fontId="4" numFmtId="0" xfId="0" applyAlignment="1" applyBorder="1" applyFont="1">
      <alignment horizontal="center" shrinkToFit="0" vertical="center" wrapText="1"/>
    </xf>
    <xf borderId="47" fillId="9" fontId="4" numFmtId="0" xfId="0" applyAlignment="1" applyBorder="1" applyFont="1">
      <alignment horizontal="center" shrinkToFit="0" vertical="center" wrapText="1"/>
    </xf>
    <xf borderId="5" fillId="6" fontId="4" numFmtId="0" xfId="0" applyAlignment="1" applyBorder="1" applyFont="1">
      <alignment horizontal="center" shrinkToFit="0" vertical="center" wrapText="1"/>
    </xf>
    <xf borderId="47" fillId="14" fontId="4" numFmtId="0" xfId="0" applyAlignment="1" applyBorder="1" applyFont="1">
      <alignment horizontal="center" shrinkToFit="0" vertical="center" wrapText="1"/>
    </xf>
    <xf borderId="48" fillId="12" fontId="12" numFmtId="0" xfId="0" applyAlignment="1" applyBorder="1" applyFont="1">
      <alignment horizontal="center" shrinkToFit="0" vertical="center" wrapText="1"/>
    </xf>
    <xf borderId="15" fillId="6" fontId="4" numFmtId="0" xfId="0" applyAlignment="1" applyBorder="1" applyFont="1">
      <alignment horizontal="center" shrinkToFit="0" vertical="center" wrapText="1"/>
    </xf>
    <xf borderId="15" fillId="13" fontId="4" numFmtId="0" xfId="0" applyAlignment="1" applyBorder="1" applyFont="1">
      <alignment horizontal="center" shrinkToFit="0" vertical="center" wrapText="1"/>
    </xf>
    <xf borderId="49" fillId="13" fontId="4" numFmtId="0" xfId="0" applyAlignment="1" applyBorder="1" applyFont="1">
      <alignment horizontal="center" shrinkToFit="0" vertical="center" wrapText="1"/>
    </xf>
    <xf borderId="2" fillId="7" fontId="12" numFmtId="0" xfId="0" applyAlignment="1" applyBorder="1" applyFont="1">
      <alignment horizontal="center" shrinkToFit="0" vertical="center" wrapText="1"/>
    </xf>
    <xf borderId="5" fillId="12" fontId="12" numFmtId="0" xfId="0" applyAlignment="1" applyBorder="1" applyFont="1">
      <alignment horizontal="center" shrinkToFit="0" vertical="center" wrapText="1"/>
    </xf>
    <xf borderId="5" fillId="15" fontId="12" numFmtId="0" xfId="0" applyAlignment="1" applyBorder="1" applyFill="1" applyFont="1">
      <alignment horizontal="center" shrinkToFit="0" vertical="center" wrapText="1"/>
    </xf>
    <xf borderId="5" fillId="0" fontId="3" numFmtId="0" xfId="0" applyAlignment="1" applyBorder="1" applyFont="1">
      <alignment shrinkToFit="0" wrapText="1"/>
    </xf>
    <xf borderId="5" fillId="0" fontId="3" numFmtId="0" xfId="0" applyBorder="1" applyFont="1"/>
    <xf borderId="50" fillId="15" fontId="1" numFmtId="0" xfId="0" applyBorder="1" applyFont="1"/>
    <xf borderId="51" fillId="15" fontId="1" numFmtId="0" xfId="0" applyBorder="1" applyFont="1"/>
    <xf borderId="52" fillId="15" fontId="1" numFmtId="0" xfId="0" applyBorder="1" applyFont="1"/>
    <xf borderId="53" fillId="6" fontId="1" numFmtId="0" xfId="0" applyAlignment="1" applyBorder="1" applyFont="1">
      <alignment horizontal="center" textRotation="90" vertical="center"/>
    </xf>
    <xf borderId="54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7" fillId="0" fontId="3" numFmtId="0" xfId="0" applyAlignment="1" applyBorder="1" applyFont="1">
      <alignment shrinkToFit="0" vertical="center" wrapText="1"/>
    </xf>
    <xf borderId="55" fillId="13" fontId="1" numFmtId="0" xfId="0" applyAlignment="1" applyBorder="1" applyFont="1">
      <alignment horizontal="center" textRotation="90" vertical="center"/>
    </xf>
    <xf borderId="4" fillId="0" fontId="3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horizontal="left" shrinkToFit="0" vertical="center" wrapText="1"/>
    </xf>
    <xf borderId="5" fillId="0" fontId="3" numFmtId="0" xfId="0" applyAlignment="1" applyBorder="1" applyFont="1">
      <alignment shrinkToFit="0" vertical="center" wrapText="1"/>
    </xf>
    <xf borderId="55" fillId="7" fontId="1" numFmtId="0" xfId="0" applyAlignment="1" applyBorder="1" applyFont="1">
      <alignment horizontal="center" textRotation="90" vertical="center"/>
    </xf>
    <xf borderId="56" fillId="9" fontId="1" numFmtId="0" xfId="0" applyAlignment="1" applyBorder="1" applyFont="1">
      <alignment horizontal="center" textRotation="90" vertical="center"/>
    </xf>
    <xf borderId="5" fillId="0" fontId="3" numFmtId="0" xfId="0" applyAlignment="1" applyBorder="1" applyFont="1">
      <alignment horizontal="left" vertical="center"/>
    </xf>
    <xf borderId="19" fillId="0" fontId="12" numFmtId="0" xfId="0" applyAlignment="1" applyBorder="1" applyFont="1">
      <alignment horizontal="center" shrinkToFit="0" vertical="center" wrapText="1"/>
    </xf>
    <xf borderId="20" fillId="0" fontId="2" numFmtId="0" xfId="0" applyBorder="1" applyFont="1"/>
    <xf borderId="19" fillId="0" fontId="12" numFmtId="0" xfId="0" applyAlignment="1" applyBorder="1" applyFont="1">
      <alignment horizontal="left" shrinkToFit="0" vertical="top" wrapText="1"/>
    </xf>
    <xf borderId="22" fillId="0" fontId="2" numFmtId="0" xfId="0" applyBorder="1" applyFont="1"/>
    <xf borderId="57" fillId="16" fontId="13" numFmtId="0" xfId="0" applyAlignment="1" applyBorder="1" applyFill="1" applyFont="1">
      <alignment horizontal="center" vertical="center"/>
    </xf>
    <xf borderId="58" fillId="0" fontId="2" numFmtId="0" xfId="0" applyBorder="1" applyFont="1"/>
    <xf borderId="19" fillId="0" fontId="5" numFmtId="0" xfId="0" applyBorder="1" applyFont="1"/>
    <xf borderId="20" fillId="0" fontId="5" numFmtId="0" xfId="0" applyBorder="1" applyFont="1"/>
    <xf borderId="59" fillId="0" fontId="5" numFmtId="0" xfId="0" applyBorder="1" applyFont="1"/>
    <xf borderId="19" fillId="0" fontId="14" numFmtId="0" xfId="0" applyAlignment="1" applyBorder="1" applyFont="1">
      <alignment horizontal="center"/>
    </xf>
    <xf borderId="60" fillId="0" fontId="14" numFmtId="0" xfId="0" applyAlignment="1" applyBorder="1" applyFont="1">
      <alignment horizontal="center"/>
    </xf>
    <xf borderId="60" fillId="0" fontId="5" numFmtId="0" xfId="0" applyAlignment="1" applyBorder="1" applyFont="1">
      <alignment horizontal="center"/>
    </xf>
    <xf borderId="27" fillId="0" fontId="5" numFmtId="0" xfId="0" applyAlignment="1" applyBorder="1" applyFont="1">
      <alignment horizontal="center" vertical="center"/>
    </xf>
    <xf borderId="23" fillId="0" fontId="14" numFmtId="0" xfId="0" applyBorder="1" applyFont="1"/>
    <xf borderId="61" fillId="0" fontId="14" numFmtId="0" xfId="0" applyBorder="1" applyFont="1"/>
    <xf borderId="23" fillId="0" fontId="5" numFmtId="0" xfId="0" applyBorder="1" applyFont="1"/>
    <xf borderId="62" fillId="13" fontId="5" numFmtId="20" xfId="0" applyAlignment="1" applyBorder="1" applyFont="1" applyNumberFormat="1">
      <alignment horizontal="center" vertical="center"/>
    </xf>
    <xf borderId="63" fillId="13" fontId="5" numFmtId="0" xfId="0" applyAlignment="1" applyBorder="1" applyFont="1">
      <alignment horizontal="center" vertical="center"/>
    </xf>
    <xf borderId="64" fillId="13" fontId="5" numFmtId="0" xfId="0" applyAlignment="1" applyBorder="1" applyFont="1">
      <alignment horizontal="center"/>
    </xf>
    <xf borderId="13" fillId="17" fontId="5" numFmtId="20" xfId="0" applyAlignment="1" applyBorder="1" applyFill="1" applyFont="1" applyNumberFormat="1">
      <alignment horizontal="center" vertical="center"/>
    </xf>
    <xf borderId="5" fillId="17" fontId="5" numFmtId="0" xfId="0" applyAlignment="1" applyBorder="1" applyFont="1">
      <alignment horizontal="center" vertical="center"/>
    </xf>
    <xf borderId="47" fillId="17" fontId="5" numFmtId="0" xfId="0" applyAlignment="1" applyBorder="1" applyFont="1">
      <alignment horizontal="center"/>
    </xf>
    <xf borderId="47" fillId="18" fontId="5" numFmtId="20" xfId="0" applyAlignment="1" applyBorder="1" applyFill="1" applyFont="1" applyNumberFormat="1">
      <alignment horizontal="center"/>
    </xf>
    <xf borderId="47" fillId="18" fontId="5" numFmtId="0" xfId="0" applyAlignment="1" applyBorder="1" applyFont="1">
      <alignment horizontal="center"/>
    </xf>
    <xf borderId="13" fillId="19" fontId="5" numFmtId="20" xfId="0" applyAlignment="1" applyBorder="1" applyFill="1" applyFont="1" applyNumberFormat="1">
      <alignment horizontal="center" vertical="center"/>
    </xf>
    <xf borderId="5" fillId="19" fontId="5" numFmtId="0" xfId="0" applyAlignment="1" applyBorder="1" applyFont="1">
      <alignment horizontal="center" vertical="center"/>
    </xf>
    <xf borderId="47" fillId="19" fontId="5" numFmtId="0" xfId="0" applyAlignment="1" applyBorder="1" applyFont="1">
      <alignment horizontal="center"/>
    </xf>
    <xf borderId="29" fillId="0" fontId="2" numFmtId="0" xfId="0" applyBorder="1" applyFont="1"/>
    <xf borderId="27" fillId="0" fontId="15" numFmtId="0" xfId="0" applyAlignment="1" applyBorder="1" applyFont="1">
      <alignment textRotation="90" vertical="center"/>
    </xf>
    <xf borderId="19" fillId="0" fontId="14" numFmtId="0" xfId="0" applyBorder="1" applyFont="1"/>
    <xf borderId="0" fillId="0" fontId="5" numFmtId="49" xfId="0" applyFont="1" applyNumberFormat="1"/>
    <xf borderId="20" fillId="0" fontId="14" numFmtId="0" xfId="0" applyBorder="1" applyFont="1"/>
    <xf borderId="20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65" fillId="0" fontId="5" numFmtId="0" xfId="0" applyAlignment="1" applyBorder="1" applyFont="1">
      <alignment horizontal="center" vertical="center"/>
    </xf>
    <xf borderId="28" fillId="0" fontId="16" numFmtId="0" xfId="0" applyBorder="1" applyFont="1"/>
    <xf borderId="66" fillId="0" fontId="5" numFmtId="0" xfId="0" applyBorder="1" applyFont="1"/>
    <xf borderId="0" fillId="0" fontId="5" numFmtId="12" xfId="0" applyAlignment="1" applyFont="1" applyNumberFormat="1">
      <alignment horizontal="center" vertical="center"/>
    </xf>
    <xf borderId="0" fillId="0" fontId="5" numFmtId="20" xfId="0" applyAlignment="1" applyFont="1" applyNumberFormat="1">
      <alignment horizontal="center" vertical="center"/>
    </xf>
    <xf borderId="13" fillId="0" fontId="5" numFmtId="0" xfId="0" applyAlignment="1" applyBorder="1" applyFont="1">
      <alignment horizontal="center" vertical="center"/>
    </xf>
    <xf borderId="47" fillId="0" fontId="5" numFmtId="0" xfId="0" applyAlignment="1" applyBorder="1" applyFont="1">
      <alignment horizontal="center"/>
    </xf>
    <xf borderId="67" fillId="0" fontId="5" numFmtId="0" xfId="0" applyAlignment="1" applyBorder="1" applyFont="1">
      <alignment horizontal="center"/>
    </xf>
    <xf borderId="68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69" fillId="0" fontId="5" numFmtId="0" xfId="0" applyBorder="1" applyFont="1"/>
    <xf borderId="70" fillId="0" fontId="5" numFmtId="0" xfId="0" applyBorder="1" applyFont="1"/>
    <xf borderId="0" fillId="0" fontId="16" numFmtId="0" xfId="0" applyFont="1"/>
    <xf borderId="0" fillId="0" fontId="5" numFmtId="0" xfId="0" applyAlignment="1" applyFont="1">
      <alignment horizontal="center" vertical="center"/>
    </xf>
    <xf borderId="0" fillId="0" fontId="15" numFmtId="0" xfId="0" applyAlignment="1" applyFont="1">
      <alignment textRotation="90" vertical="center"/>
    </xf>
    <xf borderId="0" fillId="0" fontId="14" numFmtId="0" xfId="0" applyFont="1"/>
    <xf borderId="60" fillId="0" fontId="5" numFmtId="0" xfId="0" applyAlignment="1" applyBorder="1" applyFont="1">
      <alignment horizontal="center" vertical="center"/>
    </xf>
    <xf borderId="65" fillId="0" fontId="5" numFmtId="0" xfId="0" applyAlignment="1" applyBorder="1" applyFont="1">
      <alignment horizontal="center"/>
    </xf>
    <xf borderId="20" fillId="0" fontId="5" numFmtId="49" xfId="0" applyBorder="1" applyFont="1" applyNumberFormat="1"/>
    <xf borderId="28" fillId="0" fontId="15" numFmtId="0" xfId="0" applyAlignment="1" applyBorder="1" applyFont="1">
      <alignment textRotation="90" vertical="center"/>
    </xf>
    <xf borderId="23" fillId="0" fontId="5" numFmtId="49" xfId="0" applyBorder="1" applyFont="1" applyNumberFormat="1"/>
    <xf borderId="61" fillId="0" fontId="5" numFmtId="0" xfId="0" applyBorder="1" applyFont="1"/>
    <xf borderId="23" fillId="0" fontId="5" numFmtId="0" xfId="0" applyAlignment="1" applyBorder="1" applyFont="1">
      <alignment horizontal="center" vertical="center"/>
    </xf>
    <xf borderId="16" fillId="0" fontId="12" numFmtId="0" xfId="0" applyAlignment="1" applyBorder="1" applyFont="1">
      <alignment horizontal="center" shrinkToFit="0" vertical="center" wrapText="1"/>
    </xf>
    <xf borderId="16" fillId="0" fontId="12" numFmtId="14" xfId="0" applyAlignment="1" applyBorder="1" applyFont="1" applyNumberFormat="1">
      <alignment horizontal="center" shrinkToFit="0" vertical="center" wrapText="1"/>
    </xf>
    <xf borderId="19" fillId="0" fontId="17" numFmtId="0" xfId="0" applyAlignment="1" applyBorder="1" applyFont="1">
      <alignment horizontal="center" shrinkToFit="0" vertical="center" wrapText="1"/>
    </xf>
    <xf borderId="19" fillId="0" fontId="17" numFmtId="0" xfId="0" applyAlignment="1" applyBorder="1" applyFont="1">
      <alignment horizontal="left" shrinkToFit="0" vertical="top" wrapText="1"/>
    </xf>
    <xf borderId="0" fillId="0" fontId="18" numFmtId="0" xfId="0" applyFont="1"/>
    <xf borderId="57" fillId="16" fontId="19" numFmtId="0" xfId="0" applyAlignment="1" applyBorder="1" applyFont="1">
      <alignment horizontal="center" vertical="center"/>
    </xf>
    <xf borderId="19" fillId="0" fontId="18" numFmtId="0" xfId="0" applyBorder="1" applyFont="1"/>
    <xf borderId="20" fillId="0" fontId="18" numFmtId="0" xfId="0" applyBorder="1" applyFont="1"/>
    <xf borderId="59" fillId="0" fontId="18" numFmtId="0" xfId="0" applyBorder="1" applyFont="1"/>
    <xf borderId="21" fillId="0" fontId="18" numFmtId="0" xfId="0" applyBorder="1" applyFont="1"/>
    <xf borderId="19" fillId="0" fontId="20" numFmtId="0" xfId="0" applyAlignment="1" applyBorder="1" applyFont="1">
      <alignment horizontal="center"/>
    </xf>
    <xf borderId="60" fillId="0" fontId="20" numFmtId="0" xfId="0" applyAlignment="1" applyBorder="1" applyFont="1">
      <alignment horizontal="center"/>
    </xf>
    <xf borderId="60" fillId="0" fontId="18" numFmtId="0" xfId="0" applyAlignment="1" applyBorder="1" applyFont="1">
      <alignment horizontal="center"/>
    </xf>
    <xf borderId="27" fillId="0" fontId="18" numFmtId="0" xfId="0" applyAlignment="1" applyBorder="1" applyFont="1">
      <alignment horizontal="center" vertical="center"/>
    </xf>
    <xf borderId="22" fillId="0" fontId="18" numFmtId="0" xfId="0" applyBorder="1" applyFont="1"/>
    <xf borderId="23" fillId="0" fontId="20" numFmtId="0" xfId="0" applyBorder="1" applyFont="1"/>
    <xf borderId="61" fillId="0" fontId="20" numFmtId="0" xfId="0" applyBorder="1" applyFont="1"/>
    <xf borderId="23" fillId="0" fontId="18" numFmtId="0" xfId="0" applyBorder="1" applyFont="1"/>
    <xf borderId="24" fillId="0" fontId="18" numFmtId="0" xfId="0" applyBorder="1" applyFont="1"/>
    <xf borderId="62" fillId="13" fontId="18" numFmtId="0" xfId="0" applyAlignment="1" applyBorder="1" applyFont="1">
      <alignment horizontal="center" vertical="center"/>
    </xf>
    <xf borderId="63" fillId="13" fontId="18" numFmtId="0" xfId="0" applyAlignment="1" applyBorder="1" applyFont="1">
      <alignment horizontal="center" vertical="center"/>
    </xf>
    <xf borderId="64" fillId="13" fontId="18" numFmtId="0" xfId="0" applyAlignment="1" applyBorder="1" applyFont="1">
      <alignment horizontal="center"/>
    </xf>
    <xf borderId="13" fillId="17" fontId="18" numFmtId="0" xfId="0" applyAlignment="1" applyBorder="1" applyFont="1">
      <alignment horizontal="center" vertical="center"/>
    </xf>
    <xf borderId="5" fillId="17" fontId="18" numFmtId="0" xfId="0" applyAlignment="1" applyBorder="1" applyFont="1">
      <alignment horizontal="center" vertical="center"/>
    </xf>
    <xf borderId="47" fillId="17" fontId="18" numFmtId="0" xfId="0" applyAlignment="1" applyBorder="1" applyFont="1">
      <alignment horizontal="center"/>
    </xf>
    <xf borderId="13" fillId="18" fontId="18" numFmtId="0" xfId="0" applyAlignment="1" applyBorder="1" applyFont="1">
      <alignment horizontal="center" vertical="center"/>
    </xf>
    <xf borderId="5" fillId="18" fontId="18" numFmtId="0" xfId="0" applyAlignment="1" applyBorder="1" applyFont="1">
      <alignment horizontal="center" vertical="center"/>
    </xf>
    <xf borderId="47" fillId="18" fontId="18" numFmtId="0" xfId="0" applyAlignment="1" applyBorder="1" applyFont="1">
      <alignment horizontal="center"/>
    </xf>
    <xf borderId="13" fillId="19" fontId="18" numFmtId="0" xfId="0" applyAlignment="1" applyBorder="1" applyFont="1">
      <alignment horizontal="center" vertical="center"/>
    </xf>
    <xf borderId="5" fillId="19" fontId="18" numFmtId="0" xfId="0" applyAlignment="1" applyBorder="1" applyFont="1">
      <alignment horizontal="center" vertical="center"/>
    </xf>
    <xf borderId="47" fillId="19" fontId="18" numFmtId="0" xfId="0" applyAlignment="1" applyBorder="1" applyFont="1">
      <alignment horizontal="center"/>
    </xf>
    <xf borderId="29" fillId="0" fontId="18" numFmtId="0" xfId="0" applyAlignment="1" applyBorder="1" applyFont="1">
      <alignment horizontal="center" vertical="center"/>
    </xf>
    <xf borderId="25" fillId="0" fontId="18" numFmtId="0" xfId="0" applyBorder="1" applyFont="1"/>
    <xf borderId="0" fillId="0" fontId="18" numFmtId="49" xfId="0" applyFont="1" applyNumberFormat="1"/>
    <xf borderId="66" fillId="0" fontId="18" numFmtId="0" xfId="0" applyBorder="1" applyFont="1"/>
    <xf borderId="0" fillId="0" fontId="18" numFmtId="0" xfId="0" applyAlignment="1" applyFont="1">
      <alignment horizontal="center" vertical="center"/>
    </xf>
    <xf borderId="26" fillId="0" fontId="18" numFmtId="0" xfId="0" applyAlignment="1" applyBorder="1" applyFont="1">
      <alignment horizontal="center" vertical="center"/>
    </xf>
    <xf borderId="13" fillId="0" fontId="18" numFmtId="0" xfId="0" applyAlignment="1" applyBorder="1" applyFont="1">
      <alignment horizontal="center" vertical="center"/>
    </xf>
    <xf borderId="5" fillId="0" fontId="18" numFmtId="0" xfId="0" applyAlignment="1" applyBorder="1" applyFont="1">
      <alignment horizontal="center" vertical="center"/>
    </xf>
    <xf borderId="47" fillId="0" fontId="18" numFmtId="0" xfId="0" applyAlignment="1" applyBorder="1" applyFont="1">
      <alignment horizontal="center"/>
    </xf>
    <xf borderId="67" fillId="0" fontId="18" numFmtId="0" xfId="0" applyAlignment="1" applyBorder="1" applyFont="1">
      <alignment horizontal="center"/>
    </xf>
    <xf borderId="68" fillId="0" fontId="18" numFmtId="0" xfId="0" applyAlignment="1" applyBorder="1" applyFont="1">
      <alignment horizontal="center" vertical="center"/>
    </xf>
    <xf borderId="7" fillId="0" fontId="18" numFmtId="0" xfId="0" applyAlignment="1" applyBorder="1" applyFont="1">
      <alignment horizontal="center" vertical="center"/>
    </xf>
    <xf borderId="25" fillId="0" fontId="20" numFmtId="0" xfId="0" applyBorder="1" applyFont="1"/>
    <xf borderId="23" fillId="0" fontId="18" numFmtId="49" xfId="0" applyBorder="1" applyFont="1" applyNumberFormat="1"/>
    <xf borderId="61" fillId="0" fontId="18" numFmtId="0" xfId="0" applyBorder="1" applyFont="1"/>
    <xf borderId="23" fillId="0" fontId="18" numFmtId="0" xfId="0" applyAlignment="1" applyBorder="1" applyFont="1">
      <alignment horizontal="center" vertical="center"/>
    </xf>
    <xf borderId="24" fillId="0" fontId="18" numFmtId="0" xfId="0" applyAlignment="1" applyBorder="1" applyFont="1">
      <alignment horizontal="center" vertical="center"/>
    </xf>
    <xf borderId="15" fillId="0" fontId="18" numFmtId="0" xfId="0" applyAlignment="1" applyBorder="1" applyFont="1">
      <alignment horizontal="center" vertical="center"/>
    </xf>
    <xf borderId="48" fillId="0" fontId="18" numFmtId="0" xfId="0" applyAlignment="1" applyBorder="1" applyFont="1">
      <alignment horizontal="center" vertical="center"/>
    </xf>
    <xf borderId="16" fillId="0" fontId="17" numFmtId="0" xfId="0" applyAlignment="1" applyBorder="1" applyFont="1">
      <alignment horizontal="center" shrinkToFit="0" vertical="center" wrapText="1"/>
    </xf>
    <xf borderId="16" fillId="0" fontId="17" numFmtId="14" xfId="0" applyAlignment="1" applyBorder="1" applyFont="1" applyNumberFormat="1">
      <alignment horizontal="center" shrinkToFit="0" vertical="center" wrapText="1"/>
    </xf>
    <xf borderId="71" fillId="13" fontId="21" numFmtId="0" xfId="0" applyAlignment="1" applyBorder="1" applyFont="1">
      <alignment horizontal="center"/>
    </xf>
    <xf borderId="0" fillId="0" fontId="22" numFmtId="0" xfId="0" applyFont="1"/>
    <xf borderId="0" fillId="0" fontId="23" numFmtId="0" xfId="0" applyAlignment="1" applyFont="1">
      <alignment horizontal="left" vertical="center"/>
    </xf>
    <xf borderId="0" fillId="0" fontId="2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4" numFmtId="0" xfId="0" applyAlignment="1" applyFont="1">
      <alignment horizontal="left"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0" fontId="27" numFmtId="0" xfId="0" applyAlignment="1" applyFont="1">
      <alignment horizontal="left" vertical="center"/>
    </xf>
    <xf borderId="0" fillId="0" fontId="28" numFmtId="0" xfId="0" applyAlignment="1" applyFont="1">
      <alignment shrinkToFit="0" vertical="top" wrapText="1"/>
    </xf>
    <xf borderId="0" fillId="0" fontId="28" numFmtId="0" xfId="0" applyAlignment="1" applyFont="1">
      <alignment horizontal="left" shrinkToFit="0" vertical="top" wrapText="1"/>
    </xf>
    <xf borderId="0" fillId="0" fontId="28" numFmtId="0" xfId="0" applyAlignment="1" applyFont="1">
      <alignment horizontal="center" shrinkToFit="0" vertical="top" wrapText="1"/>
    </xf>
    <xf borderId="72" fillId="0" fontId="29" numFmtId="0" xfId="0" applyAlignment="1" applyBorder="1" applyFont="1">
      <alignment vertical="center"/>
    </xf>
    <xf borderId="72" fillId="0" fontId="29" numFmtId="0" xfId="0" applyAlignment="1" applyBorder="1" applyFont="1">
      <alignment horizontal="center" vertical="center"/>
    </xf>
    <xf borderId="72" fillId="0" fontId="4" numFmtId="0" xfId="0" applyAlignment="1" applyBorder="1" applyFont="1">
      <alignment horizontal="center" vertical="center"/>
    </xf>
    <xf borderId="72" fillId="0" fontId="4" numFmtId="0" xfId="0" applyAlignment="1" applyBorder="1" applyFont="1">
      <alignment horizontal="center" shrinkToFit="0" vertical="center" wrapText="1"/>
    </xf>
    <xf borderId="0" fillId="0" fontId="28" numFmtId="0" xfId="0" applyAlignment="1" applyFont="1">
      <alignment horizontal="center" shrinkToFit="0" vertical="center" wrapText="1"/>
    </xf>
    <xf borderId="73" fillId="0" fontId="4" numFmtId="0" xfId="0" applyAlignment="1" applyBorder="1" applyFont="1">
      <alignment horizontal="center" vertical="center"/>
    </xf>
    <xf borderId="74" fillId="0" fontId="30" numFmtId="0" xfId="0" applyAlignment="1" applyBorder="1" applyFont="1">
      <alignment horizontal="center" shrinkToFit="0" vertical="center" wrapText="1"/>
    </xf>
    <xf borderId="75" fillId="0" fontId="3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76" fillId="20" fontId="32" numFmtId="164" xfId="0" applyAlignment="1" applyBorder="1" applyFill="1" applyFont="1" applyNumberFormat="1">
      <alignment vertical="center"/>
    </xf>
    <xf borderId="76" fillId="20" fontId="32" numFmtId="164" xfId="0" applyAlignment="1" applyBorder="1" applyFont="1" applyNumberFormat="1">
      <alignment horizontal="left" vertical="center"/>
    </xf>
    <xf borderId="76" fillId="20" fontId="32" numFmtId="0" xfId="0" applyAlignment="1" applyBorder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Font="1"/>
    <xf borderId="77" fillId="0" fontId="4" numFmtId="0" xfId="0" applyBorder="1" applyFont="1"/>
    <xf borderId="78" fillId="0" fontId="4" numFmtId="0" xfId="0" applyBorder="1" applyFont="1"/>
    <xf borderId="79" fillId="0" fontId="28" numFmtId="164" xfId="0" applyAlignment="1" applyBorder="1" applyFont="1" applyNumberFormat="1">
      <alignment horizontal="center" shrinkToFit="0" vertical="top" wrapText="1"/>
    </xf>
    <xf borderId="76" fillId="21" fontId="3" numFmtId="0" xfId="0" applyAlignment="1" applyBorder="1" applyFill="1" applyFont="1">
      <alignment vertical="center"/>
    </xf>
    <xf borderId="76" fillId="22" fontId="3" numFmtId="0" xfId="0" applyAlignment="1" applyBorder="1" applyFill="1" applyFont="1">
      <alignment vertical="center"/>
    </xf>
    <xf borderId="76" fillId="23" fontId="3" numFmtId="0" xfId="0" applyAlignment="1" applyBorder="1" applyFill="1" applyFont="1">
      <alignment vertical="center"/>
    </xf>
    <xf borderId="80" fillId="0" fontId="4" numFmtId="0" xfId="0" applyBorder="1" applyFont="1"/>
    <xf borderId="81" fillId="0" fontId="4" numFmtId="0" xfId="0" applyBorder="1" applyFont="1"/>
    <xf borderId="82" fillId="0" fontId="28" numFmtId="164" xfId="0" applyAlignment="1" applyBorder="1" applyFont="1" applyNumberFormat="1">
      <alignment horizontal="center" shrinkToFit="0" vertical="top" wrapText="1"/>
    </xf>
    <xf borderId="76" fillId="21" fontId="3" numFmtId="164" xfId="0" applyAlignment="1" applyBorder="1" applyFont="1" applyNumberFormat="1">
      <alignment vertical="center"/>
    </xf>
    <xf borderId="76" fillId="21" fontId="3" numFmtId="164" xfId="0" applyAlignment="1" applyBorder="1" applyFont="1" applyNumberFormat="1">
      <alignment horizontal="left" vertical="center"/>
    </xf>
    <xf borderId="76" fillId="24" fontId="3" numFmtId="0" xfId="0" applyAlignment="1" applyBorder="1" applyFill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76" fillId="22" fontId="3" numFmtId="164" xfId="0" applyAlignment="1" applyBorder="1" applyFont="1" applyNumberFormat="1">
      <alignment vertical="center"/>
    </xf>
    <xf borderId="76" fillId="22" fontId="3" numFmtId="164" xfId="0" applyAlignment="1" applyBorder="1" applyFont="1" applyNumberFormat="1">
      <alignment horizontal="left" vertical="center"/>
    </xf>
    <xf borderId="0" fillId="0" fontId="12" numFmtId="0" xfId="0" applyAlignment="1" applyFont="1">
      <alignment vertical="center"/>
    </xf>
    <xf borderId="76" fillId="23" fontId="3" numFmtId="164" xfId="0" applyAlignment="1" applyBorder="1" applyFont="1" applyNumberFormat="1">
      <alignment vertical="center"/>
    </xf>
    <xf borderId="76" fillId="23" fontId="3" numFmtId="164" xfId="0" applyAlignment="1" applyBorder="1" applyFont="1" applyNumberFormat="1">
      <alignment horizontal="left" vertical="center"/>
    </xf>
    <xf borderId="76" fillId="24" fontId="3" numFmtId="164" xfId="0" applyAlignment="1" applyBorder="1" applyFont="1" applyNumberFormat="1">
      <alignment vertical="center"/>
    </xf>
    <xf borderId="76" fillId="24" fontId="3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10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C00000"/>
          <bgColor rgb="FFC0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3">
    <tableStyle count="3" pivot="0" name="Resumo Geral-style">
      <tableStyleElement dxfId="7" type="headerRow"/>
      <tableStyleElement dxfId="8" type="firstRowStripe"/>
      <tableStyleElement dxfId="9" type="secondRowStripe"/>
    </tableStyle>
    <tableStyle count="3" pivot="0" name="Resumo Geral-style 2">
      <tableStyleElement dxfId="7" type="headerRow"/>
      <tableStyleElement dxfId="8" type="firstRowStripe"/>
      <tableStyleElement dxfId="9" type="secondRowStripe"/>
    </tableStyle>
    <tableStyle count="3" pivot="0" name="Resumo Geral-style 3">
      <tableStyleElement dxfId="7" type="headerRow"/>
      <tableStyleElement dxfId="8" type="firstRowStripe"/>
      <tableStyleElement dxfId="9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242948381452318"/>
          <c:y val="0.0486111111111111"/>
          <c:w val="0.740128171478565"/>
          <c:h val="0.90277777777777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E44C16"/>
              </a:solidFill>
            </c:spPr>
          </c:dPt>
          <c:dPt>
            <c:idx val="1"/>
            <c:spPr>
              <a:solidFill>
                <a:srgbClr val="EC8026"/>
              </a:solidFill>
            </c:spPr>
          </c:dPt>
          <c:dPt>
            <c:idx val="2"/>
            <c:spPr>
              <a:solidFill>
                <a:srgbClr val="FCAF17"/>
              </a:solidFill>
            </c:spPr>
          </c:dPt>
          <c:dPt>
            <c:idx val="3"/>
            <c:spPr>
              <a:solidFill>
                <a:srgbClr val="FED300"/>
              </a:solidFill>
            </c:spPr>
          </c:dPt>
          <c:dPt>
            <c:idx val="4"/>
            <c:spPr>
              <a:solidFill>
                <a:srgbClr val="F5EBD7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i="0" sz="1100">
                      <a:solidFill>
                        <a:srgbClr val="F5EBD7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'Resumo Geral'!$G$3:$G$7</c:f>
            </c:strRef>
          </c:cat>
          <c:val>
            <c:numRef>
              <c:f>'Resumo Geral'!$I$3:$I$7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png"/><Relationship Id="rId10" Type="http://schemas.openxmlformats.org/officeDocument/2006/relationships/image" Target="../media/image7.png"/><Relationship Id="rId13" Type="http://schemas.openxmlformats.org/officeDocument/2006/relationships/image" Target="../media/image10.png"/><Relationship Id="rId12" Type="http://schemas.openxmlformats.org/officeDocument/2006/relationships/image" Target="../media/image17.png"/><Relationship Id="rId1" Type="http://schemas.openxmlformats.org/officeDocument/2006/relationships/image" Target="../media/image13.png"/><Relationship Id="rId2" Type="http://schemas.openxmlformats.org/officeDocument/2006/relationships/image" Target="../media/image15.png"/><Relationship Id="rId3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18.png"/><Relationship Id="rId15" Type="http://schemas.openxmlformats.org/officeDocument/2006/relationships/image" Target="../media/image16.png"/><Relationship Id="rId14" Type="http://schemas.openxmlformats.org/officeDocument/2006/relationships/image" Target="../media/image12.png"/><Relationship Id="rId5" Type="http://schemas.openxmlformats.org/officeDocument/2006/relationships/image" Target="../media/image8.png"/><Relationship Id="rId6" Type="http://schemas.openxmlformats.org/officeDocument/2006/relationships/image" Target="../media/image11.png"/><Relationship Id="rId7" Type="http://schemas.openxmlformats.org/officeDocument/2006/relationships/image" Target="../media/image5.png"/><Relationship Id="rId8" Type="http://schemas.openxmlformats.org/officeDocument/2006/relationships/image" Target="../media/image9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885825</xdr:colOff>
      <xdr:row>13</xdr:row>
      <xdr:rowOff>180975</xdr:rowOff>
    </xdr:from>
    <xdr:ext cx="3162300" cy="2800350"/>
    <xdr:graphicFrame>
      <xdr:nvGraphicFramePr>
        <xdr:cNvPr id="239139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361950</xdr:colOff>
      <xdr:row>18</xdr:row>
      <xdr:rowOff>0</xdr:rowOff>
    </xdr:from>
    <xdr:ext cx="7477125" cy="800100"/>
    <xdr:sp>
      <xdr:nvSpPr>
        <xdr:cNvPr id="3" name="Shape 3"/>
        <xdr:cNvSpPr/>
      </xdr:nvSpPr>
      <xdr:spPr>
        <a:xfrm>
          <a:off x="1612200" y="3384713"/>
          <a:ext cx="7467600" cy="7905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Processos GCN Dock</a:t>
          </a:r>
          <a:endParaRPr sz="1400"/>
        </a:p>
      </xdr:txBody>
    </xdr:sp>
    <xdr:clientData fLocksWithSheet="0"/>
  </xdr:oneCellAnchor>
  <xdr:oneCellAnchor>
    <xdr:from>
      <xdr:col>3</xdr:col>
      <xdr:colOff>123825</xdr:colOff>
      <xdr:row>21</xdr:row>
      <xdr:rowOff>0</xdr:rowOff>
    </xdr:from>
    <xdr:ext cx="4829175" cy="600075"/>
    <xdr:sp>
      <xdr:nvSpPr>
        <xdr:cNvPr id="4" name="Shape 4"/>
        <xdr:cNvSpPr/>
      </xdr:nvSpPr>
      <xdr:spPr>
        <a:xfrm>
          <a:off x="2936175" y="3484725"/>
          <a:ext cx="4819650" cy="59055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4400"/>
            <a:buFont typeface="Calibri"/>
            <a:buNone/>
          </a:pPr>
          <a:r>
            <a:rPr lang="en-US" sz="4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Dock Tech</a:t>
          </a:r>
          <a:endParaRPr sz="3600"/>
        </a:p>
      </xdr:txBody>
    </xdr:sp>
    <xdr:clientData fLocksWithSheet="0"/>
  </xdr:oneCellAnchor>
  <xdr:oneCellAnchor>
    <xdr:from>
      <xdr:col>2</xdr:col>
      <xdr:colOff>342900</xdr:colOff>
      <xdr:row>48</xdr:row>
      <xdr:rowOff>0</xdr:rowOff>
    </xdr:from>
    <xdr:ext cx="4829175" cy="600075"/>
    <xdr:sp>
      <xdr:nvSpPr>
        <xdr:cNvPr id="5" name="Shape 5"/>
        <xdr:cNvSpPr/>
      </xdr:nvSpPr>
      <xdr:spPr>
        <a:xfrm>
          <a:off x="2936175" y="3484725"/>
          <a:ext cx="4819650" cy="59055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4400"/>
            <a:buFont typeface="Calibri"/>
            <a:buNone/>
          </a:pPr>
          <a:r>
            <a:rPr lang="en-US" sz="4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Dock IP</a:t>
          </a:r>
          <a:endParaRPr sz="3600"/>
        </a:p>
      </xdr:txBody>
    </xdr:sp>
    <xdr:clientData fLocksWithSheet="0"/>
  </xdr:oneCellAnchor>
  <xdr:oneCellAnchor>
    <xdr:from>
      <xdr:col>3</xdr:col>
      <xdr:colOff>28575</xdr:colOff>
      <xdr:row>76</xdr:row>
      <xdr:rowOff>66675</xdr:rowOff>
    </xdr:from>
    <xdr:ext cx="4829175" cy="619125"/>
    <xdr:sp>
      <xdr:nvSpPr>
        <xdr:cNvPr id="6" name="Shape 6"/>
        <xdr:cNvSpPr/>
      </xdr:nvSpPr>
      <xdr:spPr>
        <a:xfrm>
          <a:off x="2936175" y="3475200"/>
          <a:ext cx="4819650" cy="609600"/>
        </a:xfrm>
        <a:prstGeom prst="roundRect">
          <a:avLst>
            <a:gd fmla="val 16667" name="adj"/>
          </a:avLst>
        </a:prstGeom>
        <a:solidFill>
          <a:schemeClr val="accent1"/>
        </a:solidFill>
        <a:ln cap="flat" cmpd="sng" w="12700">
          <a:solidFill>
            <a:srgbClr val="395E8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4400"/>
            <a:buFont typeface="Calibri"/>
            <a:buNone/>
          </a:pPr>
          <a:r>
            <a:rPr lang="en-US" sz="4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Acquirer</a:t>
          </a:r>
          <a:endParaRPr sz="3600"/>
        </a:p>
      </xdr:txBody>
    </xdr:sp>
    <xdr:clientData fLocksWithSheet="0"/>
  </xdr:oneCellAnchor>
  <xdr:oneCellAnchor>
    <xdr:from>
      <xdr:col>1</xdr:col>
      <xdr:colOff>819150</xdr:colOff>
      <xdr:row>3</xdr:row>
      <xdr:rowOff>38100</xdr:rowOff>
    </xdr:from>
    <xdr:ext cx="7715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17</xdr:row>
      <xdr:rowOff>9525</xdr:rowOff>
    </xdr:from>
    <xdr:ext cx="10096500" cy="269557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133350</xdr:colOff>
      <xdr:row>1</xdr:row>
      <xdr:rowOff>47625</xdr:rowOff>
    </xdr:from>
    <xdr:ext cx="5172075" cy="3943350"/>
    <xdr:pic>
      <xdr:nvPicPr>
        <xdr:cNvPr descr="Texto&#10;&#10;Descrição gerada automaticamente" id="0" name="image1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57150</xdr:colOff>
      <xdr:row>1</xdr:row>
      <xdr:rowOff>180975</xdr:rowOff>
    </xdr:from>
    <xdr:ext cx="4772025" cy="3324225"/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647700</xdr:colOff>
      <xdr:row>1</xdr:row>
      <xdr:rowOff>104775</xdr:rowOff>
    </xdr:from>
    <xdr:ext cx="4162425" cy="294322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228600</xdr:colOff>
      <xdr:row>1</xdr:row>
      <xdr:rowOff>0</xdr:rowOff>
    </xdr:from>
    <xdr:ext cx="4562475" cy="358140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238125</xdr:colOff>
      <xdr:row>23</xdr:row>
      <xdr:rowOff>38100</xdr:rowOff>
    </xdr:from>
    <xdr:ext cx="5438775" cy="3762375"/>
    <xdr:pic>
      <xdr:nvPicPr>
        <xdr:cNvPr id="0" name="image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24</xdr:row>
      <xdr:rowOff>142875</xdr:rowOff>
    </xdr:from>
    <xdr:ext cx="4438650" cy="3238500"/>
    <xdr:pic>
      <xdr:nvPicPr>
        <xdr:cNvPr id="0" name="image1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666750</xdr:colOff>
      <xdr:row>1</xdr:row>
      <xdr:rowOff>133350</xdr:rowOff>
    </xdr:from>
    <xdr:ext cx="5429250" cy="3695700"/>
    <xdr:pic>
      <xdr:nvPicPr>
        <xdr:cNvPr id="0" name="image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352425</xdr:colOff>
      <xdr:row>23</xdr:row>
      <xdr:rowOff>180975</xdr:rowOff>
    </xdr:from>
    <xdr:ext cx="6115050" cy="4533900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647700</xdr:colOff>
      <xdr:row>21</xdr:row>
      <xdr:rowOff>161925</xdr:rowOff>
    </xdr:from>
    <xdr:ext cx="8772525" cy="6619875"/>
    <xdr:pic>
      <xdr:nvPicPr>
        <xdr:cNvPr id="0" name="image18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46</xdr:col>
      <xdr:colOff>0</xdr:colOff>
      <xdr:row>28</xdr:row>
      <xdr:rowOff>38100</xdr:rowOff>
    </xdr:from>
    <xdr:ext cx="9086850" cy="5734050"/>
    <xdr:pic>
      <xdr:nvPicPr>
        <xdr:cNvPr id="0" name="image7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285750</xdr:colOff>
      <xdr:row>0</xdr:row>
      <xdr:rowOff>114300</xdr:rowOff>
    </xdr:from>
    <xdr:ext cx="7267575" cy="5143500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55</xdr:col>
      <xdr:colOff>542925</xdr:colOff>
      <xdr:row>6</xdr:row>
      <xdr:rowOff>133350</xdr:rowOff>
    </xdr:from>
    <xdr:ext cx="8753475" cy="5400675"/>
    <xdr:pic>
      <xdr:nvPicPr>
        <xdr:cNvPr id="0" name="image17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72</xdr:col>
      <xdr:colOff>0</xdr:colOff>
      <xdr:row>8</xdr:row>
      <xdr:rowOff>0</xdr:rowOff>
    </xdr:from>
    <xdr:ext cx="10896600" cy="4667250"/>
    <xdr:pic>
      <xdr:nvPicPr>
        <xdr:cNvPr id="0" name="image10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66675</xdr:colOff>
      <xdr:row>62</xdr:row>
      <xdr:rowOff>123825</xdr:rowOff>
    </xdr:from>
    <xdr:ext cx="11696700" cy="8143875"/>
    <xdr:pic>
      <xdr:nvPicPr>
        <xdr:cNvPr id="0" name="image12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73</xdr:row>
      <xdr:rowOff>66675</xdr:rowOff>
    </xdr:from>
    <xdr:ext cx="12230100" cy="6324600"/>
    <xdr:pic>
      <xdr:nvPicPr>
        <xdr:cNvPr id="0" name="image16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66675</xdr:rowOff>
    </xdr:from>
    <xdr:ext cx="16878300" cy="7458075"/>
    <xdr:pic>
      <xdr:nvPicPr>
        <xdr:cNvPr id="0" name="image1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.NOTEBOOK-0017\Downloads\PLANO%20DE%20GERENCIAMENTO%20DE%20RISCOS-CHIDO.COM%20V1%20(vers&#227;o%20da%20Tati%2014_06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ções"/>
      <sheetName val="Riscos"/>
      <sheetName val="Issues"/>
      <sheetName val="Ações"/>
      <sheetName val="Matriz"/>
      <sheetName val="Matriz Nova"/>
      <sheetName val="Gráfico"/>
      <sheetName val="EAR"/>
      <sheetName val="Param"/>
      <sheetName val="Probabilidade"/>
      <sheetName val="Vulnerabilidade"/>
      <sheetName val="Tabela de impact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ref="B2:E40" displayName="Table_1" id="1">
  <tableColumns count="4">
    <tableColumn name="BU / Área" id="1"/>
    <tableColumn name="Processo de Negócio" id="2"/>
    <tableColumn name="Ranking" id="3"/>
    <tableColumn name="RTO" id="4"/>
  </tableColumns>
  <tableStyleInfo name="Resumo Geral-style" showColumnStripes="0" showFirstColumn="1" showLastColumn="1" showRowStripes="1"/>
</table>
</file>

<file path=xl/tables/table2.xml><?xml version="1.0" encoding="utf-8"?>
<table xmlns="http://schemas.openxmlformats.org/spreadsheetml/2006/main" ref="G2:I7" displayName="Table_2" id="2">
  <tableColumns count="3">
    <tableColumn name="Impacto" id="1"/>
    <tableColumn name="Intervalo" id="2"/>
    <tableColumn name="Qualitativo" id="3"/>
  </tableColumns>
  <tableStyleInfo name="Resumo Geral-style 2" showColumnStripes="0" showFirstColumn="1" showLastColumn="1" showRowStripes="1"/>
</table>
</file>

<file path=xl/tables/table3.xml><?xml version="1.0" encoding="utf-8"?>
<table xmlns="http://schemas.openxmlformats.org/spreadsheetml/2006/main" ref="K2:M6" displayName="Table_3" id="3">
  <tableColumns count="3">
    <tableColumn name="Impacto" id="1"/>
    <tableColumn name="Grau de importância_x000a_(1-5)" id="2"/>
    <tableColumn name="Fator" id="3"/>
  </tableColumns>
  <tableStyleInfo name="Resumo Geral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awLn7yZDKX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4.0"/>
    <col customWidth="1" min="3" max="3" width="35.38"/>
    <col customWidth="1" min="4" max="4" width="9.88"/>
    <col customWidth="1" min="5" max="5" width="24.63"/>
    <col customWidth="1" min="6" max="6" width="34.63"/>
    <col customWidth="1" min="7" max="7" width="60.63"/>
    <col customWidth="1" min="8" max="8" width="13.75"/>
    <col customWidth="1" min="9" max="10" width="9.0"/>
    <col customWidth="1" min="11" max="11" width="13.63"/>
    <col customWidth="1" min="12" max="12" width="14.38"/>
    <col customWidth="1" min="13" max="13" width="15.5"/>
    <col customWidth="1" min="14" max="14" width="8.13"/>
    <col customWidth="1" min="15" max="15" width="6.0"/>
    <col customWidth="1" hidden="1" min="16" max="16" width="6.25"/>
    <col customWidth="1" min="17" max="17" width="13.13"/>
    <col customWidth="1" min="18" max="18" width="23.75"/>
    <col customWidth="1" min="19" max="19" width="12.75"/>
    <col customWidth="1" min="20" max="20" width="14.13"/>
    <col customWidth="1" min="21" max="21" width="16.38"/>
    <col customWidth="1" min="22" max="22" width="25.0"/>
    <col customWidth="1" min="23" max="23" width="18.75"/>
    <col customWidth="1" min="24" max="24" width="19.5"/>
    <col customWidth="1" min="25" max="25" width="33.5"/>
    <col customWidth="1" min="26" max="26" width="28.13"/>
    <col customWidth="1" min="27" max="27" width="16.5"/>
    <col customWidth="1" min="28" max="28" width="26.63"/>
    <col customWidth="1" min="29" max="29" width="16.75"/>
    <col customWidth="1" min="30" max="30" width="9.0"/>
    <col customWidth="1" min="31" max="31" width="15.38"/>
    <col customWidth="1" min="32" max="32" width="9.0"/>
    <col customWidth="1" min="33" max="33" width="11.13"/>
    <col customWidth="1" min="34" max="40" width="9.0"/>
    <col customWidth="1" min="41" max="41" width="11.75"/>
    <col customWidth="1" min="42" max="42" width="40.5"/>
    <col customWidth="1" min="43" max="43" width="19.75"/>
    <col customWidth="1" min="44" max="44" width="25.63"/>
    <col customWidth="1" min="45" max="51" width="9.0"/>
  </cols>
  <sheetData>
    <row r="1" ht="23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/>
      <c r="N1" s="4"/>
      <c r="O1" s="5"/>
      <c r="P1" s="2" t="s">
        <v>12</v>
      </c>
      <c r="Q1" s="2" t="s">
        <v>13</v>
      </c>
      <c r="R1" s="1" t="s">
        <v>14</v>
      </c>
      <c r="S1" s="1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7" t="s">
        <v>21</v>
      </c>
      <c r="Z1" s="8" t="s">
        <v>22</v>
      </c>
      <c r="AA1" s="4"/>
      <c r="AB1" s="4"/>
      <c r="AC1" s="5"/>
      <c r="AD1" s="9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</row>
    <row r="2" ht="18.7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2" t="s">
        <v>23</v>
      </c>
      <c r="M2" s="12" t="s">
        <v>24</v>
      </c>
      <c r="N2" s="12" t="s">
        <v>25</v>
      </c>
      <c r="O2" s="12" t="s">
        <v>26</v>
      </c>
      <c r="P2" s="13"/>
      <c r="Q2" s="11"/>
      <c r="R2" s="11"/>
      <c r="S2" s="11"/>
      <c r="T2" s="11"/>
      <c r="U2" s="11"/>
      <c r="V2" s="11"/>
      <c r="W2" s="11"/>
      <c r="X2" s="11"/>
      <c r="Y2" s="14" t="s">
        <v>27</v>
      </c>
      <c r="Z2" s="14" t="s">
        <v>27</v>
      </c>
      <c r="AA2" s="14" t="s">
        <v>28</v>
      </c>
      <c r="AB2" s="14" t="s">
        <v>29</v>
      </c>
      <c r="AC2" s="14" t="s">
        <v>30</v>
      </c>
      <c r="AD2" s="15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ht="14.25" customHeight="1">
      <c r="A3" s="16"/>
      <c r="B3" s="16"/>
      <c r="C3" s="9"/>
      <c r="D3" s="17"/>
      <c r="E3" s="9"/>
      <c r="F3" s="9"/>
      <c r="G3" s="9"/>
      <c r="H3" s="9"/>
      <c r="I3" s="9"/>
      <c r="J3" s="9"/>
      <c r="K3" s="18"/>
      <c r="L3" s="18"/>
      <c r="M3" s="18"/>
      <c r="N3" s="18"/>
      <c r="O3" s="18"/>
      <c r="P3" s="19"/>
      <c r="Q3" s="9"/>
      <c r="R3" s="9"/>
      <c r="S3" s="9"/>
      <c r="T3" s="9"/>
      <c r="U3" s="9"/>
      <c r="V3" s="9"/>
      <c r="W3" s="9"/>
      <c r="X3" s="9"/>
      <c r="Y3" s="20"/>
      <c r="Z3" s="18"/>
      <c r="AA3" s="18"/>
      <c r="AB3" s="18"/>
      <c r="AC3" s="18"/>
      <c r="AD3" s="9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>
      <c r="A4" s="16"/>
      <c r="B4" s="16"/>
      <c r="C4" s="21"/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3"/>
      <c r="Q4" s="21"/>
      <c r="R4" s="21"/>
      <c r="S4" s="21"/>
      <c r="T4" s="21"/>
      <c r="U4" s="21"/>
      <c r="V4" s="21"/>
      <c r="W4" s="21"/>
      <c r="X4" s="21"/>
      <c r="Y4" s="24"/>
      <c r="Z4" s="21"/>
      <c r="AA4" s="21"/>
      <c r="AB4" s="21"/>
      <c r="AC4" s="21"/>
      <c r="AD4" s="9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ht="28.5" customHeight="1">
      <c r="A5" s="16"/>
      <c r="B5" s="25"/>
      <c r="C5" s="26" t="s">
        <v>31</v>
      </c>
      <c r="D5" s="27" t="s">
        <v>32</v>
      </c>
      <c r="E5" s="28" t="s">
        <v>33</v>
      </c>
      <c r="F5" s="27" t="s">
        <v>34</v>
      </c>
      <c r="G5" s="29" t="s">
        <v>35</v>
      </c>
      <c r="H5" s="27" t="s">
        <v>36</v>
      </c>
      <c r="I5" s="30" t="s">
        <v>37</v>
      </c>
      <c r="J5" s="30" t="s">
        <v>38</v>
      </c>
      <c r="K5" s="30">
        <v>1.0</v>
      </c>
      <c r="L5" s="30">
        <v>1.0</v>
      </c>
      <c r="M5" s="30">
        <v>1.0</v>
      </c>
      <c r="N5" s="30">
        <v>1.0</v>
      </c>
      <c r="O5" s="30">
        <v>1.0</v>
      </c>
      <c r="P5" s="31">
        <f t="shared" ref="P5:P10" si="1">AVERAGE(L5:O5)</f>
        <v>1</v>
      </c>
      <c r="Q5" s="30" t="str">
        <f t="shared" ref="Q5:Q10" si="2">IF($P5&gt;3.5,"Muito Alto",IF($P5&gt;2.5,"Alto",IF($P5&gt;1.5,"Moderado","Baixo")))</f>
        <v>Baixo</v>
      </c>
      <c r="R5" s="27" t="s">
        <v>39</v>
      </c>
      <c r="S5" s="27" t="s">
        <v>40</v>
      </c>
      <c r="T5" s="30" t="s">
        <v>41</v>
      </c>
      <c r="U5" s="30" t="s">
        <v>42</v>
      </c>
      <c r="V5" s="27">
        <v>1.0</v>
      </c>
      <c r="W5" s="27" t="s">
        <v>36</v>
      </c>
      <c r="X5" s="27" t="s">
        <v>36</v>
      </c>
      <c r="Y5" s="27" t="s">
        <v>43</v>
      </c>
      <c r="Z5" s="27" t="s">
        <v>43</v>
      </c>
      <c r="AA5" s="27" t="s">
        <v>43</v>
      </c>
      <c r="AB5" s="30" t="s">
        <v>44</v>
      </c>
      <c r="AC5" s="30" t="s">
        <v>45</v>
      </c>
      <c r="AD5" s="15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>
      <c r="A6" s="16"/>
      <c r="B6" s="25"/>
      <c r="C6" s="13"/>
      <c r="D6" s="27" t="s">
        <v>32</v>
      </c>
      <c r="E6" s="11"/>
      <c r="F6" s="29" t="s">
        <v>46</v>
      </c>
      <c r="G6" s="29" t="s">
        <v>47</v>
      </c>
      <c r="H6" s="27" t="s">
        <v>36</v>
      </c>
      <c r="I6" s="30" t="s">
        <v>37</v>
      </c>
      <c r="J6" s="30" t="s">
        <v>38</v>
      </c>
      <c r="K6" s="30">
        <v>1.0</v>
      </c>
      <c r="L6" s="30">
        <v>1.0</v>
      </c>
      <c r="M6" s="30">
        <v>1.0</v>
      </c>
      <c r="N6" s="30">
        <v>1.0</v>
      </c>
      <c r="O6" s="30">
        <v>1.0</v>
      </c>
      <c r="P6" s="31">
        <f t="shared" si="1"/>
        <v>1</v>
      </c>
      <c r="Q6" s="30" t="str">
        <f t="shared" si="2"/>
        <v>Baixo</v>
      </c>
      <c r="R6" s="27" t="s">
        <v>39</v>
      </c>
      <c r="S6" s="27" t="s">
        <v>40</v>
      </c>
      <c r="T6" s="30" t="s">
        <v>41</v>
      </c>
      <c r="U6" s="30" t="s">
        <v>42</v>
      </c>
      <c r="V6" s="27">
        <v>1.0</v>
      </c>
      <c r="W6" s="27" t="s">
        <v>36</v>
      </c>
      <c r="X6" s="27" t="s">
        <v>36</v>
      </c>
      <c r="Y6" s="27" t="s">
        <v>43</v>
      </c>
      <c r="Z6" s="27" t="s">
        <v>43</v>
      </c>
      <c r="AA6" s="27" t="s">
        <v>43</v>
      </c>
      <c r="AB6" s="30" t="s">
        <v>44</v>
      </c>
      <c r="AC6" s="30" t="s">
        <v>45</v>
      </c>
      <c r="AD6" s="15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>
      <c r="A7" s="16"/>
      <c r="B7" s="25"/>
      <c r="C7" s="13"/>
      <c r="D7" s="27" t="s">
        <v>32</v>
      </c>
      <c r="E7" s="29" t="s">
        <v>48</v>
      </c>
      <c r="F7" s="29" t="s">
        <v>49</v>
      </c>
      <c r="G7" s="29" t="s">
        <v>50</v>
      </c>
      <c r="H7" s="27" t="s">
        <v>36</v>
      </c>
      <c r="I7" s="30" t="s">
        <v>37</v>
      </c>
      <c r="J7" s="30" t="s">
        <v>38</v>
      </c>
      <c r="K7" s="30">
        <v>1.0</v>
      </c>
      <c r="L7" s="30">
        <v>1.0</v>
      </c>
      <c r="M7" s="30">
        <v>1.0</v>
      </c>
      <c r="N7" s="27">
        <v>2.0</v>
      </c>
      <c r="O7" s="27">
        <v>2.0</v>
      </c>
      <c r="P7" s="31">
        <f t="shared" si="1"/>
        <v>1.5</v>
      </c>
      <c r="Q7" s="30" t="str">
        <f t="shared" si="2"/>
        <v>Baixo</v>
      </c>
      <c r="R7" s="27" t="s">
        <v>39</v>
      </c>
      <c r="S7" s="30" t="s">
        <v>51</v>
      </c>
      <c r="T7" s="30" t="s">
        <v>41</v>
      </c>
      <c r="U7" s="30" t="s">
        <v>42</v>
      </c>
      <c r="V7" s="27">
        <v>1.0</v>
      </c>
      <c r="W7" s="27" t="s">
        <v>36</v>
      </c>
      <c r="X7" s="27" t="s">
        <v>36</v>
      </c>
      <c r="Y7" s="27" t="s">
        <v>43</v>
      </c>
      <c r="Z7" s="27" t="s">
        <v>43</v>
      </c>
      <c r="AA7" s="27" t="s">
        <v>43</v>
      </c>
      <c r="AB7" s="30" t="s">
        <v>44</v>
      </c>
      <c r="AC7" s="30" t="s">
        <v>45</v>
      </c>
      <c r="AD7" s="15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ht="14.25" customHeight="1">
      <c r="A8" s="16"/>
      <c r="B8" s="25"/>
      <c r="C8" s="13"/>
      <c r="D8" s="27" t="s">
        <v>32</v>
      </c>
      <c r="E8" s="28" t="s">
        <v>52</v>
      </c>
      <c r="F8" s="27" t="s">
        <v>53</v>
      </c>
      <c r="G8" s="27" t="s">
        <v>54</v>
      </c>
      <c r="H8" s="27" t="s">
        <v>36</v>
      </c>
      <c r="I8" s="30" t="s">
        <v>37</v>
      </c>
      <c r="J8" s="30" t="s">
        <v>38</v>
      </c>
      <c r="K8" s="30">
        <v>1.0</v>
      </c>
      <c r="L8" s="27">
        <v>2.0</v>
      </c>
      <c r="M8" s="30">
        <v>1.0</v>
      </c>
      <c r="N8" s="27">
        <v>2.0</v>
      </c>
      <c r="O8" s="27">
        <v>2.0</v>
      </c>
      <c r="P8" s="31">
        <f t="shared" si="1"/>
        <v>1.75</v>
      </c>
      <c r="Q8" s="30" t="str">
        <f t="shared" si="2"/>
        <v>Moderado</v>
      </c>
      <c r="R8" s="27" t="s">
        <v>39</v>
      </c>
      <c r="S8" s="30" t="s">
        <v>51</v>
      </c>
      <c r="T8" s="30" t="s">
        <v>41</v>
      </c>
      <c r="U8" s="30" t="s">
        <v>42</v>
      </c>
      <c r="V8" s="27">
        <v>1.0</v>
      </c>
      <c r="W8" s="27" t="s">
        <v>36</v>
      </c>
      <c r="X8" s="27" t="s">
        <v>36</v>
      </c>
      <c r="Y8" s="27" t="s">
        <v>55</v>
      </c>
      <c r="Z8" s="27" t="s">
        <v>55</v>
      </c>
      <c r="AA8" s="27" t="s">
        <v>55</v>
      </c>
      <c r="AB8" s="30" t="s">
        <v>44</v>
      </c>
      <c r="AC8" s="30" t="s">
        <v>45</v>
      </c>
      <c r="AD8" s="15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>
      <c r="A9" s="16"/>
      <c r="B9" s="25"/>
      <c r="C9" s="13"/>
      <c r="D9" s="27" t="s">
        <v>32</v>
      </c>
      <c r="E9" s="13"/>
      <c r="F9" s="29" t="s">
        <v>56</v>
      </c>
      <c r="G9" s="27" t="s">
        <v>57</v>
      </c>
      <c r="H9" s="27" t="s">
        <v>36</v>
      </c>
      <c r="I9" s="30" t="s">
        <v>58</v>
      </c>
      <c r="J9" s="30" t="s">
        <v>38</v>
      </c>
      <c r="K9" s="30">
        <v>1.0</v>
      </c>
      <c r="L9" s="27">
        <v>2.0</v>
      </c>
      <c r="M9" s="30">
        <v>1.0</v>
      </c>
      <c r="N9" s="27">
        <v>2.0</v>
      </c>
      <c r="O9" s="27">
        <v>2.0</v>
      </c>
      <c r="P9" s="31">
        <f t="shared" si="1"/>
        <v>1.75</v>
      </c>
      <c r="Q9" s="30" t="str">
        <f t="shared" si="2"/>
        <v>Moderado</v>
      </c>
      <c r="R9" s="27" t="s">
        <v>39</v>
      </c>
      <c r="S9" s="30" t="s">
        <v>51</v>
      </c>
      <c r="T9" s="30" t="s">
        <v>41</v>
      </c>
      <c r="U9" s="30" t="s">
        <v>42</v>
      </c>
      <c r="V9" s="27">
        <v>1.0</v>
      </c>
      <c r="W9" s="27" t="s">
        <v>36</v>
      </c>
      <c r="X9" s="27" t="s">
        <v>36</v>
      </c>
      <c r="Y9" s="27" t="s">
        <v>55</v>
      </c>
      <c r="Z9" s="27" t="s">
        <v>55</v>
      </c>
      <c r="AA9" s="27" t="s">
        <v>55</v>
      </c>
      <c r="AB9" s="30" t="s">
        <v>44</v>
      </c>
      <c r="AC9" s="30" t="s">
        <v>45</v>
      </c>
      <c r="AD9" s="15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>
      <c r="A10" s="16"/>
      <c r="B10" s="25"/>
      <c r="C10" s="11"/>
      <c r="D10" s="27" t="s">
        <v>32</v>
      </c>
      <c r="E10" s="11"/>
      <c r="F10" s="29" t="s">
        <v>59</v>
      </c>
      <c r="G10" s="27" t="s">
        <v>60</v>
      </c>
      <c r="H10" s="27" t="s">
        <v>36</v>
      </c>
      <c r="I10" s="30" t="s">
        <v>58</v>
      </c>
      <c r="J10" s="30" t="s">
        <v>38</v>
      </c>
      <c r="K10" s="30">
        <v>1.0</v>
      </c>
      <c r="L10" s="27">
        <v>2.0</v>
      </c>
      <c r="M10" s="27">
        <v>1.0</v>
      </c>
      <c r="N10" s="30">
        <v>2.0</v>
      </c>
      <c r="O10" s="30">
        <v>2.0</v>
      </c>
      <c r="P10" s="31">
        <f t="shared" si="1"/>
        <v>1.75</v>
      </c>
      <c r="Q10" s="30" t="str">
        <f t="shared" si="2"/>
        <v>Moderado</v>
      </c>
      <c r="R10" s="30" t="s">
        <v>61</v>
      </c>
      <c r="S10" s="30" t="s">
        <v>51</v>
      </c>
      <c r="T10" s="30" t="s">
        <v>41</v>
      </c>
      <c r="U10" s="30" t="s">
        <v>42</v>
      </c>
      <c r="V10" s="27">
        <v>1.0</v>
      </c>
      <c r="W10" s="27" t="s">
        <v>36</v>
      </c>
      <c r="X10" s="27" t="s">
        <v>36</v>
      </c>
      <c r="Y10" s="27" t="s">
        <v>55</v>
      </c>
      <c r="Z10" s="27" t="s">
        <v>55</v>
      </c>
      <c r="AA10" s="27" t="s">
        <v>55</v>
      </c>
      <c r="AB10" s="30" t="s">
        <v>44</v>
      </c>
      <c r="AC10" s="30" t="s">
        <v>45</v>
      </c>
      <c r="AD10" s="15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ht="14.25" customHeight="1">
      <c r="A11" s="16"/>
      <c r="B11" s="16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9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ht="14.25" customHeight="1">
      <c r="A12" s="16"/>
      <c r="B12" s="16"/>
      <c r="C12" s="9"/>
      <c r="D12" s="9"/>
      <c r="E12" s="3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ht="14.25" customHeight="1">
      <c r="A13" s="9"/>
      <c r="B13" s="9"/>
      <c r="C13" s="9"/>
      <c r="D13" s="9"/>
      <c r="E13" s="3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ht="14.25" customHeight="1">
      <c r="A14" s="9"/>
      <c r="B14" s="9"/>
      <c r="C14" s="9"/>
      <c r="D14" s="9"/>
      <c r="E14" s="3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ht="14.25" customHeight="1">
      <c r="A15" s="9"/>
      <c r="B15" s="9"/>
      <c r="C15" s="9"/>
      <c r="D15" s="9"/>
      <c r="E15" s="3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ht="14.2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ht="14.2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ht="14.2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ht="14.2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ht="14.2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ht="14.2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ht="14.2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ht="14.2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ht="14.2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ht="14.2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ht="14.2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ht="14.2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ht="14.2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ht="14.2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ht="14.2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 t="s">
        <v>61</v>
      </c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ht="14.2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 t="s">
        <v>62</v>
      </c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ht="14.2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ht="14.2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 t="s">
        <v>63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ht="14.2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 t="s">
        <v>64</v>
      </c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ht="14.2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 t="s">
        <v>65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ht="14.2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 t="s">
        <v>66</v>
      </c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ht="14.2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 t="s">
        <v>67</v>
      </c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 t="s">
        <v>68</v>
      </c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 t="s">
        <v>69</v>
      </c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 t="s">
        <v>70</v>
      </c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 t="s">
        <v>71</v>
      </c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 t="s">
        <v>72</v>
      </c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 t="s">
        <v>73</v>
      </c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 t="s">
        <v>74</v>
      </c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 t="s">
        <v>75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 t="s">
        <v>76</v>
      </c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 t="s">
        <v>77</v>
      </c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 t="s">
        <v>78</v>
      </c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 t="s">
        <v>79</v>
      </c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 t="s">
        <v>80</v>
      </c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 t="s">
        <v>81</v>
      </c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 t="s">
        <v>82</v>
      </c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 t="s">
        <v>83</v>
      </c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 t="s">
        <v>84</v>
      </c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 t="s">
        <v>85</v>
      </c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 t="s">
        <v>42</v>
      </c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 t="s">
        <v>86</v>
      </c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 t="s">
        <v>87</v>
      </c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33" t="s">
        <v>88</v>
      </c>
      <c r="AF69" s="34" t="s">
        <v>89</v>
      </c>
      <c r="AG69" s="10" t="s">
        <v>90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 t="s">
        <v>91</v>
      </c>
      <c r="AE70" s="35" t="s">
        <v>92</v>
      </c>
      <c r="AF70" s="36"/>
      <c r="AG70" s="10" t="s">
        <v>93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 t="s">
        <v>94</v>
      </c>
      <c r="AE71" s="37" t="s">
        <v>95</v>
      </c>
      <c r="AF71" s="36"/>
      <c r="AG71" s="10" t="s">
        <v>96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 t="s">
        <v>97</v>
      </c>
      <c r="AE72" s="38" t="s">
        <v>98</v>
      </c>
      <c r="AF72" s="36"/>
      <c r="AG72" s="10" t="s">
        <v>99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 t="s">
        <v>100</v>
      </c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 t="s">
        <v>101</v>
      </c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 t="s">
        <v>44</v>
      </c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 t="s">
        <v>102</v>
      </c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</row>
  </sheetData>
  <mergeCells count="26">
    <mergeCell ref="H1:H2"/>
    <mergeCell ref="I1:I2"/>
    <mergeCell ref="J1:J2"/>
    <mergeCell ref="K1:K2"/>
    <mergeCell ref="L1:O1"/>
    <mergeCell ref="P1:P2"/>
    <mergeCell ref="Q1:Q2"/>
    <mergeCell ref="W1:W2"/>
    <mergeCell ref="X1:X2"/>
    <mergeCell ref="Z1:AC1"/>
    <mergeCell ref="AF69:AF72"/>
    <mergeCell ref="R1:R2"/>
    <mergeCell ref="S1:S2"/>
    <mergeCell ref="T1:T2"/>
    <mergeCell ref="U1:U2"/>
    <mergeCell ref="V1:V2"/>
    <mergeCell ref="E1:E2"/>
    <mergeCell ref="E5:E6"/>
    <mergeCell ref="E8:E10"/>
    <mergeCell ref="C5:C10"/>
    <mergeCell ref="A1:A2"/>
    <mergeCell ref="B1:B2"/>
    <mergeCell ref="C1:C2"/>
    <mergeCell ref="D1:D2"/>
    <mergeCell ref="F1:F2"/>
    <mergeCell ref="G1:G2"/>
  </mergeCells>
  <conditionalFormatting sqref="Q3:Q10">
    <cfRule type="cellIs" dxfId="0" priority="1" operator="equal">
      <formula>"Muito Alto"</formula>
    </cfRule>
  </conditionalFormatting>
  <conditionalFormatting sqref="Q3:Q10">
    <cfRule type="cellIs" dxfId="1" priority="2" operator="equal">
      <formula>"Alto"</formula>
    </cfRule>
  </conditionalFormatting>
  <conditionalFormatting sqref="Q3:Q10">
    <cfRule type="cellIs" dxfId="2" priority="3" operator="equal">
      <formula>"Moderado"</formula>
    </cfRule>
  </conditionalFormatting>
  <conditionalFormatting sqref="Q3:Q10">
    <cfRule type="cellIs" dxfId="3" priority="4" operator="equal">
      <formula>"Baixo"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90"/>
    <pageSetUpPr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26.13"/>
    <col customWidth="1" min="3" max="3" width="38.38"/>
    <col customWidth="1" min="4" max="5" width="10.63"/>
    <col customWidth="1" min="6" max="6" width="3.63"/>
    <col customWidth="1" min="7" max="7" width="10.13"/>
    <col customWidth="1" min="8" max="8" width="12.0"/>
    <col customWidth="1" min="9" max="9" width="13.38"/>
    <col customWidth="1" min="10" max="10" width="4.5"/>
    <col customWidth="1" min="11" max="11" width="10.13"/>
    <col customWidth="1" min="12" max="12" width="16.63"/>
    <col customWidth="1" min="13" max="13" width="10.13"/>
    <col customWidth="1" min="14" max="26" width="10.63"/>
  </cols>
  <sheetData>
    <row r="1" ht="36.0" customHeight="1">
      <c r="A1" s="254"/>
      <c r="B1" s="255"/>
      <c r="D1" s="256"/>
      <c r="E1" s="256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</row>
    <row r="2" ht="34.5" customHeight="1">
      <c r="A2" s="254"/>
      <c r="B2" s="257" t="s">
        <v>361</v>
      </c>
      <c r="C2" s="257" t="s">
        <v>362</v>
      </c>
      <c r="D2" s="258" t="s">
        <v>363</v>
      </c>
      <c r="E2" s="258" t="s">
        <v>8</v>
      </c>
      <c r="F2" s="254"/>
      <c r="G2" s="259" t="s">
        <v>152</v>
      </c>
      <c r="H2" s="259" t="s">
        <v>364</v>
      </c>
      <c r="I2" s="260" t="s">
        <v>365</v>
      </c>
      <c r="J2" s="261"/>
      <c r="K2" s="262" t="s">
        <v>152</v>
      </c>
      <c r="L2" s="263" t="s">
        <v>366</v>
      </c>
      <c r="M2" s="264" t="s">
        <v>367</v>
      </c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</row>
    <row r="3" ht="18.0" customHeight="1">
      <c r="A3" s="254">
        <v>1.0</v>
      </c>
      <c r="B3" s="265" t="str">
        <f t="shared" ref="B3:D3" si="1">#REF!</f>
        <v>#REF!</v>
      </c>
      <c r="C3" s="265" t="str">
        <f t="shared" si="1"/>
        <v>#REF!</v>
      </c>
      <c r="D3" s="266" t="str">
        <f t="shared" si="1"/>
        <v>#REF!</v>
      </c>
      <c r="E3" s="267" t="s">
        <v>368</v>
      </c>
      <c r="F3" s="254"/>
      <c r="G3" s="268" t="s">
        <v>102</v>
      </c>
      <c r="H3" s="269" t="str">
        <f>CONCATENATE("≥ ",ROUND(MAX('Resumo Geral'!$D$3:$D$40)*0.85,2))</f>
        <v>#REF!</v>
      </c>
      <c r="I3" s="269">
        <f>COUNTIFS('Resumo Geral'!$D$3:$D$40,"&gt;="&amp;ROUND(MAX('Resumo Geral'!$D$3:$D$40)*0.85,2))</f>
        <v>38</v>
      </c>
      <c r="J3" s="270"/>
      <c r="K3" s="271" t="s">
        <v>24</v>
      </c>
      <c r="L3" s="272">
        <v>2.0</v>
      </c>
      <c r="M3" s="273">
        <f>'Resumo Geral'!$L3/10</f>
        <v>0.2</v>
      </c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</row>
    <row r="4" ht="18.0" customHeight="1">
      <c r="A4" s="254">
        <v>2.0</v>
      </c>
      <c r="B4" s="265" t="str">
        <f t="shared" ref="B4:D4" si="2">#REF!</f>
        <v>#REF!</v>
      </c>
      <c r="C4" s="265" t="str">
        <f t="shared" si="2"/>
        <v>#REF!</v>
      </c>
      <c r="D4" s="266" t="str">
        <f t="shared" si="2"/>
        <v>#REF!</v>
      </c>
      <c r="E4" s="267" t="s">
        <v>369</v>
      </c>
      <c r="F4" s="254"/>
      <c r="G4" s="274" t="s">
        <v>44</v>
      </c>
      <c r="H4" s="269" t="str">
        <f>CONCATENATE("≥ ",ROUND(MAX('Resumo Geral'!$D$3:$D$40)*0.7,2)," &lt; ",ROUND(MAX('Resumo Geral'!$D$3:$D$40)*0.85,2))</f>
        <v>#REF!</v>
      </c>
      <c r="I4" s="269">
        <f>COUNTIFS('Resumo Geral'!$D$3:$D$40,"&gt;="&amp;ROUND(MAX('Resumo Geral'!$D$3:$D$40)*0.7,2))-I3</f>
        <v>0</v>
      </c>
      <c r="J4" s="270"/>
      <c r="K4" s="271" t="s">
        <v>370</v>
      </c>
      <c r="L4" s="272">
        <v>1.0</v>
      </c>
      <c r="M4" s="273">
        <f>'Resumo Geral'!$L4/10</f>
        <v>0.1</v>
      </c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</row>
    <row r="5" ht="18.0" customHeight="1">
      <c r="A5" s="254">
        <v>3.0</v>
      </c>
      <c r="B5" s="265" t="str">
        <f t="shared" ref="B5:D5" si="3">#REF!</f>
        <v>#REF!</v>
      </c>
      <c r="C5" s="265" t="str">
        <f t="shared" si="3"/>
        <v>#REF!</v>
      </c>
      <c r="D5" s="266" t="str">
        <f t="shared" si="3"/>
        <v>#REF!</v>
      </c>
      <c r="E5" s="267" t="s">
        <v>371</v>
      </c>
      <c r="F5" s="254"/>
      <c r="G5" s="275" t="s">
        <v>101</v>
      </c>
      <c r="H5" s="269" t="str">
        <f>CONCATENATE("≥ ",ROUND(MAX('Resumo Geral'!$D$3:$D$40)*0.4,2)," &lt; ",ROUND(MAX('Resumo Geral'!$D$3:$D$40)*0.7,2))</f>
        <v>#REF!</v>
      </c>
      <c r="I5" s="269">
        <f>COUNTIFS('Resumo Geral'!$D$3:$D$40,"&gt;="&amp;ROUND(MAX('Resumo Geral'!$D$3:$D$40)*0.4,2))-I4-I3</f>
        <v>0</v>
      </c>
      <c r="J5" s="270"/>
      <c r="K5" s="271" t="s">
        <v>26</v>
      </c>
      <c r="L5" s="272">
        <v>1.0</v>
      </c>
      <c r="M5" s="273">
        <f>'Resumo Geral'!$L5/10</f>
        <v>0.1</v>
      </c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</row>
    <row r="6" ht="18.0" customHeight="1">
      <c r="A6" s="254">
        <v>4.0</v>
      </c>
      <c r="B6" s="265" t="str">
        <f t="shared" ref="B6:D6" si="4">#REF!</f>
        <v>#REF!</v>
      </c>
      <c r="C6" s="265" t="str">
        <f t="shared" si="4"/>
        <v>#REF!</v>
      </c>
      <c r="D6" s="266" t="str">
        <f t="shared" si="4"/>
        <v>#REF!</v>
      </c>
      <c r="E6" s="267" t="s">
        <v>368</v>
      </c>
      <c r="F6" s="254"/>
      <c r="G6" s="276" t="s">
        <v>100</v>
      </c>
      <c r="H6" s="269" t="str">
        <f>CONCATENATE("≥ ",ROUND(MAX('Resumo Geral'!$D$3:$D$40)*0.2,2)," &lt; ",ROUND(MAX('Resumo Geral'!$D$3:$D$40)*0.4,2))</f>
        <v>#REF!</v>
      </c>
      <c r="I6" s="269">
        <f>COUNTIFS('Resumo Geral'!$D$3:$D$40,"&gt;="&amp;ROUND(MAX('Resumo Geral'!$D$3:$D$40)*0.2,2))-I5-I4-I3</f>
        <v>0</v>
      </c>
      <c r="J6" s="254"/>
      <c r="K6" s="277" t="s">
        <v>23</v>
      </c>
      <c r="L6" s="278">
        <v>3.0</v>
      </c>
      <c r="M6" s="279">
        <f>'Resumo Geral'!$L6/10</f>
        <v>0.3</v>
      </c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</row>
    <row r="7" ht="18.0" customHeight="1">
      <c r="A7" s="254">
        <v>5.0</v>
      </c>
      <c r="B7" s="265" t="str">
        <f t="shared" ref="B7:D7" si="5">#REF!</f>
        <v>#REF!</v>
      </c>
      <c r="C7" s="265" t="str">
        <f t="shared" si="5"/>
        <v>#REF!</v>
      </c>
      <c r="D7" s="280" t="str">
        <f t="shared" si="5"/>
        <v>#REF!</v>
      </c>
      <c r="E7" s="281" t="s">
        <v>371</v>
      </c>
      <c r="F7" s="254"/>
      <c r="G7" s="282" t="s">
        <v>372</v>
      </c>
      <c r="H7" s="269" t="str">
        <f>CONCATENATE("&lt; ",ROUND(MAX('Resumo Geral'!$D$3:$D$40)*0.2,2))</f>
        <v>#REF!</v>
      </c>
      <c r="I7" s="269">
        <f>COUNTIFS('Resumo Geral'!$D$3:$D$40,"&lt;"&amp;ROUND(MAX('Resumo Geral'!$D$3:$D$40)*0.2,2))</f>
        <v>38</v>
      </c>
      <c r="J7" s="254"/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</row>
    <row r="8" ht="18.0" customHeight="1">
      <c r="A8" s="254">
        <v>6.0</v>
      </c>
      <c r="B8" s="265" t="str">
        <f t="shared" ref="B8:D8" si="6">#REF!</f>
        <v>#REF!</v>
      </c>
      <c r="C8" s="265" t="str">
        <f t="shared" si="6"/>
        <v>#REF!</v>
      </c>
      <c r="D8" s="280" t="str">
        <f t="shared" si="6"/>
        <v>#REF!</v>
      </c>
      <c r="E8" s="281" t="s">
        <v>373</v>
      </c>
      <c r="F8" s="254"/>
      <c r="G8" s="283"/>
      <c r="H8" s="284"/>
      <c r="I8" s="283"/>
      <c r="J8" s="254"/>
      <c r="K8" s="254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</row>
    <row r="9" ht="18.0" customHeight="1">
      <c r="A9" s="254">
        <v>7.0</v>
      </c>
      <c r="B9" s="265" t="str">
        <f t="shared" ref="B9:D9" si="7">#REF!</f>
        <v>#REF!</v>
      </c>
      <c r="C9" s="265" t="str">
        <f t="shared" si="7"/>
        <v>#REF!</v>
      </c>
      <c r="D9" s="280" t="str">
        <f t="shared" si="7"/>
        <v>#REF!</v>
      </c>
      <c r="E9" s="281" t="s">
        <v>369</v>
      </c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</row>
    <row r="10" ht="18.0" customHeight="1">
      <c r="A10" s="254">
        <v>8.0</v>
      </c>
      <c r="B10" s="265" t="str">
        <f t="shared" ref="B10:D10" si="8">#REF!</f>
        <v>#REF!</v>
      </c>
      <c r="C10" s="265" t="str">
        <f t="shared" si="8"/>
        <v>#REF!</v>
      </c>
      <c r="D10" s="280" t="str">
        <f t="shared" si="8"/>
        <v>#REF!</v>
      </c>
      <c r="E10" s="281" t="s">
        <v>373</v>
      </c>
      <c r="F10" s="254"/>
      <c r="G10" s="254"/>
      <c r="H10" s="254"/>
      <c r="I10" s="254"/>
      <c r="J10" s="254"/>
      <c r="K10" s="254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</row>
    <row r="11" ht="18.0" customHeight="1">
      <c r="A11" s="254">
        <v>9.0</v>
      </c>
      <c r="B11" s="265" t="str">
        <f t="shared" ref="B11:D11" si="9">#REF!</f>
        <v>#REF!</v>
      </c>
      <c r="C11" s="265" t="str">
        <f t="shared" si="9"/>
        <v>#REF!</v>
      </c>
      <c r="D11" s="285" t="str">
        <f t="shared" si="9"/>
        <v>#REF!</v>
      </c>
      <c r="E11" s="286" t="s">
        <v>369</v>
      </c>
      <c r="F11" s="254"/>
      <c r="G11" s="254"/>
      <c r="H11" s="254"/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</row>
    <row r="12" ht="18.0" customHeight="1">
      <c r="A12" s="254">
        <v>10.0</v>
      </c>
      <c r="B12" s="265" t="str">
        <f t="shared" ref="B12:D12" si="10">#REF!</f>
        <v>#REF!</v>
      </c>
      <c r="C12" s="265" t="str">
        <f t="shared" si="10"/>
        <v>#REF!</v>
      </c>
      <c r="D12" s="285" t="str">
        <f t="shared" si="10"/>
        <v>#REF!</v>
      </c>
      <c r="E12" s="286" t="s">
        <v>371</v>
      </c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</row>
    <row r="13" ht="18.0" customHeight="1">
      <c r="A13" s="254">
        <v>11.0</v>
      </c>
      <c r="B13" s="265" t="str">
        <f t="shared" ref="B13:D13" si="11">#REF!</f>
        <v>#REF!</v>
      </c>
      <c r="C13" s="265" t="str">
        <f t="shared" si="11"/>
        <v>#REF!</v>
      </c>
      <c r="D13" s="285" t="str">
        <f t="shared" si="11"/>
        <v>#REF!</v>
      </c>
      <c r="E13" s="286" t="s">
        <v>373</v>
      </c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</row>
    <row r="14" ht="18.0" customHeight="1">
      <c r="A14" s="254">
        <v>12.0</v>
      </c>
      <c r="B14" s="265" t="str">
        <f t="shared" ref="B14:D14" si="12">#REF!</f>
        <v>#REF!</v>
      </c>
      <c r="C14" s="265" t="str">
        <f t="shared" si="12"/>
        <v>#REF!</v>
      </c>
      <c r="D14" s="285" t="str">
        <f t="shared" si="12"/>
        <v>#REF!</v>
      </c>
      <c r="E14" s="286" t="s">
        <v>371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</row>
    <row r="15" ht="18.0" customHeight="1">
      <c r="A15" s="254">
        <v>13.0</v>
      </c>
      <c r="B15" s="265" t="str">
        <f t="shared" ref="B15:D15" si="13">#REF!</f>
        <v>#REF!</v>
      </c>
      <c r="C15" s="265" t="str">
        <f t="shared" si="13"/>
        <v>#REF!</v>
      </c>
      <c r="D15" s="285" t="str">
        <f t="shared" si="13"/>
        <v>#REF!</v>
      </c>
      <c r="E15" s="286" t="s">
        <v>371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</row>
    <row r="16" ht="18.0" customHeight="1">
      <c r="A16" s="254">
        <v>14.0</v>
      </c>
      <c r="B16" s="265" t="str">
        <f t="shared" ref="B16:D16" si="14">#REF!</f>
        <v>#REF!</v>
      </c>
      <c r="C16" s="265" t="str">
        <f t="shared" si="14"/>
        <v>#REF!</v>
      </c>
      <c r="D16" s="285" t="str">
        <f t="shared" si="14"/>
        <v>#REF!</v>
      </c>
      <c r="E16" s="286" t="s">
        <v>373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</row>
    <row r="17" ht="18.0" customHeight="1">
      <c r="A17" s="254">
        <v>15.0</v>
      </c>
      <c r="B17" s="265" t="str">
        <f t="shared" ref="B17:D17" si="15">#REF!</f>
        <v>#REF!</v>
      </c>
      <c r="C17" s="265" t="str">
        <f t="shared" si="15"/>
        <v>#REF!</v>
      </c>
      <c r="D17" s="285" t="str">
        <f t="shared" si="15"/>
        <v>#REF!</v>
      </c>
      <c r="E17" s="286" t="s">
        <v>371</v>
      </c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</row>
    <row r="18" ht="18.0" customHeight="1">
      <c r="A18" s="254">
        <v>16.0</v>
      </c>
      <c r="B18" s="265" t="str">
        <f t="shared" ref="B18:D18" si="16">#REF!</f>
        <v>#REF!</v>
      </c>
      <c r="C18" s="265" t="str">
        <f t="shared" si="16"/>
        <v>#REF!</v>
      </c>
      <c r="D18" s="285" t="str">
        <f t="shared" si="16"/>
        <v>#REF!</v>
      </c>
      <c r="E18" s="286" t="s">
        <v>373</v>
      </c>
      <c r="F18" s="254"/>
      <c r="G18" s="254"/>
      <c r="H18" s="254"/>
      <c r="I18" s="254"/>
      <c r="J18" s="254"/>
      <c r="K18" s="254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</row>
    <row r="19" ht="18.0" customHeight="1">
      <c r="A19" s="254">
        <v>17.0</v>
      </c>
      <c r="B19" s="265" t="str">
        <f t="shared" ref="B19:D19" si="17">#REF!</f>
        <v>#REF!</v>
      </c>
      <c r="C19" s="265" t="str">
        <f t="shared" si="17"/>
        <v>#REF!</v>
      </c>
      <c r="D19" s="285" t="str">
        <f t="shared" si="17"/>
        <v>#REF!</v>
      </c>
      <c r="E19" s="286" t="s">
        <v>369</v>
      </c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</row>
    <row r="20" ht="18.0" customHeight="1">
      <c r="A20" s="254">
        <v>18.0</v>
      </c>
      <c r="B20" s="265" t="str">
        <f t="shared" ref="B20:D20" si="18">#REF!</f>
        <v>#REF!</v>
      </c>
      <c r="C20" s="265" t="str">
        <f t="shared" si="18"/>
        <v>#REF!</v>
      </c>
      <c r="D20" s="285" t="str">
        <f t="shared" si="18"/>
        <v>#REF!</v>
      </c>
      <c r="E20" s="286" t="s">
        <v>369</v>
      </c>
      <c r="F20" s="254"/>
      <c r="G20" s="254"/>
      <c r="H20" s="254"/>
      <c r="I20" s="254"/>
      <c r="J20" s="254"/>
      <c r="K20" s="254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</row>
    <row r="21" ht="18.0" customHeight="1">
      <c r="A21" s="254">
        <v>19.0</v>
      </c>
      <c r="B21" s="265" t="str">
        <f t="shared" ref="B21:D21" si="19">#REF!</f>
        <v>#REF!</v>
      </c>
      <c r="C21" s="265" t="str">
        <f t="shared" si="19"/>
        <v>#REF!</v>
      </c>
      <c r="D21" s="285" t="str">
        <f t="shared" si="19"/>
        <v>#REF!</v>
      </c>
      <c r="E21" s="286" t="s">
        <v>369</v>
      </c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</row>
    <row r="22" ht="18.0" customHeight="1">
      <c r="A22" s="254">
        <v>20.0</v>
      </c>
      <c r="B22" s="265" t="str">
        <f t="shared" ref="B22:D22" si="20">#REF!</f>
        <v>#REF!</v>
      </c>
      <c r="C22" s="265" t="str">
        <f t="shared" si="20"/>
        <v>#REF!</v>
      </c>
      <c r="D22" s="285" t="str">
        <f t="shared" si="20"/>
        <v>#REF!</v>
      </c>
      <c r="E22" s="286" t="s">
        <v>371</v>
      </c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4"/>
      <c r="Y22" s="254"/>
      <c r="Z22" s="254"/>
    </row>
    <row r="23" ht="18.0" customHeight="1">
      <c r="A23" s="254">
        <v>21.0</v>
      </c>
      <c r="B23" s="287" t="str">
        <f t="shared" ref="B23:D23" si="21">#REF!</f>
        <v>#REF!</v>
      </c>
      <c r="C23" s="265" t="str">
        <f t="shared" si="21"/>
        <v>#REF!</v>
      </c>
      <c r="D23" s="285" t="str">
        <f t="shared" si="21"/>
        <v>#REF!</v>
      </c>
      <c r="E23" s="286" t="s">
        <v>373</v>
      </c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54"/>
      <c r="Z23" s="254"/>
    </row>
    <row r="24" ht="18.0" customHeight="1">
      <c r="A24" s="254">
        <v>22.0</v>
      </c>
      <c r="B24" s="265" t="str">
        <f t="shared" ref="B24:D24" si="22">#REF!</f>
        <v>#REF!</v>
      </c>
      <c r="C24" s="265" t="str">
        <f t="shared" si="22"/>
        <v>#REF!</v>
      </c>
      <c r="D24" s="285" t="str">
        <f t="shared" si="22"/>
        <v>#REF!</v>
      </c>
      <c r="E24" s="286" t="s">
        <v>373</v>
      </c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</row>
    <row r="25" ht="18.0" customHeight="1">
      <c r="A25" s="254">
        <v>23.0</v>
      </c>
      <c r="B25" s="265" t="str">
        <f t="shared" ref="B25:D25" si="23">#REF!</f>
        <v>#REF!</v>
      </c>
      <c r="C25" s="265" t="str">
        <f t="shared" si="23"/>
        <v>#REF!</v>
      </c>
      <c r="D25" s="285" t="str">
        <f t="shared" si="23"/>
        <v>#REF!</v>
      </c>
      <c r="E25" s="286" t="s">
        <v>374</v>
      </c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</row>
    <row r="26" ht="18.0" customHeight="1">
      <c r="A26" s="254">
        <v>24.0</v>
      </c>
      <c r="B26" s="287" t="str">
        <f t="shared" ref="B26:D26" si="24">#REF!</f>
        <v>#REF!</v>
      </c>
      <c r="C26" s="265" t="str">
        <f t="shared" si="24"/>
        <v>#REF!</v>
      </c>
      <c r="D26" s="285" t="str">
        <f t="shared" si="24"/>
        <v>#REF!</v>
      </c>
      <c r="E26" s="286" t="s">
        <v>375</v>
      </c>
      <c r="F26" s="254"/>
      <c r="G26" s="254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254"/>
    </row>
    <row r="27" ht="18.0" customHeight="1">
      <c r="A27" s="254">
        <v>25.0</v>
      </c>
      <c r="B27" s="265" t="str">
        <f t="shared" ref="B27:D27" si="25">#REF!</f>
        <v>#REF!</v>
      </c>
      <c r="C27" s="265" t="str">
        <f t="shared" si="25"/>
        <v>#REF!</v>
      </c>
      <c r="D27" s="285" t="str">
        <f t="shared" si="25"/>
        <v>#REF!</v>
      </c>
      <c r="E27" s="286" t="s">
        <v>376</v>
      </c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</row>
    <row r="28" ht="18.0" customHeight="1">
      <c r="A28" s="254">
        <v>26.0</v>
      </c>
      <c r="B28" s="265" t="str">
        <f t="shared" ref="B28:D28" si="26">#REF!</f>
        <v>#REF!</v>
      </c>
      <c r="C28" s="265" t="str">
        <f t="shared" si="26"/>
        <v>#REF!</v>
      </c>
      <c r="D28" s="285" t="str">
        <f t="shared" si="26"/>
        <v>#REF!</v>
      </c>
      <c r="E28" s="286" t="s">
        <v>373</v>
      </c>
      <c r="F28" s="254"/>
      <c r="G28" s="254"/>
      <c r="H28" s="254"/>
      <c r="I28" s="254"/>
      <c r="J28" s="254"/>
      <c r="K28" s="254"/>
      <c r="L28" s="254"/>
      <c r="M28" s="254"/>
      <c r="N28" s="254"/>
      <c r="O28" s="254"/>
      <c r="P28" s="254"/>
      <c r="Q28" s="254"/>
      <c r="R28" s="254"/>
      <c r="S28" s="254"/>
      <c r="T28" s="254"/>
      <c r="U28" s="254"/>
      <c r="V28" s="254"/>
      <c r="W28" s="254"/>
      <c r="X28" s="254"/>
      <c r="Y28" s="254"/>
      <c r="Z28" s="254"/>
    </row>
    <row r="29" ht="18.0" customHeight="1">
      <c r="A29" s="254">
        <v>27.0</v>
      </c>
      <c r="B29" s="265" t="str">
        <f t="shared" ref="B29:D29" si="27">#REF!</f>
        <v>#REF!</v>
      </c>
      <c r="C29" s="265" t="str">
        <f t="shared" si="27"/>
        <v>#REF!</v>
      </c>
      <c r="D29" s="285" t="str">
        <f t="shared" si="27"/>
        <v>#REF!</v>
      </c>
      <c r="E29" s="286" t="s">
        <v>377</v>
      </c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254"/>
      <c r="Z29" s="254"/>
    </row>
    <row r="30" ht="18.0" customHeight="1">
      <c r="A30" s="254">
        <v>28.0</v>
      </c>
      <c r="B30" s="265" t="str">
        <f t="shared" ref="B30:D30" si="28">#REF!</f>
        <v>#REF!</v>
      </c>
      <c r="C30" s="265" t="str">
        <f t="shared" si="28"/>
        <v>#REF!</v>
      </c>
      <c r="D30" s="285" t="str">
        <f t="shared" si="28"/>
        <v>#REF!</v>
      </c>
      <c r="E30" s="286" t="s">
        <v>374</v>
      </c>
      <c r="F30" s="254"/>
      <c r="G30" s="254"/>
      <c r="H30" s="254"/>
      <c r="I30" s="254"/>
      <c r="J30" s="254"/>
      <c r="K30" s="254"/>
      <c r="L30" s="254"/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54"/>
      <c r="Z30" s="254"/>
    </row>
    <row r="31" ht="18.0" customHeight="1">
      <c r="A31" s="254">
        <v>29.0</v>
      </c>
      <c r="B31" s="265" t="str">
        <f t="shared" ref="B31:D31" si="29">#REF!</f>
        <v>#REF!</v>
      </c>
      <c r="C31" s="265" t="str">
        <f t="shared" si="29"/>
        <v>#REF!</v>
      </c>
      <c r="D31" s="288" t="str">
        <f t="shared" si="29"/>
        <v>#REF!</v>
      </c>
      <c r="E31" s="289" t="s">
        <v>377</v>
      </c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54"/>
      <c r="Z31" s="254"/>
    </row>
    <row r="32" ht="18.0" customHeight="1">
      <c r="A32" s="254">
        <v>30.0</v>
      </c>
      <c r="B32" s="287" t="str">
        <f t="shared" ref="B32:D32" si="30">#REF!</f>
        <v>#REF!</v>
      </c>
      <c r="C32" s="265" t="str">
        <f t="shared" si="30"/>
        <v>#REF!</v>
      </c>
      <c r="D32" s="288" t="str">
        <f t="shared" si="30"/>
        <v>#REF!</v>
      </c>
      <c r="E32" s="289" t="s">
        <v>371</v>
      </c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</row>
    <row r="33" ht="18.0" customHeight="1">
      <c r="A33" s="254">
        <v>31.0</v>
      </c>
      <c r="B33" s="287" t="str">
        <f t="shared" ref="B33:D33" si="31">#REF!</f>
        <v>#REF!</v>
      </c>
      <c r="C33" s="265" t="str">
        <f t="shared" si="31"/>
        <v>#REF!</v>
      </c>
      <c r="D33" s="288" t="str">
        <f t="shared" si="31"/>
        <v>#REF!</v>
      </c>
      <c r="E33" s="289" t="s">
        <v>369</v>
      </c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</row>
    <row r="34" ht="18.0" customHeight="1">
      <c r="A34" s="254">
        <v>32.0</v>
      </c>
      <c r="B34" s="265" t="str">
        <f t="shared" ref="B34:D34" si="32">#REF!</f>
        <v>#REF!</v>
      </c>
      <c r="C34" s="265" t="str">
        <f t="shared" si="32"/>
        <v>#REF!</v>
      </c>
      <c r="D34" s="288" t="str">
        <f t="shared" si="32"/>
        <v>#REF!</v>
      </c>
      <c r="E34" s="289" t="s">
        <v>58</v>
      </c>
      <c r="F34" s="254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54"/>
      <c r="Z34" s="254"/>
    </row>
    <row r="35" ht="18.0" customHeight="1">
      <c r="A35" s="254">
        <v>33.0</v>
      </c>
      <c r="B35" s="265" t="str">
        <f t="shared" ref="B35:D35" si="33">#REF!</f>
        <v>#REF!</v>
      </c>
      <c r="C35" s="265" t="str">
        <f t="shared" si="33"/>
        <v>#REF!</v>
      </c>
      <c r="D35" s="288" t="str">
        <f t="shared" si="33"/>
        <v>#REF!</v>
      </c>
      <c r="E35" s="289" t="s">
        <v>368</v>
      </c>
      <c r="F35" s="254"/>
      <c r="G35" s="254"/>
      <c r="H35" s="254"/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4"/>
      <c r="W35" s="254"/>
      <c r="X35" s="254"/>
      <c r="Y35" s="254"/>
      <c r="Z35" s="254"/>
    </row>
    <row r="36" ht="18.0" customHeight="1">
      <c r="A36" s="254">
        <v>34.0</v>
      </c>
      <c r="B36" s="265" t="str">
        <f t="shared" ref="B36:D36" si="34">#REF!</f>
        <v>#REF!</v>
      </c>
      <c r="C36" s="265" t="str">
        <f t="shared" si="34"/>
        <v>#REF!</v>
      </c>
      <c r="D36" s="288" t="str">
        <f t="shared" si="34"/>
        <v>#REF!</v>
      </c>
      <c r="E36" s="289" t="s">
        <v>377</v>
      </c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  <c r="X36" s="254"/>
      <c r="Y36" s="254"/>
      <c r="Z36" s="254"/>
    </row>
    <row r="37" ht="18.0" customHeight="1">
      <c r="A37" s="254">
        <v>35.0</v>
      </c>
      <c r="B37" s="265" t="str">
        <f t="shared" ref="B37:D37" si="35">#REF!</f>
        <v>#REF!</v>
      </c>
      <c r="C37" s="265" t="str">
        <f t="shared" si="35"/>
        <v>#REF!</v>
      </c>
      <c r="D37" s="288" t="str">
        <f t="shared" si="35"/>
        <v>#REF!</v>
      </c>
      <c r="E37" s="289" t="s">
        <v>369</v>
      </c>
      <c r="F37" s="254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254"/>
      <c r="R37" s="254"/>
      <c r="S37" s="254"/>
      <c r="T37" s="254"/>
      <c r="U37" s="254"/>
      <c r="V37" s="254"/>
      <c r="W37" s="254"/>
      <c r="X37" s="254"/>
      <c r="Y37" s="254"/>
      <c r="Z37" s="254"/>
    </row>
    <row r="38" ht="18.0" customHeight="1">
      <c r="A38" s="254">
        <v>36.0</v>
      </c>
      <c r="B38" s="265" t="str">
        <f t="shared" ref="B38:D38" si="36">#REF!</f>
        <v>#REF!</v>
      </c>
      <c r="C38" s="265" t="str">
        <f t="shared" si="36"/>
        <v>#REF!</v>
      </c>
      <c r="D38" s="288" t="str">
        <f t="shared" si="36"/>
        <v>#REF!</v>
      </c>
      <c r="E38" s="289" t="s">
        <v>369</v>
      </c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</row>
    <row r="39" ht="18.0" customHeight="1">
      <c r="A39" s="254">
        <v>37.0</v>
      </c>
      <c r="B39" s="265" t="str">
        <f t="shared" ref="B39:D39" si="37">#REF!</f>
        <v>#REF!</v>
      </c>
      <c r="C39" s="265" t="str">
        <f t="shared" si="37"/>
        <v>#REF!</v>
      </c>
      <c r="D39" s="288" t="str">
        <f t="shared" si="37"/>
        <v>#REF!</v>
      </c>
      <c r="E39" s="289" t="s">
        <v>369</v>
      </c>
      <c r="F39" s="254"/>
      <c r="G39" s="254"/>
      <c r="H39" s="254"/>
      <c r="I39" s="254"/>
      <c r="J39" s="254"/>
      <c r="K39" s="254"/>
      <c r="L39" s="254"/>
      <c r="M39" s="254"/>
      <c r="N39" s="254"/>
      <c r="O39" s="254"/>
      <c r="P39" s="254"/>
      <c r="Q39" s="254"/>
      <c r="R39" s="254"/>
      <c r="S39" s="254"/>
      <c r="T39" s="254"/>
      <c r="U39" s="254"/>
      <c r="V39" s="254"/>
      <c r="W39" s="254"/>
      <c r="X39" s="254"/>
      <c r="Y39" s="254"/>
      <c r="Z39" s="254"/>
    </row>
    <row r="40" ht="18.0" customHeight="1">
      <c r="A40" s="254">
        <v>38.0</v>
      </c>
      <c r="B40" s="265" t="str">
        <f t="shared" ref="B40:D40" si="38">#REF!</f>
        <v>#REF!</v>
      </c>
      <c r="C40" s="265" t="str">
        <f t="shared" si="38"/>
        <v>#REF!</v>
      </c>
      <c r="D40" s="290" t="str">
        <f t="shared" si="38"/>
        <v>#REF!</v>
      </c>
      <c r="E40" s="291" t="s">
        <v>37</v>
      </c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</row>
    <row r="41" ht="19.5" customHeight="1">
      <c r="A41" s="254"/>
      <c r="B41" s="254"/>
      <c r="C41" s="254"/>
      <c r="D41" s="256"/>
      <c r="E41" s="256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</row>
    <row r="42" ht="19.5" customHeight="1">
      <c r="A42" s="270"/>
      <c r="B42" s="254"/>
      <c r="C42" s="254"/>
      <c r="D42" s="256"/>
      <c r="E42" s="256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4"/>
      <c r="U42" s="254"/>
      <c r="V42" s="254"/>
      <c r="W42" s="254"/>
      <c r="X42" s="254"/>
      <c r="Y42" s="254"/>
      <c r="Z42" s="254"/>
    </row>
    <row r="43" ht="19.5" customHeight="1">
      <c r="A43" s="270"/>
      <c r="B43" s="254"/>
      <c r="C43" s="254"/>
      <c r="D43" s="256"/>
      <c r="E43" s="256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4"/>
      <c r="U43" s="254"/>
      <c r="V43" s="254"/>
      <c r="W43" s="254"/>
      <c r="X43" s="254"/>
      <c r="Y43" s="254"/>
      <c r="Z43" s="254"/>
    </row>
    <row r="44" ht="19.5" customHeight="1">
      <c r="A44" s="270"/>
      <c r="B44" s="254"/>
      <c r="C44" s="254"/>
      <c r="D44" s="256"/>
      <c r="E44" s="256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  <c r="Z44" s="254"/>
    </row>
    <row r="45" ht="19.5" customHeight="1">
      <c r="A45" s="270"/>
      <c r="B45" s="254"/>
      <c r="C45" s="254"/>
      <c r="D45" s="256"/>
      <c r="E45" s="256"/>
      <c r="F45" s="254"/>
      <c r="G45" s="254"/>
      <c r="H45" s="254"/>
      <c r="I45" s="254"/>
      <c r="J45" s="254"/>
      <c r="K45" s="254"/>
      <c r="L45" s="254"/>
      <c r="M45" s="254"/>
      <c r="N45" s="254"/>
      <c r="O45" s="254"/>
      <c r="P45" s="254"/>
      <c r="Q45" s="254"/>
      <c r="R45" s="254"/>
      <c r="S45" s="254"/>
      <c r="T45" s="254"/>
      <c r="U45" s="254"/>
      <c r="V45" s="254"/>
      <c r="W45" s="254"/>
      <c r="X45" s="254"/>
      <c r="Y45" s="254"/>
      <c r="Z45" s="254"/>
    </row>
    <row r="46" ht="19.5" customHeight="1">
      <c r="A46" s="270"/>
      <c r="B46" s="254"/>
      <c r="C46" s="254"/>
      <c r="D46" s="256"/>
      <c r="E46" s="256"/>
      <c r="F46" s="254"/>
      <c r="G46" s="254"/>
      <c r="H46" s="254"/>
      <c r="I46" s="254"/>
      <c r="J46" s="254"/>
      <c r="K46" s="254"/>
      <c r="L46" s="254"/>
      <c r="M46" s="254"/>
      <c r="N46" s="254"/>
      <c r="O46" s="254"/>
      <c r="P46" s="254"/>
      <c r="Q46" s="254"/>
      <c r="R46" s="254"/>
      <c r="S46" s="254"/>
      <c r="T46" s="254"/>
      <c r="U46" s="254"/>
      <c r="V46" s="254"/>
      <c r="W46" s="254"/>
      <c r="X46" s="254"/>
      <c r="Y46" s="254"/>
      <c r="Z46" s="254"/>
    </row>
    <row r="47" ht="19.5" customHeight="1">
      <c r="A47" s="270"/>
      <c r="B47" s="254"/>
      <c r="C47" s="254"/>
      <c r="D47" s="256"/>
      <c r="E47" s="256"/>
      <c r="F47" s="254"/>
      <c r="G47" s="254"/>
      <c r="H47" s="254"/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</row>
    <row r="48" ht="19.5" customHeight="1">
      <c r="A48" s="270"/>
      <c r="B48" s="254"/>
      <c r="C48" s="254"/>
      <c r="D48" s="256"/>
      <c r="E48" s="256"/>
      <c r="F48" s="254"/>
      <c r="G48" s="254"/>
      <c r="H48" s="254"/>
      <c r="I48" s="254"/>
      <c r="J48" s="254"/>
      <c r="K48" s="254"/>
      <c r="L48" s="254"/>
      <c r="M48" s="254"/>
      <c r="N48" s="254"/>
      <c r="O48" s="254"/>
      <c r="P48" s="254"/>
      <c r="Q48" s="254"/>
      <c r="R48" s="254"/>
      <c r="S48" s="254"/>
      <c r="T48" s="254"/>
      <c r="U48" s="254"/>
      <c r="V48" s="254"/>
      <c r="W48" s="254"/>
      <c r="X48" s="254"/>
      <c r="Y48" s="254"/>
      <c r="Z48" s="254"/>
    </row>
    <row r="49" ht="19.5" customHeight="1">
      <c r="A49" s="270"/>
      <c r="B49" s="254"/>
      <c r="C49" s="254"/>
      <c r="D49" s="256"/>
      <c r="E49" s="256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</row>
    <row r="50" ht="19.5" customHeight="1">
      <c r="A50" s="270"/>
      <c r="B50" s="254"/>
      <c r="C50" s="254"/>
      <c r="D50" s="256"/>
      <c r="E50" s="256"/>
      <c r="F50" s="254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254"/>
      <c r="T50" s="254"/>
      <c r="U50" s="254"/>
      <c r="V50" s="254"/>
      <c r="W50" s="254"/>
      <c r="X50" s="254"/>
      <c r="Y50" s="254"/>
      <c r="Z50" s="254"/>
    </row>
    <row r="51" ht="19.5" customHeight="1">
      <c r="A51" s="270"/>
      <c r="B51" s="254"/>
      <c r="C51" s="254"/>
      <c r="D51" s="256"/>
      <c r="E51" s="256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</row>
    <row r="52" ht="19.5" customHeight="1">
      <c r="A52" s="270"/>
      <c r="B52" s="254"/>
      <c r="C52" s="254"/>
      <c r="D52" s="256"/>
      <c r="E52" s="256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254"/>
    </row>
    <row r="53" ht="19.5" customHeight="1">
      <c r="A53" s="270"/>
      <c r="B53" s="254"/>
      <c r="C53" s="254"/>
      <c r="D53" s="256"/>
      <c r="E53" s="256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</row>
    <row r="54" ht="19.5" customHeight="1">
      <c r="A54" s="270"/>
      <c r="B54" s="254"/>
      <c r="C54" s="254"/>
      <c r="D54" s="256"/>
      <c r="E54" s="256"/>
      <c r="F54" s="254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254"/>
      <c r="T54" s="254"/>
      <c r="U54" s="254"/>
      <c r="V54" s="254"/>
      <c r="W54" s="254"/>
      <c r="X54" s="254"/>
      <c r="Y54" s="254"/>
      <c r="Z54" s="254"/>
    </row>
    <row r="55" ht="19.5" customHeight="1">
      <c r="A55" s="270"/>
      <c r="B55" s="254"/>
      <c r="C55" s="254"/>
      <c r="D55" s="256"/>
      <c r="E55" s="256"/>
      <c r="F55" s="254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</row>
    <row r="56" ht="19.5" customHeight="1">
      <c r="A56" s="270"/>
      <c r="B56" s="254"/>
      <c r="C56" s="254"/>
      <c r="D56" s="256"/>
      <c r="E56" s="256"/>
      <c r="F56" s="254"/>
      <c r="G56" s="254"/>
      <c r="H56" s="254"/>
      <c r="I56" s="254"/>
      <c r="J56" s="254"/>
      <c r="K56" s="254"/>
      <c r="L56" s="254"/>
      <c r="M56" s="254"/>
      <c r="N56" s="254"/>
      <c r="O56" s="254"/>
      <c r="P56" s="254"/>
      <c r="Q56" s="254"/>
      <c r="R56" s="254"/>
      <c r="S56" s="254"/>
      <c r="T56" s="254"/>
      <c r="U56" s="254"/>
      <c r="V56" s="254"/>
      <c r="W56" s="254"/>
      <c r="X56" s="254"/>
      <c r="Y56" s="254"/>
      <c r="Z56" s="254"/>
    </row>
    <row r="57" ht="19.5" customHeight="1">
      <c r="A57" s="270"/>
      <c r="B57" s="254"/>
      <c r="C57" s="254"/>
      <c r="D57" s="256"/>
      <c r="E57" s="256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</row>
    <row r="58" ht="19.5" customHeight="1">
      <c r="A58" s="270"/>
      <c r="B58" s="254"/>
      <c r="C58" s="254"/>
      <c r="D58" s="256"/>
      <c r="E58" s="256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4"/>
      <c r="Y58" s="254"/>
      <c r="Z58" s="254"/>
    </row>
    <row r="59" ht="19.5" customHeight="1">
      <c r="A59" s="270"/>
      <c r="B59" s="254"/>
      <c r="C59" s="254"/>
      <c r="D59" s="256"/>
      <c r="E59" s="256"/>
      <c r="F59" s="254"/>
      <c r="G59" s="254"/>
      <c r="H59" s="254"/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254"/>
      <c r="Z59" s="254"/>
    </row>
    <row r="60" ht="19.5" customHeight="1">
      <c r="A60" s="270"/>
      <c r="B60" s="254"/>
      <c r="C60" s="254"/>
      <c r="D60" s="256"/>
      <c r="E60" s="256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</row>
    <row r="61" ht="19.5" customHeight="1">
      <c r="A61" s="270"/>
      <c r="B61" s="254"/>
      <c r="C61" s="254"/>
      <c r="D61" s="256"/>
      <c r="E61" s="256"/>
      <c r="F61" s="254"/>
      <c r="G61" s="254"/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  <c r="S61" s="254"/>
      <c r="T61" s="254"/>
      <c r="U61" s="254"/>
      <c r="V61" s="254"/>
      <c r="W61" s="254"/>
      <c r="X61" s="254"/>
      <c r="Y61" s="254"/>
      <c r="Z61" s="254"/>
    </row>
    <row r="62" ht="19.5" customHeight="1">
      <c r="A62" s="270"/>
      <c r="B62" s="254"/>
      <c r="C62" s="254"/>
      <c r="D62" s="256"/>
      <c r="E62" s="256"/>
      <c r="F62" s="254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S62" s="254"/>
      <c r="T62" s="254"/>
      <c r="U62" s="254"/>
      <c r="V62" s="254"/>
      <c r="W62" s="254"/>
      <c r="X62" s="254"/>
      <c r="Y62" s="254"/>
      <c r="Z62" s="254"/>
    </row>
    <row r="63" ht="19.5" customHeight="1">
      <c r="A63" s="270"/>
      <c r="B63" s="254"/>
      <c r="C63" s="254"/>
      <c r="D63" s="256"/>
      <c r="E63" s="256"/>
      <c r="F63" s="254"/>
      <c r="G63" s="254"/>
      <c r="H63" s="254"/>
      <c r="I63" s="254"/>
      <c r="J63" s="254"/>
      <c r="K63" s="254"/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4"/>
      <c r="W63" s="254"/>
      <c r="X63" s="254"/>
      <c r="Y63" s="254"/>
      <c r="Z63" s="254"/>
    </row>
    <row r="64" ht="19.5" customHeight="1">
      <c r="A64" s="270"/>
      <c r="B64" s="254"/>
      <c r="C64" s="254"/>
      <c r="D64" s="256"/>
      <c r="E64" s="256"/>
      <c r="F64" s="254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  <c r="S64" s="254"/>
      <c r="T64" s="254"/>
      <c r="U64" s="254"/>
      <c r="V64" s="254"/>
      <c r="W64" s="254"/>
      <c r="X64" s="254"/>
      <c r="Y64" s="254"/>
      <c r="Z64" s="254"/>
    </row>
    <row r="65" ht="19.5" customHeight="1">
      <c r="A65" s="270"/>
      <c r="B65" s="254"/>
      <c r="C65" s="254"/>
      <c r="D65" s="256"/>
      <c r="E65" s="256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</row>
    <row r="66" ht="19.5" customHeight="1">
      <c r="A66" s="270"/>
      <c r="B66" s="254"/>
      <c r="C66" s="254"/>
      <c r="D66" s="256"/>
      <c r="E66" s="256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54"/>
      <c r="Q66" s="254"/>
      <c r="R66" s="254"/>
      <c r="S66" s="254"/>
      <c r="T66" s="254"/>
      <c r="U66" s="254"/>
      <c r="V66" s="254"/>
      <c r="W66" s="254"/>
      <c r="X66" s="254"/>
      <c r="Y66" s="254"/>
      <c r="Z66" s="254"/>
    </row>
    <row r="67" ht="19.5" customHeight="1">
      <c r="A67" s="270"/>
      <c r="B67" s="254"/>
      <c r="C67" s="254"/>
      <c r="D67" s="256"/>
      <c r="E67" s="256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4"/>
      <c r="Y67" s="254"/>
      <c r="Z67" s="254"/>
    </row>
    <row r="68" ht="19.5" customHeight="1">
      <c r="A68" s="270"/>
      <c r="B68" s="254"/>
      <c r="C68" s="254"/>
      <c r="D68" s="256"/>
      <c r="E68" s="256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S68" s="254"/>
      <c r="T68" s="254"/>
      <c r="U68" s="254"/>
      <c r="V68" s="254"/>
      <c r="W68" s="254"/>
      <c r="X68" s="254"/>
      <c r="Y68" s="254"/>
      <c r="Z68" s="254"/>
    </row>
    <row r="69" ht="19.5" customHeight="1">
      <c r="A69" s="270"/>
      <c r="B69" s="254"/>
      <c r="C69" s="254"/>
      <c r="D69" s="256"/>
      <c r="E69" s="256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254"/>
      <c r="Q69" s="254"/>
      <c r="R69" s="254"/>
      <c r="S69" s="254"/>
      <c r="T69" s="254"/>
      <c r="U69" s="254"/>
      <c r="V69" s="254"/>
      <c r="W69" s="254"/>
      <c r="X69" s="254"/>
      <c r="Y69" s="254"/>
      <c r="Z69" s="254"/>
    </row>
    <row r="70" ht="19.5" customHeight="1">
      <c r="A70" s="270"/>
      <c r="B70" s="254"/>
      <c r="C70" s="254"/>
      <c r="D70" s="256"/>
      <c r="E70" s="256"/>
      <c r="F70" s="254"/>
      <c r="G70" s="254"/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  <c r="S70" s="254"/>
      <c r="T70" s="254"/>
      <c r="U70" s="254"/>
      <c r="V70" s="254"/>
      <c r="W70" s="254"/>
      <c r="X70" s="254"/>
      <c r="Y70" s="254"/>
      <c r="Z70" s="254"/>
    </row>
    <row r="71" ht="19.5" customHeight="1">
      <c r="A71" s="270"/>
      <c r="B71" s="254"/>
      <c r="C71" s="254"/>
      <c r="D71" s="256"/>
      <c r="E71" s="256"/>
      <c r="F71" s="254"/>
      <c r="G71" s="254"/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254"/>
      <c r="S71" s="254"/>
      <c r="T71" s="254"/>
      <c r="U71" s="254"/>
      <c r="V71" s="254"/>
      <c r="W71" s="254"/>
      <c r="X71" s="254"/>
      <c r="Y71" s="254"/>
      <c r="Z71" s="254"/>
    </row>
    <row r="72" ht="19.5" customHeight="1">
      <c r="A72" s="270"/>
      <c r="B72" s="254"/>
      <c r="C72" s="254"/>
      <c r="D72" s="256"/>
      <c r="E72" s="256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254"/>
      <c r="V72" s="254"/>
      <c r="W72" s="254"/>
      <c r="X72" s="254"/>
      <c r="Y72" s="254"/>
      <c r="Z72" s="254"/>
    </row>
    <row r="73" ht="19.5" customHeight="1">
      <c r="A73" s="270"/>
      <c r="B73" s="254"/>
      <c r="C73" s="254"/>
      <c r="D73" s="256"/>
      <c r="E73" s="256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</row>
    <row r="74" ht="19.5" customHeight="1">
      <c r="A74" s="270"/>
      <c r="B74" s="254"/>
      <c r="C74" s="254"/>
      <c r="D74" s="256"/>
      <c r="E74" s="256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</row>
    <row r="75" ht="19.5" customHeight="1">
      <c r="A75" s="270"/>
      <c r="B75" s="254"/>
      <c r="C75" s="254"/>
      <c r="D75" s="256"/>
      <c r="E75" s="256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</row>
    <row r="76" ht="19.5" customHeight="1">
      <c r="A76" s="270"/>
      <c r="B76" s="254"/>
      <c r="C76" s="254"/>
      <c r="D76" s="256"/>
      <c r="E76" s="256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</row>
    <row r="77" ht="19.5" customHeight="1">
      <c r="A77" s="270"/>
      <c r="B77" s="254"/>
      <c r="C77" s="254"/>
      <c r="D77" s="256"/>
      <c r="E77" s="256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</row>
    <row r="78" ht="19.5" customHeight="1">
      <c r="A78" s="270"/>
      <c r="B78" s="254"/>
      <c r="C78" s="254"/>
      <c r="D78" s="256"/>
      <c r="E78" s="256"/>
      <c r="F78" s="254"/>
      <c r="G78" s="254"/>
      <c r="H78" s="254"/>
      <c r="I78" s="254"/>
      <c r="J78" s="254"/>
      <c r="K78" s="254"/>
      <c r="L78" s="254"/>
      <c r="M78" s="254"/>
      <c r="N78" s="254"/>
      <c r="O78" s="254"/>
      <c r="P78" s="254"/>
      <c r="Q78" s="254"/>
      <c r="R78" s="254"/>
      <c r="S78" s="254"/>
      <c r="T78" s="254"/>
      <c r="U78" s="254"/>
      <c r="V78" s="254"/>
      <c r="W78" s="254"/>
      <c r="X78" s="254"/>
      <c r="Y78" s="254"/>
      <c r="Z78" s="254"/>
    </row>
    <row r="79" ht="19.5" customHeight="1">
      <c r="A79" s="270"/>
      <c r="B79" s="254"/>
      <c r="C79" s="254"/>
      <c r="D79" s="256"/>
      <c r="E79" s="256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54"/>
      <c r="T79" s="254"/>
      <c r="U79" s="254"/>
      <c r="V79" s="254"/>
      <c r="W79" s="254"/>
      <c r="X79" s="254"/>
      <c r="Y79" s="254"/>
      <c r="Z79" s="254"/>
    </row>
    <row r="80" ht="19.5" customHeight="1">
      <c r="A80" s="270"/>
      <c r="B80" s="254"/>
      <c r="C80" s="254"/>
      <c r="D80" s="256"/>
      <c r="E80" s="256"/>
      <c r="F80" s="254"/>
      <c r="G80" s="254"/>
      <c r="H80" s="254"/>
      <c r="I80" s="254"/>
      <c r="J80" s="254"/>
      <c r="K80" s="254"/>
      <c r="L80" s="254"/>
      <c r="M80" s="254"/>
      <c r="N80" s="254"/>
      <c r="O80" s="254"/>
      <c r="P80" s="254"/>
      <c r="Q80" s="254"/>
      <c r="R80" s="254"/>
      <c r="S80" s="254"/>
      <c r="T80" s="254"/>
      <c r="U80" s="254"/>
      <c r="V80" s="254"/>
      <c r="W80" s="254"/>
      <c r="X80" s="254"/>
      <c r="Y80" s="254"/>
      <c r="Z80" s="254"/>
    </row>
    <row r="81" ht="19.5" customHeight="1">
      <c r="A81" s="270"/>
      <c r="B81" s="254"/>
      <c r="C81" s="254"/>
      <c r="D81" s="256"/>
      <c r="E81" s="256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54"/>
      <c r="Z81" s="254"/>
    </row>
    <row r="82" ht="19.5" customHeight="1">
      <c r="A82" s="270"/>
      <c r="B82" s="254"/>
      <c r="C82" s="254"/>
      <c r="D82" s="256"/>
      <c r="E82" s="256"/>
      <c r="F82" s="254"/>
      <c r="G82" s="254"/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4"/>
      <c r="Y82" s="254"/>
      <c r="Z82" s="254"/>
    </row>
    <row r="83" ht="19.5" customHeight="1">
      <c r="A83" s="270"/>
      <c r="B83" s="254"/>
      <c r="C83" s="254"/>
      <c r="D83" s="256"/>
      <c r="E83" s="256"/>
      <c r="F83" s="254"/>
      <c r="G83" s="254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</row>
    <row r="84" ht="19.5" customHeight="1">
      <c r="A84" s="270"/>
      <c r="B84" s="254"/>
      <c r="C84" s="254"/>
      <c r="D84" s="256"/>
      <c r="E84" s="256"/>
      <c r="F84" s="254"/>
      <c r="G84" s="254"/>
      <c r="H84" s="254"/>
      <c r="I84" s="254"/>
      <c r="J84" s="254"/>
      <c r="K84" s="254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4"/>
      <c r="Y84" s="254"/>
      <c r="Z84" s="254"/>
    </row>
    <row r="85" ht="19.5" customHeight="1">
      <c r="A85" s="270"/>
      <c r="B85" s="254"/>
      <c r="C85" s="254"/>
      <c r="D85" s="256"/>
      <c r="E85" s="256"/>
      <c r="F85" s="254"/>
      <c r="G85" s="254"/>
      <c r="H85" s="254"/>
      <c r="I85" s="254"/>
      <c r="J85" s="254"/>
      <c r="K85" s="254"/>
      <c r="L85" s="254"/>
      <c r="M85" s="254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4"/>
      <c r="Y85" s="254"/>
      <c r="Z85" s="254"/>
    </row>
    <row r="86" ht="19.5" customHeight="1">
      <c r="A86" s="270"/>
      <c r="B86" s="254"/>
      <c r="C86" s="254"/>
      <c r="D86" s="256"/>
      <c r="E86" s="256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4"/>
    </row>
    <row r="87" ht="19.5" customHeight="1">
      <c r="A87" s="270"/>
      <c r="B87" s="254"/>
      <c r="C87" s="254"/>
      <c r="D87" s="256"/>
      <c r="E87" s="256"/>
      <c r="F87" s="254"/>
      <c r="G87" s="254"/>
      <c r="H87" s="254"/>
      <c r="I87" s="254"/>
      <c r="J87" s="254"/>
      <c r="K87" s="254"/>
      <c r="L87" s="254"/>
      <c r="M87" s="254"/>
      <c r="N87" s="254"/>
      <c r="O87" s="254"/>
      <c r="P87" s="254"/>
      <c r="Q87" s="254"/>
      <c r="R87" s="254"/>
      <c r="S87" s="254"/>
      <c r="T87" s="254"/>
      <c r="U87" s="254"/>
      <c r="V87" s="254"/>
      <c r="W87" s="254"/>
      <c r="X87" s="254"/>
      <c r="Y87" s="254"/>
      <c r="Z87" s="254"/>
    </row>
    <row r="88" ht="19.5" customHeight="1">
      <c r="A88" s="270"/>
      <c r="B88" s="254"/>
      <c r="C88" s="254"/>
      <c r="D88" s="256"/>
      <c r="E88" s="256"/>
      <c r="F88" s="254"/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</row>
    <row r="89" ht="19.5" customHeight="1">
      <c r="A89" s="270"/>
      <c r="B89" s="254"/>
      <c r="C89" s="254"/>
      <c r="D89" s="256"/>
      <c r="E89" s="256"/>
      <c r="F89" s="254"/>
      <c r="G89" s="254"/>
      <c r="H89" s="254"/>
      <c r="I89" s="254"/>
      <c r="J89" s="254"/>
      <c r="K89" s="254"/>
      <c r="L89" s="254"/>
      <c r="M89" s="254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4"/>
      <c r="Y89" s="254"/>
      <c r="Z89" s="254"/>
    </row>
    <row r="90" ht="19.5" customHeight="1">
      <c r="A90" s="270"/>
      <c r="B90" s="254"/>
      <c r="C90" s="254"/>
      <c r="D90" s="256"/>
      <c r="E90" s="256"/>
      <c r="F90" s="254"/>
      <c r="G90" s="254"/>
      <c r="H90" s="254"/>
      <c r="I90" s="254"/>
      <c r="J90" s="254"/>
      <c r="K90" s="254"/>
      <c r="L90" s="254"/>
      <c r="M90" s="254"/>
      <c r="N90" s="254"/>
      <c r="O90" s="254"/>
      <c r="P90" s="254"/>
      <c r="Q90" s="254"/>
      <c r="R90" s="254"/>
      <c r="S90" s="254"/>
      <c r="T90" s="254"/>
      <c r="U90" s="254"/>
      <c r="V90" s="254"/>
      <c r="W90" s="254"/>
      <c r="X90" s="254"/>
      <c r="Y90" s="254"/>
      <c r="Z90" s="254"/>
    </row>
    <row r="91" ht="19.5" customHeight="1">
      <c r="A91" s="270"/>
      <c r="B91" s="254"/>
      <c r="C91" s="254"/>
      <c r="D91" s="256"/>
      <c r="E91" s="256"/>
      <c r="F91" s="254"/>
      <c r="G91" s="254"/>
      <c r="H91" s="254"/>
      <c r="I91" s="254"/>
      <c r="J91" s="254"/>
      <c r="K91" s="254"/>
      <c r="L91" s="254"/>
      <c r="M91" s="254"/>
      <c r="N91" s="254"/>
      <c r="O91" s="254"/>
      <c r="P91" s="254"/>
      <c r="Q91" s="254"/>
      <c r="R91" s="254"/>
      <c r="S91" s="254"/>
      <c r="T91" s="254"/>
      <c r="U91" s="254"/>
      <c r="V91" s="254"/>
      <c r="W91" s="254"/>
      <c r="X91" s="254"/>
      <c r="Y91" s="254"/>
      <c r="Z91" s="254"/>
    </row>
    <row r="92" ht="19.5" customHeight="1">
      <c r="A92" s="270"/>
      <c r="B92" s="254"/>
      <c r="C92" s="254"/>
      <c r="D92" s="256"/>
      <c r="E92" s="256"/>
      <c r="F92" s="254"/>
      <c r="G92" s="254"/>
      <c r="H92" s="254"/>
      <c r="I92" s="254"/>
      <c r="J92" s="254"/>
      <c r="K92" s="254"/>
      <c r="L92" s="254"/>
      <c r="M92" s="254"/>
      <c r="N92" s="254"/>
      <c r="O92" s="254"/>
      <c r="P92" s="254"/>
      <c r="Q92" s="254"/>
      <c r="R92" s="254"/>
      <c r="S92" s="254"/>
      <c r="T92" s="254"/>
      <c r="U92" s="254"/>
      <c r="V92" s="254"/>
      <c r="W92" s="254"/>
      <c r="X92" s="254"/>
      <c r="Y92" s="254"/>
      <c r="Z92" s="254"/>
    </row>
    <row r="93" ht="19.5" customHeight="1">
      <c r="A93" s="270"/>
      <c r="B93" s="254"/>
      <c r="C93" s="254"/>
      <c r="D93" s="256"/>
      <c r="E93" s="256"/>
      <c r="F93" s="254"/>
      <c r="G93" s="254"/>
      <c r="H93" s="254"/>
      <c r="I93" s="254"/>
      <c r="J93" s="254"/>
      <c r="K93" s="254"/>
      <c r="L93" s="254"/>
      <c r="M93" s="254"/>
      <c r="N93" s="254"/>
      <c r="O93" s="254"/>
      <c r="P93" s="254"/>
      <c r="Q93" s="254"/>
      <c r="R93" s="254"/>
      <c r="S93" s="254"/>
      <c r="T93" s="254"/>
      <c r="U93" s="254"/>
      <c r="V93" s="254"/>
      <c r="W93" s="254"/>
      <c r="X93" s="254"/>
      <c r="Y93" s="254"/>
      <c r="Z93" s="254"/>
    </row>
    <row r="94" ht="19.5" customHeight="1">
      <c r="A94" s="270"/>
      <c r="B94" s="254"/>
      <c r="C94" s="254"/>
      <c r="D94" s="256"/>
      <c r="E94" s="256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  <c r="S94" s="254"/>
      <c r="T94" s="254"/>
      <c r="U94" s="254"/>
      <c r="V94" s="254"/>
      <c r="W94" s="254"/>
      <c r="X94" s="254"/>
      <c r="Y94" s="254"/>
      <c r="Z94" s="254"/>
    </row>
    <row r="95" ht="19.5" customHeight="1">
      <c r="A95" s="270"/>
      <c r="B95" s="254"/>
      <c r="C95" s="254"/>
      <c r="D95" s="256"/>
      <c r="E95" s="256"/>
      <c r="F95" s="254"/>
      <c r="G95" s="254"/>
      <c r="H95" s="254"/>
      <c r="I95" s="254"/>
      <c r="J95" s="254"/>
      <c r="K95" s="254"/>
      <c r="L95" s="254"/>
      <c r="M95" s="254"/>
      <c r="N95" s="254"/>
      <c r="O95" s="254"/>
      <c r="P95" s="254"/>
      <c r="Q95" s="254"/>
      <c r="R95" s="254"/>
      <c r="S95" s="254"/>
      <c r="T95" s="254"/>
      <c r="U95" s="254"/>
      <c r="V95" s="254"/>
      <c r="W95" s="254"/>
      <c r="X95" s="254"/>
      <c r="Y95" s="254"/>
      <c r="Z95" s="254"/>
    </row>
    <row r="96" ht="19.5" customHeight="1">
      <c r="A96" s="270"/>
      <c r="B96" s="254"/>
      <c r="C96" s="254"/>
      <c r="D96" s="256"/>
      <c r="E96" s="256"/>
      <c r="F96" s="254"/>
      <c r="G96" s="254"/>
      <c r="H96" s="254"/>
      <c r="I96" s="254"/>
      <c r="J96" s="254"/>
      <c r="K96" s="254"/>
      <c r="L96" s="254"/>
      <c r="M96" s="254"/>
      <c r="N96" s="254"/>
      <c r="O96" s="254"/>
      <c r="P96" s="254"/>
      <c r="Q96" s="254"/>
      <c r="R96" s="254"/>
      <c r="S96" s="254"/>
      <c r="T96" s="254"/>
      <c r="U96" s="254"/>
      <c r="V96" s="254"/>
      <c r="W96" s="254"/>
      <c r="X96" s="254"/>
      <c r="Y96" s="254"/>
      <c r="Z96" s="254"/>
    </row>
    <row r="97" ht="19.5" customHeight="1">
      <c r="A97" s="270"/>
      <c r="B97" s="254"/>
      <c r="C97" s="254"/>
      <c r="D97" s="256"/>
      <c r="E97" s="256"/>
      <c r="F97" s="254"/>
      <c r="G97" s="254"/>
      <c r="H97" s="254"/>
      <c r="I97" s="254"/>
      <c r="J97" s="254"/>
      <c r="K97" s="254"/>
      <c r="L97" s="254"/>
      <c r="M97" s="254"/>
      <c r="N97" s="254"/>
      <c r="O97" s="254"/>
      <c r="P97" s="254"/>
      <c r="Q97" s="254"/>
      <c r="R97" s="254"/>
      <c r="S97" s="254"/>
      <c r="T97" s="254"/>
      <c r="U97" s="254"/>
      <c r="V97" s="254"/>
      <c r="W97" s="254"/>
      <c r="X97" s="254"/>
      <c r="Y97" s="254"/>
      <c r="Z97" s="254"/>
    </row>
    <row r="98" ht="19.5" customHeight="1">
      <c r="A98" s="270"/>
      <c r="B98" s="254"/>
      <c r="C98" s="254"/>
      <c r="D98" s="256"/>
      <c r="E98" s="256"/>
      <c r="F98" s="254"/>
      <c r="G98" s="254"/>
      <c r="H98" s="254"/>
      <c r="I98" s="254"/>
      <c r="J98" s="254"/>
      <c r="K98" s="254"/>
      <c r="L98" s="254"/>
      <c r="M98" s="254"/>
      <c r="N98" s="254"/>
      <c r="O98" s="254"/>
      <c r="P98" s="254"/>
      <c r="Q98" s="254"/>
      <c r="R98" s="254"/>
      <c r="S98" s="254"/>
      <c r="T98" s="254"/>
      <c r="U98" s="254"/>
      <c r="V98" s="254"/>
      <c r="W98" s="254"/>
      <c r="X98" s="254"/>
      <c r="Y98" s="254"/>
      <c r="Z98" s="254"/>
    </row>
    <row r="99" ht="19.5" customHeight="1">
      <c r="A99" s="270"/>
      <c r="B99" s="254"/>
      <c r="C99" s="254"/>
      <c r="D99" s="256"/>
      <c r="E99" s="256"/>
      <c r="F99" s="254"/>
      <c r="G99" s="254"/>
      <c r="H99" s="254"/>
      <c r="I99" s="254"/>
      <c r="J99" s="254"/>
      <c r="K99" s="254"/>
      <c r="L99" s="254"/>
      <c r="M99" s="254"/>
      <c r="N99" s="254"/>
      <c r="O99" s="254"/>
      <c r="P99" s="254"/>
      <c r="Q99" s="254"/>
      <c r="R99" s="254"/>
      <c r="S99" s="254"/>
      <c r="T99" s="254"/>
      <c r="U99" s="254"/>
      <c r="V99" s="254"/>
      <c r="W99" s="254"/>
      <c r="X99" s="254"/>
      <c r="Y99" s="254"/>
      <c r="Z99" s="254"/>
    </row>
    <row r="100" ht="19.5" customHeight="1">
      <c r="A100" s="270"/>
      <c r="B100" s="254"/>
      <c r="C100" s="254"/>
      <c r="D100" s="256"/>
      <c r="E100" s="256"/>
      <c r="F100" s="254"/>
      <c r="G100" s="254"/>
      <c r="H100" s="254"/>
      <c r="I100" s="254"/>
      <c r="J100" s="254"/>
      <c r="K100" s="254"/>
      <c r="L100" s="254"/>
      <c r="M100" s="254"/>
      <c r="N100" s="254"/>
      <c r="O100" s="254"/>
      <c r="P100" s="254"/>
      <c r="Q100" s="254"/>
      <c r="R100" s="254"/>
      <c r="S100" s="254"/>
      <c r="T100" s="254"/>
      <c r="U100" s="254"/>
      <c r="V100" s="254"/>
      <c r="W100" s="254"/>
      <c r="X100" s="254"/>
      <c r="Y100" s="254"/>
      <c r="Z100" s="254"/>
    </row>
    <row r="101" ht="19.5" customHeight="1">
      <c r="A101" s="270"/>
      <c r="B101" s="254"/>
      <c r="C101" s="254"/>
      <c r="D101" s="256"/>
      <c r="E101" s="256"/>
      <c r="F101" s="254"/>
      <c r="G101" s="254"/>
      <c r="H101" s="254"/>
      <c r="I101" s="254"/>
      <c r="J101" s="254"/>
      <c r="K101" s="254"/>
      <c r="L101" s="254"/>
      <c r="M101" s="254"/>
      <c r="N101" s="254"/>
      <c r="O101" s="254"/>
      <c r="P101" s="254"/>
      <c r="Q101" s="254"/>
      <c r="R101" s="254"/>
      <c r="S101" s="254"/>
      <c r="T101" s="254"/>
      <c r="U101" s="254"/>
      <c r="V101" s="254"/>
      <c r="W101" s="254"/>
      <c r="X101" s="254"/>
      <c r="Y101" s="254"/>
      <c r="Z101" s="254"/>
    </row>
    <row r="102" ht="19.5" customHeight="1">
      <c r="A102" s="270"/>
      <c r="B102" s="254"/>
      <c r="C102" s="254"/>
      <c r="D102" s="256"/>
      <c r="E102" s="256"/>
      <c r="F102" s="254"/>
      <c r="G102" s="254"/>
      <c r="H102" s="254"/>
      <c r="I102" s="254"/>
      <c r="J102" s="254"/>
      <c r="K102" s="254"/>
      <c r="L102" s="254"/>
      <c r="M102" s="254"/>
      <c r="N102" s="254"/>
      <c r="O102" s="254"/>
      <c r="P102" s="254"/>
      <c r="Q102" s="254"/>
      <c r="R102" s="254"/>
      <c r="S102" s="254"/>
      <c r="T102" s="254"/>
      <c r="U102" s="254"/>
      <c r="V102" s="254"/>
      <c r="W102" s="254"/>
      <c r="X102" s="254"/>
      <c r="Y102" s="254"/>
      <c r="Z102" s="254"/>
    </row>
    <row r="103" ht="19.5" customHeight="1">
      <c r="A103" s="270"/>
      <c r="B103" s="254"/>
      <c r="C103" s="254"/>
      <c r="D103" s="256"/>
      <c r="E103" s="256"/>
      <c r="F103" s="254"/>
      <c r="G103" s="254"/>
      <c r="H103" s="254"/>
      <c r="I103" s="254"/>
      <c r="J103" s="254"/>
      <c r="K103" s="254"/>
      <c r="L103" s="254"/>
      <c r="M103" s="254"/>
      <c r="N103" s="254"/>
      <c r="O103" s="254"/>
      <c r="P103" s="254"/>
      <c r="Q103" s="254"/>
      <c r="R103" s="254"/>
      <c r="S103" s="254"/>
      <c r="T103" s="254"/>
      <c r="U103" s="254"/>
      <c r="V103" s="254"/>
      <c r="W103" s="254"/>
      <c r="X103" s="254"/>
      <c r="Y103" s="254"/>
      <c r="Z103" s="254"/>
    </row>
    <row r="104" ht="19.5" customHeight="1">
      <c r="A104" s="270"/>
      <c r="B104" s="254"/>
      <c r="C104" s="254"/>
      <c r="D104" s="256"/>
      <c r="E104" s="256"/>
      <c r="F104" s="254"/>
      <c r="G104" s="254"/>
      <c r="H104" s="254"/>
      <c r="I104" s="254"/>
      <c r="J104" s="254"/>
      <c r="K104" s="254"/>
      <c r="L104" s="254"/>
      <c r="M104" s="254"/>
      <c r="N104" s="254"/>
      <c r="O104" s="254"/>
      <c r="P104" s="254"/>
      <c r="Q104" s="254"/>
      <c r="R104" s="254"/>
      <c r="S104" s="254"/>
      <c r="T104" s="254"/>
      <c r="U104" s="254"/>
      <c r="V104" s="254"/>
      <c r="W104" s="254"/>
      <c r="X104" s="254"/>
      <c r="Y104" s="254"/>
      <c r="Z104" s="254"/>
    </row>
    <row r="105" ht="19.5" customHeight="1">
      <c r="A105" s="270"/>
      <c r="B105" s="254"/>
      <c r="C105" s="254"/>
      <c r="D105" s="256"/>
      <c r="E105" s="256"/>
      <c r="F105" s="254"/>
      <c r="G105" s="254"/>
      <c r="H105" s="254"/>
      <c r="I105" s="254"/>
      <c r="J105" s="254"/>
      <c r="K105" s="254"/>
      <c r="L105" s="254"/>
      <c r="M105" s="254"/>
      <c r="N105" s="254"/>
      <c r="O105" s="254"/>
      <c r="P105" s="254"/>
      <c r="Q105" s="254"/>
      <c r="R105" s="254"/>
      <c r="S105" s="254"/>
      <c r="T105" s="254"/>
      <c r="U105" s="254"/>
      <c r="V105" s="254"/>
      <c r="W105" s="254"/>
      <c r="X105" s="254"/>
      <c r="Y105" s="254"/>
      <c r="Z105" s="254"/>
    </row>
    <row r="106" ht="19.5" customHeight="1">
      <c r="A106" s="270"/>
      <c r="B106" s="254"/>
      <c r="C106" s="254"/>
      <c r="D106" s="256"/>
      <c r="E106" s="256"/>
      <c r="F106" s="254"/>
      <c r="G106" s="254"/>
      <c r="H106" s="254"/>
      <c r="I106" s="254"/>
      <c r="J106" s="254"/>
      <c r="K106" s="254"/>
      <c r="L106" s="254"/>
      <c r="M106" s="254"/>
      <c r="N106" s="254"/>
      <c r="O106" s="254"/>
      <c r="P106" s="254"/>
      <c r="Q106" s="254"/>
      <c r="R106" s="254"/>
      <c r="S106" s="254"/>
      <c r="T106" s="254"/>
      <c r="U106" s="254"/>
      <c r="V106" s="254"/>
      <c r="W106" s="254"/>
      <c r="X106" s="254"/>
      <c r="Y106" s="254"/>
      <c r="Z106" s="254"/>
    </row>
    <row r="107" ht="19.5" customHeight="1">
      <c r="A107" s="270"/>
      <c r="B107" s="254"/>
      <c r="C107" s="254"/>
      <c r="D107" s="256"/>
      <c r="E107" s="256"/>
      <c r="F107" s="254"/>
      <c r="G107" s="254"/>
      <c r="H107" s="254"/>
      <c r="I107" s="254"/>
      <c r="J107" s="254"/>
      <c r="K107" s="254"/>
      <c r="L107" s="254"/>
      <c r="M107" s="254"/>
      <c r="N107" s="254"/>
      <c r="O107" s="254"/>
      <c r="P107" s="254"/>
      <c r="Q107" s="254"/>
      <c r="R107" s="254"/>
      <c r="S107" s="254"/>
      <c r="T107" s="254"/>
      <c r="U107" s="254"/>
      <c r="V107" s="254"/>
      <c r="W107" s="254"/>
      <c r="X107" s="254"/>
      <c r="Y107" s="254"/>
      <c r="Z107" s="254"/>
    </row>
    <row r="108" ht="19.5" customHeight="1">
      <c r="A108" s="270"/>
      <c r="B108" s="254"/>
      <c r="C108" s="254"/>
      <c r="D108" s="256"/>
      <c r="E108" s="256"/>
      <c r="F108" s="254"/>
      <c r="G108" s="254"/>
      <c r="H108" s="254"/>
      <c r="I108" s="254"/>
      <c r="J108" s="254"/>
      <c r="K108" s="254"/>
      <c r="L108" s="254"/>
      <c r="M108" s="254"/>
      <c r="N108" s="254"/>
      <c r="O108" s="254"/>
      <c r="P108" s="254"/>
      <c r="Q108" s="254"/>
      <c r="R108" s="254"/>
      <c r="S108" s="254"/>
      <c r="T108" s="254"/>
      <c r="U108" s="254"/>
      <c r="V108" s="254"/>
      <c r="W108" s="254"/>
      <c r="X108" s="254"/>
      <c r="Y108" s="254"/>
      <c r="Z108" s="254"/>
    </row>
    <row r="109" ht="19.5" customHeight="1">
      <c r="A109" s="270"/>
      <c r="B109" s="254"/>
      <c r="C109" s="254"/>
      <c r="D109" s="256"/>
      <c r="E109" s="256"/>
      <c r="F109" s="254"/>
      <c r="G109" s="254"/>
      <c r="H109" s="254"/>
      <c r="I109" s="254"/>
      <c r="J109" s="254"/>
      <c r="K109" s="254"/>
      <c r="L109" s="254"/>
      <c r="M109" s="254"/>
      <c r="N109" s="254"/>
      <c r="O109" s="254"/>
      <c r="P109" s="254"/>
      <c r="Q109" s="254"/>
      <c r="R109" s="254"/>
      <c r="S109" s="254"/>
      <c r="T109" s="254"/>
      <c r="U109" s="254"/>
      <c r="V109" s="254"/>
      <c r="W109" s="254"/>
      <c r="X109" s="254"/>
      <c r="Y109" s="254"/>
      <c r="Z109" s="254"/>
    </row>
    <row r="110" ht="19.5" customHeight="1">
      <c r="A110" s="270"/>
      <c r="B110" s="254"/>
      <c r="C110" s="254"/>
      <c r="D110" s="256"/>
      <c r="E110" s="256"/>
      <c r="F110" s="254"/>
      <c r="G110" s="254"/>
      <c r="H110" s="254"/>
      <c r="I110" s="254"/>
      <c r="J110" s="254"/>
      <c r="K110" s="254"/>
      <c r="L110" s="254"/>
      <c r="M110" s="254"/>
      <c r="N110" s="254"/>
      <c r="O110" s="254"/>
      <c r="P110" s="254"/>
      <c r="Q110" s="254"/>
      <c r="R110" s="254"/>
      <c r="S110" s="254"/>
      <c r="T110" s="254"/>
      <c r="U110" s="254"/>
      <c r="V110" s="254"/>
      <c r="W110" s="254"/>
      <c r="X110" s="254"/>
      <c r="Y110" s="254"/>
      <c r="Z110" s="254"/>
    </row>
    <row r="111" ht="19.5" customHeight="1">
      <c r="A111" s="270"/>
      <c r="B111" s="254"/>
      <c r="C111" s="254"/>
      <c r="D111" s="256"/>
      <c r="E111" s="256"/>
      <c r="F111" s="254"/>
      <c r="G111" s="254"/>
      <c r="H111" s="254"/>
      <c r="I111" s="254"/>
      <c r="J111" s="254"/>
      <c r="K111" s="254"/>
      <c r="L111" s="254"/>
      <c r="M111" s="254"/>
      <c r="N111" s="254"/>
      <c r="O111" s="254"/>
      <c r="P111" s="254"/>
      <c r="Q111" s="254"/>
      <c r="R111" s="254"/>
      <c r="S111" s="254"/>
      <c r="T111" s="254"/>
      <c r="U111" s="254"/>
      <c r="V111" s="254"/>
      <c r="W111" s="254"/>
      <c r="X111" s="254"/>
      <c r="Y111" s="254"/>
      <c r="Z111" s="254"/>
    </row>
    <row r="112" ht="19.5" customHeight="1">
      <c r="A112" s="270"/>
      <c r="B112" s="254"/>
      <c r="C112" s="254"/>
      <c r="D112" s="256"/>
      <c r="E112" s="256"/>
      <c r="F112" s="254"/>
      <c r="G112" s="254"/>
      <c r="H112" s="254"/>
      <c r="I112" s="254"/>
      <c r="J112" s="254"/>
      <c r="K112" s="254"/>
      <c r="L112" s="254"/>
      <c r="M112" s="254"/>
      <c r="N112" s="254"/>
      <c r="O112" s="254"/>
      <c r="P112" s="254"/>
      <c r="Q112" s="254"/>
      <c r="R112" s="254"/>
      <c r="S112" s="254"/>
      <c r="T112" s="254"/>
      <c r="U112" s="254"/>
      <c r="V112" s="254"/>
      <c r="W112" s="254"/>
      <c r="X112" s="254"/>
      <c r="Y112" s="254"/>
      <c r="Z112" s="254"/>
    </row>
    <row r="113" ht="19.5" customHeight="1">
      <c r="A113" s="270"/>
      <c r="B113" s="254"/>
      <c r="C113" s="254"/>
      <c r="D113" s="256"/>
      <c r="E113" s="256"/>
      <c r="F113" s="254"/>
      <c r="G113" s="254"/>
      <c r="H113" s="254"/>
      <c r="I113" s="254"/>
      <c r="J113" s="254"/>
      <c r="K113" s="254"/>
      <c r="L113" s="254"/>
      <c r="M113" s="254"/>
      <c r="N113" s="254"/>
      <c r="O113" s="254"/>
      <c r="P113" s="254"/>
      <c r="Q113" s="254"/>
      <c r="R113" s="254"/>
      <c r="S113" s="254"/>
      <c r="T113" s="254"/>
      <c r="U113" s="254"/>
      <c r="V113" s="254"/>
      <c r="W113" s="254"/>
      <c r="X113" s="254"/>
      <c r="Y113" s="254"/>
      <c r="Z113" s="254"/>
    </row>
    <row r="114" ht="19.5" customHeight="1">
      <c r="A114" s="270"/>
      <c r="B114" s="254"/>
      <c r="C114" s="254"/>
      <c r="D114" s="256"/>
      <c r="E114" s="256"/>
      <c r="F114" s="254"/>
      <c r="G114" s="254"/>
      <c r="H114" s="254"/>
      <c r="I114" s="254"/>
      <c r="J114" s="254"/>
      <c r="K114" s="254"/>
      <c r="L114" s="254"/>
      <c r="M114" s="254"/>
      <c r="N114" s="254"/>
      <c r="O114" s="254"/>
      <c r="P114" s="254"/>
      <c r="Q114" s="254"/>
      <c r="R114" s="254"/>
      <c r="S114" s="254"/>
      <c r="T114" s="254"/>
      <c r="U114" s="254"/>
      <c r="V114" s="254"/>
      <c r="W114" s="254"/>
      <c r="X114" s="254"/>
      <c r="Y114" s="254"/>
      <c r="Z114" s="254"/>
    </row>
    <row r="115" ht="19.5" customHeight="1">
      <c r="A115" s="270"/>
      <c r="B115" s="254"/>
      <c r="C115" s="254"/>
      <c r="D115" s="256"/>
      <c r="E115" s="256"/>
      <c r="F115" s="254"/>
      <c r="G115" s="254"/>
      <c r="H115" s="254"/>
      <c r="I115" s="254"/>
      <c r="J115" s="254"/>
      <c r="K115" s="254"/>
      <c r="L115" s="254"/>
      <c r="M115" s="254"/>
      <c r="N115" s="254"/>
      <c r="O115" s="254"/>
      <c r="P115" s="254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</row>
    <row r="116" ht="19.5" customHeight="1">
      <c r="A116" s="270"/>
      <c r="B116" s="254"/>
      <c r="C116" s="254"/>
      <c r="D116" s="256"/>
      <c r="E116" s="256"/>
      <c r="F116" s="254"/>
      <c r="G116" s="254"/>
      <c r="H116" s="254"/>
      <c r="I116" s="254"/>
      <c r="J116" s="254"/>
      <c r="K116" s="254"/>
      <c r="L116" s="254"/>
      <c r="M116" s="254"/>
      <c r="N116" s="254"/>
      <c r="O116" s="254"/>
      <c r="P116" s="254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</row>
    <row r="117" ht="19.5" customHeight="1">
      <c r="A117" s="270"/>
      <c r="B117" s="254"/>
      <c r="C117" s="254"/>
      <c r="D117" s="256"/>
      <c r="E117" s="256"/>
      <c r="F117" s="254"/>
      <c r="G117" s="254"/>
      <c r="H117" s="254"/>
      <c r="I117" s="254"/>
      <c r="J117" s="254"/>
      <c r="K117" s="254"/>
      <c r="L117" s="254"/>
      <c r="M117" s="254"/>
      <c r="N117" s="254"/>
      <c r="O117" s="254"/>
      <c r="P117" s="254"/>
      <c r="Q117" s="254"/>
      <c r="R117" s="254"/>
      <c r="S117" s="254"/>
      <c r="T117" s="254"/>
      <c r="U117" s="254"/>
      <c r="V117" s="254"/>
      <c r="W117" s="254"/>
      <c r="X117" s="254"/>
      <c r="Y117" s="254"/>
      <c r="Z117" s="254"/>
    </row>
    <row r="118" ht="19.5" customHeight="1">
      <c r="A118" s="270"/>
      <c r="B118" s="254"/>
      <c r="C118" s="254"/>
      <c r="D118" s="256"/>
      <c r="E118" s="256"/>
      <c r="F118" s="254"/>
      <c r="G118" s="254"/>
      <c r="H118" s="254"/>
      <c r="I118" s="254"/>
      <c r="J118" s="254"/>
      <c r="K118" s="254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  <c r="W118" s="254"/>
      <c r="X118" s="254"/>
      <c r="Y118" s="254"/>
      <c r="Z118" s="254"/>
    </row>
    <row r="119" ht="19.5" customHeight="1">
      <c r="A119" s="270"/>
      <c r="B119" s="254"/>
      <c r="C119" s="254"/>
      <c r="D119" s="256"/>
      <c r="E119" s="256"/>
      <c r="F119" s="254"/>
      <c r="G119" s="254"/>
      <c r="H119" s="254"/>
      <c r="I119" s="254"/>
      <c r="J119" s="254"/>
      <c r="K119" s="254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  <c r="W119" s="254"/>
      <c r="X119" s="254"/>
      <c r="Y119" s="254"/>
      <c r="Z119" s="254"/>
    </row>
    <row r="120" ht="19.5" customHeight="1">
      <c r="A120" s="270"/>
      <c r="B120" s="254"/>
      <c r="C120" s="254"/>
      <c r="D120" s="256"/>
      <c r="E120" s="256"/>
      <c r="F120" s="254"/>
      <c r="G120" s="254"/>
      <c r="H120" s="254"/>
      <c r="I120" s="254"/>
      <c r="J120" s="254"/>
      <c r="K120" s="254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  <c r="W120" s="254"/>
      <c r="X120" s="254"/>
      <c r="Y120" s="254"/>
      <c r="Z120" s="254"/>
    </row>
    <row r="121" ht="19.5" customHeight="1">
      <c r="A121" s="270"/>
      <c r="B121" s="254"/>
      <c r="C121" s="254"/>
      <c r="D121" s="256"/>
      <c r="E121" s="256"/>
      <c r="F121" s="254"/>
      <c r="G121" s="254"/>
      <c r="H121" s="254"/>
      <c r="I121" s="254"/>
      <c r="J121" s="254"/>
      <c r="K121" s="254"/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  <c r="W121" s="254"/>
      <c r="X121" s="254"/>
      <c r="Y121" s="254"/>
      <c r="Z121" s="254"/>
    </row>
    <row r="122" ht="19.5" customHeight="1">
      <c r="A122" s="270"/>
      <c r="B122" s="254"/>
      <c r="C122" s="254"/>
      <c r="D122" s="256"/>
      <c r="E122" s="256"/>
      <c r="F122" s="254"/>
      <c r="G122" s="254"/>
      <c r="H122" s="254"/>
      <c r="I122" s="254"/>
      <c r="J122" s="254"/>
      <c r="K122" s="254"/>
      <c r="L122" s="254"/>
      <c r="M122" s="254"/>
      <c r="N122" s="254"/>
      <c r="O122" s="254"/>
      <c r="P122" s="254"/>
      <c r="Q122" s="254"/>
      <c r="R122" s="254"/>
      <c r="S122" s="254"/>
      <c r="T122" s="254"/>
      <c r="U122" s="254"/>
      <c r="V122" s="254"/>
      <c r="W122" s="254"/>
      <c r="X122" s="254"/>
      <c r="Y122" s="254"/>
      <c r="Z122" s="254"/>
    </row>
    <row r="123" ht="19.5" customHeight="1">
      <c r="A123" s="270"/>
      <c r="B123" s="254"/>
      <c r="C123" s="254"/>
      <c r="D123" s="256"/>
      <c r="E123" s="256"/>
      <c r="F123" s="254"/>
      <c r="G123" s="254"/>
      <c r="H123" s="254"/>
      <c r="I123" s="254"/>
      <c r="J123" s="254"/>
      <c r="K123" s="254"/>
      <c r="L123" s="254"/>
      <c r="M123" s="254"/>
      <c r="N123" s="254"/>
      <c r="O123" s="254"/>
      <c r="P123" s="254"/>
      <c r="Q123" s="254"/>
      <c r="R123" s="254"/>
      <c r="S123" s="254"/>
      <c r="T123" s="254"/>
      <c r="U123" s="254"/>
      <c r="V123" s="254"/>
      <c r="W123" s="254"/>
      <c r="X123" s="254"/>
      <c r="Y123" s="254"/>
      <c r="Z123" s="254"/>
    </row>
    <row r="124" ht="19.5" customHeight="1">
      <c r="A124" s="270"/>
      <c r="B124" s="254"/>
      <c r="C124" s="254"/>
      <c r="D124" s="256"/>
      <c r="E124" s="256"/>
      <c r="F124" s="254"/>
      <c r="G124" s="254"/>
      <c r="H124" s="254"/>
      <c r="I124" s="254"/>
      <c r="J124" s="254"/>
      <c r="K124" s="254"/>
      <c r="L124" s="254"/>
      <c r="M124" s="254"/>
      <c r="N124" s="254"/>
      <c r="O124" s="254"/>
      <c r="P124" s="254"/>
      <c r="Q124" s="254"/>
      <c r="R124" s="254"/>
      <c r="S124" s="254"/>
      <c r="T124" s="254"/>
      <c r="U124" s="254"/>
      <c r="V124" s="254"/>
      <c r="W124" s="254"/>
      <c r="X124" s="254"/>
      <c r="Y124" s="254"/>
      <c r="Z124" s="254"/>
    </row>
    <row r="125" ht="19.5" customHeight="1">
      <c r="A125" s="270"/>
      <c r="B125" s="254"/>
      <c r="C125" s="254"/>
      <c r="D125" s="256"/>
      <c r="E125" s="256"/>
      <c r="F125" s="254"/>
      <c r="G125" s="254"/>
      <c r="H125" s="254"/>
      <c r="I125" s="254"/>
      <c r="J125" s="254"/>
      <c r="K125" s="254"/>
      <c r="L125" s="254"/>
      <c r="M125" s="254"/>
      <c r="N125" s="254"/>
      <c r="O125" s="254"/>
      <c r="P125" s="254"/>
      <c r="Q125" s="254"/>
      <c r="R125" s="254"/>
      <c r="S125" s="254"/>
      <c r="T125" s="254"/>
      <c r="U125" s="254"/>
      <c r="V125" s="254"/>
      <c r="W125" s="254"/>
      <c r="X125" s="254"/>
      <c r="Y125" s="254"/>
      <c r="Z125" s="254"/>
    </row>
    <row r="126" ht="19.5" customHeight="1">
      <c r="A126" s="270"/>
      <c r="B126" s="254"/>
      <c r="C126" s="254"/>
      <c r="D126" s="256"/>
      <c r="E126" s="256"/>
      <c r="F126" s="254"/>
      <c r="G126" s="254"/>
      <c r="H126" s="254"/>
      <c r="I126" s="254"/>
      <c r="J126" s="254"/>
      <c r="K126" s="254"/>
      <c r="L126" s="254"/>
      <c r="M126" s="254"/>
      <c r="N126" s="254"/>
      <c r="O126" s="254"/>
      <c r="P126" s="254"/>
      <c r="Q126" s="254"/>
      <c r="R126" s="254"/>
      <c r="S126" s="254"/>
      <c r="T126" s="254"/>
      <c r="U126" s="254"/>
      <c r="V126" s="254"/>
      <c r="W126" s="254"/>
      <c r="X126" s="254"/>
      <c r="Y126" s="254"/>
      <c r="Z126" s="254"/>
    </row>
    <row r="127" ht="19.5" customHeight="1">
      <c r="A127" s="270"/>
      <c r="B127" s="254"/>
      <c r="C127" s="254"/>
      <c r="D127" s="256"/>
      <c r="E127" s="256"/>
      <c r="F127" s="254"/>
      <c r="G127" s="254"/>
      <c r="H127" s="254"/>
      <c r="I127" s="254"/>
      <c r="J127" s="254"/>
      <c r="K127" s="254"/>
      <c r="L127" s="254"/>
      <c r="M127" s="254"/>
      <c r="N127" s="254"/>
      <c r="O127" s="254"/>
      <c r="P127" s="254"/>
      <c r="Q127" s="254"/>
      <c r="R127" s="254"/>
      <c r="S127" s="254"/>
      <c r="T127" s="254"/>
      <c r="U127" s="254"/>
      <c r="V127" s="254"/>
      <c r="W127" s="254"/>
      <c r="X127" s="254"/>
      <c r="Y127" s="254"/>
      <c r="Z127" s="254"/>
    </row>
    <row r="128" ht="19.5" customHeight="1">
      <c r="A128" s="270"/>
      <c r="B128" s="254"/>
      <c r="C128" s="254"/>
      <c r="D128" s="256"/>
      <c r="E128" s="256"/>
      <c r="F128" s="254"/>
      <c r="G128" s="254"/>
      <c r="H128" s="254"/>
      <c r="I128" s="254"/>
      <c r="J128" s="254"/>
      <c r="K128" s="254"/>
      <c r="L128" s="254"/>
      <c r="M128" s="254"/>
      <c r="N128" s="254"/>
      <c r="O128" s="254"/>
      <c r="P128" s="254"/>
      <c r="Q128" s="254"/>
      <c r="R128" s="254"/>
      <c r="S128" s="254"/>
      <c r="T128" s="254"/>
      <c r="U128" s="254"/>
      <c r="V128" s="254"/>
      <c r="W128" s="254"/>
      <c r="X128" s="254"/>
      <c r="Y128" s="254"/>
      <c r="Z128" s="254"/>
    </row>
    <row r="129" ht="19.5" customHeight="1">
      <c r="A129" s="270"/>
      <c r="B129" s="254"/>
      <c r="C129" s="254"/>
      <c r="D129" s="256"/>
      <c r="E129" s="256"/>
      <c r="F129" s="254"/>
      <c r="G129" s="254"/>
      <c r="H129" s="254"/>
      <c r="I129" s="254"/>
      <c r="J129" s="254"/>
      <c r="K129" s="254"/>
      <c r="L129" s="254"/>
      <c r="M129" s="254"/>
      <c r="N129" s="254"/>
      <c r="O129" s="254"/>
      <c r="P129" s="254"/>
      <c r="Q129" s="254"/>
      <c r="R129" s="254"/>
      <c r="S129" s="254"/>
      <c r="T129" s="254"/>
      <c r="U129" s="254"/>
      <c r="V129" s="254"/>
      <c r="W129" s="254"/>
      <c r="X129" s="254"/>
      <c r="Y129" s="254"/>
      <c r="Z129" s="254"/>
    </row>
    <row r="130" ht="19.5" customHeight="1">
      <c r="A130" s="270"/>
      <c r="B130" s="254"/>
      <c r="C130" s="254"/>
      <c r="D130" s="256"/>
      <c r="E130" s="256"/>
      <c r="F130" s="254"/>
      <c r="G130" s="254"/>
      <c r="H130" s="254"/>
      <c r="I130" s="254"/>
      <c r="J130" s="254"/>
      <c r="K130" s="254"/>
      <c r="L130" s="254"/>
      <c r="M130" s="254"/>
      <c r="N130" s="254"/>
      <c r="O130" s="254"/>
      <c r="P130" s="254"/>
      <c r="Q130" s="254"/>
      <c r="R130" s="254"/>
      <c r="S130" s="254"/>
      <c r="T130" s="254"/>
      <c r="U130" s="254"/>
      <c r="V130" s="254"/>
      <c r="W130" s="254"/>
      <c r="X130" s="254"/>
      <c r="Y130" s="254"/>
      <c r="Z130" s="254"/>
    </row>
    <row r="131" ht="19.5" customHeight="1">
      <c r="A131" s="270"/>
      <c r="B131" s="254"/>
      <c r="C131" s="254"/>
      <c r="D131" s="256"/>
      <c r="E131" s="256"/>
      <c r="F131" s="254"/>
      <c r="G131" s="254"/>
      <c r="H131" s="254"/>
      <c r="I131" s="254"/>
      <c r="J131" s="254"/>
      <c r="K131" s="254"/>
      <c r="L131" s="254"/>
      <c r="M131" s="254"/>
      <c r="N131" s="254"/>
      <c r="O131" s="254"/>
      <c r="P131" s="254"/>
      <c r="Q131" s="254"/>
      <c r="R131" s="254"/>
      <c r="S131" s="254"/>
      <c r="T131" s="254"/>
      <c r="U131" s="254"/>
      <c r="V131" s="254"/>
      <c r="W131" s="254"/>
      <c r="X131" s="254"/>
      <c r="Y131" s="254"/>
      <c r="Z131" s="254"/>
    </row>
    <row r="132" ht="19.5" customHeight="1">
      <c r="A132" s="270"/>
      <c r="B132" s="254"/>
      <c r="C132" s="254"/>
      <c r="D132" s="256"/>
      <c r="E132" s="256"/>
      <c r="F132" s="254"/>
      <c r="G132" s="254"/>
      <c r="H132" s="254"/>
      <c r="I132" s="254"/>
      <c r="J132" s="254"/>
      <c r="K132" s="254"/>
      <c r="L132" s="254"/>
      <c r="M132" s="254"/>
      <c r="N132" s="254"/>
      <c r="O132" s="254"/>
      <c r="P132" s="254"/>
      <c r="Q132" s="254"/>
      <c r="R132" s="254"/>
      <c r="S132" s="254"/>
      <c r="T132" s="254"/>
      <c r="U132" s="254"/>
      <c r="V132" s="254"/>
      <c r="W132" s="254"/>
      <c r="X132" s="254"/>
      <c r="Y132" s="254"/>
      <c r="Z132" s="254"/>
    </row>
    <row r="133" ht="19.5" customHeight="1">
      <c r="A133" s="270"/>
      <c r="B133" s="254"/>
      <c r="C133" s="254"/>
      <c r="D133" s="256"/>
      <c r="E133" s="256"/>
      <c r="F133" s="254"/>
      <c r="G133" s="254"/>
      <c r="H133" s="254"/>
      <c r="I133" s="254"/>
      <c r="J133" s="254"/>
      <c r="K133" s="254"/>
      <c r="L133" s="254"/>
      <c r="M133" s="254"/>
      <c r="N133" s="254"/>
      <c r="O133" s="254"/>
      <c r="P133" s="254"/>
      <c r="Q133" s="254"/>
      <c r="R133" s="254"/>
      <c r="S133" s="254"/>
      <c r="T133" s="254"/>
      <c r="U133" s="254"/>
      <c r="V133" s="254"/>
      <c r="W133" s="254"/>
      <c r="X133" s="254"/>
      <c r="Y133" s="254"/>
      <c r="Z133" s="254"/>
    </row>
    <row r="134" ht="19.5" customHeight="1">
      <c r="A134" s="270"/>
      <c r="B134" s="254"/>
      <c r="C134" s="254"/>
      <c r="D134" s="256"/>
      <c r="E134" s="256"/>
      <c r="F134" s="254"/>
      <c r="G134" s="254"/>
      <c r="H134" s="254"/>
      <c r="I134" s="254"/>
      <c r="J134" s="254"/>
      <c r="K134" s="254"/>
      <c r="L134" s="254"/>
      <c r="M134" s="254"/>
      <c r="N134" s="254"/>
      <c r="O134" s="254"/>
      <c r="P134" s="254"/>
      <c r="Q134" s="254"/>
      <c r="R134" s="254"/>
      <c r="S134" s="254"/>
      <c r="T134" s="254"/>
      <c r="U134" s="254"/>
      <c r="V134" s="254"/>
      <c r="W134" s="254"/>
      <c r="X134" s="254"/>
      <c r="Y134" s="254"/>
      <c r="Z134" s="254"/>
    </row>
    <row r="135" ht="19.5" customHeight="1">
      <c r="A135" s="270"/>
      <c r="B135" s="254"/>
      <c r="C135" s="254"/>
      <c r="D135" s="256"/>
      <c r="E135" s="256"/>
      <c r="F135" s="254"/>
      <c r="G135" s="254"/>
      <c r="H135" s="254"/>
      <c r="I135" s="254"/>
      <c r="J135" s="254"/>
      <c r="K135" s="254"/>
      <c r="L135" s="254"/>
      <c r="M135" s="254"/>
      <c r="N135" s="254"/>
      <c r="O135" s="254"/>
      <c r="P135" s="254"/>
      <c r="Q135" s="254"/>
      <c r="R135" s="254"/>
      <c r="S135" s="254"/>
      <c r="T135" s="254"/>
      <c r="U135" s="254"/>
      <c r="V135" s="254"/>
      <c r="W135" s="254"/>
      <c r="X135" s="254"/>
      <c r="Y135" s="254"/>
      <c r="Z135" s="254"/>
    </row>
    <row r="136" ht="19.5" customHeight="1">
      <c r="A136" s="270"/>
      <c r="B136" s="254"/>
      <c r="C136" s="254"/>
      <c r="D136" s="256"/>
      <c r="E136" s="256"/>
      <c r="F136" s="254"/>
      <c r="G136" s="254"/>
      <c r="H136" s="254"/>
      <c r="I136" s="254"/>
      <c r="J136" s="254"/>
      <c r="K136" s="254"/>
      <c r="L136" s="254"/>
      <c r="M136" s="254"/>
      <c r="N136" s="254"/>
      <c r="O136" s="254"/>
      <c r="P136" s="254"/>
      <c r="Q136" s="254"/>
      <c r="R136" s="254"/>
      <c r="S136" s="254"/>
      <c r="T136" s="254"/>
      <c r="U136" s="254"/>
      <c r="V136" s="254"/>
      <c r="W136" s="254"/>
      <c r="X136" s="254"/>
      <c r="Y136" s="254"/>
      <c r="Z136" s="254"/>
    </row>
    <row r="137" ht="19.5" customHeight="1">
      <c r="A137" s="270"/>
      <c r="B137" s="254"/>
      <c r="C137" s="254"/>
      <c r="D137" s="256"/>
      <c r="E137" s="256"/>
      <c r="F137" s="254"/>
      <c r="G137" s="254"/>
      <c r="H137" s="254"/>
      <c r="I137" s="254"/>
      <c r="J137" s="254"/>
      <c r="K137" s="254"/>
      <c r="L137" s="254"/>
      <c r="M137" s="254"/>
      <c r="N137" s="254"/>
      <c r="O137" s="254"/>
      <c r="P137" s="254"/>
      <c r="Q137" s="254"/>
      <c r="R137" s="254"/>
      <c r="S137" s="254"/>
      <c r="T137" s="254"/>
      <c r="U137" s="254"/>
      <c r="V137" s="254"/>
      <c r="W137" s="254"/>
      <c r="X137" s="254"/>
      <c r="Y137" s="254"/>
      <c r="Z137" s="254"/>
    </row>
    <row r="138" ht="19.5" customHeight="1">
      <c r="A138" s="270"/>
      <c r="B138" s="254"/>
      <c r="C138" s="254"/>
      <c r="D138" s="256"/>
      <c r="E138" s="256"/>
      <c r="F138" s="254"/>
      <c r="G138" s="254"/>
      <c r="H138" s="254"/>
      <c r="I138" s="254"/>
      <c r="J138" s="254"/>
      <c r="K138" s="254"/>
      <c r="L138" s="254"/>
      <c r="M138" s="254"/>
      <c r="N138" s="254"/>
      <c r="O138" s="254"/>
      <c r="P138" s="254"/>
      <c r="Q138" s="254"/>
      <c r="R138" s="254"/>
      <c r="S138" s="254"/>
      <c r="T138" s="254"/>
      <c r="U138" s="254"/>
      <c r="V138" s="254"/>
      <c r="W138" s="254"/>
      <c r="X138" s="254"/>
      <c r="Y138" s="254"/>
      <c r="Z138" s="254"/>
    </row>
    <row r="139" ht="19.5" customHeight="1">
      <c r="A139" s="270"/>
      <c r="B139" s="254"/>
      <c r="C139" s="254"/>
      <c r="D139" s="256"/>
      <c r="E139" s="256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</row>
    <row r="140" ht="19.5" customHeight="1">
      <c r="A140" s="270"/>
      <c r="B140" s="254"/>
      <c r="C140" s="254"/>
      <c r="D140" s="256"/>
      <c r="E140" s="256"/>
      <c r="F140" s="254"/>
      <c r="G140" s="254"/>
      <c r="H140" s="254"/>
      <c r="I140" s="254"/>
      <c r="J140" s="254"/>
      <c r="K140" s="254"/>
      <c r="L140" s="254"/>
      <c r="M140" s="254"/>
      <c r="N140" s="254"/>
      <c r="O140" s="254"/>
      <c r="P140" s="254"/>
      <c r="Q140" s="254"/>
      <c r="R140" s="254"/>
      <c r="S140" s="254"/>
      <c r="T140" s="254"/>
      <c r="U140" s="254"/>
      <c r="V140" s="254"/>
      <c r="W140" s="254"/>
      <c r="X140" s="254"/>
      <c r="Y140" s="254"/>
      <c r="Z140" s="254"/>
    </row>
    <row r="141" ht="19.5" customHeight="1">
      <c r="A141" s="270"/>
      <c r="B141" s="254"/>
      <c r="C141" s="254"/>
      <c r="D141" s="256"/>
      <c r="E141" s="256"/>
      <c r="F141" s="254"/>
      <c r="G141" s="254"/>
      <c r="H141" s="254"/>
      <c r="I141" s="254"/>
      <c r="J141" s="254"/>
      <c r="K141" s="254"/>
      <c r="L141" s="254"/>
      <c r="M141" s="254"/>
      <c r="N141" s="254"/>
      <c r="O141" s="254"/>
      <c r="P141" s="254"/>
      <c r="Q141" s="254"/>
      <c r="R141" s="254"/>
      <c r="S141" s="254"/>
      <c r="T141" s="254"/>
      <c r="U141" s="254"/>
      <c r="V141" s="254"/>
      <c r="W141" s="254"/>
      <c r="X141" s="254"/>
      <c r="Y141" s="254"/>
      <c r="Z141" s="254"/>
    </row>
    <row r="142" ht="19.5" customHeight="1">
      <c r="A142" s="270"/>
      <c r="B142" s="254"/>
      <c r="C142" s="254"/>
      <c r="D142" s="256"/>
      <c r="E142" s="256"/>
      <c r="F142" s="254"/>
      <c r="G142" s="254"/>
      <c r="H142" s="254"/>
      <c r="I142" s="254"/>
      <c r="J142" s="254"/>
      <c r="K142" s="254"/>
      <c r="L142" s="254"/>
      <c r="M142" s="254"/>
      <c r="N142" s="254"/>
      <c r="O142" s="254"/>
      <c r="P142" s="254"/>
      <c r="Q142" s="254"/>
      <c r="R142" s="254"/>
      <c r="S142" s="254"/>
      <c r="T142" s="254"/>
      <c r="U142" s="254"/>
      <c r="V142" s="254"/>
      <c r="W142" s="254"/>
      <c r="X142" s="254"/>
      <c r="Y142" s="254"/>
      <c r="Z142" s="254"/>
    </row>
    <row r="143" ht="19.5" customHeight="1">
      <c r="A143" s="270"/>
      <c r="B143" s="254"/>
      <c r="C143" s="254"/>
      <c r="D143" s="256"/>
      <c r="E143" s="256"/>
      <c r="F143" s="254"/>
      <c r="G143" s="254"/>
      <c r="H143" s="254"/>
      <c r="I143" s="254"/>
      <c r="J143" s="254"/>
      <c r="K143" s="254"/>
      <c r="L143" s="254"/>
      <c r="M143" s="254"/>
      <c r="N143" s="254"/>
      <c r="O143" s="254"/>
      <c r="P143" s="254"/>
      <c r="Q143" s="254"/>
      <c r="R143" s="254"/>
      <c r="S143" s="254"/>
      <c r="T143" s="254"/>
      <c r="U143" s="254"/>
      <c r="V143" s="254"/>
      <c r="W143" s="254"/>
      <c r="X143" s="254"/>
      <c r="Y143" s="254"/>
      <c r="Z143" s="254"/>
    </row>
    <row r="144" ht="19.5" customHeight="1">
      <c r="A144" s="270"/>
      <c r="B144" s="254"/>
      <c r="C144" s="254"/>
      <c r="D144" s="256"/>
      <c r="E144" s="256"/>
      <c r="F144" s="254"/>
      <c r="G144" s="254"/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254"/>
      <c r="S144" s="254"/>
      <c r="T144" s="254"/>
      <c r="U144" s="254"/>
      <c r="V144" s="254"/>
      <c r="W144" s="254"/>
      <c r="X144" s="254"/>
      <c r="Y144" s="254"/>
      <c r="Z144" s="254"/>
    </row>
    <row r="145" ht="19.5" customHeight="1">
      <c r="A145" s="270"/>
      <c r="B145" s="254"/>
      <c r="C145" s="254"/>
      <c r="D145" s="256"/>
      <c r="E145" s="256"/>
      <c r="F145" s="254"/>
      <c r="G145" s="254"/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254"/>
      <c r="S145" s="254"/>
      <c r="T145" s="254"/>
      <c r="U145" s="254"/>
      <c r="V145" s="254"/>
      <c r="W145" s="254"/>
      <c r="X145" s="254"/>
      <c r="Y145" s="254"/>
      <c r="Z145" s="254"/>
    </row>
    <row r="146" ht="19.5" customHeight="1">
      <c r="A146" s="270"/>
      <c r="B146" s="254"/>
      <c r="C146" s="254"/>
      <c r="D146" s="256"/>
      <c r="E146" s="256"/>
      <c r="F146" s="254"/>
      <c r="G146" s="254"/>
      <c r="H146" s="254"/>
      <c r="I146" s="254"/>
      <c r="J146" s="254"/>
      <c r="K146" s="254"/>
      <c r="L146" s="254"/>
      <c r="M146" s="254"/>
      <c r="N146" s="254"/>
      <c r="O146" s="254"/>
      <c r="P146" s="254"/>
      <c r="Q146" s="254"/>
      <c r="R146" s="254"/>
      <c r="S146" s="254"/>
      <c r="T146" s="254"/>
      <c r="U146" s="254"/>
      <c r="V146" s="254"/>
      <c r="W146" s="254"/>
      <c r="X146" s="254"/>
      <c r="Y146" s="254"/>
      <c r="Z146" s="254"/>
    </row>
    <row r="147" ht="19.5" customHeight="1">
      <c r="A147" s="270"/>
      <c r="B147" s="254"/>
      <c r="C147" s="254"/>
      <c r="D147" s="256"/>
      <c r="E147" s="256"/>
      <c r="F147" s="254"/>
      <c r="G147" s="254"/>
      <c r="H147" s="254"/>
      <c r="I147" s="254"/>
      <c r="J147" s="254"/>
      <c r="K147" s="254"/>
      <c r="L147" s="254"/>
      <c r="M147" s="254"/>
      <c r="N147" s="254"/>
      <c r="O147" s="254"/>
      <c r="P147" s="254"/>
      <c r="Q147" s="254"/>
      <c r="R147" s="254"/>
      <c r="S147" s="254"/>
      <c r="T147" s="254"/>
      <c r="U147" s="254"/>
      <c r="V147" s="254"/>
      <c r="W147" s="254"/>
      <c r="X147" s="254"/>
      <c r="Y147" s="254"/>
      <c r="Z147" s="254"/>
    </row>
    <row r="148" ht="19.5" customHeight="1">
      <c r="A148" s="270"/>
      <c r="B148" s="254"/>
      <c r="C148" s="254"/>
      <c r="D148" s="256"/>
      <c r="E148" s="256"/>
      <c r="F148" s="254"/>
      <c r="G148" s="254"/>
      <c r="H148" s="254"/>
      <c r="I148" s="254"/>
      <c r="J148" s="254"/>
      <c r="K148" s="254"/>
      <c r="L148" s="254"/>
      <c r="M148" s="254"/>
      <c r="N148" s="254"/>
      <c r="O148" s="254"/>
      <c r="P148" s="254"/>
      <c r="Q148" s="254"/>
      <c r="R148" s="254"/>
      <c r="S148" s="254"/>
      <c r="T148" s="254"/>
      <c r="U148" s="254"/>
      <c r="V148" s="254"/>
      <c r="W148" s="254"/>
      <c r="X148" s="254"/>
      <c r="Y148" s="254"/>
      <c r="Z148" s="254"/>
    </row>
    <row r="149" ht="19.5" customHeight="1">
      <c r="A149" s="270"/>
      <c r="B149" s="254"/>
      <c r="C149" s="254"/>
      <c r="D149" s="256"/>
      <c r="E149" s="256"/>
      <c r="F149" s="254"/>
      <c r="G149" s="254"/>
      <c r="H149" s="254"/>
      <c r="I149" s="254"/>
      <c r="J149" s="254"/>
      <c r="K149" s="254"/>
      <c r="L149" s="254"/>
      <c r="M149" s="254"/>
      <c r="N149" s="254"/>
      <c r="O149" s="254"/>
      <c r="P149" s="254"/>
      <c r="Q149" s="254"/>
      <c r="R149" s="254"/>
      <c r="S149" s="254"/>
      <c r="T149" s="254"/>
      <c r="U149" s="254"/>
      <c r="V149" s="254"/>
      <c r="W149" s="254"/>
      <c r="X149" s="254"/>
      <c r="Y149" s="254"/>
      <c r="Z149" s="254"/>
    </row>
    <row r="150" ht="19.5" customHeight="1">
      <c r="A150" s="270"/>
      <c r="B150" s="254"/>
      <c r="C150" s="254"/>
      <c r="D150" s="256"/>
      <c r="E150" s="256"/>
      <c r="F150" s="254"/>
      <c r="G150" s="254"/>
      <c r="H150" s="254"/>
      <c r="I150" s="254"/>
      <c r="J150" s="254"/>
      <c r="K150" s="254"/>
      <c r="L150" s="254"/>
      <c r="M150" s="254"/>
      <c r="N150" s="254"/>
      <c r="O150" s="254"/>
      <c r="P150" s="254"/>
      <c r="Q150" s="254"/>
      <c r="R150" s="254"/>
      <c r="S150" s="254"/>
      <c r="T150" s="254"/>
      <c r="U150" s="254"/>
      <c r="V150" s="254"/>
      <c r="W150" s="254"/>
      <c r="X150" s="254"/>
      <c r="Y150" s="254"/>
      <c r="Z150" s="254"/>
    </row>
    <row r="151" ht="19.5" customHeight="1">
      <c r="A151" s="270"/>
      <c r="B151" s="254"/>
      <c r="C151" s="254"/>
      <c r="D151" s="256"/>
      <c r="E151" s="256"/>
      <c r="F151" s="254"/>
      <c r="G151" s="254"/>
      <c r="H151" s="254"/>
      <c r="I151" s="254"/>
      <c r="J151" s="254"/>
      <c r="K151" s="254"/>
      <c r="L151" s="254"/>
      <c r="M151" s="254"/>
      <c r="N151" s="254"/>
      <c r="O151" s="254"/>
      <c r="P151" s="254"/>
      <c r="Q151" s="254"/>
      <c r="R151" s="254"/>
      <c r="S151" s="254"/>
      <c r="T151" s="254"/>
      <c r="U151" s="254"/>
      <c r="V151" s="254"/>
      <c r="W151" s="254"/>
      <c r="X151" s="254"/>
      <c r="Y151" s="254"/>
      <c r="Z151" s="254"/>
    </row>
    <row r="152" ht="19.5" customHeight="1">
      <c r="A152" s="270"/>
      <c r="B152" s="254"/>
      <c r="C152" s="254"/>
      <c r="D152" s="256"/>
      <c r="E152" s="256"/>
      <c r="F152" s="254"/>
      <c r="G152" s="254"/>
      <c r="H152" s="254"/>
      <c r="I152" s="254"/>
      <c r="J152" s="254"/>
      <c r="K152" s="254"/>
      <c r="L152" s="254"/>
      <c r="M152" s="254"/>
      <c r="N152" s="254"/>
      <c r="O152" s="254"/>
      <c r="P152" s="254"/>
      <c r="Q152" s="254"/>
      <c r="R152" s="254"/>
      <c r="S152" s="254"/>
      <c r="T152" s="254"/>
      <c r="U152" s="254"/>
      <c r="V152" s="254"/>
      <c r="W152" s="254"/>
      <c r="X152" s="254"/>
      <c r="Y152" s="254"/>
      <c r="Z152" s="254"/>
    </row>
    <row r="153" ht="19.5" customHeight="1">
      <c r="A153" s="270"/>
      <c r="B153" s="254"/>
      <c r="C153" s="254"/>
      <c r="D153" s="256"/>
      <c r="E153" s="256"/>
      <c r="F153" s="254"/>
      <c r="G153" s="254"/>
      <c r="H153" s="254"/>
      <c r="I153" s="254"/>
      <c r="J153" s="254"/>
      <c r="K153" s="254"/>
      <c r="L153" s="254"/>
      <c r="M153" s="254"/>
      <c r="N153" s="254"/>
      <c r="O153" s="254"/>
      <c r="P153" s="254"/>
      <c r="Q153" s="254"/>
      <c r="R153" s="254"/>
      <c r="S153" s="254"/>
      <c r="T153" s="254"/>
      <c r="U153" s="254"/>
      <c r="V153" s="254"/>
      <c r="W153" s="254"/>
      <c r="X153" s="254"/>
      <c r="Y153" s="254"/>
      <c r="Z153" s="254"/>
    </row>
    <row r="154" ht="19.5" customHeight="1">
      <c r="A154" s="270"/>
      <c r="B154" s="254"/>
      <c r="C154" s="254"/>
      <c r="D154" s="256"/>
      <c r="E154" s="256"/>
      <c r="F154" s="254"/>
      <c r="G154" s="254"/>
      <c r="H154" s="254"/>
      <c r="I154" s="254"/>
      <c r="J154" s="254"/>
      <c r="K154" s="254"/>
      <c r="L154" s="254"/>
      <c r="M154" s="254"/>
      <c r="N154" s="254"/>
      <c r="O154" s="254"/>
      <c r="P154" s="254"/>
      <c r="Q154" s="254"/>
      <c r="R154" s="254"/>
      <c r="S154" s="254"/>
      <c r="T154" s="254"/>
      <c r="U154" s="254"/>
      <c r="V154" s="254"/>
      <c r="W154" s="254"/>
      <c r="X154" s="254"/>
      <c r="Y154" s="254"/>
      <c r="Z154" s="254"/>
    </row>
    <row r="155" ht="19.5" customHeight="1">
      <c r="A155" s="270"/>
      <c r="B155" s="254"/>
      <c r="C155" s="254"/>
      <c r="D155" s="256"/>
      <c r="E155" s="256"/>
      <c r="F155" s="254"/>
      <c r="G155" s="254"/>
      <c r="H155" s="254"/>
      <c r="I155" s="254"/>
      <c r="J155" s="254"/>
      <c r="K155" s="254"/>
      <c r="L155" s="254"/>
      <c r="M155" s="254"/>
      <c r="N155" s="254"/>
      <c r="O155" s="254"/>
      <c r="P155" s="254"/>
      <c r="Q155" s="254"/>
      <c r="R155" s="254"/>
      <c r="S155" s="254"/>
      <c r="T155" s="254"/>
      <c r="U155" s="254"/>
      <c r="V155" s="254"/>
      <c r="W155" s="254"/>
      <c r="X155" s="254"/>
      <c r="Y155" s="254"/>
      <c r="Z155" s="254"/>
    </row>
    <row r="156" ht="19.5" customHeight="1">
      <c r="A156" s="270"/>
      <c r="B156" s="254"/>
      <c r="C156" s="254"/>
      <c r="D156" s="256"/>
      <c r="E156" s="256"/>
      <c r="F156" s="254"/>
      <c r="G156" s="254"/>
      <c r="H156" s="254"/>
      <c r="I156" s="254"/>
      <c r="J156" s="254"/>
      <c r="K156" s="254"/>
      <c r="L156" s="254"/>
      <c r="M156" s="254"/>
      <c r="N156" s="254"/>
      <c r="O156" s="254"/>
      <c r="P156" s="254"/>
      <c r="Q156" s="254"/>
      <c r="R156" s="254"/>
      <c r="S156" s="254"/>
      <c r="T156" s="254"/>
      <c r="U156" s="254"/>
      <c r="V156" s="254"/>
      <c r="W156" s="254"/>
      <c r="X156" s="254"/>
      <c r="Y156" s="254"/>
      <c r="Z156" s="254"/>
    </row>
    <row r="157" ht="19.5" customHeight="1">
      <c r="A157" s="270"/>
      <c r="B157" s="254"/>
      <c r="C157" s="254"/>
      <c r="D157" s="256"/>
      <c r="E157" s="256"/>
      <c r="F157" s="254"/>
      <c r="G157" s="254"/>
      <c r="H157" s="254"/>
      <c r="I157" s="254"/>
      <c r="J157" s="254"/>
      <c r="K157" s="254"/>
      <c r="L157" s="254"/>
      <c r="M157" s="254"/>
      <c r="N157" s="254"/>
      <c r="O157" s="254"/>
      <c r="P157" s="254"/>
      <c r="Q157" s="254"/>
      <c r="R157" s="254"/>
      <c r="S157" s="254"/>
      <c r="T157" s="254"/>
      <c r="U157" s="254"/>
      <c r="V157" s="254"/>
      <c r="W157" s="254"/>
      <c r="X157" s="254"/>
      <c r="Y157" s="254"/>
      <c r="Z157" s="254"/>
    </row>
    <row r="158" ht="19.5" customHeight="1">
      <c r="A158" s="270"/>
      <c r="B158" s="254"/>
      <c r="C158" s="254"/>
      <c r="D158" s="256"/>
      <c r="E158" s="256"/>
      <c r="F158" s="254"/>
      <c r="G158" s="254"/>
      <c r="H158" s="254"/>
      <c r="I158" s="254"/>
      <c r="J158" s="254"/>
      <c r="K158" s="254"/>
      <c r="L158" s="254"/>
      <c r="M158" s="254"/>
      <c r="N158" s="254"/>
      <c r="O158" s="254"/>
      <c r="P158" s="254"/>
      <c r="Q158" s="254"/>
      <c r="R158" s="254"/>
      <c r="S158" s="254"/>
      <c r="T158" s="254"/>
      <c r="U158" s="254"/>
      <c r="V158" s="254"/>
      <c r="W158" s="254"/>
      <c r="X158" s="254"/>
      <c r="Y158" s="254"/>
      <c r="Z158" s="254"/>
    </row>
    <row r="159" ht="19.5" customHeight="1">
      <c r="A159" s="270"/>
      <c r="B159" s="254"/>
      <c r="C159" s="254"/>
      <c r="D159" s="256"/>
      <c r="E159" s="256"/>
      <c r="F159" s="254"/>
      <c r="G159" s="254"/>
      <c r="H159" s="254"/>
      <c r="I159" s="254"/>
      <c r="J159" s="254"/>
      <c r="K159" s="254"/>
      <c r="L159" s="254"/>
      <c r="M159" s="254"/>
      <c r="N159" s="254"/>
      <c r="O159" s="254"/>
      <c r="P159" s="254"/>
      <c r="Q159" s="254"/>
      <c r="R159" s="254"/>
      <c r="S159" s="254"/>
      <c r="T159" s="254"/>
      <c r="U159" s="254"/>
      <c r="V159" s="254"/>
      <c r="W159" s="254"/>
      <c r="X159" s="254"/>
      <c r="Y159" s="254"/>
      <c r="Z159" s="254"/>
    </row>
    <row r="160" ht="19.5" customHeight="1">
      <c r="A160" s="270"/>
      <c r="B160" s="254"/>
      <c r="C160" s="254"/>
      <c r="D160" s="256"/>
      <c r="E160" s="256"/>
      <c r="F160" s="254"/>
      <c r="G160" s="254"/>
      <c r="H160" s="254"/>
      <c r="I160" s="254"/>
      <c r="J160" s="254"/>
      <c r="K160" s="254"/>
      <c r="L160" s="254"/>
      <c r="M160" s="254"/>
      <c r="N160" s="254"/>
      <c r="O160" s="254"/>
      <c r="P160" s="254"/>
      <c r="Q160" s="254"/>
      <c r="R160" s="254"/>
      <c r="S160" s="254"/>
      <c r="T160" s="254"/>
      <c r="U160" s="254"/>
      <c r="V160" s="254"/>
      <c r="W160" s="254"/>
      <c r="X160" s="254"/>
      <c r="Y160" s="254"/>
      <c r="Z160" s="254"/>
    </row>
    <row r="161" ht="19.5" customHeight="1">
      <c r="A161" s="270"/>
      <c r="B161" s="254"/>
      <c r="C161" s="254"/>
      <c r="D161" s="256"/>
      <c r="E161" s="256"/>
      <c r="F161" s="254"/>
      <c r="G161" s="254"/>
      <c r="H161" s="254"/>
      <c r="I161" s="254"/>
      <c r="J161" s="254"/>
      <c r="K161" s="254"/>
      <c r="L161" s="254"/>
      <c r="M161" s="254"/>
      <c r="N161" s="254"/>
      <c r="O161" s="254"/>
      <c r="P161" s="254"/>
      <c r="Q161" s="254"/>
      <c r="R161" s="254"/>
      <c r="S161" s="254"/>
      <c r="T161" s="254"/>
      <c r="U161" s="254"/>
      <c r="V161" s="254"/>
      <c r="W161" s="254"/>
      <c r="X161" s="254"/>
      <c r="Y161" s="254"/>
      <c r="Z161" s="254"/>
    </row>
    <row r="162" ht="19.5" customHeight="1">
      <c r="A162" s="270"/>
      <c r="B162" s="254"/>
      <c r="C162" s="254"/>
      <c r="D162" s="256"/>
      <c r="E162" s="256"/>
      <c r="F162" s="254"/>
      <c r="G162" s="254"/>
      <c r="H162" s="254"/>
      <c r="I162" s="254"/>
      <c r="J162" s="254"/>
      <c r="K162" s="254"/>
      <c r="L162" s="254"/>
      <c r="M162" s="254"/>
      <c r="N162" s="254"/>
      <c r="O162" s="254"/>
      <c r="P162" s="254"/>
      <c r="Q162" s="254"/>
      <c r="R162" s="254"/>
      <c r="S162" s="254"/>
      <c r="T162" s="254"/>
      <c r="U162" s="254"/>
      <c r="V162" s="254"/>
      <c r="W162" s="254"/>
      <c r="X162" s="254"/>
      <c r="Y162" s="254"/>
      <c r="Z162" s="254"/>
    </row>
    <row r="163" ht="19.5" customHeight="1">
      <c r="A163" s="270"/>
      <c r="B163" s="254"/>
      <c r="C163" s="254"/>
      <c r="D163" s="256"/>
      <c r="E163" s="256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</row>
    <row r="164" ht="19.5" customHeight="1">
      <c r="A164" s="270"/>
      <c r="B164" s="254"/>
      <c r="C164" s="254"/>
      <c r="D164" s="256"/>
      <c r="E164" s="256"/>
      <c r="F164" s="254"/>
      <c r="G164" s="254"/>
      <c r="H164" s="254"/>
      <c r="I164" s="254"/>
      <c r="J164" s="254"/>
      <c r="K164" s="254"/>
      <c r="L164" s="254"/>
      <c r="M164" s="254"/>
      <c r="N164" s="254"/>
      <c r="O164" s="254"/>
      <c r="P164" s="254"/>
      <c r="Q164" s="254"/>
      <c r="R164" s="254"/>
      <c r="S164" s="254"/>
      <c r="T164" s="254"/>
      <c r="U164" s="254"/>
      <c r="V164" s="254"/>
      <c r="W164" s="254"/>
      <c r="X164" s="254"/>
      <c r="Y164" s="254"/>
      <c r="Z164" s="254"/>
    </row>
    <row r="165" ht="19.5" customHeight="1">
      <c r="A165" s="270"/>
      <c r="B165" s="254"/>
      <c r="C165" s="254"/>
      <c r="D165" s="256"/>
      <c r="E165" s="256"/>
      <c r="F165" s="254"/>
      <c r="G165" s="254"/>
      <c r="H165" s="254"/>
      <c r="I165" s="254"/>
      <c r="J165" s="254"/>
      <c r="K165" s="254"/>
      <c r="L165" s="254"/>
      <c r="M165" s="254"/>
      <c r="N165" s="254"/>
      <c r="O165" s="254"/>
      <c r="P165" s="254"/>
      <c r="Q165" s="254"/>
      <c r="R165" s="254"/>
      <c r="S165" s="254"/>
      <c r="T165" s="254"/>
      <c r="U165" s="254"/>
      <c r="V165" s="254"/>
      <c r="W165" s="254"/>
      <c r="X165" s="254"/>
      <c r="Y165" s="254"/>
      <c r="Z165" s="254"/>
    </row>
    <row r="166" ht="19.5" customHeight="1">
      <c r="A166" s="270"/>
      <c r="B166" s="254"/>
      <c r="C166" s="254"/>
      <c r="D166" s="256"/>
      <c r="E166" s="256"/>
      <c r="F166" s="254"/>
      <c r="G166" s="254"/>
      <c r="H166" s="254"/>
      <c r="I166" s="254"/>
      <c r="J166" s="254"/>
      <c r="K166" s="254"/>
      <c r="L166" s="254"/>
      <c r="M166" s="254"/>
      <c r="N166" s="254"/>
      <c r="O166" s="254"/>
      <c r="P166" s="254"/>
      <c r="Q166" s="254"/>
      <c r="R166" s="254"/>
      <c r="S166" s="254"/>
      <c r="T166" s="254"/>
      <c r="U166" s="254"/>
      <c r="V166" s="254"/>
      <c r="W166" s="254"/>
      <c r="X166" s="254"/>
      <c r="Y166" s="254"/>
      <c r="Z166" s="254"/>
    </row>
    <row r="167" ht="19.5" customHeight="1">
      <c r="A167" s="270"/>
      <c r="B167" s="254"/>
      <c r="C167" s="254"/>
      <c r="D167" s="256"/>
      <c r="E167" s="256"/>
      <c r="F167" s="254"/>
      <c r="G167" s="254"/>
      <c r="H167" s="254"/>
      <c r="I167" s="254"/>
      <c r="J167" s="254"/>
      <c r="K167" s="254"/>
      <c r="L167" s="254"/>
      <c r="M167" s="254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</row>
    <row r="168" ht="19.5" customHeight="1">
      <c r="A168" s="270"/>
      <c r="B168" s="254"/>
      <c r="C168" s="254"/>
      <c r="D168" s="256"/>
      <c r="E168" s="256"/>
      <c r="F168" s="254"/>
      <c r="G168" s="254"/>
      <c r="H168" s="254"/>
      <c r="I168" s="254"/>
      <c r="J168" s="254"/>
      <c r="K168" s="254"/>
      <c r="L168" s="254"/>
      <c r="M168" s="254"/>
      <c r="N168" s="254"/>
      <c r="O168" s="254"/>
      <c r="P168" s="254"/>
      <c r="Q168" s="254"/>
      <c r="R168" s="254"/>
      <c r="S168" s="254"/>
      <c r="T168" s="254"/>
      <c r="U168" s="254"/>
      <c r="V168" s="254"/>
      <c r="W168" s="254"/>
      <c r="X168" s="254"/>
      <c r="Y168" s="254"/>
      <c r="Z168" s="254"/>
    </row>
    <row r="169" ht="19.5" customHeight="1">
      <c r="A169" s="270"/>
      <c r="B169" s="254"/>
      <c r="C169" s="254"/>
      <c r="D169" s="256"/>
      <c r="E169" s="256"/>
      <c r="F169" s="254"/>
      <c r="G169" s="254"/>
      <c r="H169" s="254"/>
      <c r="I169" s="254"/>
      <c r="J169" s="254"/>
      <c r="K169" s="254"/>
      <c r="L169" s="254"/>
      <c r="M169" s="254"/>
      <c r="N169" s="254"/>
      <c r="O169" s="254"/>
      <c r="P169" s="254"/>
      <c r="Q169" s="254"/>
      <c r="R169" s="254"/>
      <c r="S169" s="254"/>
      <c r="T169" s="254"/>
      <c r="U169" s="254"/>
      <c r="V169" s="254"/>
      <c r="W169" s="254"/>
      <c r="X169" s="254"/>
      <c r="Y169" s="254"/>
      <c r="Z169" s="254"/>
    </row>
    <row r="170" ht="19.5" customHeight="1">
      <c r="A170" s="270"/>
      <c r="B170" s="254"/>
      <c r="C170" s="254"/>
      <c r="D170" s="256"/>
      <c r="E170" s="256"/>
      <c r="F170" s="254"/>
      <c r="G170" s="254"/>
      <c r="H170" s="254"/>
      <c r="I170" s="254"/>
      <c r="J170" s="254"/>
      <c r="K170" s="254"/>
      <c r="L170" s="254"/>
      <c r="M170" s="254"/>
      <c r="N170" s="254"/>
      <c r="O170" s="254"/>
      <c r="P170" s="254"/>
      <c r="Q170" s="254"/>
      <c r="R170" s="254"/>
      <c r="S170" s="254"/>
      <c r="T170" s="254"/>
      <c r="U170" s="254"/>
      <c r="V170" s="254"/>
      <c r="W170" s="254"/>
      <c r="X170" s="254"/>
      <c r="Y170" s="254"/>
      <c r="Z170" s="254"/>
    </row>
    <row r="171" ht="19.5" customHeight="1">
      <c r="A171" s="270"/>
      <c r="B171" s="254"/>
      <c r="C171" s="254"/>
      <c r="D171" s="256"/>
      <c r="E171" s="256"/>
      <c r="F171" s="254"/>
      <c r="G171" s="254"/>
      <c r="H171" s="254"/>
      <c r="I171" s="254"/>
      <c r="J171" s="254"/>
      <c r="K171" s="254"/>
      <c r="L171" s="254"/>
      <c r="M171" s="254"/>
      <c r="N171" s="254"/>
      <c r="O171" s="254"/>
      <c r="P171" s="254"/>
      <c r="Q171" s="254"/>
      <c r="R171" s="254"/>
      <c r="S171" s="254"/>
      <c r="T171" s="254"/>
      <c r="U171" s="254"/>
      <c r="V171" s="254"/>
      <c r="W171" s="254"/>
      <c r="X171" s="254"/>
      <c r="Y171" s="254"/>
      <c r="Z171" s="254"/>
    </row>
    <row r="172" ht="19.5" customHeight="1">
      <c r="A172" s="270"/>
      <c r="B172" s="254"/>
      <c r="C172" s="254"/>
      <c r="D172" s="256"/>
      <c r="E172" s="256"/>
      <c r="F172" s="254"/>
      <c r="G172" s="254"/>
      <c r="H172" s="254"/>
      <c r="I172" s="254"/>
      <c r="J172" s="254"/>
      <c r="K172" s="254"/>
      <c r="L172" s="254"/>
      <c r="M172" s="254"/>
      <c r="N172" s="254"/>
      <c r="O172" s="254"/>
      <c r="P172" s="254"/>
      <c r="Q172" s="254"/>
      <c r="R172" s="254"/>
      <c r="S172" s="254"/>
      <c r="T172" s="254"/>
      <c r="U172" s="254"/>
      <c r="V172" s="254"/>
      <c r="W172" s="254"/>
      <c r="X172" s="254"/>
      <c r="Y172" s="254"/>
      <c r="Z172" s="254"/>
    </row>
    <row r="173" ht="19.5" customHeight="1">
      <c r="A173" s="270"/>
      <c r="B173" s="254"/>
      <c r="C173" s="254"/>
      <c r="D173" s="256"/>
      <c r="E173" s="256"/>
      <c r="F173" s="254"/>
      <c r="G173" s="254"/>
      <c r="H173" s="254"/>
      <c r="I173" s="254"/>
      <c r="J173" s="254"/>
      <c r="K173" s="254"/>
      <c r="L173" s="254"/>
      <c r="M173" s="254"/>
      <c r="N173" s="254"/>
      <c r="O173" s="254"/>
      <c r="P173" s="254"/>
      <c r="Q173" s="254"/>
      <c r="R173" s="254"/>
      <c r="S173" s="254"/>
      <c r="T173" s="254"/>
      <c r="U173" s="254"/>
      <c r="V173" s="254"/>
      <c r="W173" s="254"/>
      <c r="X173" s="254"/>
      <c r="Y173" s="254"/>
      <c r="Z173" s="254"/>
    </row>
    <row r="174" ht="19.5" customHeight="1">
      <c r="A174" s="270"/>
      <c r="B174" s="254"/>
      <c r="C174" s="254"/>
      <c r="D174" s="256"/>
      <c r="E174" s="256"/>
      <c r="F174" s="254"/>
      <c r="G174" s="254"/>
      <c r="H174" s="254"/>
      <c r="I174" s="254"/>
      <c r="J174" s="254"/>
      <c r="K174" s="254"/>
      <c r="L174" s="254"/>
      <c r="M174" s="254"/>
      <c r="N174" s="254"/>
      <c r="O174" s="254"/>
      <c r="P174" s="254"/>
      <c r="Q174" s="254"/>
      <c r="R174" s="254"/>
      <c r="S174" s="254"/>
      <c r="T174" s="254"/>
      <c r="U174" s="254"/>
      <c r="V174" s="254"/>
      <c r="W174" s="254"/>
      <c r="X174" s="254"/>
      <c r="Y174" s="254"/>
      <c r="Z174" s="254"/>
    </row>
    <row r="175" ht="19.5" customHeight="1">
      <c r="A175" s="270"/>
      <c r="B175" s="254"/>
      <c r="C175" s="254"/>
      <c r="D175" s="256"/>
      <c r="E175" s="256"/>
      <c r="F175" s="254"/>
      <c r="G175" s="254"/>
      <c r="H175" s="254"/>
      <c r="I175" s="254"/>
      <c r="J175" s="254"/>
      <c r="K175" s="254"/>
      <c r="L175" s="254"/>
      <c r="M175" s="254"/>
      <c r="N175" s="254"/>
      <c r="O175" s="254"/>
      <c r="P175" s="254"/>
      <c r="Q175" s="254"/>
      <c r="R175" s="254"/>
      <c r="S175" s="254"/>
      <c r="T175" s="254"/>
      <c r="U175" s="254"/>
      <c r="V175" s="254"/>
      <c r="W175" s="254"/>
      <c r="X175" s="254"/>
      <c r="Y175" s="254"/>
      <c r="Z175" s="254"/>
    </row>
    <row r="176" ht="19.5" customHeight="1">
      <c r="A176" s="270"/>
      <c r="B176" s="254"/>
      <c r="C176" s="254"/>
      <c r="D176" s="256"/>
      <c r="E176" s="256"/>
      <c r="F176" s="254"/>
      <c r="G176" s="254"/>
      <c r="H176" s="254"/>
      <c r="I176" s="254"/>
      <c r="J176" s="254"/>
      <c r="K176" s="254"/>
      <c r="L176" s="254"/>
      <c r="M176" s="254"/>
      <c r="N176" s="254"/>
      <c r="O176" s="254"/>
      <c r="P176" s="254"/>
      <c r="Q176" s="254"/>
      <c r="R176" s="254"/>
      <c r="S176" s="254"/>
      <c r="T176" s="254"/>
      <c r="U176" s="254"/>
      <c r="V176" s="254"/>
      <c r="W176" s="254"/>
      <c r="X176" s="254"/>
      <c r="Y176" s="254"/>
      <c r="Z176" s="254"/>
    </row>
    <row r="177" ht="19.5" customHeight="1">
      <c r="A177" s="270"/>
      <c r="B177" s="254"/>
      <c r="C177" s="254"/>
      <c r="D177" s="256"/>
      <c r="E177" s="256"/>
      <c r="F177" s="254"/>
      <c r="G177" s="254"/>
      <c r="H177" s="254"/>
      <c r="I177" s="254"/>
      <c r="J177" s="254"/>
      <c r="K177" s="254"/>
      <c r="L177" s="254"/>
      <c r="M177" s="254"/>
      <c r="N177" s="254"/>
      <c r="O177" s="254"/>
      <c r="P177" s="254"/>
      <c r="Q177" s="254"/>
      <c r="R177" s="254"/>
      <c r="S177" s="254"/>
      <c r="T177" s="254"/>
      <c r="U177" s="254"/>
      <c r="V177" s="254"/>
      <c r="W177" s="254"/>
      <c r="X177" s="254"/>
      <c r="Y177" s="254"/>
      <c r="Z177" s="254"/>
    </row>
    <row r="178" ht="19.5" customHeight="1">
      <c r="A178" s="270"/>
      <c r="B178" s="254"/>
      <c r="C178" s="254"/>
      <c r="D178" s="256"/>
      <c r="E178" s="256"/>
      <c r="F178" s="254"/>
      <c r="G178" s="254"/>
      <c r="H178" s="254"/>
      <c r="I178" s="254"/>
      <c r="J178" s="254"/>
      <c r="K178" s="254"/>
      <c r="L178" s="254"/>
      <c r="M178" s="254"/>
      <c r="N178" s="254"/>
      <c r="O178" s="254"/>
      <c r="P178" s="254"/>
      <c r="Q178" s="254"/>
      <c r="R178" s="254"/>
      <c r="S178" s="254"/>
      <c r="T178" s="254"/>
      <c r="U178" s="254"/>
      <c r="V178" s="254"/>
      <c r="W178" s="254"/>
      <c r="X178" s="254"/>
      <c r="Y178" s="254"/>
      <c r="Z178" s="254"/>
    </row>
    <row r="179" ht="19.5" customHeight="1">
      <c r="A179" s="270"/>
      <c r="B179" s="254"/>
      <c r="C179" s="254"/>
      <c r="D179" s="256"/>
      <c r="E179" s="256"/>
      <c r="F179" s="254"/>
      <c r="G179" s="254"/>
      <c r="H179" s="254"/>
      <c r="I179" s="254"/>
      <c r="J179" s="254"/>
      <c r="K179" s="254"/>
      <c r="L179" s="254"/>
      <c r="M179" s="254"/>
      <c r="N179" s="254"/>
      <c r="O179" s="254"/>
      <c r="P179" s="254"/>
      <c r="Q179" s="254"/>
      <c r="R179" s="254"/>
      <c r="S179" s="254"/>
      <c r="T179" s="254"/>
      <c r="U179" s="254"/>
      <c r="V179" s="254"/>
      <c r="W179" s="254"/>
      <c r="X179" s="254"/>
      <c r="Y179" s="254"/>
      <c r="Z179" s="254"/>
    </row>
    <row r="180" ht="19.5" customHeight="1">
      <c r="A180" s="270"/>
      <c r="B180" s="254"/>
      <c r="C180" s="254"/>
      <c r="D180" s="256"/>
      <c r="E180" s="256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</row>
    <row r="181" ht="19.5" customHeight="1">
      <c r="A181" s="270"/>
      <c r="B181" s="254"/>
      <c r="C181" s="254"/>
      <c r="D181" s="256"/>
      <c r="E181" s="256"/>
      <c r="F181" s="254"/>
      <c r="G181" s="254"/>
      <c r="H181" s="254"/>
      <c r="I181" s="254"/>
      <c r="J181" s="254"/>
      <c r="K181" s="254"/>
      <c r="L181" s="254"/>
      <c r="M181" s="254"/>
      <c r="N181" s="254"/>
      <c r="O181" s="254"/>
      <c r="P181" s="254"/>
      <c r="Q181" s="254"/>
      <c r="R181" s="254"/>
      <c r="S181" s="254"/>
      <c r="T181" s="254"/>
      <c r="U181" s="254"/>
      <c r="V181" s="254"/>
      <c r="W181" s="254"/>
      <c r="X181" s="254"/>
      <c r="Y181" s="254"/>
      <c r="Z181" s="254"/>
    </row>
    <row r="182" ht="19.5" customHeight="1">
      <c r="A182" s="270"/>
      <c r="B182" s="254"/>
      <c r="C182" s="254"/>
      <c r="D182" s="256"/>
      <c r="E182" s="256"/>
      <c r="F182" s="254"/>
      <c r="G182" s="254"/>
      <c r="H182" s="254"/>
      <c r="I182" s="254"/>
      <c r="J182" s="254"/>
      <c r="K182" s="254"/>
      <c r="L182" s="254"/>
      <c r="M182" s="254"/>
      <c r="N182" s="254"/>
      <c r="O182" s="254"/>
      <c r="P182" s="254"/>
      <c r="Q182" s="254"/>
      <c r="R182" s="254"/>
      <c r="S182" s="254"/>
      <c r="T182" s="254"/>
      <c r="U182" s="254"/>
      <c r="V182" s="254"/>
      <c r="W182" s="254"/>
      <c r="X182" s="254"/>
      <c r="Y182" s="254"/>
      <c r="Z182" s="254"/>
    </row>
    <row r="183" ht="19.5" customHeight="1">
      <c r="A183" s="270"/>
      <c r="B183" s="254"/>
      <c r="C183" s="254"/>
      <c r="D183" s="256"/>
      <c r="E183" s="256"/>
      <c r="F183" s="254"/>
      <c r="G183" s="254"/>
      <c r="H183" s="254"/>
      <c r="I183" s="254"/>
      <c r="J183" s="254"/>
      <c r="K183" s="254"/>
      <c r="L183" s="254"/>
      <c r="M183" s="254"/>
      <c r="N183" s="254"/>
      <c r="O183" s="254"/>
      <c r="P183" s="254"/>
      <c r="Q183" s="254"/>
      <c r="R183" s="254"/>
      <c r="S183" s="254"/>
      <c r="T183" s="254"/>
      <c r="U183" s="254"/>
      <c r="V183" s="254"/>
      <c r="W183" s="254"/>
      <c r="X183" s="254"/>
      <c r="Y183" s="254"/>
      <c r="Z183" s="254"/>
    </row>
    <row r="184" ht="19.5" customHeight="1">
      <c r="A184" s="270"/>
      <c r="B184" s="254"/>
      <c r="C184" s="254"/>
      <c r="D184" s="256"/>
      <c r="E184" s="256"/>
      <c r="F184" s="254"/>
      <c r="G184" s="254"/>
      <c r="H184" s="254"/>
      <c r="I184" s="254"/>
      <c r="J184" s="254"/>
      <c r="K184" s="254"/>
      <c r="L184" s="254"/>
      <c r="M184" s="254"/>
      <c r="N184" s="254"/>
      <c r="O184" s="254"/>
      <c r="P184" s="254"/>
      <c r="Q184" s="254"/>
      <c r="R184" s="254"/>
      <c r="S184" s="254"/>
      <c r="T184" s="254"/>
      <c r="U184" s="254"/>
      <c r="V184" s="254"/>
      <c r="W184" s="254"/>
      <c r="X184" s="254"/>
      <c r="Y184" s="254"/>
      <c r="Z184" s="254"/>
    </row>
    <row r="185" ht="19.5" customHeight="1">
      <c r="A185" s="270"/>
      <c r="B185" s="254"/>
      <c r="C185" s="254"/>
      <c r="D185" s="256"/>
      <c r="E185" s="256"/>
      <c r="F185" s="254"/>
      <c r="G185" s="254"/>
      <c r="H185" s="254"/>
      <c r="I185" s="254"/>
      <c r="J185" s="254"/>
      <c r="K185" s="254"/>
      <c r="L185" s="254"/>
      <c r="M185" s="254"/>
      <c r="N185" s="254"/>
      <c r="O185" s="254"/>
      <c r="P185" s="254"/>
      <c r="Q185" s="254"/>
      <c r="R185" s="254"/>
      <c r="S185" s="254"/>
      <c r="T185" s="254"/>
      <c r="U185" s="254"/>
      <c r="V185" s="254"/>
      <c r="W185" s="254"/>
      <c r="X185" s="254"/>
      <c r="Y185" s="254"/>
      <c r="Z185" s="254"/>
    </row>
    <row r="186" ht="19.5" customHeight="1">
      <c r="A186" s="270"/>
      <c r="B186" s="254"/>
      <c r="C186" s="254"/>
      <c r="D186" s="256"/>
      <c r="E186" s="256"/>
      <c r="F186" s="254"/>
      <c r="G186" s="254"/>
      <c r="H186" s="254"/>
      <c r="I186" s="254"/>
      <c r="J186" s="254"/>
      <c r="K186" s="254"/>
      <c r="L186" s="254"/>
      <c r="M186" s="254"/>
      <c r="N186" s="254"/>
      <c r="O186" s="254"/>
      <c r="P186" s="254"/>
      <c r="Q186" s="254"/>
      <c r="R186" s="254"/>
      <c r="S186" s="254"/>
      <c r="T186" s="254"/>
      <c r="U186" s="254"/>
      <c r="V186" s="254"/>
      <c r="W186" s="254"/>
      <c r="X186" s="254"/>
      <c r="Y186" s="254"/>
      <c r="Z186" s="254"/>
    </row>
    <row r="187" ht="19.5" customHeight="1">
      <c r="A187" s="270"/>
      <c r="B187" s="254"/>
      <c r="C187" s="254"/>
      <c r="D187" s="256"/>
      <c r="E187" s="256"/>
      <c r="F187" s="254"/>
      <c r="G187" s="254"/>
      <c r="H187" s="254"/>
      <c r="I187" s="254"/>
      <c r="J187" s="254"/>
      <c r="K187" s="254"/>
      <c r="L187" s="254"/>
      <c r="M187" s="254"/>
      <c r="N187" s="254"/>
      <c r="O187" s="254"/>
      <c r="P187" s="254"/>
      <c r="Q187" s="254"/>
      <c r="R187" s="254"/>
      <c r="S187" s="254"/>
      <c r="T187" s="254"/>
      <c r="U187" s="254"/>
      <c r="V187" s="254"/>
      <c r="W187" s="254"/>
      <c r="X187" s="254"/>
      <c r="Y187" s="254"/>
      <c r="Z187" s="254"/>
    </row>
    <row r="188" ht="19.5" customHeight="1">
      <c r="A188" s="270"/>
      <c r="B188" s="254"/>
      <c r="C188" s="254"/>
      <c r="D188" s="256"/>
      <c r="E188" s="256"/>
      <c r="F188" s="254"/>
      <c r="G188" s="254"/>
      <c r="H188" s="254"/>
      <c r="I188" s="254"/>
      <c r="J188" s="254"/>
      <c r="K188" s="254"/>
      <c r="L188" s="254"/>
      <c r="M188" s="254"/>
      <c r="N188" s="254"/>
      <c r="O188" s="254"/>
      <c r="P188" s="254"/>
      <c r="Q188" s="254"/>
      <c r="R188" s="254"/>
      <c r="S188" s="254"/>
      <c r="T188" s="254"/>
      <c r="U188" s="254"/>
      <c r="V188" s="254"/>
      <c r="W188" s="254"/>
      <c r="X188" s="254"/>
      <c r="Y188" s="254"/>
      <c r="Z188" s="254"/>
    </row>
    <row r="189" ht="19.5" customHeight="1">
      <c r="A189" s="270"/>
      <c r="B189" s="254"/>
      <c r="C189" s="254"/>
      <c r="D189" s="256"/>
      <c r="E189" s="256"/>
      <c r="F189" s="254"/>
      <c r="G189" s="254"/>
      <c r="H189" s="254"/>
      <c r="I189" s="254"/>
      <c r="J189" s="254"/>
      <c r="K189" s="254"/>
      <c r="L189" s="254"/>
      <c r="M189" s="254"/>
      <c r="N189" s="254"/>
      <c r="O189" s="254"/>
      <c r="P189" s="254"/>
      <c r="Q189" s="254"/>
      <c r="R189" s="254"/>
      <c r="S189" s="254"/>
      <c r="T189" s="254"/>
      <c r="U189" s="254"/>
      <c r="V189" s="254"/>
      <c r="W189" s="254"/>
      <c r="X189" s="254"/>
      <c r="Y189" s="254"/>
      <c r="Z189" s="254"/>
    </row>
    <row r="190" ht="19.5" customHeight="1">
      <c r="A190" s="270"/>
      <c r="B190" s="254"/>
      <c r="C190" s="254"/>
      <c r="D190" s="256"/>
      <c r="E190" s="256"/>
      <c r="F190" s="254"/>
      <c r="G190" s="254"/>
      <c r="H190" s="254"/>
      <c r="I190" s="254"/>
      <c r="J190" s="254"/>
      <c r="K190" s="254"/>
      <c r="L190" s="254"/>
      <c r="M190" s="254"/>
      <c r="N190" s="254"/>
      <c r="O190" s="254"/>
      <c r="P190" s="254"/>
      <c r="Q190" s="254"/>
      <c r="R190" s="254"/>
      <c r="S190" s="254"/>
      <c r="T190" s="254"/>
      <c r="U190" s="254"/>
      <c r="V190" s="254"/>
      <c r="W190" s="254"/>
      <c r="X190" s="254"/>
      <c r="Y190" s="254"/>
      <c r="Z190" s="254"/>
    </row>
    <row r="191" ht="19.5" customHeight="1">
      <c r="A191" s="270"/>
      <c r="B191" s="254"/>
      <c r="C191" s="254"/>
      <c r="D191" s="256"/>
      <c r="E191" s="256"/>
      <c r="F191" s="254"/>
      <c r="G191" s="254"/>
      <c r="H191" s="254"/>
      <c r="I191" s="254"/>
      <c r="J191" s="254"/>
      <c r="K191" s="254"/>
      <c r="L191" s="254"/>
      <c r="M191" s="254"/>
      <c r="N191" s="254"/>
      <c r="O191" s="254"/>
      <c r="P191" s="254"/>
      <c r="Q191" s="254"/>
      <c r="R191" s="254"/>
      <c r="S191" s="254"/>
      <c r="T191" s="254"/>
      <c r="U191" s="254"/>
      <c r="V191" s="254"/>
      <c r="W191" s="254"/>
      <c r="X191" s="254"/>
      <c r="Y191" s="254"/>
      <c r="Z191" s="254"/>
    </row>
    <row r="192" ht="19.5" customHeight="1">
      <c r="A192" s="270"/>
      <c r="B192" s="254"/>
      <c r="C192" s="254"/>
      <c r="D192" s="256"/>
      <c r="E192" s="256"/>
      <c r="F192" s="254"/>
      <c r="G192" s="254"/>
      <c r="H192" s="254"/>
      <c r="I192" s="254"/>
      <c r="J192" s="254"/>
      <c r="K192" s="254"/>
      <c r="L192" s="254"/>
      <c r="M192" s="254"/>
      <c r="N192" s="254"/>
      <c r="O192" s="254"/>
      <c r="P192" s="254"/>
      <c r="Q192" s="254"/>
      <c r="R192" s="254"/>
      <c r="S192" s="254"/>
      <c r="T192" s="254"/>
      <c r="U192" s="254"/>
      <c r="V192" s="254"/>
      <c r="W192" s="254"/>
      <c r="X192" s="254"/>
      <c r="Y192" s="254"/>
      <c r="Z192" s="254"/>
    </row>
    <row r="193" ht="19.5" customHeight="1">
      <c r="A193" s="270"/>
      <c r="B193" s="254"/>
      <c r="C193" s="254"/>
      <c r="D193" s="256"/>
      <c r="E193" s="256"/>
      <c r="F193" s="254"/>
      <c r="G193" s="254"/>
      <c r="H193" s="254"/>
      <c r="I193" s="254"/>
      <c r="J193" s="254"/>
      <c r="K193" s="254"/>
      <c r="L193" s="254"/>
      <c r="M193" s="254"/>
      <c r="N193" s="254"/>
      <c r="O193" s="254"/>
      <c r="P193" s="254"/>
      <c r="Q193" s="254"/>
      <c r="R193" s="254"/>
      <c r="S193" s="254"/>
      <c r="T193" s="254"/>
      <c r="U193" s="254"/>
      <c r="V193" s="254"/>
      <c r="W193" s="254"/>
      <c r="X193" s="254"/>
      <c r="Y193" s="254"/>
      <c r="Z193" s="254"/>
    </row>
    <row r="194" ht="19.5" customHeight="1">
      <c r="A194" s="270"/>
      <c r="B194" s="254"/>
      <c r="C194" s="254"/>
      <c r="D194" s="256"/>
      <c r="E194" s="256"/>
      <c r="F194" s="254"/>
      <c r="G194" s="254"/>
      <c r="H194" s="254"/>
      <c r="I194" s="254"/>
      <c r="J194" s="254"/>
      <c r="K194" s="254"/>
      <c r="L194" s="254"/>
      <c r="M194" s="254"/>
      <c r="N194" s="254"/>
      <c r="O194" s="254"/>
      <c r="P194" s="254"/>
      <c r="Q194" s="254"/>
      <c r="R194" s="254"/>
      <c r="S194" s="254"/>
      <c r="T194" s="254"/>
      <c r="U194" s="254"/>
      <c r="V194" s="254"/>
      <c r="W194" s="254"/>
      <c r="X194" s="254"/>
      <c r="Y194" s="254"/>
      <c r="Z194" s="254"/>
    </row>
    <row r="195" ht="19.5" customHeight="1">
      <c r="A195" s="270"/>
      <c r="B195" s="254"/>
      <c r="C195" s="254"/>
      <c r="D195" s="256"/>
      <c r="E195" s="256"/>
      <c r="F195" s="254"/>
      <c r="G195" s="254"/>
      <c r="H195" s="254"/>
      <c r="I195" s="254"/>
      <c r="J195" s="254"/>
      <c r="K195" s="254"/>
      <c r="L195" s="254"/>
      <c r="M195" s="254"/>
      <c r="N195" s="254"/>
      <c r="O195" s="254"/>
      <c r="P195" s="254"/>
      <c r="Q195" s="254"/>
      <c r="R195" s="254"/>
      <c r="S195" s="254"/>
      <c r="T195" s="254"/>
      <c r="U195" s="254"/>
      <c r="V195" s="254"/>
      <c r="W195" s="254"/>
      <c r="X195" s="254"/>
      <c r="Y195" s="254"/>
      <c r="Z195" s="254"/>
    </row>
    <row r="196" ht="19.5" customHeight="1">
      <c r="A196" s="270"/>
      <c r="B196" s="254"/>
      <c r="C196" s="254"/>
      <c r="D196" s="256"/>
      <c r="E196" s="256"/>
      <c r="F196" s="254"/>
      <c r="G196" s="254"/>
      <c r="H196" s="254"/>
      <c r="I196" s="254"/>
      <c r="J196" s="254"/>
      <c r="K196" s="254"/>
      <c r="L196" s="254"/>
      <c r="M196" s="254"/>
      <c r="N196" s="254"/>
      <c r="O196" s="254"/>
      <c r="P196" s="254"/>
      <c r="Q196" s="254"/>
      <c r="R196" s="254"/>
      <c r="S196" s="254"/>
      <c r="T196" s="254"/>
      <c r="U196" s="254"/>
      <c r="V196" s="254"/>
      <c r="W196" s="254"/>
      <c r="X196" s="254"/>
      <c r="Y196" s="254"/>
      <c r="Z196" s="254"/>
    </row>
    <row r="197" ht="19.5" customHeight="1">
      <c r="A197" s="270"/>
      <c r="B197" s="254"/>
      <c r="C197" s="254"/>
      <c r="D197" s="256"/>
      <c r="E197" s="256"/>
      <c r="F197" s="254"/>
      <c r="G197" s="254"/>
      <c r="H197" s="254"/>
      <c r="I197" s="254"/>
      <c r="J197" s="254"/>
      <c r="K197" s="254"/>
      <c r="L197" s="254"/>
      <c r="M197" s="254"/>
      <c r="N197" s="254"/>
      <c r="O197" s="254"/>
      <c r="P197" s="254"/>
      <c r="Q197" s="254"/>
      <c r="R197" s="254"/>
      <c r="S197" s="254"/>
      <c r="T197" s="254"/>
      <c r="U197" s="254"/>
      <c r="V197" s="254"/>
      <c r="W197" s="254"/>
      <c r="X197" s="254"/>
      <c r="Y197" s="254"/>
      <c r="Z197" s="254"/>
    </row>
    <row r="198" ht="19.5" customHeight="1">
      <c r="A198" s="270"/>
      <c r="B198" s="254"/>
      <c r="C198" s="254"/>
      <c r="D198" s="256"/>
      <c r="E198" s="256"/>
      <c r="F198" s="254"/>
      <c r="G198" s="254"/>
      <c r="H198" s="254"/>
      <c r="I198" s="254"/>
      <c r="J198" s="254"/>
      <c r="K198" s="254"/>
      <c r="L198" s="254"/>
      <c r="M198" s="254"/>
      <c r="N198" s="254"/>
      <c r="O198" s="254"/>
      <c r="P198" s="254"/>
      <c r="Q198" s="254"/>
      <c r="R198" s="254"/>
      <c r="S198" s="254"/>
      <c r="T198" s="254"/>
      <c r="U198" s="254"/>
      <c r="V198" s="254"/>
      <c r="W198" s="254"/>
      <c r="X198" s="254"/>
      <c r="Y198" s="254"/>
      <c r="Z198" s="254"/>
    </row>
    <row r="199" ht="19.5" customHeight="1">
      <c r="A199" s="270"/>
      <c r="B199" s="254"/>
      <c r="C199" s="254"/>
      <c r="D199" s="256"/>
      <c r="E199" s="256"/>
      <c r="F199" s="254"/>
      <c r="G199" s="254"/>
      <c r="H199" s="254"/>
      <c r="I199" s="254"/>
      <c r="J199" s="254"/>
      <c r="K199" s="254"/>
      <c r="L199" s="254"/>
      <c r="M199" s="254"/>
      <c r="N199" s="254"/>
      <c r="O199" s="254"/>
      <c r="P199" s="254"/>
      <c r="Q199" s="254"/>
      <c r="R199" s="254"/>
      <c r="S199" s="254"/>
      <c r="T199" s="254"/>
      <c r="U199" s="254"/>
      <c r="V199" s="254"/>
      <c r="W199" s="254"/>
      <c r="X199" s="254"/>
      <c r="Y199" s="254"/>
      <c r="Z199" s="254"/>
    </row>
    <row r="200" ht="19.5" customHeight="1">
      <c r="A200" s="270"/>
      <c r="B200" s="254"/>
      <c r="C200" s="254"/>
      <c r="D200" s="256"/>
      <c r="E200" s="256"/>
      <c r="F200" s="254"/>
      <c r="G200" s="254"/>
      <c r="H200" s="254"/>
      <c r="I200" s="254"/>
      <c r="J200" s="254"/>
      <c r="K200" s="254"/>
      <c r="L200" s="254"/>
      <c r="M200" s="254"/>
      <c r="N200" s="254"/>
      <c r="O200" s="254"/>
      <c r="P200" s="254"/>
      <c r="Q200" s="254"/>
      <c r="R200" s="254"/>
      <c r="S200" s="254"/>
      <c r="T200" s="254"/>
      <c r="U200" s="254"/>
      <c r="V200" s="254"/>
      <c r="W200" s="254"/>
      <c r="X200" s="254"/>
      <c r="Y200" s="254"/>
      <c r="Z200" s="254"/>
    </row>
    <row r="201" ht="19.5" customHeight="1">
      <c r="A201" s="270"/>
      <c r="B201" s="254"/>
      <c r="C201" s="254"/>
      <c r="D201" s="256"/>
      <c r="E201" s="256"/>
      <c r="F201" s="254"/>
      <c r="G201" s="254"/>
      <c r="H201" s="254"/>
      <c r="I201" s="254"/>
      <c r="J201" s="254"/>
      <c r="K201" s="254"/>
      <c r="L201" s="254"/>
      <c r="M201" s="254"/>
      <c r="N201" s="254"/>
      <c r="O201" s="254"/>
      <c r="P201" s="254"/>
      <c r="Q201" s="254"/>
      <c r="R201" s="254"/>
      <c r="S201" s="254"/>
      <c r="T201" s="254"/>
      <c r="U201" s="254"/>
      <c r="V201" s="254"/>
      <c r="W201" s="254"/>
      <c r="X201" s="254"/>
      <c r="Y201" s="254"/>
      <c r="Z201" s="254"/>
    </row>
    <row r="202" ht="19.5" customHeight="1">
      <c r="A202" s="270"/>
      <c r="B202" s="254"/>
      <c r="C202" s="254"/>
      <c r="D202" s="256"/>
      <c r="E202" s="256"/>
      <c r="F202" s="254"/>
      <c r="G202" s="254"/>
      <c r="H202" s="254"/>
      <c r="I202" s="254"/>
      <c r="J202" s="254"/>
      <c r="K202" s="254"/>
      <c r="L202" s="254"/>
      <c r="M202" s="254"/>
      <c r="N202" s="254"/>
      <c r="O202" s="254"/>
      <c r="P202" s="254"/>
      <c r="Q202" s="254"/>
      <c r="R202" s="254"/>
      <c r="S202" s="254"/>
      <c r="T202" s="254"/>
      <c r="U202" s="254"/>
      <c r="V202" s="254"/>
      <c r="W202" s="254"/>
      <c r="X202" s="254"/>
      <c r="Y202" s="254"/>
      <c r="Z202" s="254"/>
    </row>
    <row r="203" ht="19.5" customHeight="1">
      <c r="A203" s="270"/>
      <c r="B203" s="254"/>
      <c r="C203" s="254"/>
      <c r="D203" s="256"/>
      <c r="E203" s="256"/>
      <c r="F203" s="254"/>
      <c r="G203" s="254"/>
      <c r="H203" s="254"/>
      <c r="I203" s="254"/>
      <c r="J203" s="254"/>
      <c r="K203" s="254"/>
      <c r="L203" s="254"/>
      <c r="M203" s="254"/>
      <c r="N203" s="254"/>
      <c r="O203" s="254"/>
      <c r="P203" s="254"/>
      <c r="Q203" s="254"/>
      <c r="R203" s="254"/>
      <c r="S203" s="254"/>
      <c r="T203" s="254"/>
      <c r="U203" s="254"/>
      <c r="V203" s="254"/>
      <c r="W203" s="254"/>
      <c r="X203" s="254"/>
      <c r="Y203" s="254"/>
      <c r="Z203" s="254"/>
    </row>
    <row r="204" ht="19.5" customHeight="1">
      <c r="A204" s="270"/>
      <c r="B204" s="254"/>
      <c r="C204" s="254"/>
      <c r="D204" s="256"/>
      <c r="E204" s="256"/>
      <c r="F204" s="254"/>
      <c r="G204" s="254"/>
      <c r="H204" s="254"/>
      <c r="I204" s="254"/>
      <c r="J204" s="254"/>
      <c r="K204" s="254"/>
      <c r="L204" s="254"/>
      <c r="M204" s="254"/>
      <c r="N204" s="254"/>
      <c r="O204" s="254"/>
      <c r="P204" s="254"/>
      <c r="Q204" s="254"/>
      <c r="R204" s="254"/>
      <c r="S204" s="254"/>
      <c r="T204" s="254"/>
      <c r="U204" s="254"/>
      <c r="V204" s="254"/>
      <c r="W204" s="254"/>
      <c r="X204" s="254"/>
      <c r="Y204" s="254"/>
      <c r="Z204" s="254"/>
    </row>
    <row r="205" ht="19.5" customHeight="1">
      <c r="A205" s="270"/>
      <c r="B205" s="254"/>
      <c r="C205" s="254"/>
      <c r="D205" s="256"/>
      <c r="E205" s="256"/>
      <c r="F205" s="254"/>
      <c r="G205" s="254"/>
      <c r="H205" s="254"/>
      <c r="I205" s="254"/>
      <c r="J205" s="254"/>
      <c r="K205" s="254"/>
      <c r="L205" s="254"/>
      <c r="M205" s="254"/>
      <c r="N205" s="254"/>
      <c r="O205" s="254"/>
      <c r="P205" s="254"/>
      <c r="Q205" s="254"/>
      <c r="R205" s="254"/>
      <c r="S205" s="254"/>
      <c r="T205" s="254"/>
      <c r="U205" s="254"/>
      <c r="V205" s="254"/>
      <c r="W205" s="254"/>
      <c r="X205" s="254"/>
      <c r="Y205" s="254"/>
      <c r="Z205" s="254"/>
    </row>
    <row r="206" ht="19.5" customHeight="1">
      <c r="A206" s="270"/>
      <c r="B206" s="254"/>
      <c r="C206" s="254"/>
      <c r="D206" s="256"/>
      <c r="E206" s="256"/>
      <c r="F206" s="254"/>
      <c r="G206" s="254"/>
      <c r="H206" s="254"/>
      <c r="I206" s="254"/>
      <c r="J206" s="254"/>
      <c r="K206" s="254"/>
      <c r="L206" s="254"/>
      <c r="M206" s="254"/>
      <c r="N206" s="254"/>
      <c r="O206" s="254"/>
      <c r="P206" s="254"/>
      <c r="Q206" s="254"/>
      <c r="R206" s="254"/>
      <c r="S206" s="254"/>
      <c r="T206" s="254"/>
      <c r="U206" s="254"/>
      <c r="V206" s="254"/>
      <c r="W206" s="254"/>
      <c r="X206" s="254"/>
      <c r="Y206" s="254"/>
      <c r="Z206" s="254"/>
    </row>
    <row r="207" ht="19.5" customHeight="1">
      <c r="A207" s="270"/>
      <c r="B207" s="254"/>
      <c r="C207" s="254"/>
      <c r="D207" s="256"/>
      <c r="E207" s="256"/>
      <c r="F207" s="254"/>
      <c r="G207" s="254"/>
      <c r="H207" s="254"/>
      <c r="I207" s="254"/>
      <c r="J207" s="254"/>
      <c r="K207" s="254"/>
      <c r="L207" s="254"/>
      <c r="M207" s="254"/>
      <c r="N207" s="254"/>
      <c r="O207" s="254"/>
      <c r="P207" s="254"/>
      <c r="Q207" s="254"/>
      <c r="R207" s="254"/>
      <c r="S207" s="254"/>
      <c r="T207" s="254"/>
      <c r="U207" s="254"/>
      <c r="V207" s="254"/>
      <c r="W207" s="254"/>
      <c r="X207" s="254"/>
      <c r="Y207" s="254"/>
      <c r="Z207" s="254"/>
    </row>
    <row r="208" ht="19.5" customHeight="1">
      <c r="A208" s="270"/>
      <c r="B208" s="254"/>
      <c r="C208" s="254"/>
      <c r="D208" s="256"/>
      <c r="E208" s="256"/>
      <c r="F208" s="254"/>
      <c r="G208" s="254"/>
      <c r="H208" s="254"/>
      <c r="I208" s="254"/>
      <c r="J208" s="254"/>
      <c r="K208" s="254"/>
      <c r="L208" s="254"/>
      <c r="M208" s="254"/>
      <c r="N208" s="254"/>
      <c r="O208" s="254"/>
      <c r="P208" s="254"/>
      <c r="Q208" s="254"/>
      <c r="R208" s="254"/>
      <c r="S208" s="254"/>
      <c r="T208" s="254"/>
      <c r="U208" s="254"/>
      <c r="V208" s="254"/>
      <c r="W208" s="254"/>
      <c r="X208" s="254"/>
      <c r="Y208" s="254"/>
      <c r="Z208" s="254"/>
    </row>
    <row r="209" ht="19.5" customHeight="1">
      <c r="A209" s="270"/>
      <c r="B209" s="254"/>
      <c r="C209" s="254"/>
      <c r="D209" s="256"/>
      <c r="E209" s="256"/>
      <c r="F209" s="254"/>
      <c r="G209" s="254"/>
      <c r="H209" s="254"/>
      <c r="I209" s="254"/>
      <c r="J209" s="254"/>
      <c r="K209" s="254"/>
      <c r="L209" s="254"/>
      <c r="M209" s="254"/>
      <c r="N209" s="254"/>
      <c r="O209" s="254"/>
      <c r="P209" s="254"/>
      <c r="Q209" s="254"/>
      <c r="R209" s="254"/>
      <c r="S209" s="254"/>
      <c r="T209" s="254"/>
      <c r="U209" s="254"/>
      <c r="V209" s="254"/>
      <c r="W209" s="254"/>
      <c r="X209" s="254"/>
      <c r="Y209" s="254"/>
      <c r="Z209" s="254"/>
    </row>
    <row r="210" ht="19.5" customHeight="1">
      <c r="A210" s="270"/>
      <c r="B210" s="254"/>
      <c r="C210" s="254"/>
      <c r="D210" s="256"/>
      <c r="E210" s="256"/>
      <c r="F210" s="254"/>
      <c r="G210" s="254"/>
      <c r="H210" s="254"/>
      <c r="I210" s="254"/>
      <c r="J210" s="254"/>
      <c r="K210" s="254"/>
      <c r="L210" s="254"/>
      <c r="M210" s="254"/>
      <c r="N210" s="254"/>
      <c r="O210" s="254"/>
      <c r="P210" s="254"/>
      <c r="Q210" s="254"/>
      <c r="R210" s="254"/>
      <c r="S210" s="254"/>
      <c r="T210" s="254"/>
      <c r="U210" s="254"/>
      <c r="V210" s="254"/>
      <c r="W210" s="254"/>
      <c r="X210" s="254"/>
      <c r="Y210" s="254"/>
      <c r="Z210" s="254"/>
    </row>
    <row r="211" ht="19.5" customHeight="1">
      <c r="A211" s="270"/>
      <c r="B211" s="254"/>
      <c r="C211" s="254"/>
      <c r="D211" s="256"/>
      <c r="E211" s="256"/>
      <c r="F211" s="254"/>
      <c r="G211" s="254"/>
      <c r="H211" s="254"/>
      <c r="I211" s="254"/>
      <c r="J211" s="254"/>
      <c r="K211" s="254"/>
      <c r="L211" s="254"/>
      <c r="M211" s="254"/>
      <c r="N211" s="254"/>
      <c r="O211" s="254"/>
      <c r="P211" s="254"/>
      <c r="Q211" s="254"/>
      <c r="R211" s="254"/>
      <c r="S211" s="254"/>
      <c r="T211" s="254"/>
      <c r="U211" s="254"/>
      <c r="V211" s="254"/>
      <c r="W211" s="254"/>
      <c r="X211" s="254"/>
      <c r="Y211" s="254"/>
      <c r="Z211" s="254"/>
    </row>
    <row r="212" ht="19.5" customHeight="1">
      <c r="A212" s="270"/>
      <c r="B212" s="254"/>
      <c r="C212" s="254"/>
      <c r="D212" s="256"/>
      <c r="E212" s="256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</row>
    <row r="213" ht="19.5" customHeight="1">
      <c r="A213" s="270"/>
      <c r="B213" s="254"/>
      <c r="C213" s="254"/>
      <c r="D213" s="256"/>
      <c r="E213" s="256"/>
      <c r="F213" s="254"/>
      <c r="G213" s="254"/>
      <c r="H213" s="254"/>
      <c r="I213" s="254"/>
      <c r="J213" s="254"/>
      <c r="K213" s="254"/>
      <c r="L213" s="254"/>
      <c r="M213" s="254"/>
      <c r="N213" s="254"/>
      <c r="O213" s="254"/>
      <c r="P213" s="254"/>
      <c r="Q213" s="254"/>
      <c r="R213" s="254"/>
      <c r="S213" s="254"/>
      <c r="T213" s="254"/>
      <c r="U213" s="254"/>
      <c r="V213" s="254"/>
      <c r="W213" s="254"/>
      <c r="X213" s="254"/>
      <c r="Y213" s="254"/>
      <c r="Z213" s="254"/>
    </row>
    <row r="214" ht="19.5" customHeight="1">
      <c r="A214" s="270"/>
      <c r="B214" s="254"/>
      <c r="C214" s="254"/>
      <c r="D214" s="256"/>
      <c r="E214" s="256"/>
      <c r="F214" s="254"/>
      <c r="G214" s="254"/>
      <c r="H214" s="254"/>
      <c r="I214" s="254"/>
      <c r="J214" s="254"/>
      <c r="K214" s="254"/>
      <c r="L214" s="254"/>
      <c r="M214" s="254"/>
      <c r="N214" s="254"/>
      <c r="O214" s="254"/>
      <c r="P214" s="254"/>
      <c r="Q214" s="254"/>
      <c r="R214" s="254"/>
      <c r="S214" s="254"/>
      <c r="T214" s="254"/>
      <c r="U214" s="254"/>
      <c r="V214" s="254"/>
      <c r="W214" s="254"/>
      <c r="X214" s="254"/>
      <c r="Y214" s="254"/>
      <c r="Z214" s="254"/>
    </row>
    <row r="215" ht="19.5" customHeight="1">
      <c r="A215" s="270"/>
      <c r="B215" s="254"/>
      <c r="C215" s="254"/>
      <c r="D215" s="256"/>
      <c r="E215" s="256"/>
      <c r="F215" s="254"/>
      <c r="G215" s="254"/>
      <c r="H215" s="254"/>
      <c r="I215" s="254"/>
      <c r="J215" s="254"/>
      <c r="K215" s="254"/>
      <c r="L215" s="254"/>
      <c r="M215" s="254"/>
      <c r="N215" s="254"/>
      <c r="O215" s="254"/>
      <c r="P215" s="254"/>
      <c r="Q215" s="254"/>
      <c r="R215" s="254"/>
      <c r="S215" s="254"/>
      <c r="T215" s="254"/>
      <c r="U215" s="254"/>
      <c r="V215" s="254"/>
      <c r="W215" s="254"/>
      <c r="X215" s="254"/>
      <c r="Y215" s="254"/>
      <c r="Z215" s="254"/>
    </row>
    <row r="216" ht="19.5" customHeight="1">
      <c r="A216" s="270"/>
      <c r="B216" s="254"/>
      <c r="C216" s="254"/>
      <c r="D216" s="256"/>
      <c r="E216" s="256"/>
      <c r="F216" s="254"/>
      <c r="G216" s="254"/>
      <c r="H216" s="254"/>
      <c r="I216" s="254"/>
      <c r="J216" s="254"/>
      <c r="K216" s="254"/>
      <c r="L216" s="254"/>
      <c r="M216" s="254"/>
      <c r="N216" s="254"/>
      <c r="O216" s="254"/>
      <c r="P216" s="254"/>
      <c r="Q216" s="254"/>
      <c r="R216" s="254"/>
      <c r="S216" s="254"/>
      <c r="T216" s="254"/>
      <c r="U216" s="254"/>
      <c r="V216" s="254"/>
      <c r="W216" s="254"/>
      <c r="X216" s="254"/>
      <c r="Y216" s="254"/>
      <c r="Z216" s="254"/>
    </row>
    <row r="217" ht="19.5" customHeight="1">
      <c r="A217" s="270"/>
      <c r="B217" s="254"/>
      <c r="C217" s="254"/>
      <c r="D217" s="256"/>
      <c r="E217" s="256"/>
      <c r="F217" s="254"/>
      <c r="G217" s="254"/>
      <c r="H217" s="254"/>
      <c r="I217" s="254"/>
      <c r="J217" s="254"/>
      <c r="K217" s="254"/>
      <c r="L217" s="254"/>
      <c r="M217" s="254"/>
      <c r="N217" s="254"/>
      <c r="O217" s="254"/>
      <c r="P217" s="254"/>
      <c r="Q217" s="254"/>
      <c r="R217" s="254"/>
      <c r="S217" s="254"/>
      <c r="T217" s="254"/>
      <c r="U217" s="254"/>
      <c r="V217" s="254"/>
      <c r="W217" s="254"/>
      <c r="X217" s="254"/>
      <c r="Y217" s="254"/>
      <c r="Z217" s="254"/>
    </row>
    <row r="218" ht="19.5" customHeight="1">
      <c r="A218" s="270"/>
      <c r="B218" s="254"/>
      <c r="C218" s="254"/>
      <c r="D218" s="256"/>
      <c r="E218" s="256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</row>
    <row r="219" ht="19.5" customHeight="1">
      <c r="A219" s="270"/>
      <c r="B219" s="254"/>
      <c r="C219" s="254"/>
      <c r="D219" s="256"/>
      <c r="E219" s="256"/>
      <c r="F219" s="254"/>
      <c r="G219" s="254"/>
      <c r="H219" s="254"/>
      <c r="I219" s="254"/>
      <c r="J219" s="254"/>
      <c r="K219" s="254"/>
      <c r="L219" s="254"/>
      <c r="M219" s="254"/>
      <c r="N219" s="254"/>
      <c r="O219" s="254"/>
      <c r="P219" s="254"/>
      <c r="Q219" s="254"/>
      <c r="R219" s="254"/>
      <c r="S219" s="254"/>
      <c r="T219" s="254"/>
      <c r="U219" s="254"/>
      <c r="V219" s="254"/>
      <c r="W219" s="254"/>
      <c r="X219" s="254"/>
      <c r="Y219" s="254"/>
      <c r="Z219" s="254"/>
    </row>
    <row r="220" ht="19.5" customHeight="1">
      <c r="A220" s="270"/>
      <c r="B220" s="254"/>
      <c r="C220" s="254"/>
      <c r="D220" s="256"/>
      <c r="E220" s="256"/>
      <c r="F220" s="254"/>
      <c r="G220" s="254"/>
      <c r="H220" s="254"/>
      <c r="I220" s="254"/>
      <c r="J220" s="254"/>
      <c r="K220" s="254"/>
      <c r="L220" s="254"/>
      <c r="M220" s="254"/>
      <c r="N220" s="254"/>
      <c r="O220" s="254"/>
      <c r="P220" s="254"/>
      <c r="Q220" s="254"/>
      <c r="R220" s="254"/>
      <c r="S220" s="254"/>
      <c r="T220" s="254"/>
      <c r="U220" s="254"/>
      <c r="V220" s="254"/>
      <c r="W220" s="254"/>
      <c r="X220" s="254"/>
      <c r="Y220" s="254"/>
      <c r="Z220" s="254"/>
    </row>
    <row r="221" ht="19.5" customHeight="1">
      <c r="A221" s="270"/>
      <c r="B221" s="254"/>
      <c r="C221" s="254"/>
      <c r="D221" s="256"/>
      <c r="E221" s="256"/>
      <c r="F221" s="254"/>
      <c r="G221" s="254"/>
      <c r="H221" s="254"/>
      <c r="I221" s="254"/>
      <c r="J221" s="254"/>
      <c r="K221" s="254"/>
      <c r="L221" s="254"/>
      <c r="M221" s="254"/>
      <c r="N221" s="254"/>
      <c r="O221" s="254"/>
      <c r="P221" s="254"/>
      <c r="Q221" s="254"/>
      <c r="R221" s="254"/>
      <c r="S221" s="254"/>
      <c r="T221" s="254"/>
      <c r="U221" s="254"/>
      <c r="V221" s="254"/>
      <c r="W221" s="254"/>
      <c r="X221" s="254"/>
      <c r="Y221" s="254"/>
      <c r="Z221" s="254"/>
    </row>
    <row r="222" ht="19.5" customHeight="1">
      <c r="A222" s="270"/>
      <c r="B222" s="254"/>
      <c r="C222" s="254"/>
      <c r="D222" s="256"/>
      <c r="E222" s="256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4"/>
      <c r="Q222" s="254"/>
      <c r="R222" s="254"/>
      <c r="S222" s="254"/>
      <c r="T222" s="254"/>
      <c r="U222" s="254"/>
      <c r="V222" s="254"/>
      <c r="W222" s="254"/>
      <c r="X222" s="254"/>
      <c r="Y222" s="254"/>
      <c r="Z222" s="254"/>
    </row>
    <row r="223" ht="19.5" customHeight="1">
      <c r="A223" s="270"/>
      <c r="B223" s="254"/>
      <c r="C223" s="254"/>
      <c r="D223" s="256"/>
      <c r="E223" s="256"/>
      <c r="F223" s="254"/>
      <c r="G223" s="254"/>
      <c r="H223" s="254"/>
      <c r="I223" s="254"/>
      <c r="J223" s="254"/>
      <c r="K223" s="254"/>
      <c r="L223" s="254"/>
      <c r="M223" s="254"/>
      <c r="N223" s="254"/>
      <c r="O223" s="254"/>
      <c r="P223" s="254"/>
      <c r="Q223" s="254"/>
      <c r="R223" s="254"/>
      <c r="S223" s="254"/>
      <c r="T223" s="254"/>
      <c r="U223" s="254"/>
      <c r="V223" s="254"/>
      <c r="W223" s="254"/>
      <c r="X223" s="254"/>
      <c r="Y223" s="254"/>
      <c r="Z223" s="254"/>
    </row>
    <row r="224" ht="19.5" customHeight="1">
      <c r="A224" s="270"/>
      <c r="B224" s="254"/>
      <c r="C224" s="254"/>
      <c r="D224" s="256"/>
      <c r="E224" s="256"/>
      <c r="F224" s="254"/>
      <c r="G224" s="254"/>
      <c r="H224" s="254"/>
      <c r="I224" s="254"/>
      <c r="J224" s="254"/>
      <c r="K224" s="254"/>
      <c r="L224" s="254"/>
      <c r="M224" s="254"/>
      <c r="N224" s="254"/>
      <c r="O224" s="254"/>
      <c r="P224" s="254"/>
      <c r="Q224" s="254"/>
      <c r="R224" s="254"/>
      <c r="S224" s="254"/>
      <c r="T224" s="254"/>
      <c r="U224" s="254"/>
      <c r="V224" s="254"/>
      <c r="W224" s="254"/>
      <c r="X224" s="254"/>
      <c r="Y224" s="254"/>
      <c r="Z224" s="254"/>
    </row>
    <row r="225" ht="19.5" customHeight="1">
      <c r="A225" s="270"/>
      <c r="B225" s="254"/>
      <c r="C225" s="254"/>
      <c r="D225" s="256"/>
      <c r="E225" s="256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</row>
    <row r="226" ht="19.5" customHeight="1">
      <c r="A226" s="270"/>
      <c r="B226" s="254"/>
      <c r="C226" s="254"/>
      <c r="D226" s="256"/>
      <c r="E226" s="256"/>
      <c r="F226" s="254"/>
      <c r="G226" s="254"/>
      <c r="H226" s="254"/>
      <c r="I226" s="254"/>
      <c r="J226" s="254"/>
      <c r="K226" s="254"/>
      <c r="L226" s="254"/>
      <c r="M226" s="254"/>
      <c r="N226" s="254"/>
      <c r="O226" s="254"/>
      <c r="P226" s="254"/>
      <c r="Q226" s="254"/>
      <c r="R226" s="254"/>
      <c r="S226" s="254"/>
      <c r="T226" s="254"/>
      <c r="U226" s="254"/>
      <c r="V226" s="254"/>
      <c r="W226" s="254"/>
      <c r="X226" s="254"/>
      <c r="Y226" s="254"/>
      <c r="Z226" s="254"/>
    </row>
    <row r="227" ht="19.5" customHeight="1">
      <c r="A227" s="270"/>
      <c r="B227" s="254"/>
      <c r="C227" s="254"/>
      <c r="D227" s="256"/>
      <c r="E227" s="256"/>
      <c r="F227" s="254"/>
      <c r="G227" s="254"/>
      <c r="H227" s="254"/>
      <c r="I227" s="254"/>
      <c r="J227" s="254"/>
      <c r="K227" s="254"/>
      <c r="L227" s="254"/>
      <c r="M227" s="254"/>
      <c r="N227" s="254"/>
      <c r="O227" s="254"/>
      <c r="P227" s="254"/>
      <c r="Q227" s="254"/>
      <c r="R227" s="254"/>
      <c r="S227" s="254"/>
      <c r="T227" s="254"/>
      <c r="U227" s="254"/>
      <c r="V227" s="254"/>
      <c r="W227" s="254"/>
      <c r="X227" s="254"/>
      <c r="Y227" s="254"/>
      <c r="Z227" s="254"/>
    </row>
    <row r="228" ht="19.5" customHeight="1">
      <c r="A228" s="270"/>
      <c r="B228" s="254"/>
      <c r="C228" s="254"/>
      <c r="D228" s="256"/>
      <c r="E228" s="256"/>
      <c r="F228" s="254"/>
      <c r="G228" s="254"/>
      <c r="H228" s="254"/>
      <c r="I228" s="254"/>
      <c r="J228" s="254"/>
      <c r="K228" s="254"/>
      <c r="L228" s="254"/>
      <c r="M228" s="254"/>
      <c r="N228" s="254"/>
      <c r="O228" s="254"/>
      <c r="P228" s="254"/>
      <c r="Q228" s="254"/>
      <c r="R228" s="254"/>
      <c r="S228" s="254"/>
      <c r="T228" s="254"/>
      <c r="U228" s="254"/>
      <c r="V228" s="254"/>
      <c r="W228" s="254"/>
      <c r="X228" s="254"/>
      <c r="Y228" s="254"/>
      <c r="Z228" s="254"/>
    </row>
    <row r="229" ht="19.5" customHeight="1">
      <c r="A229" s="270"/>
      <c r="B229" s="254"/>
      <c r="C229" s="254"/>
      <c r="D229" s="256"/>
      <c r="E229" s="256"/>
      <c r="F229" s="254"/>
      <c r="G229" s="254"/>
      <c r="H229" s="254"/>
      <c r="I229" s="254"/>
      <c r="J229" s="254"/>
      <c r="K229" s="254"/>
      <c r="L229" s="254"/>
      <c r="M229" s="254"/>
      <c r="N229" s="254"/>
      <c r="O229" s="254"/>
      <c r="P229" s="254"/>
      <c r="Q229" s="254"/>
      <c r="R229" s="254"/>
      <c r="S229" s="254"/>
      <c r="T229" s="254"/>
      <c r="U229" s="254"/>
      <c r="V229" s="254"/>
      <c r="W229" s="254"/>
      <c r="X229" s="254"/>
      <c r="Y229" s="254"/>
      <c r="Z229" s="254"/>
    </row>
    <row r="230" ht="19.5" customHeight="1">
      <c r="A230" s="270"/>
      <c r="B230" s="254"/>
      <c r="C230" s="254"/>
      <c r="D230" s="256"/>
      <c r="E230" s="256"/>
      <c r="F230" s="254"/>
      <c r="G230" s="254"/>
      <c r="H230" s="254"/>
      <c r="I230" s="254"/>
      <c r="J230" s="254"/>
      <c r="K230" s="254"/>
      <c r="L230" s="254"/>
      <c r="M230" s="254"/>
      <c r="N230" s="254"/>
      <c r="O230" s="254"/>
      <c r="P230" s="254"/>
      <c r="Q230" s="254"/>
      <c r="R230" s="254"/>
      <c r="S230" s="254"/>
      <c r="T230" s="254"/>
      <c r="U230" s="254"/>
      <c r="V230" s="254"/>
      <c r="W230" s="254"/>
      <c r="X230" s="254"/>
      <c r="Y230" s="254"/>
      <c r="Z230" s="254"/>
    </row>
    <row r="231" ht="19.5" customHeight="1">
      <c r="A231" s="270"/>
      <c r="B231" s="254"/>
      <c r="C231" s="254"/>
      <c r="D231" s="256"/>
      <c r="E231" s="256"/>
      <c r="F231" s="254"/>
      <c r="G231" s="254"/>
      <c r="H231" s="254"/>
      <c r="I231" s="254"/>
      <c r="J231" s="254"/>
      <c r="K231" s="254"/>
      <c r="L231" s="254"/>
      <c r="M231" s="254"/>
      <c r="N231" s="254"/>
      <c r="O231" s="254"/>
      <c r="P231" s="254"/>
      <c r="Q231" s="254"/>
      <c r="R231" s="254"/>
      <c r="S231" s="254"/>
      <c r="T231" s="254"/>
      <c r="U231" s="254"/>
      <c r="V231" s="254"/>
      <c r="W231" s="254"/>
      <c r="X231" s="254"/>
      <c r="Y231" s="254"/>
      <c r="Z231" s="254"/>
    </row>
    <row r="232" ht="19.5" customHeight="1">
      <c r="A232" s="270"/>
      <c r="B232" s="254"/>
      <c r="C232" s="254"/>
      <c r="D232" s="256"/>
      <c r="E232" s="256"/>
      <c r="F232" s="254"/>
      <c r="G232" s="254"/>
      <c r="H232" s="254"/>
      <c r="I232" s="254"/>
      <c r="J232" s="254"/>
      <c r="K232" s="254"/>
      <c r="L232" s="254"/>
      <c r="M232" s="254"/>
      <c r="N232" s="254"/>
      <c r="O232" s="254"/>
      <c r="P232" s="254"/>
      <c r="Q232" s="254"/>
      <c r="R232" s="254"/>
      <c r="S232" s="254"/>
      <c r="T232" s="254"/>
      <c r="U232" s="254"/>
      <c r="V232" s="254"/>
      <c r="W232" s="254"/>
      <c r="X232" s="254"/>
      <c r="Y232" s="254"/>
      <c r="Z232" s="254"/>
    </row>
    <row r="233" ht="19.5" customHeight="1">
      <c r="A233" s="270"/>
      <c r="B233" s="254"/>
      <c r="C233" s="254"/>
      <c r="D233" s="256"/>
      <c r="E233" s="256"/>
      <c r="F233" s="254"/>
      <c r="G233" s="254"/>
      <c r="H233" s="254"/>
      <c r="I233" s="254"/>
      <c r="J233" s="254"/>
      <c r="K233" s="254"/>
      <c r="L233" s="254"/>
      <c r="M233" s="254"/>
      <c r="N233" s="254"/>
      <c r="O233" s="254"/>
      <c r="P233" s="254"/>
      <c r="Q233" s="254"/>
      <c r="R233" s="254"/>
      <c r="S233" s="254"/>
      <c r="T233" s="254"/>
      <c r="U233" s="254"/>
      <c r="V233" s="254"/>
      <c r="W233" s="254"/>
      <c r="X233" s="254"/>
      <c r="Y233" s="254"/>
      <c r="Z233" s="254"/>
    </row>
    <row r="234" ht="19.5" customHeight="1">
      <c r="A234" s="270"/>
      <c r="B234" s="254"/>
      <c r="C234" s="254"/>
      <c r="D234" s="256"/>
      <c r="E234" s="256"/>
      <c r="F234" s="254"/>
      <c r="G234" s="254"/>
      <c r="H234" s="254"/>
      <c r="I234" s="254"/>
      <c r="J234" s="254"/>
      <c r="K234" s="254"/>
      <c r="L234" s="254"/>
      <c r="M234" s="254"/>
      <c r="N234" s="254"/>
      <c r="O234" s="254"/>
      <c r="P234" s="254"/>
      <c r="Q234" s="254"/>
      <c r="R234" s="254"/>
      <c r="S234" s="254"/>
      <c r="T234" s="254"/>
      <c r="U234" s="254"/>
      <c r="V234" s="254"/>
      <c r="W234" s="254"/>
      <c r="X234" s="254"/>
      <c r="Y234" s="254"/>
      <c r="Z234" s="254"/>
    </row>
    <row r="235" ht="19.5" customHeight="1">
      <c r="A235" s="270"/>
      <c r="B235" s="254"/>
      <c r="C235" s="254"/>
      <c r="D235" s="256"/>
      <c r="E235" s="256"/>
      <c r="F235" s="254"/>
      <c r="G235" s="254"/>
      <c r="H235" s="254"/>
      <c r="I235" s="254"/>
      <c r="J235" s="254"/>
      <c r="K235" s="254"/>
      <c r="L235" s="254"/>
      <c r="M235" s="254"/>
      <c r="N235" s="254"/>
      <c r="O235" s="254"/>
      <c r="P235" s="254"/>
      <c r="Q235" s="254"/>
      <c r="R235" s="254"/>
      <c r="S235" s="254"/>
      <c r="T235" s="254"/>
      <c r="U235" s="254"/>
      <c r="V235" s="254"/>
      <c r="W235" s="254"/>
      <c r="X235" s="254"/>
      <c r="Y235" s="254"/>
      <c r="Z235" s="254"/>
    </row>
    <row r="236" ht="19.5" customHeight="1">
      <c r="A236" s="270"/>
      <c r="B236" s="254"/>
      <c r="C236" s="254"/>
      <c r="D236" s="256"/>
      <c r="E236" s="256"/>
      <c r="F236" s="254"/>
      <c r="G236" s="254"/>
      <c r="H236" s="254"/>
      <c r="I236" s="254"/>
      <c r="J236" s="254"/>
      <c r="K236" s="254"/>
      <c r="L236" s="254"/>
      <c r="M236" s="254"/>
      <c r="N236" s="254"/>
      <c r="O236" s="254"/>
      <c r="P236" s="254"/>
      <c r="Q236" s="254"/>
      <c r="R236" s="254"/>
      <c r="S236" s="254"/>
      <c r="T236" s="254"/>
      <c r="U236" s="254"/>
      <c r="V236" s="254"/>
      <c r="W236" s="254"/>
      <c r="X236" s="254"/>
      <c r="Y236" s="254"/>
      <c r="Z236" s="254"/>
    </row>
    <row r="237" ht="19.5" customHeight="1">
      <c r="A237" s="270"/>
      <c r="B237" s="254"/>
      <c r="C237" s="254"/>
      <c r="D237" s="256"/>
      <c r="E237" s="256"/>
      <c r="F237" s="254"/>
      <c r="G237" s="254"/>
      <c r="H237" s="254"/>
      <c r="I237" s="254"/>
      <c r="J237" s="254"/>
      <c r="K237" s="254"/>
      <c r="L237" s="254"/>
      <c r="M237" s="254"/>
      <c r="N237" s="254"/>
      <c r="O237" s="254"/>
      <c r="P237" s="254"/>
      <c r="Q237" s="254"/>
      <c r="R237" s="254"/>
      <c r="S237" s="254"/>
      <c r="T237" s="254"/>
      <c r="U237" s="254"/>
      <c r="V237" s="254"/>
      <c r="W237" s="254"/>
      <c r="X237" s="254"/>
      <c r="Y237" s="254"/>
      <c r="Z237" s="254"/>
    </row>
    <row r="238" ht="19.5" customHeight="1">
      <c r="A238" s="270"/>
      <c r="B238" s="254"/>
      <c r="C238" s="254"/>
      <c r="D238" s="256"/>
      <c r="E238" s="256"/>
      <c r="F238" s="254"/>
      <c r="G238" s="254"/>
      <c r="H238" s="254"/>
      <c r="I238" s="254"/>
      <c r="J238" s="254"/>
      <c r="K238" s="254"/>
      <c r="L238" s="254"/>
      <c r="M238" s="254"/>
      <c r="N238" s="254"/>
      <c r="O238" s="254"/>
      <c r="P238" s="254"/>
      <c r="Q238" s="254"/>
      <c r="R238" s="254"/>
      <c r="S238" s="254"/>
      <c r="T238" s="254"/>
      <c r="U238" s="254"/>
      <c r="V238" s="254"/>
      <c r="W238" s="254"/>
      <c r="X238" s="254"/>
      <c r="Y238" s="254"/>
      <c r="Z238" s="254"/>
    </row>
    <row r="239" ht="19.5" customHeight="1">
      <c r="A239" s="270"/>
      <c r="B239" s="254"/>
      <c r="C239" s="254"/>
      <c r="D239" s="256"/>
      <c r="E239" s="256"/>
      <c r="F239" s="254"/>
      <c r="G239" s="254"/>
      <c r="H239" s="254"/>
      <c r="I239" s="254"/>
      <c r="J239" s="254"/>
      <c r="K239" s="254"/>
      <c r="L239" s="254"/>
      <c r="M239" s="254"/>
      <c r="N239" s="254"/>
      <c r="O239" s="254"/>
      <c r="P239" s="254"/>
      <c r="Q239" s="254"/>
      <c r="R239" s="254"/>
      <c r="S239" s="254"/>
      <c r="T239" s="254"/>
      <c r="U239" s="254"/>
      <c r="V239" s="254"/>
      <c r="W239" s="254"/>
      <c r="X239" s="254"/>
      <c r="Y239" s="254"/>
      <c r="Z239" s="254"/>
    </row>
    <row r="240" ht="19.5" customHeight="1">
      <c r="A240" s="270"/>
      <c r="B240" s="254"/>
      <c r="C240" s="254"/>
      <c r="D240" s="256"/>
      <c r="E240" s="256"/>
      <c r="F240" s="254"/>
      <c r="G240" s="254"/>
      <c r="H240" s="254"/>
      <c r="I240" s="254"/>
      <c r="J240" s="254"/>
      <c r="K240" s="254"/>
      <c r="L240" s="254"/>
      <c r="M240" s="254"/>
      <c r="N240" s="254"/>
      <c r="O240" s="254"/>
      <c r="P240" s="254"/>
      <c r="Q240" s="254"/>
      <c r="R240" s="254"/>
      <c r="S240" s="254"/>
      <c r="T240" s="254"/>
      <c r="U240" s="254"/>
      <c r="V240" s="254"/>
      <c r="W240" s="254"/>
      <c r="X240" s="254"/>
      <c r="Y240" s="254"/>
      <c r="Z240" s="254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C1"/>
  </mergeCells>
  <printOptions/>
  <pageMargins bottom="0.7874014973640442" footer="0.0" header="0.0" left="0.7874014973640442" right="0.7874014973640442" top="0.7874014973640442"/>
  <pageSetup orientation="portrait"/>
  <headerFooter>
    <oddFooter>&amp;C7F7F7FClassificação:595959 0000FFINTERNO</oddFooter>
  </headerFooter>
  <colBreaks count="2" manualBreakCount="2">
    <brk id="5" man="1"/>
    <brk id="11" man="1"/>
  </colBreak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7.5"/>
    <col customWidth="1" min="3" max="23" width="7.75"/>
  </cols>
  <sheetData>
    <row r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>
      <c r="A2" s="39"/>
      <c r="B2" s="40" t="s">
        <v>103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39"/>
      <c r="P2" s="39"/>
      <c r="Q2" s="39"/>
      <c r="R2" s="39"/>
      <c r="S2" s="39"/>
      <c r="T2" s="39"/>
      <c r="U2" s="39"/>
      <c r="V2" s="39"/>
      <c r="W2" s="39"/>
    </row>
    <row r="3">
      <c r="A3" s="39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39"/>
      <c r="P3" s="39"/>
      <c r="Q3" s="39"/>
      <c r="R3" s="39"/>
      <c r="S3" s="39"/>
      <c r="T3" s="39"/>
      <c r="U3" s="39"/>
      <c r="V3" s="39"/>
      <c r="W3" s="39"/>
    </row>
    <row r="4">
      <c r="A4" s="39"/>
      <c r="B4" s="44" t="s">
        <v>104</v>
      </c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7"/>
      <c r="O4" s="39"/>
      <c r="P4" s="39"/>
      <c r="Q4" s="39"/>
      <c r="R4" s="39"/>
      <c r="S4" s="39"/>
      <c r="T4" s="39"/>
      <c r="U4" s="39"/>
      <c r="V4" s="39"/>
      <c r="W4" s="39"/>
    </row>
    <row r="5">
      <c r="A5" s="39"/>
      <c r="B5" s="48"/>
      <c r="C5" s="49"/>
      <c r="D5" s="50"/>
      <c r="E5" s="50"/>
      <c r="F5" s="50"/>
      <c r="G5" s="50"/>
      <c r="H5" s="50"/>
      <c r="I5" s="50"/>
      <c r="J5" s="50"/>
      <c r="K5" s="50"/>
      <c r="L5" s="50"/>
      <c r="M5" s="50"/>
      <c r="N5" s="51"/>
      <c r="O5" s="39"/>
      <c r="P5" s="39"/>
      <c r="Q5" s="39"/>
      <c r="R5" s="39"/>
      <c r="S5" s="39"/>
      <c r="T5" s="39"/>
      <c r="U5" s="39"/>
      <c r="V5" s="39"/>
      <c r="W5" s="39"/>
    </row>
    <row r="6">
      <c r="A6" s="39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39"/>
      <c r="P6" s="39"/>
      <c r="Q6" s="39"/>
      <c r="R6" s="39"/>
      <c r="S6" s="39"/>
      <c r="T6" s="39"/>
      <c r="U6" s="39"/>
      <c r="V6" s="39"/>
      <c r="W6" s="39"/>
    </row>
    <row r="7">
      <c r="A7" s="39"/>
      <c r="B7" s="53" t="s">
        <v>105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7"/>
      <c r="O7" s="39"/>
      <c r="P7" s="39"/>
      <c r="Q7" s="39"/>
      <c r="R7" s="39"/>
      <c r="S7" s="39"/>
      <c r="T7" s="39"/>
      <c r="U7" s="39"/>
      <c r="V7" s="39"/>
      <c r="W7" s="39"/>
    </row>
    <row r="8" ht="15.0" customHeight="1">
      <c r="A8" s="39"/>
      <c r="B8" s="54"/>
      <c r="C8" s="55" t="s">
        <v>106</v>
      </c>
      <c r="N8" s="56"/>
      <c r="O8" s="39"/>
      <c r="P8" s="39"/>
      <c r="Q8" s="39"/>
      <c r="R8" s="39"/>
      <c r="S8" s="39"/>
      <c r="T8" s="39"/>
      <c r="U8" s="39"/>
      <c r="V8" s="39"/>
      <c r="W8" s="39"/>
    </row>
    <row r="9">
      <c r="A9" s="39"/>
      <c r="B9" s="57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8"/>
      <c r="O9" s="39"/>
      <c r="P9" s="39"/>
      <c r="Q9" s="39"/>
      <c r="R9" s="39"/>
      <c r="S9" s="39"/>
      <c r="T9" s="39"/>
      <c r="U9" s="39"/>
      <c r="V9" s="39"/>
      <c r="W9" s="39"/>
    </row>
    <row r="10">
      <c r="A10" s="39"/>
      <c r="B10" s="39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39"/>
      <c r="P10" s="39"/>
      <c r="Q10" s="39"/>
      <c r="R10" s="39"/>
      <c r="S10" s="39"/>
      <c r="T10" s="39"/>
      <c r="U10" s="39"/>
      <c r="V10" s="39"/>
      <c r="W10" s="39"/>
    </row>
    <row r="11">
      <c r="A11" s="39"/>
      <c r="B11" s="53" t="s">
        <v>107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39"/>
      <c r="P11" s="39"/>
      <c r="Q11" s="39"/>
      <c r="R11" s="39"/>
      <c r="S11" s="39"/>
      <c r="T11" s="39"/>
      <c r="U11" s="39"/>
      <c r="V11" s="39"/>
      <c r="W11" s="39"/>
    </row>
    <row r="12" ht="45.0" customHeight="1">
      <c r="A12" s="39"/>
      <c r="B12" s="59"/>
      <c r="C12" s="60" t="s">
        <v>108</v>
      </c>
      <c r="N12" s="56"/>
      <c r="O12" s="39"/>
      <c r="P12" s="39"/>
      <c r="Q12" s="39"/>
      <c r="R12" s="39"/>
      <c r="S12" s="39"/>
      <c r="T12" s="39"/>
      <c r="U12" s="39"/>
      <c r="V12" s="39"/>
      <c r="W12" s="39"/>
    </row>
    <row r="13">
      <c r="A13" s="39"/>
      <c r="B13" s="61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8"/>
      <c r="O13" s="39"/>
      <c r="P13" s="39"/>
      <c r="Q13" s="39"/>
      <c r="R13" s="39"/>
      <c r="S13" s="39"/>
      <c r="T13" s="39"/>
      <c r="U13" s="39"/>
      <c r="V13" s="39"/>
      <c r="W13" s="39"/>
    </row>
    <row r="14">
      <c r="A14" s="39"/>
      <c r="B14" s="39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39"/>
      <c r="P14" s="39"/>
      <c r="Q14" s="39"/>
      <c r="R14" s="39"/>
      <c r="S14" s="39"/>
      <c r="T14" s="39"/>
      <c r="U14" s="39"/>
      <c r="V14" s="39"/>
      <c r="W14" s="39"/>
    </row>
    <row r="15" ht="60.0" customHeight="1">
      <c r="A15" s="39"/>
      <c r="B15" s="62" t="s">
        <v>109</v>
      </c>
      <c r="C15" s="52"/>
      <c r="D15" s="63" t="s">
        <v>110</v>
      </c>
      <c r="E15" s="64"/>
      <c r="F15" s="52"/>
      <c r="G15" s="52"/>
      <c r="H15" s="52"/>
      <c r="I15" s="52"/>
      <c r="J15" s="52"/>
      <c r="K15" s="52"/>
      <c r="L15" s="52"/>
      <c r="M15" s="52"/>
      <c r="N15" s="52"/>
      <c r="O15" s="39"/>
      <c r="P15" s="39"/>
      <c r="Q15" s="39"/>
      <c r="R15" s="39"/>
      <c r="S15" s="39"/>
      <c r="T15" s="39"/>
      <c r="U15" s="39"/>
      <c r="V15" s="39"/>
      <c r="W15" s="39"/>
    </row>
    <row r="16">
      <c r="A16" s="39"/>
      <c r="B16" s="65" t="str">
        <f>ARRAY_CONSTRAIN(ARRAYFORMULA(COUNTIF('BIA!'!#REF!,'BIA!'!AG77:AG78)), 2, 1)</f>
        <v>#ERROR!</v>
      </c>
      <c r="C16" s="52"/>
      <c r="D16" s="66"/>
      <c r="E16" s="67" t="str">
        <f>ARRAY_CONSTRAIN(ARRAYFORMULA(COUNTIF('BIA!'!#REF!,'BIA!'!AG79:AG80)), 2, 1)</f>
        <v>#ERROR!</v>
      </c>
      <c r="F16" s="52"/>
      <c r="G16" s="52"/>
      <c r="H16" s="52"/>
      <c r="I16" s="52"/>
      <c r="J16" s="52"/>
      <c r="K16" s="52"/>
      <c r="L16" s="52"/>
      <c r="M16" s="52"/>
      <c r="N16" s="52"/>
      <c r="O16" s="39"/>
      <c r="P16" s="39"/>
      <c r="Q16" s="39"/>
      <c r="R16" s="39"/>
      <c r="S16" s="39"/>
      <c r="T16" s="39"/>
      <c r="U16" s="39"/>
      <c r="V16" s="39"/>
      <c r="W16" s="39"/>
    </row>
    <row r="17">
      <c r="A17" s="39"/>
      <c r="B17" s="65"/>
      <c r="C17" s="52"/>
      <c r="D17" s="54"/>
      <c r="E17" s="68"/>
      <c r="F17" s="52"/>
      <c r="G17" s="52"/>
      <c r="H17" s="52"/>
      <c r="I17" s="52"/>
      <c r="J17" s="52"/>
      <c r="K17" s="52"/>
      <c r="L17" s="52"/>
      <c r="M17" s="52"/>
      <c r="N17" s="52"/>
      <c r="O17" s="39"/>
      <c r="P17" s="39"/>
      <c r="Q17" s="39"/>
      <c r="R17" s="39"/>
      <c r="S17" s="39"/>
      <c r="T17" s="39"/>
      <c r="U17" s="39"/>
      <c r="V17" s="39"/>
      <c r="W17" s="39"/>
    </row>
    <row r="18">
      <c r="A18" s="39"/>
      <c r="B18" s="69"/>
      <c r="C18" s="52"/>
      <c r="D18" s="57"/>
      <c r="E18" s="51"/>
      <c r="F18" s="52"/>
      <c r="G18" s="52"/>
      <c r="H18" s="52"/>
      <c r="I18" s="52"/>
      <c r="J18" s="52"/>
      <c r="K18" s="52"/>
      <c r="L18" s="52"/>
      <c r="M18" s="52"/>
      <c r="N18" s="52"/>
      <c r="O18" s="39"/>
      <c r="P18" s="39"/>
      <c r="Q18" s="39"/>
      <c r="R18" s="39"/>
      <c r="S18" s="39"/>
      <c r="T18" s="39"/>
      <c r="U18" s="39"/>
      <c r="V18" s="39"/>
      <c r="W18" s="39"/>
    </row>
    <row r="19">
      <c r="A19" s="39"/>
      <c r="B19" s="39"/>
      <c r="C19" s="70"/>
      <c r="D19" s="70"/>
      <c r="E19" s="70"/>
      <c r="F19" s="70"/>
      <c r="G19" s="70"/>
      <c r="H19" s="70"/>
      <c r="I19" s="70"/>
      <c r="K19" s="70"/>
      <c r="L19" s="70"/>
      <c r="M19" s="70"/>
      <c r="N19" s="70"/>
      <c r="O19" s="39"/>
      <c r="P19" s="39"/>
      <c r="Q19" s="39"/>
      <c r="R19" s="39"/>
      <c r="S19" s="39"/>
      <c r="T19" s="39"/>
      <c r="U19" s="39"/>
      <c r="V19" s="39"/>
      <c r="W19" s="39"/>
    </row>
    <row r="20">
      <c r="A20" s="39"/>
      <c r="B20" s="3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39"/>
      <c r="P20" s="39"/>
      <c r="Q20" s="39"/>
      <c r="R20" s="39"/>
      <c r="S20" s="39"/>
      <c r="T20" s="39"/>
      <c r="U20" s="39"/>
      <c r="V20" s="39"/>
      <c r="W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</row>
    <row r="35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</row>
    <row r="36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</row>
    <row r="37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</row>
    <row r="38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ht="15.75" customHeight="1">
      <c r="A44" s="39"/>
      <c r="B44" s="39">
        <v>8.0</v>
      </c>
      <c r="C44" s="39" t="s">
        <v>111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ht="15.75" customHeight="1">
      <c r="A45" s="39"/>
      <c r="B45" s="39">
        <v>12.0</v>
      </c>
      <c r="C45" s="39" t="s">
        <v>112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ht="15.75" customHeight="1">
      <c r="A46" s="39"/>
      <c r="B46" s="39"/>
      <c r="C46" s="39"/>
      <c r="D46" s="39"/>
      <c r="E46" s="39"/>
      <c r="F46" s="39"/>
      <c r="G46" s="71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</row>
    <row r="51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</row>
    <row r="5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</row>
    <row r="70" ht="15.75" customHeight="1">
      <c r="A70" s="39"/>
      <c r="B70" s="39">
        <v>3.0</v>
      </c>
      <c r="C70" s="39" t="s">
        <v>111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</row>
    <row r="71" ht="15.75" customHeight="1">
      <c r="A71" s="39"/>
      <c r="B71" s="39">
        <v>4.0</v>
      </c>
      <c r="C71" s="39" t="s">
        <v>112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</row>
    <row r="81" ht="15.75" customHeight="1">
      <c r="A81" s="39"/>
      <c r="B81" s="39"/>
      <c r="C81" s="72"/>
      <c r="D81" s="73"/>
      <c r="E81" s="73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ht="15.75" customHeight="1">
      <c r="A96" s="39"/>
      <c r="B96" s="39">
        <v>1.0</v>
      </c>
      <c r="C96" s="39" t="s">
        <v>113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ht="15.75" customHeight="1">
      <c r="A97" s="39"/>
      <c r="B97" s="39">
        <v>4.0</v>
      </c>
      <c r="C97" s="39" t="s">
        <v>112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ht="15.75" customHeight="1">
      <c r="A100" s="74" t="s">
        <v>114</v>
      </c>
      <c r="B100" s="75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ht="15.75" customHeight="1">
      <c r="A101" s="76" t="s">
        <v>115</v>
      </c>
      <c r="B101" s="77">
        <f t="shared" ref="B101:B102" si="1">B96+B70+B44</f>
        <v>12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ht="15.75" customHeight="1">
      <c r="A102" s="76" t="s">
        <v>116</v>
      </c>
      <c r="B102" s="77">
        <f t="shared" si="1"/>
        <v>20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ht="15.75" customHeight="1">
      <c r="A114" s="39"/>
      <c r="B114" s="78" t="s">
        <v>117</v>
      </c>
      <c r="C114" s="79"/>
      <c r="D114" s="46"/>
      <c r="E114" s="46"/>
      <c r="F114" s="46"/>
      <c r="G114" s="46"/>
      <c r="H114" s="46"/>
      <c r="I114" s="46"/>
      <c r="J114" s="46"/>
      <c r="K114" s="46"/>
      <c r="L114" s="46"/>
      <c r="M114" s="47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ht="15.75" customHeight="1">
      <c r="A115" s="39"/>
      <c r="B115" s="54"/>
      <c r="C115" s="80" t="s">
        <v>118</v>
      </c>
      <c r="M115" s="56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ht="15.75" customHeight="1">
      <c r="A116" s="39"/>
      <c r="B116" s="54"/>
      <c r="C116" s="80"/>
      <c r="M116" s="56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ht="15.75" customHeight="1">
      <c r="A117" s="39"/>
      <c r="B117" s="54"/>
      <c r="C117" s="80"/>
      <c r="M117" s="56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ht="15.75" customHeight="1">
      <c r="A118" s="39"/>
      <c r="B118" s="57"/>
      <c r="C118" s="81"/>
      <c r="D118" s="50"/>
      <c r="E118" s="50"/>
      <c r="F118" s="50"/>
      <c r="G118" s="50"/>
      <c r="H118" s="50"/>
      <c r="I118" s="50"/>
      <c r="J118" s="50"/>
      <c r="K118" s="50"/>
      <c r="L118" s="50"/>
      <c r="M118" s="58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</row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0">
    <mergeCell ref="C116:M116"/>
    <mergeCell ref="C117:M117"/>
    <mergeCell ref="C118:M118"/>
    <mergeCell ref="B2:N2"/>
    <mergeCell ref="C5:M5"/>
    <mergeCell ref="C8:N9"/>
    <mergeCell ref="C12:N13"/>
    <mergeCell ref="D15:E15"/>
    <mergeCell ref="A100:B100"/>
    <mergeCell ref="C115:M115"/>
  </mergeCells>
  <printOptions/>
  <pageMargins bottom="0.7874015748031497" footer="0.0" header="0.0" left="0.5118110236220472" right="0.5118110236220472" top="0.7874015748031497"/>
  <pageSetup paperSize="9" scale="70" orientation="portrait"/>
  <headerFooter>
    <oddHeader>&amp;LGestão de Continuidade de Negócios DARYUS Management Business School &amp;RD-SGSI-002 Versão:1 Revisão:1</oddHeader>
    <oddFooter>&amp;LClassificação: Sensivel Responsável: Gestor Segurança da Informação&amp;RData: 06/2017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60.75"/>
    <col customWidth="1" min="2" max="2" width="26.5"/>
    <col customWidth="1" min="3" max="3" width="22.75"/>
    <col customWidth="1" min="4" max="4" width="17.38"/>
    <col customWidth="1" min="5" max="5" width="14.38"/>
    <col customWidth="1" min="6" max="7" width="16.75"/>
    <col customWidth="1" min="8" max="8" width="15.25"/>
    <col customWidth="1" min="9" max="9" width="14.25"/>
    <col customWidth="1" min="10" max="10" width="11.75"/>
    <col customWidth="1" min="11" max="11" width="16.25"/>
    <col customWidth="1" min="12" max="13" width="11.75"/>
    <col customWidth="1" min="14" max="14" width="13.13"/>
    <col customWidth="1" min="15" max="15" width="16.25"/>
    <col customWidth="1" min="16" max="16" width="13.75"/>
    <col customWidth="1" min="17" max="17" width="22.75"/>
    <col customWidth="1" min="18" max="18" width="12.88"/>
    <col customWidth="1" min="19" max="19" width="14.13"/>
    <col customWidth="1" min="20" max="20" width="21.25"/>
    <col customWidth="1" min="21" max="22" width="24.13"/>
    <col customWidth="1" min="23" max="23" width="25.0"/>
    <col customWidth="1" min="24" max="24" width="18.75"/>
    <col customWidth="1" min="25" max="25" width="19.5"/>
    <col customWidth="1" min="26" max="26" width="21.38"/>
    <col customWidth="1" min="27" max="27" width="15.0"/>
    <col customWidth="1" min="28" max="28" width="18.13"/>
    <col customWidth="1" min="29" max="29" width="24.0"/>
    <col customWidth="1" min="30" max="30" width="15.88"/>
    <col customWidth="1" min="31" max="32" width="8.63"/>
  </cols>
  <sheetData>
    <row r="1" ht="14.25" customHeight="1"/>
    <row r="2" ht="14.25" customHeight="1"/>
    <row r="3" ht="14.25" customHeight="1">
      <c r="A3" s="52" t="s">
        <v>119</v>
      </c>
    </row>
    <row r="4" ht="14.25" customHeight="1"/>
    <row r="5" ht="14.25" customHeight="1"/>
    <row r="6" ht="23.25" customHeight="1">
      <c r="A6" s="82" t="s">
        <v>0</v>
      </c>
      <c r="B6" s="83" t="s">
        <v>120</v>
      </c>
      <c r="C6" s="83" t="s">
        <v>2</v>
      </c>
      <c r="D6" s="83" t="s">
        <v>3</v>
      </c>
      <c r="E6" s="83" t="s">
        <v>4</v>
      </c>
      <c r="F6" s="83" t="s">
        <v>5</v>
      </c>
      <c r="G6" s="83" t="s">
        <v>6</v>
      </c>
      <c r="H6" s="83" t="s">
        <v>7</v>
      </c>
      <c r="I6" s="83" t="s">
        <v>8</v>
      </c>
      <c r="J6" s="83" t="s">
        <v>9</v>
      </c>
      <c r="K6" s="84" t="s">
        <v>10</v>
      </c>
      <c r="L6" s="85" t="s">
        <v>11</v>
      </c>
      <c r="M6" s="86"/>
      <c r="N6" s="86"/>
      <c r="O6" s="87"/>
      <c r="P6" s="2" t="s">
        <v>13</v>
      </c>
      <c r="Q6" s="83" t="s">
        <v>14</v>
      </c>
      <c r="R6" s="83" t="s">
        <v>15</v>
      </c>
      <c r="S6" s="88" t="s">
        <v>16</v>
      </c>
      <c r="T6" s="83" t="s">
        <v>121</v>
      </c>
      <c r="U6" s="83" t="s">
        <v>122</v>
      </c>
      <c r="V6" s="88" t="s">
        <v>17</v>
      </c>
      <c r="W6" s="88" t="s">
        <v>18</v>
      </c>
      <c r="X6" s="88" t="s">
        <v>19</v>
      </c>
      <c r="Y6" s="88" t="s">
        <v>20</v>
      </c>
      <c r="Z6" s="89" t="s">
        <v>21</v>
      </c>
      <c r="AA6" s="90" t="s">
        <v>22</v>
      </c>
      <c r="AB6" s="86"/>
      <c r="AC6" s="86"/>
      <c r="AD6" s="91"/>
    </row>
    <row r="7" ht="18.75" customHeight="1">
      <c r="A7" s="92"/>
      <c r="B7" s="13"/>
      <c r="C7" s="13"/>
      <c r="D7" s="13"/>
      <c r="E7" s="13"/>
      <c r="F7" s="13"/>
      <c r="G7" s="13"/>
      <c r="H7" s="13"/>
      <c r="I7" s="13"/>
      <c r="J7" s="13"/>
      <c r="K7" s="93"/>
      <c r="L7" s="94" t="s">
        <v>23</v>
      </c>
      <c r="M7" s="94" t="s">
        <v>24</v>
      </c>
      <c r="N7" s="94" t="s">
        <v>25</v>
      </c>
      <c r="O7" s="94" t="s">
        <v>26</v>
      </c>
      <c r="P7" s="93"/>
      <c r="Q7" s="93"/>
      <c r="R7" s="13"/>
      <c r="S7" s="13"/>
      <c r="T7" s="13"/>
      <c r="U7" s="13"/>
      <c r="V7" s="13"/>
      <c r="W7" s="13"/>
      <c r="X7" s="13"/>
      <c r="Y7" s="13"/>
      <c r="Z7" s="95" t="s">
        <v>27</v>
      </c>
      <c r="AA7" s="95" t="s">
        <v>27</v>
      </c>
      <c r="AB7" s="95" t="s">
        <v>28</v>
      </c>
      <c r="AC7" s="95" t="s">
        <v>29</v>
      </c>
      <c r="AD7" s="96" t="s">
        <v>123</v>
      </c>
    </row>
    <row r="8">
      <c r="A8" s="97" t="s">
        <v>124</v>
      </c>
      <c r="B8" s="98" t="s">
        <v>125</v>
      </c>
      <c r="C8" s="98" t="s">
        <v>126</v>
      </c>
      <c r="D8" s="98" t="s">
        <v>127</v>
      </c>
      <c r="E8" s="98" t="s">
        <v>128</v>
      </c>
      <c r="F8" s="98" t="s">
        <v>129</v>
      </c>
      <c r="G8" s="98" t="s">
        <v>130</v>
      </c>
      <c r="H8" s="98" t="s">
        <v>131</v>
      </c>
      <c r="I8" s="98" t="s">
        <v>132</v>
      </c>
      <c r="J8" s="98"/>
      <c r="K8" s="98" t="s">
        <v>133</v>
      </c>
      <c r="L8" s="98" t="s">
        <v>134</v>
      </c>
      <c r="M8" s="98" t="s">
        <v>134</v>
      </c>
      <c r="N8" s="98" t="s">
        <v>134</v>
      </c>
      <c r="O8" s="98" t="s">
        <v>134</v>
      </c>
      <c r="P8" s="98" t="s">
        <v>135</v>
      </c>
      <c r="Q8" s="98" t="s">
        <v>136</v>
      </c>
      <c r="R8" s="98" t="s">
        <v>137</v>
      </c>
      <c r="S8" s="98" t="s">
        <v>138</v>
      </c>
      <c r="T8" s="98" t="s">
        <v>139</v>
      </c>
      <c r="U8" s="98" t="s">
        <v>140</v>
      </c>
      <c r="V8" s="98" t="s">
        <v>141</v>
      </c>
      <c r="W8" s="98" t="s">
        <v>142</v>
      </c>
      <c r="X8" s="98" t="s">
        <v>143</v>
      </c>
      <c r="Y8" s="98" t="s">
        <v>144</v>
      </c>
      <c r="Z8" s="98" t="s">
        <v>145</v>
      </c>
      <c r="AA8" s="98" t="s">
        <v>146</v>
      </c>
      <c r="AB8" s="98" t="s">
        <v>147</v>
      </c>
      <c r="AC8" s="98" t="s">
        <v>148</v>
      </c>
      <c r="AD8" s="99" t="s">
        <v>149</v>
      </c>
    </row>
    <row r="9" ht="14.25" customHeight="1"/>
    <row r="10" ht="14.25" customHeight="1"/>
    <row r="11" ht="14.25" customHeight="1">
      <c r="A11" s="52" t="s">
        <v>150</v>
      </c>
    </row>
    <row r="12" ht="15.0" customHeight="1">
      <c r="A12" s="100" t="s">
        <v>151</v>
      </c>
      <c r="B12" s="101" t="s">
        <v>152</v>
      </c>
      <c r="C12" s="86"/>
      <c r="D12" s="86"/>
      <c r="E12" s="91"/>
    </row>
    <row r="13" ht="14.25" customHeight="1">
      <c r="A13" s="102" t="s">
        <v>10</v>
      </c>
      <c r="B13" s="103" t="s">
        <v>153</v>
      </c>
      <c r="C13" s="103" t="s">
        <v>154</v>
      </c>
      <c r="D13" s="103" t="s">
        <v>155</v>
      </c>
      <c r="E13" s="104" t="s">
        <v>156</v>
      </c>
    </row>
    <row r="14" ht="14.25" customHeight="1">
      <c r="A14" s="102" t="s">
        <v>157</v>
      </c>
      <c r="B14" s="105" t="s">
        <v>101</v>
      </c>
      <c r="C14" s="106" t="s">
        <v>44</v>
      </c>
      <c r="D14" s="107" t="s">
        <v>102</v>
      </c>
      <c r="E14" s="108" t="s">
        <v>102</v>
      </c>
    </row>
    <row r="15" ht="14.25" customHeight="1">
      <c r="A15" s="102" t="s">
        <v>158</v>
      </c>
      <c r="B15" s="105" t="s">
        <v>101</v>
      </c>
      <c r="C15" s="105" t="s">
        <v>101</v>
      </c>
      <c r="D15" s="106" t="s">
        <v>44</v>
      </c>
      <c r="E15" s="108" t="s">
        <v>102</v>
      </c>
    </row>
    <row r="16" ht="14.25" customHeight="1">
      <c r="A16" s="102" t="s">
        <v>159</v>
      </c>
      <c r="B16" s="109" t="s">
        <v>100</v>
      </c>
      <c r="C16" s="105" t="s">
        <v>101</v>
      </c>
      <c r="D16" s="105" t="s">
        <v>101</v>
      </c>
      <c r="E16" s="110" t="s">
        <v>44</v>
      </c>
    </row>
    <row r="17" ht="14.25" customHeight="1">
      <c r="A17" s="111" t="s">
        <v>160</v>
      </c>
      <c r="B17" s="112" t="s">
        <v>100</v>
      </c>
      <c r="C17" s="112" t="s">
        <v>100</v>
      </c>
      <c r="D17" s="113" t="s">
        <v>101</v>
      </c>
      <c r="E17" s="114" t="s">
        <v>101</v>
      </c>
    </row>
    <row r="18" ht="14.25" customHeight="1"/>
    <row r="19" ht="14.25" customHeight="1">
      <c r="A19" s="115" t="s">
        <v>10</v>
      </c>
      <c r="B19" s="4"/>
      <c r="C19" s="4"/>
      <c r="D19" s="5"/>
    </row>
    <row r="20">
      <c r="A20" s="116" t="s">
        <v>161</v>
      </c>
      <c r="B20" s="117" t="s">
        <v>6</v>
      </c>
      <c r="C20" s="117" t="s">
        <v>162</v>
      </c>
      <c r="D20" s="117" t="s">
        <v>163</v>
      </c>
    </row>
    <row r="21">
      <c r="A21" s="117" t="s">
        <v>164</v>
      </c>
      <c r="B21" s="118" t="s">
        <v>165</v>
      </c>
      <c r="C21" s="119" t="s">
        <v>166</v>
      </c>
      <c r="D21" s="118" t="s">
        <v>167</v>
      </c>
    </row>
    <row r="22">
      <c r="A22" s="117" t="s">
        <v>168</v>
      </c>
      <c r="B22" s="118" t="s">
        <v>169</v>
      </c>
      <c r="C22" s="119" t="s">
        <v>170</v>
      </c>
      <c r="D22" s="118" t="s">
        <v>171</v>
      </c>
    </row>
    <row r="23">
      <c r="A23" s="117" t="s">
        <v>172</v>
      </c>
      <c r="B23" s="118" t="s">
        <v>173</v>
      </c>
      <c r="C23" s="119" t="s">
        <v>174</v>
      </c>
      <c r="D23" s="118" t="s">
        <v>175</v>
      </c>
    </row>
    <row r="24">
      <c r="A24" s="117" t="s">
        <v>176</v>
      </c>
      <c r="B24" s="118" t="s">
        <v>177</v>
      </c>
      <c r="C24" s="119" t="s">
        <v>178</v>
      </c>
      <c r="D24" s="118" t="s">
        <v>179</v>
      </c>
      <c r="AF24" s="52" t="s">
        <v>61</v>
      </c>
    </row>
    <row r="25" ht="14.25" customHeight="1">
      <c r="AF25" s="52" t="s">
        <v>62</v>
      </c>
    </row>
    <row r="26" ht="14.25" customHeight="1"/>
    <row r="27" ht="14.25" customHeight="1">
      <c r="AF27" s="52" t="s">
        <v>180</v>
      </c>
    </row>
    <row r="28" ht="14.25" customHeight="1">
      <c r="AF28" s="52" t="s">
        <v>181</v>
      </c>
    </row>
    <row r="29" ht="14.25" customHeight="1">
      <c r="AF29" s="52" t="s">
        <v>65</v>
      </c>
    </row>
    <row r="30" ht="14.25" customHeight="1">
      <c r="AF30" s="52" t="s">
        <v>182</v>
      </c>
    </row>
    <row r="31" ht="14.25" customHeight="1">
      <c r="AF31" s="52" t="s">
        <v>67</v>
      </c>
    </row>
    <row r="32" ht="14.25" customHeight="1">
      <c r="AF32" s="52" t="s">
        <v>183</v>
      </c>
    </row>
    <row r="33" ht="14.25" customHeight="1">
      <c r="AF33" s="52" t="s">
        <v>69</v>
      </c>
    </row>
    <row r="34" ht="14.25" customHeight="1">
      <c r="AF34" s="52" t="s">
        <v>184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>
      <c r="AF40" s="52" t="s">
        <v>72</v>
      </c>
    </row>
    <row r="41" ht="14.25" customHeight="1">
      <c r="AF41" s="52" t="s">
        <v>73</v>
      </c>
    </row>
    <row r="42" ht="14.25" customHeight="1">
      <c r="AF42" s="52" t="s">
        <v>74</v>
      </c>
    </row>
    <row r="43" ht="14.25" customHeight="1">
      <c r="AF43" s="52" t="s">
        <v>75</v>
      </c>
    </row>
    <row r="44" ht="14.25" customHeight="1">
      <c r="AF44" s="52" t="s">
        <v>76</v>
      </c>
    </row>
    <row r="45" ht="14.25" customHeight="1">
      <c r="AF45" s="52" t="s">
        <v>77</v>
      </c>
    </row>
    <row r="46" ht="14.25" customHeight="1">
      <c r="AF46" s="52" t="s">
        <v>78</v>
      </c>
    </row>
    <row r="47" ht="14.25" customHeight="1">
      <c r="AF47" s="52" t="s">
        <v>79</v>
      </c>
    </row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5">
    <mergeCell ref="H6:H7"/>
    <mergeCell ref="I6:I7"/>
    <mergeCell ref="J6:J7"/>
    <mergeCell ref="K6:K7"/>
    <mergeCell ref="L6:O6"/>
    <mergeCell ref="P6:P7"/>
    <mergeCell ref="Q6:Q7"/>
    <mergeCell ref="Y6:Y7"/>
    <mergeCell ref="AA6:AD6"/>
    <mergeCell ref="R6:R7"/>
    <mergeCell ref="S6:S7"/>
    <mergeCell ref="T6:T7"/>
    <mergeCell ref="U6:U7"/>
    <mergeCell ref="V6:V7"/>
    <mergeCell ref="W6:W7"/>
    <mergeCell ref="X6:X7"/>
    <mergeCell ref="B12:E12"/>
    <mergeCell ref="A19:D19"/>
    <mergeCell ref="A6:A7"/>
    <mergeCell ref="B6:B7"/>
    <mergeCell ref="C6:C7"/>
    <mergeCell ref="D6:D7"/>
    <mergeCell ref="E6:E7"/>
    <mergeCell ref="F6:F7"/>
    <mergeCell ref="G6:G7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8.63"/>
    <col customWidth="1" min="3" max="3" width="35.13"/>
    <col customWidth="1" min="4" max="4" width="30.13"/>
    <col customWidth="1" min="5" max="5" width="23.13"/>
    <col customWidth="1" min="6" max="6" width="21.88"/>
    <col customWidth="1" min="7" max="26" width="8.63"/>
  </cols>
  <sheetData>
    <row r="1" ht="14.25" customHeight="1"/>
    <row r="2" ht="14.25" customHeight="1">
      <c r="C2" s="120" t="s">
        <v>185</v>
      </c>
      <c r="D2" s="121" t="s">
        <v>186</v>
      </c>
      <c r="E2" s="121" t="s">
        <v>23</v>
      </c>
      <c r="F2" s="122" t="s">
        <v>24</v>
      </c>
    </row>
    <row r="3">
      <c r="A3" s="123">
        <v>1.0</v>
      </c>
      <c r="B3" s="123" t="s">
        <v>100</v>
      </c>
      <c r="C3" s="124" t="s">
        <v>187</v>
      </c>
      <c r="D3" s="125" t="s">
        <v>188</v>
      </c>
      <c r="E3" s="125" t="s">
        <v>189</v>
      </c>
      <c r="F3" s="126" t="s">
        <v>190</v>
      </c>
    </row>
    <row r="4">
      <c r="A4" s="127">
        <v>2.0</v>
      </c>
      <c r="B4" s="127" t="s">
        <v>191</v>
      </c>
      <c r="C4" s="128" t="s">
        <v>192</v>
      </c>
      <c r="D4" s="129" t="s">
        <v>193</v>
      </c>
      <c r="E4" s="129" t="s">
        <v>194</v>
      </c>
      <c r="F4" s="130" t="s">
        <v>195</v>
      </c>
    </row>
    <row r="5">
      <c r="A5" s="131">
        <v>3.0</v>
      </c>
      <c r="B5" s="131" t="s">
        <v>44</v>
      </c>
      <c r="C5" s="128" t="s">
        <v>196</v>
      </c>
      <c r="D5" s="129" t="s">
        <v>197</v>
      </c>
      <c r="E5" s="129" t="s">
        <v>198</v>
      </c>
      <c r="F5" s="130" t="s">
        <v>199</v>
      </c>
    </row>
    <row r="6">
      <c r="A6" s="132">
        <v>4.0</v>
      </c>
      <c r="B6" s="132" t="s">
        <v>102</v>
      </c>
      <c r="C6" s="128" t="s">
        <v>200</v>
      </c>
      <c r="D6" s="129" t="s">
        <v>201</v>
      </c>
      <c r="E6" s="129" t="s">
        <v>202</v>
      </c>
      <c r="F6" s="133" t="s">
        <v>203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8.0" ySplit="8.0" topLeftCell="I9" activePane="bottomRight" state="frozen"/>
      <selection activeCell="I1" sqref="I1" pane="topRight"/>
      <selection activeCell="A9" sqref="A9" pane="bottomLeft"/>
      <selection activeCell="I9" sqref="I9" pane="bottomRight"/>
    </sheetView>
  </sheetViews>
  <sheetFormatPr customHeight="1" defaultColWidth="12.63" defaultRowHeight="15.0"/>
  <cols>
    <col customWidth="1" min="1" max="2" width="7.75"/>
    <col customWidth="1" min="3" max="3" width="3.5"/>
    <col customWidth="1" min="4" max="4" width="3.88"/>
    <col customWidth="1" min="5" max="5" width="30.63"/>
    <col customWidth="1" min="6" max="6" width="36.0"/>
    <col customWidth="1" min="7" max="7" width="8.5"/>
    <col customWidth="1" min="8" max="8" width="9.0"/>
    <col customWidth="1" min="9" max="9" width="6.38"/>
    <col customWidth="1" min="10" max="10" width="6.0"/>
    <col customWidth="1" min="11" max="11" width="5.5"/>
    <col customWidth="1" min="12" max="16" width="3.88"/>
    <col customWidth="1" min="17" max="17" width="7.63"/>
    <col customWidth="1" min="18" max="18" width="2.0"/>
    <col customWidth="1" min="19" max="19" width="6.0"/>
    <col customWidth="1" min="20" max="25" width="3.88"/>
    <col customWidth="1" min="26" max="26" width="7.63"/>
    <col customWidth="1" min="27" max="27" width="2.0"/>
    <col customWidth="1" min="28" max="28" width="6.0"/>
    <col customWidth="1" min="29" max="34" width="3.88"/>
    <col customWidth="1" min="35" max="35" width="7.63"/>
    <col customWidth="1" min="36" max="36" width="2.0"/>
    <col customWidth="1" min="37" max="37" width="6.0"/>
    <col customWidth="1" min="38" max="43" width="3.88"/>
    <col customWidth="1" min="44" max="44" width="7.63"/>
    <col customWidth="1" min="45" max="45" width="2.0"/>
    <col customWidth="1" min="46" max="46" width="10.75"/>
    <col customWidth="1" min="47" max="47" width="2.0"/>
    <col customWidth="1" min="48" max="48" width="10.75"/>
    <col customWidth="1" min="49" max="49" width="2.0"/>
  </cols>
  <sheetData>
    <row r="2" ht="15.75" customHeight="1">
      <c r="A2" s="39"/>
      <c r="B2" s="39"/>
      <c r="C2" s="134" t="s">
        <v>204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64"/>
      <c r="AR2" s="136" t="s">
        <v>205</v>
      </c>
      <c r="AS2" s="135"/>
      <c r="AT2" s="135"/>
      <c r="AU2" s="135"/>
      <c r="AV2" s="64"/>
      <c r="AW2" s="39"/>
    </row>
    <row r="3">
      <c r="A3" s="39"/>
      <c r="B3" s="39"/>
      <c r="C3" s="137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8"/>
      <c r="AR3" s="137"/>
      <c r="AS3" s="50"/>
      <c r="AT3" s="50"/>
      <c r="AU3" s="50"/>
      <c r="AV3" s="58"/>
      <c r="AW3" s="39"/>
    </row>
    <row r="4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</row>
    <row r="5" ht="30.0" customHeight="1">
      <c r="A5" s="39"/>
      <c r="B5" s="39"/>
      <c r="C5" s="138" t="s">
        <v>206</v>
      </c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>
      <c r="A7" s="39"/>
      <c r="B7" s="39"/>
      <c r="C7" s="140"/>
      <c r="D7" s="141"/>
      <c r="E7" s="141"/>
      <c r="F7" s="142"/>
      <c r="G7" s="141"/>
      <c r="H7" s="141"/>
      <c r="I7" s="39"/>
      <c r="J7" s="143" t="s">
        <v>207</v>
      </c>
      <c r="K7" s="135"/>
      <c r="L7" s="135"/>
      <c r="M7" s="135"/>
      <c r="N7" s="135"/>
      <c r="O7" s="135"/>
      <c r="P7" s="135"/>
      <c r="Q7" s="64"/>
      <c r="R7" s="39"/>
      <c r="S7" s="144" t="s">
        <v>208</v>
      </c>
      <c r="T7" s="86"/>
      <c r="U7" s="86"/>
      <c r="V7" s="86"/>
      <c r="W7" s="86"/>
      <c r="X7" s="86"/>
      <c r="Y7" s="86"/>
      <c r="Z7" s="91"/>
      <c r="AA7" s="39"/>
      <c r="AB7" s="144" t="s">
        <v>209</v>
      </c>
      <c r="AC7" s="86"/>
      <c r="AD7" s="86"/>
      <c r="AE7" s="86"/>
      <c r="AF7" s="86"/>
      <c r="AG7" s="86"/>
      <c r="AH7" s="86"/>
      <c r="AI7" s="91"/>
      <c r="AJ7" s="39"/>
      <c r="AK7" s="145" t="s">
        <v>210</v>
      </c>
      <c r="AL7" s="86"/>
      <c r="AM7" s="86"/>
      <c r="AN7" s="86"/>
      <c r="AO7" s="86"/>
      <c r="AP7" s="86"/>
      <c r="AQ7" s="86"/>
      <c r="AR7" s="91"/>
      <c r="AS7" s="39"/>
      <c r="AT7" s="146" t="s">
        <v>211</v>
      </c>
      <c r="AU7" s="39"/>
      <c r="AV7" s="146" t="s">
        <v>211</v>
      </c>
      <c r="AW7" s="39"/>
    </row>
    <row r="8">
      <c r="A8" s="39"/>
      <c r="B8" s="39"/>
      <c r="C8" s="61"/>
      <c r="D8" s="147" t="s">
        <v>1</v>
      </c>
      <c r="E8" s="147" t="s">
        <v>212</v>
      </c>
      <c r="F8" s="148" t="s">
        <v>213</v>
      </c>
      <c r="G8" s="149" t="s">
        <v>214</v>
      </c>
      <c r="H8" s="149" t="s">
        <v>215</v>
      </c>
      <c r="I8" s="39"/>
      <c r="J8" s="150" t="s">
        <v>216</v>
      </c>
      <c r="K8" s="151" t="s">
        <v>217</v>
      </c>
      <c r="L8" s="151" t="s">
        <v>218</v>
      </c>
      <c r="M8" s="151" t="s">
        <v>219</v>
      </c>
      <c r="N8" s="151" t="s">
        <v>220</v>
      </c>
      <c r="O8" s="151" t="s">
        <v>221</v>
      </c>
      <c r="P8" s="151" t="s">
        <v>222</v>
      </c>
      <c r="Q8" s="152" t="s">
        <v>223</v>
      </c>
      <c r="R8" s="39"/>
      <c r="S8" s="153" t="s">
        <v>216</v>
      </c>
      <c r="T8" s="154" t="s">
        <v>217</v>
      </c>
      <c r="U8" s="154" t="s">
        <v>218</v>
      </c>
      <c r="V8" s="154" t="s">
        <v>219</v>
      </c>
      <c r="W8" s="154" t="s">
        <v>220</v>
      </c>
      <c r="X8" s="154" t="s">
        <v>221</v>
      </c>
      <c r="Y8" s="154" t="s">
        <v>222</v>
      </c>
      <c r="Z8" s="155" t="s">
        <v>223</v>
      </c>
      <c r="AA8" s="39"/>
      <c r="AB8" s="156" t="s">
        <v>216</v>
      </c>
      <c r="AC8" s="157" t="s">
        <v>217</v>
      </c>
      <c r="AD8" s="157" t="s">
        <v>218</v>
      </c>
      <c r="AE8" s="157" t="s">
        <v>219</v>
      </c>
      <c r="AF8" s="157" t="s">
        <v>220</v>
      </c>
      <c r="AG8" s="157" t="s">
        <v>221</v>
      </c>
      <c r="AH8" s="157" t="s">
        <v>222</v>
      </c>
      <c r="AI8" s="157" t="s">
        <v>223</v>
      </c>
      <c r="AJ8" s="39"/>
      <c r="AK8" s="158" t="s">
        <v>216</v>
      </c>
      <c r="AL8" s="159" t="s">
        <v>217</v>
      </c>
      <c r="AM8" s="159" t="s">
        <v>218</v>
      </c>
      <c r="AN8" s="159" t="s">
        <v>219</v>
      </c>
      <c r="AO8" s="159" t="s">
        <v>220</v>
      </c>
      <c r="AP8" s="159" t="s">
        <v>221</v>
      </c>
      <c r="AQ8" s="159" t="s">
        <v>222</v>
      </c>
      <c r="AR8" s="160" t="s">
        <v>223</v>
      </c>
      <c r="AS8" s="39"/>
      <c r="AT8" s="161"/>
      <c r="AU8" s="39"/>
      <c r="AV8" s="161"/>
      <c r="AW8" s="39"/>
    </row>
    <row r="9" ht="15.75" customHeight="1">
      <c r="A9" s="39"/>
      <c r="B9" s="162" t="s">
        <v>224</v>
      </c>
      <c r="C9" s="163"/>
      <c r="D9" s="164" t="s">
        <v>225</v>
      </c>
      <c r="E9" s="165" t="s">
        <v>226</v>
      </c>
      <c r="F9" s="142"/>
      <c r="G9" s="166"/>
      <c r="H9" s="166"/>
      <c r="I9" s="39"/>
      <c r="J9" s="167"/>
      <c r="K9" s="41"/>
      <c r="L9" s="41"/>
      <c r="M9" s="41"/>
      <c r="N9" s="41"/>
      <c r="O9" s="41"/>
      <c r="P9" s="41"/>
      <c r="Q9" s="42"/>
      <c r="R9" s="39"/>
      <c r="S9" s="167"/>
      <c r="T9" s="41"/>
      <c r="U9" s="41"/>
      <c r="V9" s="41"/>
      <c r="W9" s="41"/>
      <c r="X9" s="41"/>
      <c r="Y9" s="41"/>
      <c r="Z9" s="42"/>
      <c r="AA9" s="39"/>
      <c r="AB9" s="167"/>
      <c r="AC9" s="41"/>
      <c r="AD9" s="41"/>
      <c r="AE9" s="41"/>
      <c r="AF9" s="41"/>
      <c r="AG9" s="41"/>
      <c r="AH9" s="41"/>
      <c r="AI9" s="42"/>
      <c r="AJ9" s="39"/>
      <c r="AK9" s="167"/>
      <c r="AL9" s="41"/>
      <c r="AM9" s="41"/>
      <c r="AN9" s="41"/>
      <c r="AO9" s="41"/>
      <c r="AP9" s="41"/>
      <c r="AQ9" s="41"/>
      <c r="AR9" s="42"/>
      <c r="AS9" s="39"/>
      <c r="AT9" s="168"/>
      <c r="AU9" s="39"/>
      <c r="AV9" s="168"/>
      <c r="AW9" s="39"/>
    </row>
    <row r="10" ht="15.0" customHeight="1">
      <c r="A10" s="39"/>
      <c r="B10" s="169"/>
      <c r="C10" s="59"/>
      <c r="D10" s="164" t="s">
        <v>227</v>
      </c>
      <c r="E10" s="164"/>
      <c r="F10" s="170"/>
      <c r="G10" s="171"/>
      <c r="H10" s="172"/>
      <c r="I10" s="39"/>
      <c r="J10" s="173"/>
      <c r="K10" s="77"/>
      <c r="L10" s="77"/>
      <c r="M10" s="77"/>
      <c r="N10" s="77"/>
      <c r="O10" s="77"/>
      <c r="P10" s="77"/>
      <c r="Q10" s="174"/>
      <c r="R10" s="39"/>
      <c r="S10" s="173"/>
      <c r="T10" s="77"/>
      <c r="U10" s="77"/>
      <c r="V10" s="77"/>
      <c r="W10" s="77"/>
      <c r="X10" s="77"/>
      <c r="Y10" s="77"/>
      <c r="Z10" s="174"/>
      <c r="AA10" s="39"/>
      <c r="AB10" s="173"/>
      <c r="AC10" s="77"/>
      <c r="AD10" s="77"/>
      <c r="AE10" s="77"/>
      <c r="AF10" s="77"/>
      <c r="AG10" s="77"/>
      <c r="AH10" s="77"/>
      <c r="AI10" s="174"/>
      <c r="AJ10" s="39"/>
      <c r="AK10" s="173"/>
      <c r="AL10" s="77"/>
      <c r="AM10" s="77"/>
      <c r="AN10" s="77"/>
      <c r="AO10" s="77"/>
      <c r="AP10" s="77"/>
      <c r="AQ10" s="77"/>
      <c r="AR10" s="174"/>
      <c r="AS10" s="39"/>
      <c r="AT10" s="175" t="str">
        <f t="shared" ref="AT10:AT18" si="1">AVERAGE(Q10,Z10,AI10,AR10)</f>
        <v>#DIV/0!</v>
      </c>
      <c r="AU10" s="39"/>
      <c r="AV10" s="175" t="str">
        <f t="shared" ref="AV10:AV18" si="2">IF(AT10&lt;=#REF!,"Muito Baixo",IF(AT10&lt;=#REF!,"Baixo",IF(AT10&lt;=#REF!,"Médio",IF(AT10&lt;=#REF!,"Alto","Muito Alto"))))</f>
        <v>#DIV/0!</v>
      </c>
      <c r="AW10" s="39"/>
    </row>
    <row r="11" ht="15.0" customHeight="1">
      <c r="A11" s="39"/>
      <c r="B11" s="169"/>
      <c r="C11" s="59"/>
      <c r="D11" s="164" t="s">
        <v>228</v>
      </c>
      <c r="E11" s="164"/>
      <c r="F11" s="170"/>
      <c r="G11" s="172"/>
      <c r="H11" s="172"/>
      <c r="I11" s="39"/>
      <c r="J11" s="176"/>
      <c r="K11" s="177"/>
      <c r="L11" s="177"/>
      <c r="M11" s="177"/>
      <c r="N11" s="177"/>
      <c r="O11" s="177"/>
      <c r="P11" s="177"/>
      <c r="Q11" s="174"/>
      <c r="R11" s="178"/>
      <c r="S11" s="176"/>
      <c r="T11" s="177"/>
      <c r="U11" s="177"/>
      <c r="V11" s="177"/>
      <c r="W11" s="177"/>
      <c r="X11" s="177"/>
      <c r="Y11" s="177"/>
      <c r="Z11" s="174"/>
      <c r="AA11" s="178"/>
      <c r="AB11" s="173"/>
      <c r="AC11" s="77"/>
      <c r="AD11" s="77"/>
      <c r="AE11" s="77"/>
      <c r="AF11" s="77"/>
      <c r="AG11" s="77"/>
      <c r="AH11" s="77"/>
      <c r="AI11" s="174"/>
      <c r="AJ11" s="178"/>
      <c r="AK11" s="173"/>
      <c r="AL11" s="77"/>
      <c r="AM11" s="77"/>
      <c r="AN11" s="77"/>
      <c r="AO11" s="77"/>
      <c r="AP11" s="77"/>
      <c r="AQ11" s="77"/>
      <c r="AR11" s="174"/>
      <c r="AS11" s="178"/>
      <c r="AT11" s="175" t="str">
        <f t="shared" si="1"/>
        <v>#DIV/0!</v>
      </c>
      <c r="AU11" s="178"/>
      <c r="AV11" s="175" t="str">
        <f t="shared" si="2"/>
        <v>#DIV/0!</v>
      </c>
      <c r="AW11" s="178"/>
    </row>
    <row r="12" ht="15.0" customHeight="1">
      <c r="A12" s="39"/>
      <c r="B12" s="169"/>
      <c r="C12" s="59"/>
      <c r="D12" s="164" t="s">
        <v>229</v>
      </c>
      <c r="E12" s="164"/>
      <c r="F12" s="170"/>
      <c r="G12" s="172"/>
      <c r="H12" s="172"/>
      <c r="I12" s="39"/>
      <c r="J12" s="173"/>
      <c r="K12" s="77"/>
      <c r="L12" s="77"/>
      <c r="M12" s="77"/>
      <c r="N12" s="77"/>
      <c r="O12" s="77"/>
      <c r="P12" s="77"/>
      <c r="Q12" s="174"/>
      <c r="R12" s="39"/>
      <c r="S12" s="176"/>
      <c r="T12" s="177"/>
      <c r="U12" s="177"/>
      <c r="V12" s="177"/>
      <c r="W12" s="177"/>
      <c r="X12" s="177"/>
      <c r="Y12" s="177"/>
      <c r="Z12" s="174"/>
      <c r="AA12" s="39"/>
      <c r="AB12" s="173"/>
      <c r="AC12" s="77"/>
      <c r="AD12" s="77"/>
      <c r="AE12" s="77"/>
      <c r="AF12" s="77"/>
      <c r="AG12" s="77"/>
      <c r="AH12" s="77"/>
      <c r="AI12" s="174"/>
      <c r="AJ12" s="39"/>
      <c r="AK12" s="173"/>
      <c r="AL12" s="77"/>
      <c r="AM12" s="77"/>
      <c r="AN12" s="77"/>
      <c r="AO12" s="77"/>
      <c r="AP12" s="77"/>
      <c r="AQ12" s="77"/>
      <c r="AR12" s="174"/>
      <c r="AS12" s="39"/>
      <c r="AT12" s="175" t="str">
        <f t="shared" si="1"/>
        <v>#DIV/0!</v>
      </c>
      <c r="AU12" s="39"/>
      <c r="AV12" s="175" t="str">
        <f t="shared" si="2"/>
        <v>#DIV/0!</v>
      </c>
      <c r="AW12" s="179"/>
    </row>
    <row r="13" ht="15.0" customHeight="1">
      <c r="A13" s="39"/>
      <c r="B13" s="169"/>
      <c r="C13" s="59"/>
      <c r="D13" s="164" t="s">
        <v>230</v>
      </c>
      <c r="E13" s="164"/>
      <c r="F13" s="170"/>
      <c r="G13" s="172"/>
      <c r="H13" s="172"/>
      <c r="I13" s="39"/>
      <c r="J13" s="173"/>
      <c r="K13" s="77"/>
      <c r="L13" s="77"/>
      <c r="M13" s="77"/>
      <c r="N13" s="77"/>
      <c r="O13" s="77"/>
      <c r="P13" s="77"/>
      <c r="Q13" s="174"/>
      <c r="R13" s="39"/>
      <c r="S13" s="176"/>
      <c r="T13" s="177"/>
      <c r="U13" s="177"/>
      <c r="V13" s="177"/>
      <c r="W13" s="177"/>
      <c r="X13" s="177"/>
      <c r="Y13" s="177"/>
      <c r="Z13" s="174"/>
      <c r="AA13" s="39"/>
      <c r="AB13" s="173"/>
      <c r="AC13" s="77"/>
      <c r="AD13" s="77"/>
      <c r="AE13" s="77"/>
      <c r="AF13" s="77"/>
      <c r="AG13" s="77"/>
      <c r="AH13" s="77"/>
      <c r="AI13" s="174"/>
      <c r="AJ13" s="39"/>
      <c r="AK13" s="173"/>
      <c r="AL13" s="77"/>
      <c r="AM13" s="77"/>
      <c r="AN13" s="77"/>
      <c r="AO13" s="77"/>
      <c r="AP13" s="77"/>
      <c r="AQ13" s="77"/>
      <c r="AR13" s="174"/>
      <c r="AS13" s="39"/>
      <c r="AT13" s="175" t="str">
        <f t="shared" si="1"/>
        <v>#DIV/0!</v>
      </c>
      <c r="AU13" s="39"/>
      <c r="AV13" s="175" t="str">
        <f t="shared" si="2"/>
        <v>#DIV/0!</v>
      </c>
      <c r="AW13" s="39"/>
    </row>
    <row r="14" ht="15.0" customHeight="1">
      <c r="A14" s="39"/>
      <c r="B14" s="169"/>
      <c r="C14" s="59"/>
      <c r="D14" s="164" t="s">
        <v>231</v>
      </c>
      <c r="E14" s="164"/>
      <c r="F14" s="170"/>
      <c r="G14" s="172"/>
      <c r="H14" s="172"/>
      <c r="I14" s="39"/>
      <c r="J14" s="173"/>
      <c r="K14" s="77"/>
      <c r="L14" s="77"/>
      <c r="M14" s="77"/>
      <c r="N14" s="77"/>
      <c r="O14" s="77"/>
      <c r="P14" s="77"/>
      <c r="Q14" s="174"/>
      <c r="R14" s="39"/>
      <c r="S14" s="176"/>
      <c r="T14" s="177"/>
      <c r="U14" s="177"/>
      <c r="V14" s="177"/>
      <c r="W14" s="177"/>
      <c r="X14" s="177"/>
      <c r="Y14" s="177"/>
      <c r="Z14" s="174"/>
      <c r="AA14" s="39"/>
      <c r="AB14" s="173"/>
      <c r="AC14" s="77"/>
      <c r="AD14" s="77"/>
      <c r="AE14" s="77"/>
      <c r="AF14" s="77"/>
      <c r="AG14" s="77"/>
      <c r="AH14" s="77"/>
      <c r="AI14" s="174"/>
      <c r="AJ14" s="39"/>
      <c r="AK14" s="173"/>
      <c r="AL14" s="77"/>
      <c r="AM14" s="77"/>
      <c r="AN14" s="77"/>
      <c r="AO14" s="77"/>
      <c r="AP14" s="77"/>
      <c r="AQ14" s="77"/>
      <c r="AR14" s="174"/>
      <c r="AS14" s="39"/>
      <c r="AT14" s="175" t="str">
        <f t="shared" si="1"/>
        <v>#DIV/0!</v>
      </c>
      <c r="AU14" s="39"/>
      <c r="AV14" s="175" t="str">
        <f t="shared" si="2"/>
        <v>#DIV/0!</v>
      </c>
      <c r="AW14" s="39"/>
    </row>
    <row r="15" ht="15.75" customHeight="1">
      <c r="A15" s="39"/>
      <c r="B15" s="180"/>
      <c r="C15" s="39"/>
      <c r="D15" s="164" t="s">
        <v>232</v>
      </c>
      <c r="E15" s="164"/>
      <c r="F15" s="170"/>
      <c r="G15" s="181"/>
      <c r="H15" s="181"/>
      <c r="I15" s="39"/>
      <c r="J15" s="173"/>
      <c r="K15" s="77"/>
      <c r="L15" s="77"/>
      <c r="M15" s="77"/>
      <c r="N15" s="77"/>
      <c r="O15" s="77"/>
      <c r="P15" s="77"/>
      <c r="Q15" s="174"/>
      <c r="R15" s="39"/>
      <c r="S15" s="176"/>
      <c r="T15" s="177"/>
      <c r="U15" s="177"/>
      <c r="V15" s="177"/>
      <c r="W15" s="177"/>
      <c r="X15" s="177"/>
      <c r="Y15" s="177"/>
      <c r="Z15" s="174"/>
      <c r="AA15" s="39"/>
      <c r="AB15" s="173"/>
      <c r="AC15" s="77"/>
      <c r="AD15" s="77"/>
      <c r="AE15" s="77"/>
      <c r="AF15" s="77"/>
      <c r="AG15" s="77"/>
      <c r="AH15" s="77"/>
      <c r="AI15" s="174"/>
      <c r="AJ15" s="39"/>
      <c r="AK15" s="173"/>
      <c r="AL15" s="77"/>
      <c r="AM15" s="77"/>
      <c r="AN15" s="77"/>
      <c r="AO15" s="77"/>
      <c r="AP15" s="77"/>
      <c r="AQ15" s="77"/>
      <c r="AR15" s="174"/>
      <c r="AS15" s="39"/>
      <c r="AT15" s="175" t="str">
        <f t="shared" si="1"/>
        <v>#DIV/0!</v>
      </c>
      <c r="AU15" s="39"/>
      <c r="AV15" s="175" t="str">
        <f t="shared" si="2"/>
        <v>#DIV/0!</v>
      </c>
      <c r="AW15" s="39"/>
    </row>
    <row r="16" ht="15.0" customHeight="1">
      <c r="A16" s="39"/>
      <c r="B16" s="182"/>
      <c r="C16" s="39"/>
      <c r="D16" s="164" t="s">
        <v>233</v>
      </c>
      <c r="E16" s="164"/>
      <c r="F16" s="170"/>
      <c r="G16" s="181"/>
      <c r="H16" s="181"/>
      <c r="I16" s="39"/>
      <c r="J16" s="173"/>
      <c r="K16" s="77"/>
      <c r="L16" s="77"/>
      <c r="M16" s="77"/>
      <c r="N16" s="77"/>
      <c r="O16" s="77"/>
      <c r="P16" s="77"/>
      <c r="Q16" s="174"/>
      <c r="R16" s="39"/>
      <c r="S16" s="173"/>
      <c r="T16" s="77"/>
      <c r="U16" s="77"/>
      <c r="V16" s="77"/>
      <c r="W16" s="77"/>
      <c r="X16" s="77"/>
      <c r="Y16" s="77"/>
      <c r="Z16" s="174"/>
      <c r="AA16" s="39"/>
      <c r="AB16" s="173"/>
      <c r="AC16" s="77"/>
      <c r="AD16" s="77"/>
      <c r="AE16" s="77"/>
      <c r="AF16" s="77"/>
      <c r="AG16" s="77"/>
      <c r="AH16" s="77"/>
      <c r="AI16" s="174"/>
      <c r="AJ16" s="39"/>
      <c r="AK16" s="173"/>
      <c r="AL16" s="77"/>
      <c r="AM16" s="77"/>
      <c r="AN16" s="77"/>
      <c r="AO16" s="77"/>
      <c r="AP16" s="77"/>
      <c r="AQ16" s="77"/>
      <c r="AR16" s="174"/>
      <c r="AS16" s="39"/>
      <c r="AT16" s="175" t="str">
        <f t="shared" si="1"/>
        <v>#DIV/0!</v>
      </c>
      <c r="AU16" s="39"/>
      <c r="AV16" s="175" t="str">
        <f t="shared" si="2"/>
        <v>#DIV/0!</v>
      </c>
      <c r="AW16" s="39"/>
    </row>
    <row r="17" ht="15.0" customHeight="1">
      <c r="A17" s="39"/>
      <c r="B17" s="182"/>
      <c r="C17" s="39"/>
      <c r="D17" s="164" t="s">
        <v>234</v>
      </c>
      <c r="E17" s="164"/>
      <c r="F17" s="170"/>
      <c r="G17" s="181"/>
      <c r="H17" s="181"/>
      <c r="I17" s="39"/>
      <c r="J17" s="173"/>
      <c r="K17" s="77"/>
      <c r="L17" s="77"/>
      <c r="M17" s="77"/>
      <c r="N17" s="77"/>
      <c r="O17" s="77"/>
      <c r="P17" s="77"/>
      <c r="Q17" s="174"/>
      <c r="R17" s="39"/>
      <c r="S17" s="173"/>
      <c r="T17" s="77"/>
      <c r="U17" s="77"/>
      <c r="V17" s="77"/>
      <c r="W17" s="77"/>
      <c r="X17" s="77"/>
      <c r="Y17" s="77"/>
      <c r="Z17" s="174"/>
      <c r="AA17" s="39"/>
      <c r="AB17" s="173"/>
      <c r="AC17" s="77"/>
      <c r="AD17" s="77"/>
      <c r="AE17" s="77"/>
      <c r="AF17" s="77"/>
      <c r="AG17" s="77"/>
      <c r="AH17" s="77"/>
      <c r="AI17" s="174"/>
      <c r="AJ17" s="39"/>
      <c r="AK17" s="173"/>
      <c r="AL17" s="77"/>
      <c r="AM17" s="77"/>
      <c r="AN17" s="77"/>
      <c r="AO17" s="77"/>
      <c r="AP17" s="77"/>
      <c r="AQ17" s="77"/>
      <c r="AR17" s="174"/>
      <c r="AS17" s="39"/>
      <c r="AT17" s="175" t="str">
        <f t="shared" si="1"/>
        <v>#DIV/0!</v>
      </c>
      <c r="AU17" s="39"/>
      <c r="AV17" s="175" t="str">
        <f t="shared" si="2"/>
        <v>#DIV/0!</v>
      </c>
      <c r="AW17" s="39"/>
    </row>
    <row r="18" ht="15.75" customHeight="1">
      <c r="A18" s="39"/>
      <c r="B18" s="182"/>
      <c r="C18" s="39"/>
      <c r="D18" s="164" t="s">
        <v>235</v>
      </c>
      <c r="E18" s="164"/>
      <c r="F18" s="39"/>
      <c r="G18" s="181"/>
      <c r="H18" s="181"/>
      <c r="I18" s="39"/>
      <c r="J18" s="173"/>
      <c r="K18" s="77"/>
      <c r="L18" s="77"/>
      <c r="M18" s="77"/>
      <c r="N18" s="77"/>
      <c r="O18" s="77"/>
      <c r="P18" s="77"/>
      <c r="Q18" s="174"/>
      <c r="R18" s="39"/>
      <c r="S18" s="173"/>
      <c r="T18" s="77"/>
      <c r="U18" s="77"/>
      <c r="V18" s="77"/>
      <c r="W18" s="77"/>
      <c r="X18" s="77"/>
      <c r="Y18" s="77"/>
      <c r="Z18" s="174"/>
      <c r="AA18" s="39"/>
      <c r="AB18" s="173"/>
      <c r="AC18" s="77"/>
      <c r="AD18" s="77"/>
      <c r="AE18" s="77"/>
      <c r="AF18" s="77"/>
      <c r="AG18" s="77"/>
      <c r="AH18" s="77"/>
      <c r="AI18" s="174"/>
      <c r="AJ18" s="39"/>
      <c r="AK18" s="173"/>
      <c r="AL18" s="77"/>
      <c r="AM18" s="77"/>
      <c r="AN18" s="77"/>
      <c r="AO18" s="77"/>
      <c r="AP18" s="77"/>
      <c r="AQ18" s="77"/>
      <c r="AR18" s="174"/>
      <c r="AS18" s="39"/>
      <c r="AT18" s="175" t="str">
        <f t="shared" si="1"/>
        <v>#DIV/0!</v>
      </c>
      <c r="AU18" s="39"/>
      <c r="AV18" s="175" t="str">
        <f t="shared" si="2"/>
        <v>#DIV/0!</v>
      </c>
      <c r="AW18" s="39"/>
    </row>
    <row r="19" ht="15.75" customHeight="1">
      <c r="A19" s="39"/>
      <c r="B19" s="182"/>
      <c r="C19" s="183"/>
      <c r="D19" s="164"/>
      <c r="E19" s="164"/>
      <c r="F19" s="170"/>
      <c r="G19" s="181"/>
      <c r="H19" s="181"/>
      <c r="I19" s="39"/>
      <c r="J19" s="184"/>
      <c r="K19" s="86"/>
      <c r="L19" s="86"/>
      <c r="M19" s="86"/>
      <c r="N19" s="86"/>
      <c r="O19" s="86"/>
      <c r="P19" s="86"/>
      <c r="Q19" s="91"/>
      <c r="R19" s="39"/>
      <c r="S19" s="184"/>
      <c r="T19" s="86"/>
      <c r="U19" s="86"/>
      <c r="V19" s="86"/>
      <c r="W19" s="86"/>
      <c r="X19" s="86"/>
      <c r="Y19" s="86"/>
      <c r="Z19" s="91"/>
      <c r="AA19" s="39"/>
      <c r="AB19" s="184"/>
      <c r="AC19" s="86"/>
      <c r="AD19" s="86"/>
      <c r="AE19" s="86"/>
      <c r="AF19" s="86"/>
      <c r="AG19" s="86"/>
      <c r="AH19" s="86"/>
      <c r="AI19" s="91"/>
      <c r="AJ19" s="39"/>
      <c r="AK19" s="184"/>
      <c r="AL19" s="86"/>
      <c r="AM19" s="86"/>
      <c r="AN19" s="86"/>
      <c r="AO19" s="86"/>
      <c r="AP19" s="86"/>
      <c r="AQ19" s="86"/>
      <c r="AR19" s="91"/>
      <c r="AS19" s="39"/>
      <c r="AT19" s="185"/>
      <c r="AU19" s="39"/>
      <c r="AV19" s="185"/>
      <c r="AW19" s="39"/>
    </row>
    <row r="20" ht="15.0" customHeight="1">
      <c r="A20" s="39"/>
      <c r="B20" s="182"/>
      <c r="C20" s="39"/>
      <c r="D20" s="164"/>
      <c r="E20" s="164"/>
      <c r="F20" s="170"/>
      <c r="G20" s="181"/>
      <c r="H20" s="181"/>
      <c r="I20" s="39"/>
      <c r="J20" s="173"/>
      <c r="K20" s="77"/>
      <c r="L20" s="77"/>
      <c r="M20" s="77"/>
      <c r="N20" s="77"/>
      <c r="O20" s="77"/>
      <c r="P20" s="77"/>
      <c r="Q20" s="174"/>
      <c r="R20" s="39"/>
      <c r="S20" s="173"/>
      <c r="T20" s="77"/>
      <c r="U20" s="77"/>
      <c r="V20" s="77"/>
      <c r="W20" s="77"/>
      <c r="X20" s="77"/>
      <c r="Y20" s="77"/>
      <c r="Z20" s="174"/>
      <c r="AA20" s="39"/>
      <c r="AB20" s="173"/>
      <c r="AC20" s="77"/>
      <c r="AD20" s="77"/>
      <c r="AE20" s="77"/>
      <c r="AF20" s="77"/>
      <c r="AG20" s="77"/>
      <c r="AH20" s="77"/>
      <c r="AI20" s="174"/>
      <c r="AJ20" s="39"/>
      <c r="AK20" s="173"/>
      <c r="AL20" s="77"/>
      <c r="AM20" s="77"/>
      <c r="AN20" s="77"/>
      <c r="AO20" s="77"/>
      <c r="AP20" s="77"/>
      <c r="AQ20" s="77"/>
      <c r="AR20" s="174"/>
      <c r="AS20" s="39"/>
      <c r="AT20" s="175" t="str">
        <f t="shared" ref="AT20:AT21" si="3">AVERAGE(Q20,Z20,AI20,AR20)</f>
        <v>#DIV/0!</v>
      </c>
      <c r="AU20" s="39"/>
      <c r="AV20" s="175" t="str">
        <f t="shared" ref="AV20:AV21" si="4">IF(AT20&lt;=#REF!,"Muito Baixo",IF(AT20&lt;=#REF!,"Baixo",IF(AT20&lt;=#REF!,"Médio",IF(AT20&lt;=#REF!,"Alto","Muito Alto"))))</f>
        <v>#DIV/0!</v>
      </c>
      <c r="AW20" s="39"/>
    </row>
    <row r="21" ht="15.75" customHeight="1">
      <c r="A21" s="39"/>
      <c r="B21" s="182"/>
      <c r="C21" s="39"/>
      <c r="D21" s="164"/>
      <c r="E21" s="164"/>
      <c r="F21" s="170"/>
      <c r="G21" s="181"/>
      <c r="H21" s="181"/>
      <c r="I21" s="39"/>
      <c r="J21" s="173"/>
      <c r="K21" s="77"/>
      <c r="L21" s="77"/>
      <c r="M21" s="77"/>
      <c r="N21" s="77"/>
      <c r="O21" s="77"/>
      <c r="P21" s="77"/>
      <c r="Q21" s="174"/>
      <c r="R21" s="39"/>
      <c r="S21" s="173"/>
      <c r="T21" s="77"/>
      <c r="U21" s="77"/>
      <c r="V21" s="77"/>
      <c r="W21" s="77"/>
      <c r="X21" s="77"/>
      <c r="Y21" s="77"/>
      <c r="Z21" s="174"/>
      <c r="AA21" s="39"/>
      <c r="AB21" s="173"/>
      <c r="AC21" s="77"/>
      <c r="AD21" s="77"/>
      <c r="AE21" s="77"/>
      <c r="AF21" s="77"/>
      <c r="AG21" s="77"/>
      <c r="AH21" s="77"/>
      <c r="AI21" s="174"/>
      <c r="AJ21" s="39"/>
      <c r="AK21" s="173"/>
      <c r="AL21" s="77"/>
      <c r="AM21" s="77"/>
      <c r="AN21" s="77"/>
      <c r="AO21" s="77"/>
      <c r="AP21" s="77"/>
      <c r="AQ21" s="77"/>
      <c r="AR21" s="174"/>
      <c r="AS21" s="39"/>
      <c r="AT21" s="175" t="str">
        <f t="shared" si="3"/>
        <v>#DIV/0!</v>
      </c>
      <c r="AU21" s="39"/>
      <c r="AV21" s="175" t="str">
        <f t="shared" si="4"/>
        <v>#DIV/0!</v>
      </c>
      <c r="AW21" s="39"/>
    </row>
    <row r="22" ht="15.75" customHeight="1">
      <c r="A22" s="39"/>
      <c r="B22" s="182"/>
      <c r="C22" s="165"/>
      <c r="D22" s="186"/>
      <c r="E22" s="186"/>
      <c r="F22" s="142"/>
      <c r="G22" s="166"/>
      <c r="H22" s="166"/>
      <c r="I22" s="39"/>
      <c r="J22" s="184"/>
      <c r="K22" s="86"/>
      <c r="L22" s="86"/>
      <c r="M22" s="86"/>
      <c r="N22" s="86"/>
      <c r="O22" s="86"/>
      <c r="P22" s="86"/>
      <c r="Q22" s="91"/>
      <c r="R22" s="39"/>
      <c r="S22" s="184"/>
      <c r="T22" s="86"/>
      <c r="U22" s="86"/>
      <c r="V22" s="86"/>
      <c r="W22" s="86"/>
      <c r="X22" s="86"/>
      <c r="Y22" s="86"/>
      <c r="Z22" s="91"/>
      <c r="AA22" s="39"/>
      <c r="AB22" s="184"/>
      <c r="AC22" s="86"/>
      <c r="AD22" s="86"/>
      <c r="AE22" s="86"/>
      <c r="AF22" s="86"/>
      <c r="AG22" s="86"/>
      <c r="AH22" s="86"/>
      <c r="AI22" s="91"/>
      <c r="AJ22" s="39"/>
      <c r="AK22" s="184"/>
      <c r="AL22" s="86"/>
      <c r="AM22" s="86"/>
      <c r="AN22" s="86"/>
      <c r="AO22" s="86"/>
      <c r="AP22" s="86"/>
      <c r="AQ22" s="86"/>
      <c r="AR22" s="91"/>
      <c r="AS22" s="39"/>
      <c r="AT22" s="185"/>
      <c r="AU22" s="39"/>
      <c r="AV22" s="185"/>
      <c r="AW22" s="39"/>
    </row>
    <row r="23" ht="15.75" customHeight="1">
      <c r="A23" s="39"/>
      <c r="B23" s="182"/>
      <c r="C23" s="39"/>
      <c r="D23" s="164"/>
      <c r="E23" s="164"/>
      <c r="F23" s="170"/>
      <c r="G23" s="181"/>
      <c r="H23" s="181"/>
      <c r="I23" s="39"/>
      <c r="J23" s="173"/>
      <c r="K23" s="77"/>
      <c r="L23" s="77"/>
      <c r="M23" s="77"/>
      <c r="N23" s="77"/>
      <c r="O23" s="77"/>
      <c r="P23" s="77"/>
      <c r="Q23" s="174"/>
      <c r="R23" s="39"/>
      <c r="S23" s="173"/>
      <c r="T23" s="77"/>
      <c r="U23" s="77"/>
      <c r="V23" s="77"/>
      <c r="W23" s="77"/>
      <c r="X23" s="77"/>
      <c r="Y23" s="77"/>
      <c r="Z23" s="174"/>
      <c r="AA23" s="39"/>
      <c r="AB23" s="173"/>
      <c r="AC23" s="77"/>
      <c r="AD23" s="77"/>
      <c r="AE23" s="77"/>
      <c r="AF23" s="77"/>
      <c r="AG23" s="77"/>
      <c r="AH23" s="77"/>
      <c r="AI23" s="174"/>
      <c r="AJ23" s="39"/>
      <c r="AK23" s="173"/>
      <c r="AL23" s="77"/>
      <c r="AM23" s="77"/>
      <c r="AN23" s="77"/>
      <c r="AO23" s="77"/>
      <c r="AP23" s="77"/>
      <c r="AQ23" s="77"/>
      <c r="AR23" s="174"/>
      <c r="AS23" s="39"/>
      <c r="AT23" s="175" t="str">
        <f t="shared" ref="AT23:AT25" si="5">AVERAGE(Q23,Z23,AI23,AR23)</f>
        <v>#DIV/0!</v>
      </c>
      <c r="AU23" s="39"/>
      <c r="AV23" s="175" t="str">
        <f t="shared" ref="AV23:AV25" si="6">IF(AT23&lt;=#REF!,"Muito Baixo",IF(AT23&lt;=#REF!,"Baixo",IF(AT23&lt;=#REF!,"Médio",IF(AT23&lt;=#REF!,"Alto","Muito Alto"))))</f>
        <v>#DIV/0!</v>
      </c>
      <c r="AW23" s="39"/>
    </row>
    <row r="24" ht="15.75" customHeight="1">
      <c r="A24" s="39"/>
      <c r="B24" s="187"/>
      <c r="C24" s="59"/>
      <c r="D24" s="164"/>
      <c r="E24" s="164"/>
      <c r="F24" s="170"/>
      <c r="G24" s="181"/>
      <c r="H24" s="181"/>
      <c r="I24" s="39"/>
      <c r="J24" s="173"/>
      <c r="K24" s="77"/>
      <c r="L24" s="77"/>
      <c r="M24" s="77"/>
      <c r="N24" s="77"/>
      <c r="O24" s="77"/>
      <c r="P24" s="77"/>
      <c r="Q24" s="174"/>
      <c r="R24" s="39"/>
      <c r="S24" s="173"/>
      <c r="T24" s="77"/>
      <c r="U24" s="77"/>
      <c r="V24" s="77"/>
      <c r="W24" s="77"/>
      <c r="X24" s="77"/>
      <c r="Y24" s="77"/>
      <c r="Z24" s="174"/>
      <c r="AA24" s="39"/>
      <c r="AB24" s="173"/>
      <c r="AC24" s="77"/>
      <c r="AD24" s="77"/>
      <c r="AE24" s="77"/>
      <c r="AF24" s="77"/>
      <c r="AG24" s="77"/>
      <c r="AH24" s="77"/>
      <c r="AI24" s="174"/>
      <c r="AJ24" s="39"/>
      <c r="AK24" s="173"/>
      <c r="AL24" s="77"/>
      <c r="AM24" s="77"/>
      <c r="AN24" s="77"/>
      <c r="AO24" s="77"/>
      <c r="AP24" s="77"/>
      <c r="AQ24" s="77"/>
      <c r="AR24" s="174"/>
      <c r="AS24" s="39"/>
      <c r="AT24" s="175" t="str">
        <f t="shared" si="5"/>
        <v>#DIV/0!</v>
      </c>
      <c r="AU24" s="39"/>
      <c r="AV24" s="175" t="str">
        <f t="shared" si="6"/>
        <v>#DIV/0!</v>
      </c>
      <c r="AW24" s="39"/>
    </row>
    <row r="25" ht="15.75" customHeight="1">
      <c r="A25" s="39"/>
      <c r="B25" s="187"/>
      <c r="C25" s="61"/>
      <c r="D25" s="188"/>
      <c r="E25" s="188"/>
      <c r="F25" s="189"/>
      <c r="G25" s="190"/>
      <c r="H25" s="190"/>
      <c r="I25" s="39"/>
      <c r="J25" s="173"/>
      <c r="K25" s="77"/>
      <c r="L25" s="77"/>
      <c r="M25" s="77"/>
      <c r="N25" s="77"/>
      <c r="O25" s="77"/>
      <c r="P25" s="77"/>
      <c r="Q25" s="174"/>
      <c r="R25" s="39"/>
      <c r="S25" s="173"/>
      <c r="T25" s="77"/>
      <c r="U25" s="77"/>
      <c r="V25" s="77"/>
      <c r="W25" s="77"/>
      <c r="X25" s="77"/>
      <c r="Y25" s="77"/>
      <c r="Z25" s="174"/>
      <c r="AA25" s="39"/>
      <c r="AB25" s="173"/>
      <c r="AC25" s="77"/>
      <c r="AD25" s="77"/>
      <c r="AE25" s="77"/>
      <c r="AF25" s="77"/>
      <c r="AG25" s="77"/>
      <c r="AH25" s="77"/>
      <c r="AI25" s="174"/>
      <c r="AJ25" s="39"/>
      <c r="AK25" s="173"/>
      <c r="AL25" s="77"/>
      <c r="AM25" s="77"/>
      <c r="AN25" s="77"/>
      <c r="AO25" s="77"/>
      <c r="AP25" s="77"/>
      <c r="AQ25" s="77"/>
      <c r="AR25" s="174"/>
      <c r="AS25" s="39"/>
      <c r="AT25" s="175" t="str">
        <f t="shared" si="5"/>
        <v>#DIV/0!</v>
      </c>
      <c r="AU25" s="39"/>
      <c r="AV25" s="175" t="str">
        <f t="shared" si="6"/>
        <v>#DIV/0!</v>
      </c>
      <c r="AW25" s="39"/>
    </row>
    <row r="26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ht="50.25" customHeight="1">
      <c r="A27" s="39"/>
      <c r="B27" s="39"/>
      <c r="C27" s="191" t="s">
        <v>236</v>
      </c>
      <c r="D27" s="41"/>
      <c r="E27" s="41"/>
      <c r="F27" s="42"/>
      <c r="G27" s="191" t="s">
        <v>237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2"/>
      <c r="Z27" s="191" t="s">
        <v>238</v>
      </c>
      <c r="AA27" s="41"/>
      <c r="AB27" s="41"/>
      <c r="AC27" s="41"/>
      <c r="AD27" s="41"/>
      <c r="AE27" s="41"/>
      <c r="AF27" s="41"/>
      <c r="AG27" s="41"/>
      <c r="AH27" s="41"/>
      <c r="AI27" s="42"/>
      <c r="AJ27" s="192" t="s">
        <v>239</v>
      </c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2"/>
      <c r="AW27" s="39"/>
    </row>
    <row r="28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4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</row>
    <row r="37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</row>
    <row r="45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</row>
    <row r="48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</row>
    <row r="5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T7:AT8"/>
    <mergeCell ref="AV7:AV8"/>
    <mergeCell ref="C2:AQ3"/>
    <mergeCell ref="AR2:AV3"/>
    <mergeCell ref="C5:AV5"/>
    <mergeCell ref="J7:Q7"/>
    <mergeCell ref="S7:Z7"/>
    <mergeCell ref="AB7:AI7"/>
    <mergeCell ref="AK7:AR7"/>
    <mergeCell ref="J9:Q9"/>
    <mergeCell ref="S9:Z9"/>
    <mergeCell ref="AB9:AI9"/>
    <mergeCell ref="AK9:AR9"/>
    <mergeCell ref="S19:Z19"/>
    <mergeCell ref="AB19:AI19"/>
    <mergeCell ref="AK19:AR19"/>
    <mergeCell ref="Z27:AI27"/>
    <mergeCell ref="AJ27:AV27"/>
    <mergeCell ref="J19:Q19"/>
    <mergeCell ref="J22:Q22"/>
    <mergeCell ref="S22:Z22"/>
    <mergeCell ref="AB22:AI22"/>
    <mergeCell ref="AK22:AR22"/>
    <mergeCell ref="C27:F27"/>
    <mergeCell ref="G27:Y27"/>
  </mergeCells>
  <conditionalFormatting sqref="AV2:AV1000">
    <cfRule type="cellIs" dxfId="4" priority="1" operator="equal">
      <formula>"Muito Alto"</formula>
    </cfRule>
  </conditionalFormatting>
  <conditionalFormatting sqref="AV2:AV1000">
    <cfRule type="cellIs" dxfId="0" priority="2" operator="equal">
      <formula>"Alto"</formula>
    </cfRule>
  </conditionalFormatting>
  <conditionalFormatting sqref="AV2:AV1000">
    <cfRule type="cellIs" dxfId="1" priority="3" operator="equal">
      <formula>"Médio"</formula>
    </cfRule>
  </conditionalFormatting>
  <conditionalFormatting sqref="AV2:AV1000">
    <cfRule type="cellIs" dxfId="3" priority="4" operator="equal">
      <formula>"Baixo"</formula>
    </cfRule>
  </conditionalFormatting>
  <conditionalFormatting sqref="AV2:AV1000">
    <cfRule type="cellIs" dxfId="5" priority="5" operator="equal">
      <formula>"MuitoBaixo"</formula>
    </cfRule>
  </conditionalFormatting>
  <printOptions horizontalCentered="1" verticalCentered="1"/>
  <pageMargins bottom="0.47244094488189" footer="0.0" header="0.0" left="1.18110236220472" right="0.78740157480315" top="1.18110236220472"/>
  <pageSetup paperSize="8" scale="75" orientation="landscape"/>
  <headerFooter>
    <oddHeader>&amp;RPage &amp;P</oddHeader>
    <oddFooter>&amp;L Confidential&amp;C7F7F7FClassificação:595959 0000FFINTERNO&amp;RPage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3.63"/>
    <col customWidth="1" min="3" max="3" width="37.13"/>
    <col customWidth="1" min="4" max="4" width="7.88"/>
    <col customWidth="1" min="5" max="5" width="7.75"/>
    <col customWidth="1" min="6" max="6" width="10.13"/>
    <col customWidth="1" min="7" max="7" width="2.0"/>
    <col customWidth="1" min="8" max="8" width="3.88"/>
    <col customWidth="1" min="9" max="12" width="5.13"/>
    <col customWidth="1" min="13" max="13" width="5.25"/>
    <col customWidth="1" min="14" max="14" width="2.0"/>
    <col customWidth="1" min="15" max="15" width="3.88"/>
    <col customWidth="1" min="16" max="19" width="5.13"/>
    <col customWidth="1" min="20" max="20" width="6.13"/>
    <col customWidth="1" min="21" max="21" width="2.0"/>
    <col customWidth="1" min="22" max="22" width="3.88"/>
    <col customWidth="1" min="23" max="26" width="5.13"/>
    <col customWidth="1" min="27" max="27" width="5.25"/>
    <col customWidth="1" min="28" max="28" width="2.0"/>
    <col customWidth="1" min="29" max="29" width="3.88"/>
    <col customWidth="1" min="30" max="33" width="5.13"/>
    <col customWidth="1" min="34" max="34" width="6.13"/>
    <col customWidth="1" min="35" max="35" width="2.0"/>
    <col customWidth="1" min="36" max="36" width="11.63"/>
    <col customWidth="1" min="37" max="37" width="2.0"/>
    <col customWidth="1" min="38" max="38" width="11.63"/>
    <col customWidth="1" min="39" max="39" width="2.0"/>
  </cols>
  <sheetData>
    <row r="1" ht="15.75" customHeight="1">
      <c r="A1" s="193" t="s">
        <v>240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64"/>
      <c r="AH1" s="194" t="s">
        <v>205</v>
      </c>
      <c r="AI1" s="135"/>
      <c r="AJ1" s="135"/>
      <c r="AK1" s="135"/>
      <c r="AL1" s="64"/>
      <c r="AM1" s="195"/>
    </row>
    <row r="2" ht="18.75" customHeight="1">
      <c r="A2" s="137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8"/>
      <c r="AH2" s="137"/>
      <c r="AI2" s="50"/>
      <c r="AJ2" s="50"/>
      <c r="AK2" s="50"/>
      <c r="AL2" s="58"/>
      <c r="AM2" s="195"/>
    </row>
    <row r="3" ht="18.75" customHeight="1">
      <c r="A3" s="195"/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</row>
    <row r="4" ht="30.0" customHeight="1">
      <c r="A4" s="196" t="s">
        <v>206</v>
      </c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95"/>
    </row>
    <row r="5" ht="18.75" customHeight="1">
      <c r="A5" s="195"/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95"/>
      <c r="AG5" s="195"/>
      <c r="AH5" s="195"/>
      <c r="AI5" s="195"/>
      <c r="AJ5" s="195"/>
      <c r="AK5" s="195"/>
      <c r="AL5" s="195"/>
      <c r="AM5" s="195"/>
    </row>
    <row r="6" ht="18.75" customHeight="1">
      <c r="A6" s="197"/>
      <c r="B6" s="198"/>
      <c r="C6" s="199"/>
      <c r="D6" s="198"/>
      <c r="E6" s="198"/>
      <c r="F6" s="200"/>
      <c r="G6" s="195"/>
      <c r="H6" s="201" t="s">
        <v>207</v>
      </c>
      <c r="I6" s="135"/>
      <c r="J6" s="135"/>
      <c r="K6" s="135"/>
      <c r="L6" s="135"/>
      <c r="M6" s="64"/>
      <c r="N6" s="195"/>
      <c r="O6" s="202" t="s">
        <v>208</v>
      </c>
      <c r="P6" s="86"/>
      <c r="Q6" s="86"/>
      <c r="R6" s="86"/>
      <c r="S6" s="86"/>
      <c r="T6" s="91"/>
      <c r="U6" s="195"/>
      <c r="V6" s="202" t="s">
        <v>209</v>
      </c>
      <c r="W6" s="86"/>
      <c r="X6" s="86"/>
      <c r="Y6" s="86"/>
      <c r="Z6" s="86"/>
      <c r="AA6" s="91"/>
      <c r="AB6" s="195"/>
      <c r="AC6" s="203" t="s">
        <v>210</v>
      </c>
      <c r="AD6" s="86"/>
      <c r="AE6" s="86"/>
      <c r="AF6" s="86"/>
      <c r="AG6" s="86"/>
      <c r="AH6" s="91"/>
      <c r="AI6" s="195"/>
      <c r="AJ6" s="204" t="s">
        <v>211</v>
      </c>
      <c r="AK6" s="195"/>
      <c r="AL6" s="204" t="s">
        <v>211</v>
      </c>
      <c r="AM6" s="195"/>
    </row>
    <row r="7" ht="18.75" customHeight="1">
      <c r="A7" s="205"/>
      <c r="B7" s="206" t="s">
        <v>1</v>
      </c>
      <c r="C7" s="207" t="s">
        <v>213</v>
      </c>
      <c r="D7" s="208" t="s">
        <v>214</v>
      </c>
      <c r="E7" s="208" t="s">
        <v>215</v>
      </c>
      <c r="F7" s="209" t="s">
        <v>241</v>
      </c>
      <c r="G7" s="195"/>
      <c r="H7" s="210" t="s">
        <v>242</v>
      </c>
      <c r="I7" s="211" t="s">
        <v>243</v>
      </c>
      <c r="J7" s="211" t="s">
        <v>244</v>
      </c>
      <c r="K7" s="211" t="s">
        <v>245</v>
      </c>
      <c r="L7" s="211" t="s">
        <v>246</v>
      </c>
      <c r="M7" s="212" t="s">
        <v>223</v>
      </c>
      <c r="N7" s="195"/>
      <c r="O7" s="213" t="s">
        <v>242</v>
      </c>
      <c r="P7" s="214" t="s">
        <v>243</v>
      </c>
      <c r="Q7" s="214" t="s">
        <v>244</v>
      </c>
      <c r="R7" s="214" t="s">
        <v>245</v>
      </c>
      <c r="S7" s="214" t="s">
        <v>246</v>
      </c>
      <c r="T7" s="215" t="s">
        <v>223</v>
      </c>
      <c r="U7" s="195"/>
      <c r="V7" s="216" t="s">
        <v>242</v>
      </c>
      <c r="W7" s="217" t="s">
        <v>243</v>
      </c>
      <c r="X7" s="217" t="s">
        <v>244</v>
      </c>
      <c r="Y7" s="217" t="s">
        <v>245</v>
      </c>
      <c r="Z7" s="217" t="s">
        <v>246</v>
      </c>
      <c r="AA7" s="218" t="s">
        <v>223</v>
      </c>
      <c r="AB7" s="195"/>
      <c r="AC7" s="219" t="s">
        <v>242</v>
      </c>
      <c r="AD7" s="220" t="s">
        <v>243</v>
      </c>
      <c r="AE7" s="220" t="s">
        <v>244</v>
      </c>
      <c r="AF7" s="220" t="s">
        <v>245</v>
      </c>
      <c r="AG7" s="220" t="s">
        <v>246</v>
      </c>
      <c r="AH7" s="221" t="s">
        <v>223</v>
      </c>
      <c r="AI7" s="195"/>
      <c r="AJ7" s="222"/>
      <c r="AK7" s="195"/>
      <c r="AL7" s="222"/>
      <c r="AM7" s="195"/>
    </row>
    <row r="8" ht="18.75" customHeight="1">
      <c r="A8" s="223"/>
      <c r="B8" s="224" t="s">
        <v>232</v>
      </c>
      <c r="C8" s="225" t="s">
        <v>247</v>
      </c>
      <c r="D8" s="226">
        <v>-24.0</v>
      </c>
      <c r="E8" s="226">
        <v>4.0</v>
      </c>
      <c r="F8" s="227">
        <v>240.0</v>
      </c>
      <c r="G8" s="195"/>
      <c r="H8" s="228">
        <v>5.0</v>
      </c>
      <c r="I8" s="229">
        <v>5.0</v>
      </c>
      <c r="J8" s="229">
        <v>5.0</v>
      </c>
      <c r="K8" s="229">
        <v>5.0</v>
      </c>
      <c r="L8" s="229">
        <v>5.0</v>
      </c>
      <c r="M8" s="230" t="str">
        <f t="shared" ref="M8:M44" si="1">AVERAGE(H8:L8)*#REF!</f>
        <v>#REF!</v>
      </c>
      <c r="N8" s="195"/>
      <c r="O8" s="228">
        <v>5.0</v>
      </c>
      <c r="P8" s="229">
        <v>5.0</v>
      </c>
      <c r="Q8" s="229">
        <v>5.0</v>
      </c>
      <c r="R8" s="229">
        <v>5.0</v>
      </c>
      <c r="S8" s="229">
        <v>5.0</v>
      </c>
      <c r="T8" s="230" t="str">
        <f t="shared" ref="T8:T44" si="2">AVERAGE(O8:S8)*#REF!</f>
        <v>#REF!</v>
      </c>
      <c r="U8" s="195"/>
      <c r="V8" s="228">
        <v>2.0</v>
      </c>
      <c r="W8" s="229">
        <v>3.0</v>
      </c>
      <c r="X8" s="229">
        <v>4.0</v>
      </c>
      <c r="Y8" s="229">
        <v>5.0</v>
      </c>
      <c r="Z8" s="229">
        <v>5.0</v>
      </c>
      <c r="AA8" s="230" t="str">
        <f t="shared" ref="AA8:AA44" si="3">AVERAGE(V8:Z8)*#REF!</f>
        <v>#REF!</v>
      </c>
      <c r="AB8" s="195"/>
      <c r="AC8" s="228">
        <v>2.0</v>
      </c>
      <c r="AD8" s="229">
        <v>3.0</v>
      </c>
      <c r="AE8" s="229">
        <v>4.0</v>
      </c>
      <c r="AF8" s="229">
        <v>5.0</v>
      </c>
      <c r="AG8" s="229">
        <v>5.0</v>
      </c>
      <c r="AH8" s="230" t="str">
        <f t="shared" ref="AH8:AH44" si="4">AVERAGE(AC8:AG8)*#REF!</f>
        <v>#REF!</v>
      </c>
      <c r="AI8" s="195"/>
      <c r="AJ8" s="231" t="str">
        <f t="shared" ref="AJ8:AJ44" si="5">AVERAGE(M8,T8,AA8,AH8)</f>
        <v>#REF!</v>
      </c>
      <c r="AK8" s="195"/>
      <c r="AL8" s="231" t="str">
        <f t="shared" ref="AL8:AL44" si="6">IF(AJ8&lt;=#REF!,"Muito Baixo",IF(AJ8&lt;=#REF!,"Baixo",IF(AJ8&lt;=#REF!,"Médio",IF(AJ8&lt;=#REF!,"Alto","Muito Alto"))))</f>
        <v>#REF!</v>
      </c>
      <c r="AM8" s="195"/>
    </row>
    <row r="9" ht="18.75" customHeight="1">
      <c r="A9" s="223"/>
      <c r="B9" s="224" t="s">
        <v>248</v>
      </c>
      <c r="C9" s="225" t="s">
        <v>249</v>
      </c>
      <c r="D9" s="226">
        <v>-24.0</v>
      </c>
      <c r="E9" s="226">
        <v>4.0</v>
      </c>
      <c r="F9" s="227">
        <v>240.0</v>
      </c>
      <c r="G9" s="195"/>
      <c r="H9" s="232">
        <v>5.0</v>
      </c>
      <c r="I9" s="233">
        <v>5.0</v>
      </c>
      <c r="J9" s="233">
        <v>5.0</v>
      </c>
      <c r="K9" s="233">
        <v>5.0</v>
      </c>
      <c r="L9" s="233">
        <v>5.0</v>
      </c>
      <c r="M9" s="230" t="str">
        <f t="shared" si="1"/>
        <v>#REF!</v>
      </c>
      <c r="N9" s="195"/>
      <c r="O9" s="232">
        <v>5.0</v>
      </c>
      <c r="P9" s="233">
        <v>5.0</v>
      </c>
      <c r="Q9" s="233">
        <v>5.0</v>
      </c>
      <c r="R9" s="233">
        <v>5.0</v>
      </c>
      <c r="S9" s="233">
        <v>5.0</v>
      </c>
      <c r="T9" s="230" t="str">
        <f t="shared" si="2"/>
        <v>#REF!</v>
      </c>
      <c r="U9" s="195"/>
      <c r="V9" s="228">
        <v>5.0</v>
      </c>
      <c r="W9" s="229">
        <v>5.0</v>
      </c>
      <c r="X9" s="229">
        <v>5.0</v>
      </c>
      <c r="Y9" s="229">
        <v>5.0</v>
      </c>
      <c r="Z9" s="229">
        <v>5.0</v>
      </c>
      <c r="AA9" s="230" t="str">
        <f t="shared" si="3"/>
        <v>#REF!</v>
      </c>
      <c r="AB9" s="195"/>
      <c r="AC9" s="228">
        <v>1.0</v>
      </c>
      <c r="AD9" s="229">
        <v>1.0</v>
      </c>
      <c r="AE9" s="229">
        <v>1.0</v>
      </c>
      <c r="AF9" s="229">
        <v>1.0</v>
      </c>
      <c r="AG9" s="229">
        <v>1.0</v>
      </c>
      <c r="AH9" s="230" t="str">
        <f t="shared" si="4"/>
        <v>#REF!</v>
      </c>
      <c r="AI9" s="195"/>
      <c r="AJ9" s="231" t="str">
        <f t="shared" si="5"/>
        <v>#REF!</v>
      </c>
      <c r="AK9" s="195"/>
      <c r="AL9" s="231" t="str">
        <f t="shared" si="6"/>
        <v>#REF!</v>
      </c>
      <c r="AM9" s="195"/>
    </row>
    <row r="10" ht="18.75" customHeight="1">
      <c r="A10" s="223"/>
      <c r="B10" s="224" t="s">
        <v>250</v>
      </c>
      <c r="C10" s="225" t="s">
        <v>251</v>
      </c>
      <c r="D10" s="226">
        <v>-24.0</v>
      </c>
      <c r="E10" s="226">
        <v>4.0</v>
      </c>
      <c r="F10" s="227">
        <v>240.0</v>
      </c>
      <c r="G10" s="195"/>
      <c r="H10" s="228">
        <v>5.0</v>
      </c>
      <c r="I10" s="229">
        <v>5.0</v>
      </c>
      <c r="J10" s="229">
        <v>5.0</v>
      </c>
      <c r="K10" s="229">
        <v>5.0</v>
      </c>
      <c r="L10" s="229">
        <v>5.0</v>
      </c>
      <c r="M10" s="230" t="str">
        <f t="shared" si="1"/>
        <v>#REF!</v>
      </c>
      <c r="N10" s="195"/>
      <c r="O10" s="232">
        <v>5.0</v>
      </c>
      <c r="P10" s="233">
        <v>5.0</v>
      </c>
      <c r="Q10" s="233">
        <v>5.0</v>
      </c>
      <c r="R10" s="233">
        <v>5.0</v>
      </c>
      <c r="S10" s="233">
        <v>5.0</v>
      </c>
      <c r="T10" s="230" t="str">
        <f t="shared" si="2"/>
        <v>#REF!</v>
      </c>
      <c r="U10" s="195"/>
      <c r="V10" s="228">
        <v>5.0</v>
      </c>
      <c r="W10" s="229">
        <v>5.0</v>
      </c>
      <c r="X10" s="229">
        <v>5.0</v>
      </c>
      <c r="Y10" s="229">
        <v>5.0</v>
      </c>
      <c r="Z10" s="229">
        <v>5.0</v>
      </c>
      <c r="AA10" s="230" t="str">
        <f t="shared" si="3"/>
        <v>#REF!</v>
      </c>
      <c r="AB10" s="195"/>
      <c r="AC10" s="228">
        <v>1.0</v>
      </c>
      <c r="AD10" s="229">
        <v>1.0</v>
      </c>
      <c r="AE10" s="229">
        <v>1.0</v>
      </c>
      <c r="AF10" s="229">
        <v>1.0</v>
      </c>
      <c r="AG10" s="229">
        <v>1.0</v>
      </c>
      <c r="AH10" s="230" t="str">
        <f t="shared" si="4"/>
        <v>#REF!</v>
      </c>
      <c r="AI10" s="195"/>
      <c r="AJ10" s="231" t="str">
        <f t="shared" si="5"/>
        <v>#REF!</v>
      </c>
      <c r="AK10" s="195"/>
      <c r="AL10" s="231" t="str">
        <f t="shared" si="6"/>
        <v>#REF!</v>
      </c>
      <c r="AM10" s="195"/>
    </row>
    <row r="11" ht="18.75" customHeight="1">
      <c r="A11" s="223"/>
      <c r="B11" s="224" t="s">
        <v>228</v>
      </c>
      <c r="C11" s="225" t="s">
        <v>252</v>
      </c>
      <c r="D11" s="226">
        <v>-24.0</v>
      </c>
      <c r="E11" s="226">
        <v>12.0</v>
      </c>
      <c r="F11" s="227">
        <v>360.0</v>
      </c>
      <c r="G11" s="195"/>
      <c r="H11" s="228">
        <v>1.0</v>
      </c>
      <c r="I11" s="229">
        <v>4.0</v>
      </c>
      <c r="J11" s="229">
        <v>5.0</v>
      </c>
      <c r="K11" s="229">
        <v>5.0</v>
      </c>
      <c r="L11" s="229">
        <v>5.0</v>
      </c>
      <c r="M11" s="230" t="str">
        <f t="shared" si="1"/>
        <v>#REF!</v>
      </c>
      <c r="N11" s="195"/>
      <c r="O11" s="232">
        <v>1.0</v>
      </c>
      <c r="P11" s="233">
        <v>1.0</v>
      </c>
      <c r="Q11" s="233">
        <v>1.0</v>
      </c>
      <c r="R11" s="233">
        <v>1.0</v>
      </c>
      <c r="S11" s="233">
        <v>2.0</v>
      </c>
      <c r="T11" s="230" t="str">
        <f t="shared" si="2"/>
        <v>#REF!</v>
      </c>
      <c r="U11" s="195"/>
      <c r="V11" s="228">
        <v>1.0</v>
      </c>
      <c r="W11" s="229">
        <v>2.0</v>
      </c>
      <c r="X11" s="229">
        <v>4.0</v>
      </c>
      <c r="Y11" s="229">
        <v>5.0</v>
      </c>
      <c r="Z11" s="229">
        <v>5.0</v>
      </c>
      <c r="AA11" s="230" t="str">
        <f t="shared" si="3"/>
        <v>#REF!</v>
      </c>
      <c r="AB11" s="195"/>
      <c r="AC11" s="228">
        <v>1.0</v>
      </c>
      <c r="AD11" s="229">
        <v>1.0</v>
      </c>
      <c r="AE11" s="229">
        <v>1.0</v>
      </c>
      <c r="AF11" s="229">
        <v>1.0</v>
      </c>
      <c r="AG11" s="229">
        <v>1.0</v>
      </c>
      <c r="AH11" s="230" t="str">
        <f t="shared" si="4"/>
        <v>#REF!</v>
      </c>
      <c r="AI11" s="195"/>
      <c r="AJ11" s="231" t="str">
        <f t="shared" si="5"/>
        <v>#REF!</v>
      </c>
      <c r="AK11" s="195"/>
      <c r="AL11" s="231" t="str">
        <f t="shared" si="6"/>
        <v>#REF!</v>
      </c>
      <c r="AM11" s="195"/>
    </row>
    <row r="12" ht="18.75" customHeight="1">
      <c r="A12" s="223"/>
      <c r="B12" s="224" t="s">
        <v>253</v>
      </c>
      <c r="C12" s="225" t="s">
        <v>254</v>
      </c>
      <c r="D12" s="226">
        <v>-24.0</v>
      </c>
      <c r="E12" s="226">
        <v>24.0</v>
      </c>
      <c r="F12" s="227">
        <v>240.0</v>
      </c>
      <c r="G12" s="195"/>
      <c r="H12" s="228">
        <v>1.0</v>
      </c>
      <c r="I12" s="229">
        <v>1.0</v>
      </c>
      <c r="J12" s="229">
        <v>5.0</v>
      </c>
      <c r="K12" s="229">
        <v>5.0</v>
      </c>
      <c r="L12" s="229">
        <v>5.0</v>
      </c>
      <c r="M12" s="230" t="str">
        <f t="shared" si="1"/>
        <v>#REF!</v>
      </c>
      <c r="N12" s="195"/>
      <c r="O12" s="232">
        <v>1.0</v>
      </c>
      <c r="P12" s="233">
        <v>1.0</v>
      </c>
      <c r="Q12" s="233">
        <v>3.0</v>
      </c>
      <c r="R12" s="233">
        <v>4.0</v>
      </c>
      <c r="S12" s="233">
        <v>5.0</v>
      </c>
      <c r="T12" s="230" t="str">
        <f t="shared" si="2"/>
        <v>#REF!</v>
      </c>
      <c r="U12" s="195"/>
      <c r="V12" s="228">
        <v>1.0</v>
      </c>
      <c r="W12" s="229">
        <v>1.0</v>
      </c>
      <c r="X12" s="229">
        <v>3.0</v>
      </c>
      <c r="Y12" s="229">
        <v>4.0</v>
      </c>
      <c r="Z12" s="229">
        <v>5.0</v>
      </c>
      <c r="AA12" s="230" t="str">
        <f t="shared" si="3"/>
        <v>#REF!</v>
      </c>
      <c r="AB12" s="195"/>
      <c r="AC12" s="228">
        <v>1.0</v>
      </c>
      <c r="AD12" s="229">
        <v>2.0</v>
      </c>
      <c r="AE12" s="229">
        <v>3.0</v>
      </c>
      <c r="AF12" s="229">
        <v>4.0</v>
      </c>
      <c r="AG12" s="229">
        <v>5.0</v>
      </c>
      <c r="AH12" s="230" t="str">
        <f t="shared" si="4"/>
        <v>#REF!</v>
      </c>
      <c r="AI12" s="195"/>
      <c r="AJ12" s="231" t="str">
        <f t="shared" si="5"/>
        <v>#REF!</v>
      </c>
      <c r="AK12" s="195"/>
      <c r="AL12" s="231" t="str">
        <f t="shared" si="6"/>
        <v>#REF!</v>
      </c>
      <c r="AM12" s="195"/>
    </row>
    <row r="13" ht="18.75" customHeight="1">
      <c r="A13" s="223"/>
      <c r="B13" s="224" t="s">
        <v>255</v>
      </c>
      <c r="C13" s="225" t="s">
        <v>256</v>
      </c>
      <c r="D13" s="226">
        <v>-24.0</v>
      </c>
      <c r="E13" s="226">
        <v>12.0</v>
      </c>
      <c r="F13" s="227">
        <v>240.0</v>
      </c>
      <c r="G13" s="195"/>
      <c r="H13" s="228">
        <v>1.0</v>
      </c>
      <c r="I13" s="229">
        <v>4.0</v>
      </c>
      <c r="J13" s="229">
        <v>5.0</v>
      </c>
      <c r="K13" s="229">
        <v>5.0</v>
      </c>
      <c r="L13" s="229">
        <v>5.0</v>
      </c>
      <c r="M13" s="230" t="str">
        <f t="shared" si="1"/>
        <v>#REF!</v>
      </c>
      <c r="N13" s="195"/>
      <c r="O13" s="228">
        <v>1.0</v>
      </c>
      <c r="P13" s="229">
        <v>1.0</v>
      </c>
      <c r="Q13" s="229">
        <v>1.0</v>
      </c>
      <c r="R13" s="229">
        <v>1.0</v>
      </c>
      <c r="S13" s="229">
        <v>1.0</v>
      </c>
      <c r="T13" s="230" t="str">
        <f t="shared" si="2"/>
        <v>#REF!</v>
      </c>
      <c r="U13" s="195"/>
      <c r="V13" s="228">
        <v>1.0</v>
      </c>
      <c r="W13" s="229">
        <v>2.0</v>
      </c>
      <c r="X13" s="229">
        <v>3.0</v>
      </c>
      <c r="Y13" s="229">
        <v>4.0</v>
      </c>
      <c r="Z13" s="229">
        <v>5.0</v>
      </c>
      <c r="AA13" s="230" t="str">
        <f t="shared" si="3"/>
        <v>#REF!</v>
      </c>
      <c r="AB13" s="195"/>
      <c r="AC13" s="228">
        <v>1.0</v>
      </c>
      <c r="AD13" s="229">
        <v>2.0</v>
      </c>
      <c r="AE13" s="229">
        <v>3.0</v>
      </c>
      <c r="AF13" s="229">
        <v>4.0</v>
      </c>
      <c r="AG13" s="229">
        <v>5.0</v>
      </c>
      <c r="AH13" s="230" t="str">
        <f t="shared" si="4"/>
        <v>#REF!</v>
      </c>
      <c r="AI13" s="195"/>
      <c r="AJ13" s="231" t="str">
        <f t="shared" si="5"/>
        <v>#REF!</v>
      </c>
      <c r="AK13" s="195"/>
      <c r="AL13" s="231" t="str">
        <f t="shared" si="6"/>
        <v>#REF!</v>
      </c>
      <c r="AM13" s="195"/>
    </row>
    <row r="14" ht="18.75" customHeight="1">
      <c r="A14" s="223"/>
      <c r="B14" s="224" t="s">
        <v>257</v>
      </c>
      <c r="C14" s="225" t="s">
        <v>258</v>
      </c>
      <c r="D14" s="226">
        <v>-24.0</v>
      </c>
      <c r="E14" s="226">
        <v>24.0</v>
      </c>
      <c r="F14" s="227">
        <v>360.0</v>
      </c>
      <c r="G14" s="195"/>
      <c r="H14" s="228">
        <v>1.0</v>
      </c>
      <c r="I14" s="229">
        <v>1.0</v>
      </c>
      <c r="J14" s="229">
        <v>5.0</v>
      </c>
      <c r="K14" s="229">
        <v>5.0</v>
      </c>
      <c r="L14" s="229">
        <v>5.0</v>
      </c>
      <c r="M14" s="230" t="str">
        <f t="shared" si="1"/>
        <v>#REF!</v>
      </c>
      <c r="N14" s="195"/>
      <c r="O14" s="228">
        <v>1.0</v>
      </c>
      <c r="P14" s="229">
        <v>1.0</v>
      </c>
      <c r="Q14" s="229">
        <v>1.0</v>
      </c>
      <c r="R14" s="229">
        <v>1.0</v>
      </c>
      <c r="S14" s="229">
        <v>1.0</v>
      </c>
      <c r="T14" s="230" t="str">
        <f t="shared" si="2"/>
        <v>#REF!</v>
      </c>
      <c r="U14" s="195"/>
      <c r="V14" s="228">
        <v>1.0</v>
      </c>
      <c r="W14" s="229">
        <v>1.0</v>
      </c>
      <c r="X14" s="229">
        <v>2.0</v>
      </c>
      <c r="Y14" s="229">
        <v>3.0</v>
      </c>
      <c r="Z14" s="229">
        <v>4.0</v>
      </c>
      <c r="AA14" s="230" t="str">
        <f t="shared" si="3"/>
        <v>#REF!</v>
      </c>
      <c r="AB14" s="195"/>
      <c r="AC14" s="228">
        <v>1.0</v>
      </c>
      <c r="AD14" s="229">
        <v>1.0</v>
      </c>
      <c r="AE14" s="229">
        <v>2.0</v>
      </c>
      <c r="AF14" s="229">
        <v>2.0</v>
      </c>
      <c r="AG14" s="229">
        <v>2.0</v>
      </c>
      <c r="AH14" s="230" t="str">
        <f t="shared" si="4"/>
        <v>#REF!</v>
      </c>
      <c r="AI14" s="195"/>
      <c r="AJ14" s="231" t="str">
        <f t="shared" si="5"/>
        <v>#REF!</v>
      </c>
      <c r="AK14" s="195"/>
      <c r="AL14" s="231" t="str">
        <f t="shared" si="6"/>
        <v>#REF!</v>
      </c>
      <c r="AM14" s="195"/>
    </row>
    <row r="15" ht="18.75" customHeight="1">
      <c r="A15" s="234"/>
      <c r="B15" s="224" t="s">
        <v>259</v>
      </c>
      <c r="C15" s="225" t="s">
        <v>260</v>
      </c>
      <c r="D15" s="226">
        <v>-24.0</v>
      </c>
      <c r="E15" s="226">
        <v>24.0</v>
      </c>
      <c r="F15" s="227">
        <v>720.0</v>
      </c>
      <c r="G15" s="195"/>
      <c r="H15" s="228">
        <v>1.0</v>
      </c>
      <c r="I15" s="229">
        <v>1.0</v>
      </c>
      <c r="J15" s="229">
        <v>5.0</v>
      </c>
      <c r="K15" s="229">
        <v>5.0</v>
      </c>
      <c r="L15" s="229">
        <v>5.0</v>
      </c>
      <c r="M15" s="230" t="str">
        <f t="shared" si="1"/>
        <v>#REF!</v>
      </c>
      <c r="N15" s="195"/>
      <c r="O15" s="228">
        <v>1.0</v>
      </c>
      <c r="P15" s="229">
        <v>1.0</v>
      </c>
      <c r="Q15" s="229">
        <v>2.0</v>
      </c>
      <c r="R15" s="229">
        <v>3.0</v>
      </c>
      <c r="S15" s="229">
        <v>4.0</v>
      </c>
      <c r="T15" s="230" t="str">
        <f t="shared" si="2"/>
        <v>#REF!</v>
      </c>
      <c r="U15" s="195"/>
      <c r="V15" s="228">
        <v>1.0</v>
      </c>
      <c r="W15" s="229">
        <v>1.0</v>
      </c>
      <c r="X15" s="229">
        <v>2.0</v>
      </c>
      <c r="Y15" s="229">
        <v>3.0</v>
      </c>
      <c r="Z15" s="229">
        <v>4.0</v>
      </c>
      <c r="AA15" s="230" t="str">
        <f t="shared" si="3"/>
        <v>#REF!</v>
      </c>
      <c r="AB15" s="195"/>
      <c r="AC15" s="228">
        <v>1.0</v>
      </c>
      <c r="AD15" s="229">
        <v>1.0</v>
      </c>
      <c r="AE15" s="229">
        <v>3.0</v>
      </c>
      <c r="AF15" s="229">
        <v>4.0</v>
      </c>
      <c r="AG15" s="229">
        <v>5.0</v>
      </c>
      <c r="AH15" s="230" t="str">
        <f t="shared" si="4"/>
        <v>#REF!</v>
      </c>
      <c r="AI15" s="195"/>
      <c r="AJ15" s="231" t="str">
        <f t="shared" si="5"/>
        <v>#REF!</v>
      </c>
      <c r="AK15" s="195"/>
      <c r="AL15" s="231" t="str">
        <f t="shared" si="6"/>
        <v>#REF!</v>
      </c>
      <c r="AM15" s="195"/>
    </row>
    <row r="16" ht="18.75" customHeight="1">
      <c r="A16" s="223"/>
      <c r="B16" s="224" t="s">
        <v>261</v>
      </c>
      <c r="C16" s="225" t="s">
        <v>262</v>
      </c>
      <c r="D16" s="226">
        <v>-24.0</v>
      </c>
      <c r="E16" s="226">
        <v>4.0</v>
      </c>
      <c r="F16" s="227">
        <v>240.0</v>
      </c>
      <c r="G16" s="195"/>
      <c r="H16" s="228">
        <v>5.0</v>
      </c>
      <c r="I16" s="229">
        <v>5.0</v>
      </c>
      <c r="J16" s="229">
        <v>5.0</v>
      </c>
      <c r="K16" s="229">
        <v>5.0</v>
      </c>
      <c r="L16" s="229">
        <v>5.0</v>
      </c>
      <c r="M16" s="230" t="str">
        <f t="shared" si="1"/>
        <v>#REF!</v>
      </c>
      <c r="N16" s="195"/>
      <c r="O16" s="228">
        <v>1.0</v>
      </c>
      <c r="P16" s="229">
        <v>1.0</v>
      </c>
      <c r="Q16" s="229">
        <v>2.0</v>
      </c>
      <c r="R16" s="229">
        <v>3.0</v>
      </c>
      <c r="S16" s="229">
        <v>4.0</v>
      </c>
      <c r="T16" s="230" t="str">
        <f t="shared" si="2"/>
        <v>#REF!</v>
      </c>
      <c r="U16" s="195"/>
      <c r="V16" s="228">
        <v>2.0</v>
      </c>
      <c r="W16" s="229">
        <v>2.0</v>
      </c>
      <c r="X16" s="229">
        <v>3.0</v>
      </c>
      <c r="Y16" s="229">
        <v>3.0</v>
      </c>
      <c r="Z16" s="229">
        <v>4.0</v>
      </c>
      <c r="AA16" s="230" t="str">
        <f t="shared" si="3"/>
        <v>#REF!</v>
      </c>
      <c r="AB16" s="195"/>
      <c r="AC16" s="228">
        <v>1.0</v>
      </c>
      <c r="AD16" s="229">
        <v>1.0</v>
      </c>
      <c r="AE16" s="229">
        <v>1.0</v>
      </c>
      <c r="AF16" s="229">
        <v>1.0</v>
      </c>
      <c r="AG16" s="229">
        <v>2.0</v>
      </c>
      <c r="AH16" s="230" t="str">
        <f t="shared" si="4"/>
        <v>#REF!</v>
      </c>
      <c r="AI16" s="195"/>
      <c r="AJ16" s="231" t="str">
        <f t="shared" si="5"/>
        <v>#REF!</v>
      </c>
      <c r="AK16" s="195"/>
      <c r="AL16" s="231" t="str">
        <f t="shared" si="6"/>
        <v>#REF!</v>
      </c>
      <c r="AM16" s="195"/>
    </row>
    <row r="17" ht="18.75" customHeight="1">
      <c r="A17" s="223"/>
      <c r="B17" s="224" t="s">
        <v>225</v>
      </c>
      <c r="C17" s="225" t="s">
        <v>263</v>
      </c>
      <c r="D17" s="226">
        <v>-24.0</v>
      </c>
      <c r="E17" s="226">
        <v>72.0</v>
      </c>
      <c r="F17" s="227">
        <v>360.0</v>
      </c>
      <c r="G17" s="195"/>
      <c r="H17" s="228">
        <v>1.0</v>
      </c>
      <c r="I17" s="229">
        <v>1.0</v>
      </c>
      <c r="J17" s="229">
        <v>1.0</v>
      </c>
      <c r="K17" s="229">
        <v>1.0</v>
      </c>
      <c r="L17" s="229">
        <v>5.0</v>
      </c>
      <c r="M17" s="230" t="str">
        <f t="shared" si="1"/>
        <v>#REF!</v>
      </c>
      <c r="N17" s="195"/>
      <c r="O17" s="228">
        <v>1.0</v>
      </c>
      <c r="P17" s="229">
        <v>1.0</v>
      </c>
      <c r="Q17" s="229">
        <v>1.0</v>
      </c>
      <c r="R17" s="229">
        <v>1.0</v>
      </c>
      <c r="S17" s="229">
        <v>2.0</v>
      </c>
      <c r="T17" s="230" t="str">
        <f t="shared" si="2"/>
        <v>#REF!</v>
      </c>
      <c r="U17" s="195"/>
      <c r="V17" s="228">
        <v>1.0</v>
      </c>
      <c r="W17" s="229">
        <v>1.0</v>
      </c>
      <c r="X17" s="229">
        <v>1.0</v>
      </c>
      <c r="Y17" s="229">
        <v>1.0</v>
      </c>
      <c r="Z17" s="229">
        <v>2.0</v>
      </c>
      <c r="AA17" s="230" t="str">
        <f t="shared" si="3"/>
        <v>#REF!</v>
      </c>
      <c r="AB17" s="195"/>
      <c r="AC17" s="228">
        <v>1.0</v>
      </c>
      <c r="AD17" s="229">
        <v>1.0</v>
      </c>
      <c r="AE17" s="229">
        <v>1.0</v>
      </c>
      <c r="AF17" s="229">
        <v>1.0</v>
      </c>
      <c r="AG17" s="229">
        <v>2.0</v>
      </c>
      <c r="AH17" s="230" t="str">
        <f t="shared" si="4"/>
        <v>#REF!</v>
      </c>
      <c r="AI17" s="195"/>
      <c r="AJ17" s="231" t="str">
        <f t="shared" si="5"/>
        <v>#REF!</v>
      </c>
      <c r="AK17" s="195"/>
      <c r="AL17" s="231" t="str">
        <f t="shared" si="6"/>
        <v>#REF!</v>
      </c>
      <c r="AM17" s="195"/>
    </row>
    <row r="18" ht="18.75" customHeight="1">
      <c r="A18" s="223"/>
      <c r="B18" s="224" t="s">
        <v>227</v>
      </c>
      <c r="C18" s="225" t="s">
        <v>264</v>
      </c>
      <c r="D18" s="226">
        <v>-24.0</v>
      </c>
      <c r="E18" s="226">
        <v>72.0</v>
      </c>
      <c r="F18" s="227">
        <v>360.0</v>
      </c>
      <c r="G18" s="195"/>
      <c r="H18" s="228">
        <v>1.0</v>
      </c>
      <c r="I18" s="229">
        <v>1.0</v>
      </c>
      <c r="J18" s="229">
        <v>1.0</v>
      </c>
      <c r="K18" s="229">
        <v>1.0</v>
      </c>
      <c r="L18" s="229">
        <v>5.0</v>
      </c>
      <c r="M18" s="230" t="str">
        <f t="shared" si="1"/>
        <v>#REF!</v>
      </c>
      <c r="N18" s="195"/>
      <c r="O18" s="228">
        <v>1.0</v>
      </c>
      <c r="P18" s="229">
        <v>1.0</v>
      </c>
      <c r="Q18" s="229">
        <v>1.0</v>
      </c>
      <c r="R18" s="229">
        <v>1.0</v>
      </c>
      <c r="S18" s="229">
        <v>2.0</v>
      </c>
      <c r="T18" s="230" t="str">
        <f t="shared" si="2"/>
        <v>#REF!</v>
      </c>
      <c r="U18" s="195"/>
      <c r="V18" s="228">
        <v>1.0</v>
      </c>
      <c r="W18" s="229">
        <v>1.0</v>
      </c>
      <c r="X18" s="229">
        <v>1.0</v>
      </c>
      <c r="Y18" s="229">
        <v>1.0</v>
      </c>
      <c r="Z18" s="229">
        <v>2.0</v>
      </c>
      <c r="AA18" s="230" t="str">
        <f t="shared" si="3"/>
        <v>#REF!</v>
      </c>
      <c r="AB18" s="195"/>
      <c r="AC18" s="228">
        <v>1.0</v>
      </c>
      <c r="AD18" s="229">
        <v>1.0</v>
      </c>
      <c r="AE18" s="229">
        <v>1.0</v>
      </c>
      <c r="AF18" s="229">
        <v>1.0</v>
      </c>
      <c r="AG18" s="229">
        <v>2.0</v>
      </c>
      <c r="AH18" s="230" t="str">
        <f t="shared" si="4"/>
        <v>#REF!</v>
      </c>
      <c r="AI18" s="195"/>
      <c r="AJ18" s="231" t="str">
        <f t="shared" si="5"/>
        <v>#REF!</v>
      </c>
      <c r="AK18" s="195"/>
      <c r="AL18" s="231" t="str">
        <f t="shared" si="6"/>
        <v>#REF!</v>
      </c>
      <c r="AM18" s="195"/>
    </row>
    <row r="19" ht="18.75" customHeight="1">
      <c r="A19" s="223"/>
      <c r="B19" s="224" t="s">
        <v>229</v>
      </c>
      <c r="C19" s="225" t="s">
        <v>265</v>
      </c>
      <c r="D19" s="226">
        <v>-24.0</v>
      </c>
      <c r="E19" s="226">
        <v>48.0</v>
      </c>
      <c r="F19" s="227">
        <v>360.0</v>
      </c>
      <c r="G19" s="195"/>
      <c r="H19" s="228">
        <v>1.0</v>
      </c>
      <c r="I19" s="229">
        <v>1.0</v>
      </c>
      <c r="J19" s="229">
        <v>1.0</v>
      </c>
      <c r="K19" s="229">
        <v>5.0</v>
      </c>
      <c r="L19" s="229">
        <v>5.0</v>
      </c>
      <c r="M19" s="230" t="str">
        <f t="shared" si="1"/>
        <v>#REF!</v>
      </c>
      <c r="N19" s="195"/>
      <c r="O19" s="228">
        <v>1.0</v>
      </c>
      <c r="P19" s="229">
        <v>1.0</v>
      </c>
      <c r="Q19" s="229">
        <v>1.0</v>
      </c>
      <c r="R19" s="229">
        <v>1.0</v>
      </c>
      <c r="S19" s="229">
        <v>2.0</v>
      </c>
      <c r="T19" s="230" t="str">
        <f t="shared" si="2"/>
        <v>#REF!</v>
      </c>
      <c r="U19" s="195"/>
      <c r="V19" s="228">
        <v>1.0</v>
      </c>
      <c r="W19" s="229">
        <v>1.0</v>
      </c>
      <c r="X19" s="229">
        <v>1.0</v>
      </c>
      <c r="Y19" s="229">
        <v>2.0</v>
      </c>
      <c r="Z19" s="229">
        <v>3.0</v>
      </c>
      <c r="AA19" s="230" t="str">
        <f t="shared" si="3"/>
        <v>#REF!</v>
      </c>
      <c r="AB19" s="195"/>
      <c r="AC19" s="228">
        <v>1.0</v>
      </c>
      <c r="AD19" s="229">
        <v>1.0</v>
      </c>
      <c r="AE19" s="229">
        <v>1.0</v>
      </c>
      <c r="AF19" s="229">
        <v>1.0</v>
      </c>
      <c r="AG19" s="229">
        <v>1.0</v>
      </c>
      <c r="AH19" s="230" t="str">
        <f t="shared" si="4"/>
        <v>#REF!</v>
      </c>
      <c r="AI19" s="195"/>
      <c r="AJ19" s="231" t="str">
        <f t="shared" si="5"/>
        <v>#REF!</v>
      </c>
      <c r="AK19" s="195"/>
      <c r="AL19" s="231" t="str">
        <f t="shared" si="6"/>
        <v>#REF!</v>
      </c>
      <c r="AM19" s="195"/>
    </row>
    <row r="20" ht="18.75" customHeight="1">
      <c r="A20" s="205"/>
      <c r="B20" s="235" t="s">
        <v>230</v>
      </c>
      <c r="C20" s="236" t="s">
        <v>266</v>
      </c>
      <c r="D20" s="237">
        <v>-24.0</v>
      </c>
      <c r="E20" s="237">
        <v>72.0</v>
      </c>
      <c r="F20" s="238">
        <v>360.0</v>
      </c>
      <c r="G20" s="195"/>
      <c r="H20" s="228">
        <v>1.0</v>
      </c>
      <c r="I20" s="229">
        <v>1.0</v>
      </c>
      <c r="J20" s="229">
        <v>1.0</v>
      </c>
      <c r="K20" s="229">
        <v>1.0</v>
      </c>
      <c r="L20" s="229">
        <v>5.0</v>
      </c>
      <c r="M20" s="230" t="str">
        <f t="shared" si="1"/>
        <v>#REF!</v>
      </c>
      <c r="N20" s="195"/>
      <c r="O20" s="228">
        <v>1.0</v>
      </c>
      <c r="P20" s="229">
        <v>1.0</v>
      </c>
      <c r="Q20" s="229">
        <v>1.0</v>
      </c>
      <c r="R20" s="229">
        <v>1.0</v>
      </c>
      <c r="S20" s="229">
        <v>2.0</v>
      </c>
      <c r="T20" s="230" t="str">
        <f t="shared" si="2"/>
        <v>#REF!</v>
      </c>
      <c r="U20" s="195"/>
      <c r="V20" s="228">
        <v>1.0</v>
      </c>
      <c r="W20" s="229">
        <v>1.0</v>
      </c>
      <c r="X20" s="229">
        <v>1.0</v>
      </c>
      <c r="Y20" s="229">
        <v>1.0</v>
      </c>
      <c r="Z20" s="229">
        <v>2.0</v>
      </c>
      <c r="AA20" s="230" t="str">
        <f t="shared" si="3"/>
        <v>#REF!</v>
      </c>
      <c r="AB20" s="195"/>
      <c r="AC20" s="228">
        <v>1.0</v>
      </c>
      <c r="AD20" s="229">
        <v>1.0</v>
      </c>
      <c r="AE20" s="229">
        <v>1.0</v>
      </c>
      <c r="AF20" s="229">
        <v>1.0</v>
      </c>
      <c r="AG20" s="229">
        <v>1.0</v>
      </c>
      <c r="AH20" s="230" t="str">
        <f t="shared" si="4"/>
        <v>#REF!</v>
      </c>
      <c r="AI20" s="195"/>
      <c r="AJ20" s="231" t="str">
        <f t="shared" si="5"/>
        <v>#REF!</v>
      </c>
      <c r="AK20" s="195"/>
      <c r="AL20" s="231" t="str">
        <f t="shared" si="6"/>
        <v>#REF!</v>
      </c>
      <c r="AM20" s="195"/>
    </row>
    <row r="21" ht="18.75" customHeight="1">
      <c r="A21" s="223"/>
      <c r="B21" s="224" t="s">
        <v>234</v>
      </c>
      <c r="C21" s="225" t="s">
        <v>267</v>
      </c>
      <c r="D21" s="226">
        <v>-24.0</v>
      </c>
      <c r="E21" s="226">
        <v>72.0</v>
      </c>
      <c r="F21" s="227">
        <v>360.0</v>
      </c>
      <c r="G21" s="195"/>
      <c r="H21" s="228">
        <v>1.0</v>
      </c>
      <c r="I21" s="229">
        <v>1.0</v>
      </c>
      <c r="J21" s="229">
        <v>1.0</v>
      </c>
      <c r="K21" s="229">
        <v>1.0</v>
      </c>
      <c r="L21" s="229">
        <v>5.0</v>
      </c>
      <c r="M21" s="230" t="str">
        <f t="shared" si="1"/>
        <v>#REF!</v>
      </c>
      <c r="N21" s="195"/>
      <c r="O21" s="228">
        <v>1.0</v>
      </c>
      <c r="P21" s="229">
        <v>1.0</v>
      </c>
      <c r="Q21" s="229">
        <v>1.0</v>
      </c>
      <c r="R21" s="229">
        <v>1.0</v>
      </c>
      <c r="S21" s="229">
        <v>3.0</v>
      </c>
      <c r="T21" s="230" t="str">
        <f t="shared" si="2"/>
        <v>#REF!</v>
      </c>
      <c r="U21" s="195"/>
      <c r="V21" s="228">
        <v>1.0</v>
      </c>
      <c r="W21" s="229">
        <v>1.0</v>
      </c>
      <c r="X21" s="229">
        <v>1.0</v>
      </c>
      <c r="Y21" s="229">
        <v>1.0</v>
      </c>
      <c r="Z21" s="229">
        <v>2.0</v>
      </c>
      <c r="AA21" s="230" t="str">
        <f t="shared" si="3"/>
        <v>#REF!</v>
      </c>
      <c r="AB21" s="195"/>
      <c r="AC21" s="228">
        <v>1.0</v>
      </c>
      <c r="AD21" s="229">
        <v>1.0</v>
      </c>
      <c r="AE21" s="229">
        <v>1.0</v>
      </c>
      <c r="AF21" s="229">
        <v>1.0</v>
      </c>
      <c r="AG21" s="229">
        <v>4.0</v>
      </c>
      <c r="AH21" s="230" t="str">
        <f t="shared" si="4"/>
        <v>#REF!</v>
      </c>
      <c r="AI21" s="195"/>
      <c r="AJ21" s="231" t="str">
        <f t="shared" si="5"/>
        <v>#REF!</v>
      </c>
      <c r="AK21" s="195"/>
      <c r="AL21" s="231" t="str">
        <f t="shared" si="6"/>
        <v>#REF!</v>
      </c>
      <c r="AM21" s="195"/>
    </row>
    <row r="22" ht="18.75" customHeight="1">
      <c r="A22" s="223"/>
      <c r="B22" s="224" t="s">
        <v>235</v>
      </c>
      <c r="C22" s="225" t="s">
        <v>268</v>
      </c>
      <c r="D22" s="226">
        <v>-24.0</v>
      </c>
      <c r="E22" s="226">
        <v>72.0</v>
      </c>
      <c r="F22" s="227">
        <v>360.0</v>
      </c>
      <c r="G22" s="195"/>
      <c r="H22" s="228">
        <v>1.0</v>
      </c>
      <c r="I22" s="229">
        <v>1.0</v>
      </c>
      <c r="J22" s="229">
        <v>1.0</v>
      </c>
      <c r="K22" s="229">
        <v>1.0</v>
      </c>
      <c r="L22" s="229">
        <v>5.0</v>
      </c>
      <c r="M22" s="230" t="str">
        <f t="shared" si="1"/>
        <v>#REF!</v>
      </c>
      <c r="N22" s="195"/>
      <c r="O22" s="228">
        <v>1.0</v>
      </c>
      <c r="P22" s="229">
        <v>1.0</v>
      </c>
      <c r="Q22" s="229">
        <v>1.0</v>
      </c>
      <c r="R22" s="229">
        <v>1.0</v>
      </c>
      <c r="S22" s="229">
        <v>2.0</v>
      </c>
      <c r="T22" s="230" t="str">
        <f t="shared" si="2"/>
        <v>#REF!</v>
      </c>
      <c r="U22" s="195"/>
      <c r="V22" s="228">
        <v>1.0</v>
      </c>
      <c r="W22" s="229">
        <v>1.0</v>
      </c>
      <c r="X22" s="229">
        <v>1.0</v>
      </c>
      <c r="Y22" s="229">
        <v>1.0</v>
      </c>
      <c r="Z22" s="229">
        <v>2.0</v>
      </c>
      <c r="AA22" s="230" t="str">
        <f t="shared" si="3"/>
        <v>#REF!</v>
      </c>
      <c r="AB22" s="195"/>
      <c r="AC22" s="228">
        <v>1.0</v>
      </c>
      <c r="AD22" s="229">
        <v>1.0</v>
      </c>
      <c r="AE22" s="229">
        <v>1.0</v>
      </c>
      <c r="AF22" s="229">
        <v>1.0</v>
      </c>
      <c r="AG22" s="229">
        <v>2.0</v>
      </c>
      <c r="AH22" s="230" t="str">
        <f t="shared" si="4"/>
        <v>#REF!</v>
      </c>
      <c r="AI22" s="195"/>
      <c r="AJ22" s="231" t="str">
        <f t="shared" si="5"/>
        <v>#REF!</v>
      </c>
      <c r="AK22" s="195"/>
      <c r="AL22" s="231" t="str">
        <f t="shared" si="6"/>
        <v>#REF!</v>
      </c>
      <c r="AM22" s="195"/>
    </row>
    <row r="23" ht="18.75" customHeight="1">
      <c r="A23" s="223"/>
      <c r="B23" s="224" t="s">
        <v>269</v>
      </c>
      <c r="C23" s="225" t="s">
        <v>270</v>
      </c>
      <c r="D23" s="226">
        <v>-24.0</v>
      </c>
      <c r="E23" s="226">
        <v>48.0</v>
      </c>
      <c r="F23" s="227">
        <v>360.0</v>
      </c>
      <c r="G23" s="195"/>
      <c r="H23" s="228">
        <v>1.0</v>
      </c>
      <c r="I23" s="229">
        <v>1.0</v>
      </c>
      <c r="J23" s="229">
        <v>1.0</v>
      </c>
      <c r="K23" s="229">
        <v>5.0</v>
      </c>
      <c r="L23" s="229">
        <v>5.0</v>
      </c>
      <c r="M23" s="230" t="str">
        <f t="shared" si="1"/>
        <v>#REF!</v>
      </c>
      <c r="N23" s="195"/>
      <c r="O23" s="228">
        <v>1.0</v>
      </c>
      <c r="P23" s="229">
        <v>1.0</v>
      </c>
      <c r="Q23" s="229">
        <v>1.0</v>
      </c>
      <c r="R23" s="229">
        <v>3.0</v>
      </c>
      <c r="S23" s="229">
        <v>4.0</v>
      </c>
      <c r="T23" s="230" t="str">
        <f t="shared" si="2"/>
        <v>#REF!</v>
      </c>
      <c r="U23" s="195"/>
      <c r="V23" s="228">
        <v>1.0</v>
      </c>
      <c r="W23" s="229">
        <v>1.0</v>
      </c>
      <c r="X23" s="229">
        <v>1.0</v>
      </c>
      <c r="Y23" s="229">
        <v>2.0</v>
      </c>
      <c r="Z23" s="229">
        <v>2.0</v>
      </c>
      <c r="AA23" s="230" t="str">
        <f t="shared" si="3"/>
        <v>#REF!</v>
      </c>
      <c r="AB23" s="195"/>
      <c r="AC23" s="228">
        <v>1.0</v>
      </c>
      <c r="AD23" s="229">
        <v>1.0</v>
      </c>
      <c r="AE23" s="229">
        <v>1.0</v>
      </c>
      <c r="AF23" s="229">
        <v>1.0</v>
      </c>
      <c r="AG23" s="229">
        <v>1.0</v>
      </c>
      <c r="AH23" s="230" t="str">
        <f t="shared" si="4"/>
        <v>#REF!</v>
      </c>
      <c r="AI23" s="195"/>
      <c r="AJ23" s="231" t="str">
        <f t="shared" si="5"/>
        <v>#REF!</v>
      </c>
      <c r="AK23" s="195"/>
      <c r="AL23" s="231" t="str">
        <f t="shared" si="6"/>
        <v>#REF!</v>
      </c>
      <c r="AM23" s="195"/>
    </row>
    <row r="24" ht="18.75" customHeight="1">
      <c r="A24" s="223"/>
      <c r="B24" s="224" t="s">
        <v>271</v>
      </c>
      <c r="C24" s="225" t="s">
        <v>272</v>
      </c>
      <c r="D24" s="226">
        <v>-24.0</v>
      </c>
      <c r="E24" s="226">
        <v>48.0</v>
      </c>
      <c r="F24" s="227">
        <v>240.0</v>
      </c>
      <c r="G24" s="195"/>
      <c r="H24" s="228">
        <v>1.0</v>
      </c>
      <c r="I24" s="229">
        <v>1.0</v>
      </c>
      <c r="J24" s="229">
        <v>1.0</v>
      </c>
      <c r="K24" s="229">
        <v>5.0</v>
      </c>
      <c r="L24" s="229">
        <v>5.0</v>
      </c>
      <c r="M24" s="230" t="str">
        <f t="shared" si="1"/>
        <v>#REF!</v>
      </c>
      <c r="N24" s="195"/>
      <c r="O24" s="228">
        <v>1.0</v>
      </c>
      <c r="P24" s="229">
        <v>1.0</v>
      </c>
      <c r="Q24" s="229">
        <v>1.0</v>
      </c>
      <c r="R24" s="229">
        <v>1.0</v>
      </c>
      <c r="S24" s="229">
        <v>1.0</v>
      </c>
      <c r="T24" s="230" t="str">
        <f t="shared" si="2"/>
        <v>#REF!</v>
      </c>
      <c r="U24" s="195"/>
      <c r="V24" s="228">
        <v>1.0</v>
      </c>
      <c r="W24" s="229">
        <v>1.0</v>
      </c>
      <c r="X24" s="229">
        <v>1.0</v>
      </c>
      <c r="Y24" s="229">
        <v>2.0</v>
      </c>
      <c r="Z24" s="229">
        <v>3.0</v>
      </c>
      <c r="AA24" s="230" t="str">
        <f t="shared" si="3"/>
        <v>#REF!</v>
      </c>
      <c r="AB24" s="195"/>
      <c r="AC24" s="228">
        <v>1.0</v>
      </c>
      <c r="AD24" s="229">
        <v>1.0</v>
      </c>
      <c r="AE24" s="229">
        <v>1.0</v>
      </c>
      <c r="AF24" s="229">
        <v>1.0</v>
      </c>
      <c r="AG24" s="229">
        <v>2.0</v>
      </c>
      <c r="AH24" s="230" t="str">
        <f t="shared" si="4"/>
        <v>#REF!</v>
      </c>
      <c r="AI24" s="195"/>
      <c r="AJ24" s="231" t="str">
        <f t="shared" si="5"/>
        <v>#REF!</v>
      </c>
      <c r="AK24" s="195"/>
      <c r="AL24" s="231" t="str">
        <f t="shared" si="6"/>
        <v>#REF!</v>
      </c>
      <c r="AM24" s="195"/>
    </row>
    <row r="25" ht="18.75" customHeight="1">
      <c r="A25" s="234"/>
      <c r="B25" s="224" t="s">
        <v>273</v>
      </c>
      <c r="C25" s="225" t="s">
        <v>274</v>
      </c>
      <c r="D25" s="226">
        <v>-24.0</v>
      </c>
      <c r="E25" s="226">
        <v>72.0</v>
      </c>
      <c r="F25" s="227">
        <v>720.0</v>
      </c>
      <c r="G25" s="195"/>
      <c r="H25" s="228">
        <v>1.0</v>
      </c>
      <c r="I25" s="229">
        <v>1.0</v>
      </c>
      <c r="J25" s="229">
        <v>1.0</v>
      </c>
      <c r="K25" s="229">
        <v>1.0</v>
      </c>
      <c r="L25" s="229">
        <v>5.0</v>
      </c>
      <c r="M25" s="230" t="str">
        <f t="shared" si="1"/>
        <v>#REF!</v>
      </c>
      <c r="N25" s="195"/>
      <c r="O25" s="228">
        <v>1.0</v>
      </c>
      <c r="P25" s="229">
        <v>1.0</v>
      </c>
      <c r="Q25" s="229">
        <v>1.0</v>
      </c>
      <c r="R25" s="229">
        <v>1.0</v>
      </c>
      <c r="S25" s="229">
        <v>2.0</v>
      </c>
      <c r="T25" s="230" t="str">
        <f t="shared" si="2"/>
        <v>#REF!</v>
      </c>
      <c r="U25" s="195"/>
      <c r="V25" s="228">
        <v>1.0</v>
      </c>
      <c r="W25" s="229">
        <v>1.0</v>
      </c>
      <c r="X25" s="229">
        <v>1.0</v>
      </c>
      <c r="Y25" s="229">
        <v>1.0</v>
      </c>
      <c r="Z25" s="229">
        <v>2.0</v>
      </c>
      <c r="AA25" s="230" t="str">
        <f t="shared" si="3"/>
        <v>#REF!</v>
      </c>
      <c r="AB25" s="195"/>
      <c r="AC25" s="228">
        <v>1.0</v>
      </c>
      <c r="AD25" s="229">
        <v>1.0</v>
      </c>
      <c r="AE25" s="229">
        <v>1.0</v>
      </c>
      <c r="AF25" s="229">
        <v>1.0</v>
      </c>
      <c r="AG25" s="229">
        <v>2.0</v>
      </c>
      <c r="AH25" s="230" t="str">
        <f t="shared" si="4"/>
        <v>#REF!</v>
      </c>
      <c r="AI25" s="195"/>
      <c r="AJ25" s="231" t="str">
        <f t="shared" si="5"/>
        <v>#REF!</v>
      </c>
      <c r="AK25" s="195"/>
      <c r="AL25" s="231" t="str">
        <f t="shared" si="6"/>
        <v>#REF!</v>
      </c>
      <c r="AM25" s="195"/>
    </row>
    <row r="26" ht="18.75" customHeight="1">
      <c r="A26" s="223"/>
      <c r="B26" s="224" t="s">
        <v>275</v>
      </c>
      <c r="C26" s="225" t="s">
        <v>276</v>
      </c>
      <c r="D26" s="226">
        <v>-24.0</v>
      </c>
      <c r="E26" s="226">
        <v>72.0</v>
      </c>
      <c r="F26" s="227">
        <v>720.0</v>
      </c>
      <c r="G26" s="195"/>
      <c r="H26" s="228">
        <v>1.0</v>
      </c>
      <c r="I26" s="229">
        <v>1.0</v>
      </c>
      <c r="J26" s="229">
        <v>1.0</v>
      </c>
      <c r="K26" s="229">
        <v>1.0</v>
      </c>
      <c r="L26" s="229">
        <v>5.0</v>
      </c>
      <c r="M26" s="230" t="str">
        <f t="shared" si="1"/>
        <v>#REF!</v>
      </c>
      <c r="N26" s="195"/>
      <c r="O26" s="228">
        <v>1.0</v>
      </c>
      <c r="P26" s="229">
        <v>1.0</v>
      </c>
      <c r="Q26" s="229">
        <v>1.0</v>
      </c>
      <c r="R26" s="229">
        <v>1.0</v>
      </c>
      <c r="S26" s="229">
        <v>2.0</v>
      </c>
      <c r="T26" s="230" t="str">
        <f t="shared" si="2"/>
        <v>#REF!</v>
      </c>
      <c r="U26" s="195"/>
      <c r="V26" s="228">
        <v>1.0</v>
      </c>
      <c r="W26" s="229">
        <v>1.0</v>
      </c>
      <c r="X26" s="229">
        <v>1.0</v>
      </c>
      <c r="Y26" s="229">
        <v>1.0</v>
      </c>
      <c r="Z26" s="229">
        <v>2.0</v>
      </c>
      <c r="AA26" s="230" t="str">
        <f t="shared" si="3"/>
        <v>#REF!</v>
      </c>
      <c r="AB26" s="195"/>
      <c r="AC26" s="228">
        <v>1.0</v>
      </c>
      <c r="AD26" s="229">
        <v>1.0</v>
      </c>
      <c r="AE26" s="229">
        <v>1.0</v>
      </c>
      <c r="AF26" s="229">
        <v>1.0</v>
      </c>
      <c r="AG26" s="229">
        <v>2.0</v>
      </c>
      <c r="AH26" s="230" t="str">
        <f t="shared" si="4"/>
        <v>#REF!</v>
      </c>
      <c r="AI26" s="195"/>
      <c r="AJ26" s="231" t="str">
        <f t="shared" si="5"/>
        <v>#REF!</v>
      </c>
      <c r="AK26" s="195"/>
      <c r="AL26" s="231" t="str">
        <f t="shared" si="6"/>
        <v>#REF!</v>
      </c>
      <c r="AM26" s="195"/>
    </row>
    <row r="27" ht="18.75" customHeight="1">
      <c r="A27" s="234"/>
      <c r="B27" s="224" t="s">
        <v>277</v>
      </c>
      <c r="C27" s="225" t="s">
        <v>278</v>
      </c>
      <c r="D27" s="226">
        <v>-24.0</v>
      </c>
      <c r="E27" s="226">
        <v>72.0</v>
      </c>
      <c r="F27" s="227">
        <v>720.0</v>
      </c>
      <c r="G27" s="195"/>
      <c r="H27" s="228">
        <v>1.0</v>
      </c>
      <c r="I27" s="229">
        <v>1.0</v>
      </c>
      <c r="J27" s="229">
        <v>1.0</v>
      </c>
      <c r="K27" s="229">
        <v>1.0</v>
      </c>
      <c r="L27" s="229">
        <v>5.0</v>
      </c>
      <c r="M27" s="230" t="str">
        <f t="shared" si="1"/>
        <v>#REF!</v>
      </c>
      <c r="N27" s="195"/>
      <c r="O27" s="228">
        <v>1.0</v>
      </c>
      <c r="P27" s="229">
        <v>1.0</v>
      </c>
      <c r="Q27" s="229">
        <v>1.0</v>
      </c>
      <c r="R27" s="229">
        <v>1.0</v>
      </c>
      <c r="S27" s="229">
        <v>2.0</v>
      </c>
      <c r="T27" s="230" t="str">
        <f t="shared" si="2"/>
        <v>#REF!</v>
      </c>
      <c r="U27" s="195"/>
      <c r="V27" s="228">
        <v>1.0</v>
      </c>
      <c r="W27" s="229">
        <v>1.0</v>
      </c>
      <c r="X27" s="229">
        <v>1.0</v>
      </c>
      <c r="Y27" s="229">
        <v>1.0</v>
      </c>
      <c r="Z27" s="229">
        <v>2.0</v>
      </c>
      <c r="AA27" s="230" t="str">
        <f t="shared" si="3"/>
        <v>#REF!</v>
      </c>
      <c r="AB27" s="195"/>
      <c r="AC27" s="228">
        <v>1.0</v>
      </c>
      <c r="AD27" s="229">
        <v>1.0</v>
      </c>
      <c r="AE27" s="229">
        <v>1.0</v>
      </c>
      <c r="AF27" s="229">
        <v>1.0</v>
      </c>
      <c r="AG27" s="229">
        <v>2.0</v>
      </c>
      <c r="AH27" s="230" t="str">
        <f t="shared" si="4"/>
        <v>#REF!</v>
      </c>
      <c r="AI27" s="195"/>
      <c r="AJ27" s="231" t="str">
        <f t="shared" si="5"/>
        <v>#REF!</v>
      </c>
      <c r="AK27" s="195"/>
      <c r="AL27" s="231" t="str">
        <f t="shared" si="6"/>
        <v>#REF!</v>
      </c>
      <c r="AM27" s="195"/>
    </row>
    <row r="28" ht="18.75" customHeight="1">
      <c r="A28" s="223"/>
      <c r="B28" s="224" t="s">
        <v>279</v>
      </c>
      <c r="C28" s="225" t="s">
        <v>280</v>
      </c>
      <c r="D28" s="226">
        <v>-24.0</v>
      </c>
      <c r="E28" s="226">
        <v>72.0</v>
      </c>
      <c r="F28" s="227">
        <v>720.0</v>
      </c>
      <c r="G28" s="195"/>
      <c r="H28" s="228">
        <v>1.0</v>
      </c>
      <c r="I28" s="229">
        <v>1.0</v>
      </c>
      <c r="J28" s="229">
        <v>1.0</v>
      </c>
      <c r="K28" s="229">
        <v>1.0</v>
      </c>
      <c r="L28" s="229">
        <v>5.0</v>
      </c>
      <c r="M28" s="230" t="str">
        <f t="shared" si="1"/>
        <v>#REF!</v>
      </c>
      <c r="N28" s="195"/>
      <c r="O28" s="228">
        <v>1.0</v>
      </c>
      <c r="P28" s="229">
        <v>1.0</v>
      </c>
      <c r="Q28" s="229">
        <v>1.0</v>
      </c>
      <c r="R28" s="229">
        <v>1.0</v>
      </c>
      <c r="S28" s="229">
        <v>2.0</v>
      </c>
      <c r="T28" s="230" t="str">
        <f t="shared" si="2"/>
        <v>#REF!</v>
      </c>
      <c r="U28" s="195"/>
      <c r="V28" s="228">
        <v>1.0</v>
      </c>
      <c r="W28" s="229">
        <v>1.0</v>
      </c>
      <c r="X28" s="229">
        <v>1.0</v>
      </c>
      <c r="Y28" s="229">
        <v>1.0</v>
      </c>
      <c r="Z28" s="229">
        <v>2.0</v>
      </c>
      <c r="AA28" s="230" t="str">
        <f t="shared" si="3"/>
        <v>#REF!</v>
      </c>
      <c r="AB28" s="195"/>
      <c r="AC28" s="228">
        <v>1.0</v>
      </c>
      <c r="AD28" s="229">
        <v>1.0</v>
      </c>
      <c r="AE28" s="229">
        <v>1.0</v>
      </c>
      <c r="AF28" s="229">
        <v>1.0</v>
      </c>
      <c r="AG28" s="229">
        <v>2.0</v>
      </c>
      <c r="AH28" s="230" t="str">
        <f t="shared" si="4"/>
        <v>#REF!</v>
      </c>
      <c r="AI28" s="195"/>
      <c r="AJ28" s="231" t="str">
        <f t="shared" si="5"/>
        <v>#REF!</v>
      </c>
      <c r="AK28" s="195"/>
      <c r="AL28" s="231" t="str">
        <f t="shared" si="6"/>
        <v>#REF!</v>
      </c>
      <c r="AM28" s="195"/>
    </row>
    <row r="29" ht="18.75" customHeight="1">
      <c r="A29" s="223"/>
      <c r="B29" s="224" t="s">
        <v>281</v>
      </c>
      <c r="C29" s="225" t="s">
        <v>282</v>
      </c>
      <c r="D29" s="226">
        <v>-24.0</v>
      </c>
      <c r="E29" s="226">
        <v>72.0</v>
      </c>
      <c r="F29" s="227">
        <v>720.0</v>
      </c>
      <c r="G29" s="195"/>
      <c r="H29" s="228">
        <v>1.0</v>
      </c>
      <c r="I29" s="229">
        <v>1.0</v>
      </c>
      <c r="J29" s="229">
        <v>1.0</v>
      </c>
      <c r="K29" s="229">
        <v>1.0</v>
      </c>
      <c r="L29" s="229">
        <v>5.0</v>
      </c>
      <c r="M29" s="230" t="str">
        <f t="shared" si="1"/>
        <v>#REF!</v>
      </c>
      <c r="N29" s="195"/>
      <c r="O29" s="228">
        <v>1.0</v>
      </c>
      <c r="P29" s="229">
        <v>1.0</v>
      </c>
      <c r="Q29" s="229">
        <v>1.0</v>
      </c>
      <c r="R29" s="229">
        <v>1.0</v>
      </c>
      <c r="S29" s="229">
        <v>2.0</v>
      </c>
      <c r="T29" s="230" t="str">
        <f t="shared" si="2"/>
        <v>#REF!</v>
      </c>
      <c r="U29" s="195"/>
      <c r="V29" s="228">
        <v>1.0</v>
      </c>
      <c r="W29" s="229">
        <v>1.0</v>
      </c>
      <c r="X29" s="229">
        <v>1.0</v>
      </c>
      <c r="Y29" s="229">
        <v>1.0</v>
      </c>
      <c r="Z29" s="229">
        <v>2.0</v>
      </c>
      <c r="AA29" s="230" t="str">
        <f t="shared" si="3"/>
        <v>#REF!</v>
      </c>
      <c r="AB29" s="195"/>
      <c r="AC29" s="228">
        <v>1.0</v>
      </c>
      <c r="AD29" s="229">
        <v>1.0</v>
      </c>
      <c r="AE29" s="229">
        <v>1.0</v>
      </c>
      <c r="AF29" s="229">
        <v>1.0</v>
      </c>
      <c r="AG29" s="229">
        <v>2.0</v>
      </c>
      <c r="AH29" s="230" t="str">
        <f t="shared" si="4"/>
        <v>#REF!</v>
      </c>
      <c r="AI29" s="195"/>
      <c r="AJ29" s="231" t="str">
        <f t="shared" si="5"/>
        <v>#REF!</v>
      </c>
      <c r="AK29" s="195"/>
      <c r="AL29" s="231" t="str">
        <f t="shared" si="6"/>
        <v>#REF!</v>
      </c>
      <c r="AM29" s="195"/>
    </row>
    <row r="30" ht="18.75" customHeight="1">
      <c r="A30" s="223"/>
      <c r="B30" s="224" t="s">
        <v>283</v>
      </c>
      <c r="C30" s="225" t="s">
        <v>284</v>
      </c>
      <c r="D30" s="226">
        <v>-24.0</v>
      </c>
      <c r="E30" s="226">
        <v>72.0</v>
      </c>
      <c r="F30" s="227">
        <v>720.0</v>
      </c>
      <c r="G30" s="195"/>
      <c r="H30" s="228">
        <v>1.0</v>
      </c>
      <c r="I30" s="229">
        <v>1.0</v>
      </c>
      <c r="J30" s="229">
        <v>1.0</v>
      </c>
      <c r="K30" s="229">
        <v>1.0</v>
      </c>
      <c r="L30" s="229">
        <v>5.0</v>
      </c>
      <c r="M30" s="230" t="str">
        <f t="shared" si="1"/>
        <v>#REF!</v>
      </c>
      <c r="N30" s="195"/>
      <c r="O30" s="228">
        <v>1.0</v>
      </c>
      <c r="P30" s="239">
        <v>1.0</v>
      </c>
      <c r="Q30" s="239">
        <v>1.0</v>
      </c>
      <c r="R30" s="229">
        <v>1.0</v>
      </c>
      <c r="S30" s="229">
        <v>2.0</v>
      </c>
      <c r="T30" s="230" t="str">
        <f t="shared" si="2"/>
        <v>#REF!</v>
      </c>
      <c r="U30" s="195"/>
      <c r="V30" s="228">
        <v>1.0</v>
      </c>
      <c r="W30" s="229">
        <v>1.0</v>
      </c>
      <c r="X30" s="229">
        <v>1.0</v>
      </c>
      <c r="Y30" s="229">
        <v>1.0</v>
      </c>
      <c r="Z30" s="229">
        <v>2.0</v>
      </c>
      <c r="AA30" s="230" t="str">
        <f t="shared" si="3"/>
        <v>#REF!</v>
      </c>
      <c r="AB30" s="195"/>
      <c r="AC30" s="228">
        <v>1.0</v>
      </c>
      <c r="AD30" s="229">
        <v>1.0</v>
      </c>
      <c r="AE30" s="229">
        <v>1.0</v>
      </c>
      <c r="AF30" s="229">
        <v>1.0</v>
      </c>
      <c r="AG30" s="229">
        <v>2.0</v>
      </c>
      <c r="AH30" s="230" t="str">
        <f t="shared" si="4"/>
        <v>#REF!</v>
      </c>
      <c r="AI30" s="195"/>
      <c r="AJ30" s="231" t="str">
        <f t="shared" si="5"/>
        <v>#REF!</v>
      </c>
      <c r="AK30" s="195"/>
      <c r="AL30" s="231" t="str">
        <f t="shared" si="6"/>
        <v>#REF!</v>
      </c>
      <c r="AM30" s="195"/>
    </row>
    <row r="31" ht="18.75" customHeight="1">
      <c r="A31" s="234"/>
      <c r="B31" s="224" t="s">
        <v>285</v>
      </c>
      <c r="C31" s="225" t="s">
        <v>286</v>
      </c>
      <c r="D31" s="226">
        <v>-24.0</v>
      </c>
      <c r="E31" s="226">
        <v>72.0</v>
      </c>
      <c r="F31" s="227">
        <v>720.0</v>
      </c>
      <c r="G31" s="195"/>
      <c r="H31" s="228">
        <v>1.0</v>
      </c>
      <c r="I31" s="229">
        <v>1.0</v>
      </c>
      <c r="J31" s="229">
        <v>1.0</v>
      </c>
      <c r="K31" s="229">
        <v>1.0</v>
      </c>
      <c r="L31" s="229">
        <v>5.0</v>
      </c>
      <c r="M31" s="230" t="str">
        <f t="shared" si="1"/>
        <v>#REF!</v>
      </c>
      <c r="N31" s="195"/>
      <c r="O31" s="228">
        <v>1.0</v>
      </c>
      <c r="P31" s="229">
        <v>1.0</v>
      </c>
      <c r="Q31" s="229">
        <v>1.0</v>
      </c>
      <c r="R31" s="229">
        <v>1.0</v>
      </c>
      <c r="S31" s="229">
        <v>2.0</v>
      </c>
      <c r="T31" s="230" t="str">
        <f t="shared" si="2"/>
        <v>#REF!</v>
      </c>
      <c r="U31" s="195"/>
      <c r="V31" s="228">
        <v>1.0</v>
      </c>
      <c r="W31" s="229">
        <v>1.0</v>
      </c>
      <c r="X31" s="229">
        <v>1.0</v>
      </c>
      <c r="Y31" s="229">
        <v>1.0</v>
      </c>
      <c r="Z31" s="229">
        <v>2.0</v>
      </c>
      <c r="AA31" s="230" t="str">
        <f t="shared" si="3"/>
        <v>#REF!</v>
      </c>
      <c r="AB31" s="195"/>
      <c r="AC31" s="228">
        <v>1.0</v>
      </c>
      <c r="AD31" s="229">
        <v>1.0</v>
      </c>
      <c r="AE31" s="229">
        <v>1.0</v>
      </c>
      <c r="AF31" s="229">
        <v>1.0</v>
      </c>
      <c r="AG31" s="229">
        <v>2.0</v>
      </c>
      <c r="AH31" s="230" t="str">
        <f t="shared" si="4"/>
        <v>#REF!</v>
      </c>
      <c r="AI31" s="195"/>
      <c r="AJ31" s="231" t="str">
        <f t="shared" si="5"/>
        <v>#REF!</v>
      </c>
      <c r="AK31" s="195"/>
      <c r="AL31" s="231" t="str">
        <f t="shared" si="6"/>
        <v>#REF!</v>
      </c>
      <c r="AM31" s="195"/>
    </row>
    <row r="32" ht="18.75" customHeight="1">
      <c r="A32" s="234"/>
      <c r="B32" s="224" t="s">
        <v>287</v>
      </c>
      <c r="C32" s="225" t="s">
        <v>288</v>
      </c>
      <c r="D32" s="226">
        <v>-24.0</v>
      </c>
      <c r="E32" s="226">
        <v>72.0</v>
      </c>
      <c r="F32" s="227">
        <v>720.0</v>
      </c>
      <c r="G32" s="195"/>
      <c r="H32" s="228">
        <v>1.0</v>
      </c>
      <c r="I32" s="229">
        <v>1.0</v>
      </c>
      <c r="J32" s="229">
        <v>1.0</v>
      </c>
      <c r="K32" s="229">
        <v>1.0</v>
      </c>
      <c r="L32" s="229">
        <v>5.0</v>
      </c>
      <c r="M32" s="230" t="str">
        <f t="shared" si="1"/>
        <v>#REF!</v>
      </c>
      <c r="N32" s="195"/>
      <c r="O32" s="228">
        <v>1.0</v>
      </c>
      <c r="P32" s="229">
        <v>1.0</v>
      </c>
      <c r="Q32" s="229">
        <v>1.0</v>
      </c>
      <c r="R32" s="229">
        <v>1.0</v>
      </c>
      <c r="S32" s="229">
        <v>2.0</v>
      </c>
      <c r="T32" s="230" t="str">
        <f t="shared" si="2"/>
        <v>#REF!</v>
      </c>
      <c r="U32" s="195"/>
      <c r="V32" s="228">
        <v>1.0</v>
      </c>
      <c r="W32" s="229">
        <v>1.0</v>
      </c>
      <c r="X32" s="229">
        <v>1.0</v>
      </c>
      <c r="Y32" s="229">
        <v>1.0</v>
      </c>
      <c r="Z32" s="229">
        <v>2.0</v>
      </c>
      <c r="AA32" s="230" t="str">
        <f t="shared" si="3"/>
        <v>#REF!</v>
      </c>
      <c r="AB32" s="195"/>
      <c r="AC32" s="228">
        <v>1.0</v>
      </c>
      <c r="AD32" s="229">
        <v>1.0</v>
      </c>
      <c r="AE32" s="229">
        <v>1.0</v>
      </c>
      <c r="AF32" s="229">
        <v>1.0</v>
      </c>
      <c r="AG32" s="229">
        <v>2.0</v>
      </c>
      <c r="AH32" s="230" t="str">
        <f t="shared" si="4"/>
        <v>#REF!</v>
      </c>
      <c r="AI32" s="195"/>
      <c r="AJ32" s="231" t="str">
        <f t="shared" si="5"/>
        <v>#REF!</v>
      </c>
      <c r="AK32" s="195"/>
      <c r="AL32" s="231" t="str">
        <f t="shared" si="6"/>
        <v>#REF!</v>
      </c>
      <c r="AM32" s="195"/>
    </row>
    <row r="33" ht="18.75" customHeight="1">
      <c r="A33" s="223"/>
      <c r="B33" s="224" t="s">
        <v>289</v>
      </c>
      <c r="C33" s="225" t="s">
        <v>290</v>
      </c>
      <c r="D33" s="226">
        <v>-24.0</v>
      </c>
      <c r="E33" s="226">
        <v>72.0</v>
      </c>
      <c r="F33" s="227">
        <v>720.0</v>
      </c>
      <c r="G33" s="195"/>
      <c r="H33" s="228">
        <v>1.0</v>
      </c>
      <c r="I33" s="229">
        <v>1.0</v>
      </c>
      <c r="J33" s="229">
        <v>1.0</v>
      </c>
      <c r="K33" s="229">
        <v>1.0</v>
      </c>
      <c r="L33" s="229">
        <v>5.0</v>
      </c>
      <c r="M33" s="230" t="str">
        <f t="shared" si="1"/>
        <v>#REF!</v>
      </c>
      <c r="N33" s="195"/>
      <c r="O33" s="228">
        <v>1.0</v>
      </c>
      <c r="P33" s="229">
        <v>1.0</v>
      </c>
      <c r="Q33" s="229">
        <v>1.0</v>
      </c>
      <c r="R33" s="229">
        <v>1.0</v>
      </c>
      <c r="S33" s="229">
        <v>2.0</v>
      </c>
      <c r="T33" s="230" t="str">
        <f t="shared" si="2"/>
        <v>#REF!</v>
      </c>
      <c r="U33" s="195"/>
      <c r="V33" s="228">
        <v>1.0</v>
      </c>
      <c r="W33" s="229">
        <v>1.0</v>
      </c>
      <c r="X33" s="229">
        <v>1.0</v>
      </c>
      <c r="Y33" s="229">
        <v>1.0</v>
      </c>
      <c r="Z33" s="229">
        <v>2.0</v>
      </c>
      <c r="AA33" s="230" t="str">
        <f t="shared" si="3"/>
        <v>#REF!</v>
      </c>
      <c r="AB33" s="195"/>
      <c r="AC33" s="228">
        <v>1.0</v>
      </c>
      <c r="AD33" s="229">
        <v>1.0</v>
      </c>
      <c r="AE33" s="229">
        <v>1.0</v>
      </c>
      <c r="AF33" s="229">
        <v>1.0</v>
      </c>
      <c r="AG33" s="229">
        <v>2.0</v>
      </c>
      <c r="AH33" s="230" t="str">
        <f t="shared" si="4"/>
        <v>#REF!</v>
      </c>
      <c r="AI33" s="195"/>
      <c r="AJ33" s="231" t="str">
        <f t="shared" si="5"/>
        <v>#REF!</v>
      </c>
      <c r="AK33" s="195"/>
      <c r="AL33" s="231" t="str">
        <f t="shared" si="6"/>
        <v>#REF!</v>
      </c>
      <c r="AM33" s="195"/>
    </row>
    <row r="34" ht="18.75" customHeight="1">
      <c r="A34" s="234"/>
      <c r="B34" s="224" t="s">
        <v>291</v>
      </c>
      <c r="C34" s="225" t="s">
        <v>292</v>
      </c>
      <c r="D34" s="226">
        <v>-24.0</v>
      </c>
      <c r="E34" s="226">
        <v>72.0</v>
      </c>
      <c r="F34" s="227">
        <v>720.0</v>
      </c>
      <c r="G34" s="195"/>
      <c r="H34" s="228">
        <v>1.0</v>
      </c>
      <c r="I34" s="229">
        <v>1.0</v>
      </c>
      <c r="J34" s="229">
        <v>1.0</v>
      </c>
      <c r="K34" s="229">
        <v>1.0</v>
      </c>
      <c r="L34" s="229">
        <v>5.0</v>
      </c>
      <c r="M34" s="230" t="str">
        <f t="shared" si="1"/>
        <v>#REF!</v>
      </c>
      <c r="N34" s="195"/>
      <c r="O34" s="228">
        <v>1.0</v>
      </c>
      <c r="P34" s="229">
        <v>1.0</v>
      </c>
      <c r="Q34" s="229">
        <v>1.0</v>
      </c>
      <c r="R34" s="229">
        <v>1.0</v>
      </c>
      <c r="S34" s="229">
        <v>2.0</v>
      </c>
      <c r="T34" s="230" t="str">
        <f t="shared" si="2"/>
        <v>#REF!</v>
      </c>
      <c r="U34" s="195"/>
      <c r="V34" s="228">
        <v>1.0</v>
      </c>
      <c r="W34" s="229">
        <v>1.0</v>
      </c>
      <c r="X34" s="229">
        <v>1.0</v>
      </c>
      <c r="Y34" s="229">
        <v>1.0</v>
      </c>
      <c r="Z34" s="229">
        <v>2.0</v>
      </c>
      <c r="AA34" s="230" t="str">
        <f t="shared" si="3"/>
        <v>#REF!</v>
      </c>
      <c r="AB34" s="195"/>
      <c r="AC34" s="228">
        <v>1.0</v>
      </c>
      <c r="AD34" s="229">
        <v>1.0</v>
      </c>
      <c r="AE34" s="229">
        <v>1.0</v>
      </c>
      <c r="AF34" s="229">
        <v>1.0</v>
      </c>
      <c r="AG34" s="229">
        <v>2.0</v>
      </c>
      <c r="AH34" s="230" t="str">
        <f t="shared" si="4"/>
        <v>#REF!</v>
      </c>
      <c r="AI34" s="195"/>
      <c r="AJ34" s="231" t="str">
        <f t="shared" si="5"/>
        <v>#REF!</v>
      </c>
      <c r="AK34" s="195"/>
      <c r="AL34" s="231" t="str">
        <f t="shared" si="6"/>
        <v>#REF!</v>
      </c>
      <c r="AM34" s="195"/>
    </row>
    <row r="35" ht="18.75" customHeight="1">
      <c r="A35" s="234"/>
      <c r="B35" s="224" t="s">
        <v>293</v>
      </c>
      <c r="C35" s="225" t="s">
        <v>294</v>
      </c>
      <c r="D35" s="226">
        <v>-24.0</v>
      </c>
      <c r="E35" s="226">
        <v>72.0</v>
      </c>
      <c r="F35" s="227">
        <v>720.0</v>
      </c>
      <c r="G35" s="195"/>
      <c r="H35" s="228">
        <v>1.0</v>
      </c>
      <c r="I35" s="229">
        <v>1.0</v>
      </c>
      <c r="J35" s="229">
        <v>1.0</v>
      </c>
      <c r="K35" s="229">
        <v>1.0</v>
      </c>
      <c r="L35" s="229">
        <v>5.0</v>
      </c>
      <c r="M35" s="230" t="str">
        <f t="shared" si="1"/>
        <v>#REF!</v>
      </c>
      <c r="N35" s="195"/>
      <c r="O35" s="228">
        <v>1.0</v>
      </c>
      <c r="P35" s="229">
        <v>1.0</v>
      </c>
      <c r="Q35" s="229">
        <v>1.0</v>
      </c>
      <c r="R35" s="229">
        <v>1.0</v>
      </c>
      <c r="S35" s="229">
        <v>2.0</v>
      </c>
      <c r="T35" s="230" t="str">
        <f t="shared" si="2"/>
        <v>#REF!</v>
      </c>
      <c r="U35" s="195"/>
      <c r="V35" s="228">
        <v>1.0</v>
      </c>
      <c r="W35" s="229">
        <v>1.0</v>
      </c>
      <c r="X35" s="229">
        <v>1.0</v>
      </c>
      <c r="Y35" s="229">
        <v>1.0</v>
      </c>
      <c r="Z35" s="229">
        <v>2.0</v>
      </c>
      <c r="AA35" s="230" t="str">
        <f t="shared" si="3"/>
        <v>#REF!</v>
      </c>
      <c r="AB35" s="195"/>
      <c r="AC35" s="228">
        <v>1.0</v>
      </c>
      <c r="AD35" s="229">
        <v>1.0</v>
      </c>
      <c r="AE35" s="229">
        <v>1.0</v>
      </c>
      <c r="AF35" s="229">
        <v>1.0</v>
      </c>
      <c r="AG35" s="229">
        <v>2.0</v>
      </c>
      <c r="AH35" s="230" t="str">
        <f t="shared" si="4"/>
        <v>#REF!</v>
      </c>
      <c r="AI35" s="195"/>
      <c r="AJ35" s="231" t="str">
        <f t="shared" si="5"/>
        <v>#REF!</v>
      </c>
      <c r="AK35" s="195"/>
      <c r="AL35" s="231" t="str">
        <f t="shared" si="6"/>
        <v>#REF!</v>
      </c>
      <c r="AM35" s="195"/>
    </row>
    <row r="36" ht="18.75" customHeight="1">
      <c r="A36" s="223"/>
      <c r="B36" s="224" t="s">
        <v>295</v>
      </c>
      <c r="C36" s="225" t="s">
        <v>296</v>
      </c>
      <c r="D36" s="226">
        <v>-24.0</v>
      </c>
      <c r="E36" s="226">
        <v>72.0</v>
      </c>
      <c r="F36" s="227">
        <v>720.0</v>
      </c>
      <c r="G36" s="195"/>
      <c r="H36" s="228">
        <v>1.0</v>
      </c>
      <c r="I36" s="229">
        <v>1.0</v>
      </c>
      <c r="J36" s="229">
        <v>1.0</v>
      </c>
      <c r="K36" s="229">
        <v>1.0</v>
      </c>
      <c r="L36" s="229">
        <v>5.0</v>
      </c>
      <c r="M36" s="230" t="str">
        <f t="shared" si="1"/>
        <v>#REF!</v>
      </c>
      <c r="N36" s="195"/>
      <c r="O36" s="228">
        <v>1.0</v>
      </c>
      <c r="P36" s="229">
        <v>1.0</v>
      </c>
      <c r="Q36" s="229">
        <v>1.0</v>
      </c>
      <c r="R36" s="229">
        <v>1.0</v>
      </c>
      <c r="S36" s="229">
        <v>2.0</v>
      </c>
      <c r="T36" s="230" t="str">
        <f t="shared" si="2"/>
        <v>#REF!</v>
      </c>
      <c r="U36" s="195"/>
      <c r="V36" s="228">
        <v>1.0</v>
      </c>
      <c r="W36" s="229">
        <v>1.0</v>
      </c>
      <c r="X36" s="229">
        <v>1.0</v>
      </c>
      <c r="Y36" s="229">
        <v>1.0</v>
      </c>
      <c r="Z36" s="229">
        <v>2.0</v>
      </c>
      <c r="AA36" s="230" t="str">
        <f t="shared" si="3"/>
        <v>#REF!</v>
      </c>
      <c r="AB36" s="195"/>
      <c r="AC36" s="228">
        <v>1.0</v>
      </c>
      <c r="AD36" s="229">
        <v>1.0</v>
      </c>
      <c r="AE36" s="229">
        <v>1.0</v>
      </c>
      <c r="AF36" s="229">
        <v>1.0</v>
      </c>
      <c r="AG36" s="229">
        <v>2.0</v>
      </c>
      <c r="AH36" s="230" t="str">
        <f t="shared" si="4"/>
        <v>#REF!</v>
      </c>
      <c r="AI36" s="195"/>
      <c r="AJ36" s="231" t="str">
        <f t="shared" si="5"/>
        <v>#REF!</v>
      </c>
      <c r="AK36" s="195"/>
      <c r="AL36" s="231" t="str">
        <f t="shared" si="6"/>
        <v>#REF!</v>
      </c>
      <c r="AM36" s="195"/>
    </row>
    <row r="37" ht="18.75" customHeight="1">
      <c r="A37" s="223"/>
      <c r="B37" s="224" t="s">
        <v>231</v>
      </c>
      <c r="C37" s="225" t="s">
        <v>297</v>
      </c>
      <c r="D37" s="226">
        <v>-24.0</v>
      </c>
      <c r="E37" s="226">
        <v>4.0</v>
      </c>
      <c r="F37" s="227">
        <v>240.0</v>
      </c>
      <c r="G37" s="195"/>
      <c r="H37" s="228">
        <v>5.0</v>
      </c>
      <c r="I37" s="229">
        <v>5.0</v>
      </c>
      <c r="J37" s="229">
        <v>5.0</v>
      </c>
      <c r="K37" s="229">
        <v>5.0</v>
      </c>
      <c r="L37" s="229">
        <v>5.0</v>
      </c>
      <c r="M37" s="230" t="str">
        <f t="shared" si="1"/>
        <v>#REF!</v>
      </c>
      <c r="N37" s="195"/>
      <c r="O37" s="228">
        <v>1.0</v>
      </c>
      <c r="P37" s="229">
        <v>1.0</v>
      </c>
      <c r="Q37" s="229">
        <v>1.0</v>
      </c>
      <c r="R37" s="229">
        <v>1.0</v>
      </c>
      <c r="S37" s="229">
        <v>1.0</v>
      </c>
      <c r="T37" s="230" t="str">
        <f t="shared" si="2"/>
        <v>#REF!</v>
      </c>
      <c r="U37" s="195"/>
      <c r="V37" s="228">
        <v>2.0</v>
      </c>
      <c r="W37" s="229">
        <v>3.0</v>
      </c>
      <c r="X37" s="229">
        <v>4.0</v>
      </c>
      <c r="Y37" s="229">
        <v>5.0</v>
      </c>
      <c r="Z37" s="229">
        <v>5.0</v>
      </c>
      <c r="AA37" s="230" t="str">
        <f t="shared" si="3"/>
        <v>#REF!</v>
      </c>
      <c r="AB37" s="195"/>
      <c r="AC37" s="228">
        <v>2.0</v>
      </c>
      <c r="AD37" s="229">
        <v>3.0</v>
      </c>
      <c r="AE37" s="229">
        <v>4.0</v>
      </c>
      <c r="AF37" s="229">
        <v>5.0</v>
      </c>
      <c r="AG37" s="229">
        <v>5.0</v>
      </c>
      <c r="AH37" s="230" t="str">
        <f t="shared" si="4"/>
        <v>#REF!</v>
      </c>
      <c r="AI37" s="195"/>
      <c r="AJ37" s="231" t="str">
        <f t="shared" si="5"/>
        <v>#REF!</v>
      </c>
      <c r="AK37" s="195"/>
      <c r="AL37" s="231" t="str">
        <f t="shared" si="6"/>
        <v>#REF!</v>
      </c>
      <c r="AM37" s="195"/>
    </row>
    <row r="38" ht="18.75" customHeight="1">
      <c r="A38" s="223"/>
      <c r="B38" s="224" t="s">
        <v>233</v>
      </c>
      <c r="C38" s="225" t="s">
        <v>298</v>
      </c>
      <c r="D38" s="226">
        <v>-24.0</v>
      </c>
      <c r="E38" s="226">
        <v>24.0</v>
      </c>
      <c r="F38" s="227">
        <v>240.0</v>
      </c>
      <c r="G38" s="195"/>
      <c r="H38" s="228">
        <v>1.0</v>
      </c>
      <c r="I38" s="229">
        <v>1.0</v>
      </c>
      <c r="J38" s="229">
        <v>5.0</v>
      </c>
      <c r="K38" s="229">
        <v>5.0</v>
      </c>
      <c r="L38" s="229">
        <v>5.0</v>
      </c>
      <c r="M38" s="230" t="str">
        <f t="shared" si="1"/>
        <v>#REF!</v>
      </c>
      <c r="N38" s="195"/>
      <c r="O38" s="240">
        <v>1.0</v>
      </c>
      <c r="P38" s="239">
        <v>2.0</v>
      </c>
      <c r="Q38" s="239">
        <v>5.0</v>
      </c>
      <c r="R38" s="239">
        <v>5.0</v>
      </c>
      <c r="S38" s="239">
        <v>5.0</v>
      </c>
      <c r="T38" s="230" t="str">
        <f t="shared" si="2"/>
        <v>#REF!</v>
      </c>
      <c r="U38" s="195"/>
      <c r="V38" s="228">
        <v>1.0</v>
      </c>
      <c r="W38" s="229">
        <v>2.0</v>
      </c>
      <c r="X38" s="229">
        <v>3.0</v>
      </c>
      <c r="Y38" s="229">
        <v>4.0</v>
      </c>
      <c r="Z38" s="229">
        <v>5.0</v>
      </c>
      <c r="AA38" s="230" t="str">
        <f t="shared" si="3"/>
        <v>#REF!</v>
      </c>
      <c r="AB38" s="195"/>
      <c r="AC38" s="228">
        <v>1.0</v>
      </c>
      <c r="AD38" s="229">
        <v>2.0</v>
      </c>
      <c r="AE38" s="229">
        <v>3.0</v>
      </c>
      <c r="AF38" s="229">
        <v>4.0</v>
      </c>
      <c r="AG38" s="229">
        <v>5.0</v>
      </c>
      <c r="AH38" s="230" t="str">
        <f t="shared" si="4"/>
        <v>#REF!</v>
      </c>
      <c r="AI38" s="195"/>
      <c r="AJ38" s="231" t="str">
        <f t="shared" si="5"/>
        <v>#REF!</v>
      </c>
      <c r="AK38" s="195"/>
      <c r="AL38" s="231" t="str">
        <f t="shared" si="6"/>
        <v>#REF!</v>
      </c>
      <c r="AM38" s="195"/>
    </row>
    <row r="39" ht="18.75" customHeight="1">
      <c r="A39" s="223"/>
      <c r="B39" s="224" t="s">
        <v>299</v>
      </c>
      <c r="C39" s="225" t="s">
        <v>300</v>
      </c>
      <c r="D39" s="226">
        <v>-24.0</v>
      </c>
      <c r="E39" s="226">
        <v>4.0</v>
      </c>
      <c r="F39" s="227">
        <v>240.0</v>
      </c>
      <c r="G39" s="195"/>
      <c r="H39" s="228">
        <v>5.0</v>
      </c>
      <c r="I39" s="229">
        <v>5.0</v>
      </c>
      <c r="J39" s="229">
        <v>5.0</v>
      </c>
      <c r="K39" s="229">
        <v>5.0</v>
      </c>
      <c r="L39" s="229">
        <v>5.0</v>
      </c>
      <c r="M39" s="230" t="str">
        <f t="shared" si="1"/>
        <v>#REF!</v>
      </c>
      <c r="N39" s="195"/>
      <c r="O39" s="228">
        <v>1.0</v>
      </c>
      <c r="P39" s="229">
        <v>1.0</v>
      </c>
      <c r="Q39" s="229">
        <v>1.0</v>
      </c>
      <c r="R39" s="229">
        <v>1.0</v>
      </c>
      <c r="S39" s="229">
        <v>1.0</v>
      </c>
      <c r="T39" s="230" t="str">
        <f t="shared" si="2"/>
        <v>#REF!</v>
      </c>
      <c r="U39" s="195"/>
      <c r="V39" s="228">
        <v>2.0</v>
      </c>
      <c r="W39" s="229">
        <v>3.0</v>
      </c>
      <c r="X39" s="229">
        <v>4.0</v>
      </c>
      <c r="Y39" s="229">
        <v>5.0</v>
      </c>
      <c r="Z39" s="229">
        <v>5.0</v>
      </c>
      <c r="AA39" s="230" t="str">
        <f t="shared" si="3"/>
        <v>#REF!</v>
      </c>
      <c r="AB39" s="195"/>
      <c r="AC39" s="228">
        <v>1.0</v>
      </c>
      <c r="AD39" s="229">
        <v>2.0</v>
      </c>
      <c r="AE39" s="229">
        <v>3.0</v>
      </c>
      <c r="AF39" s="229">
        <v>4.0</v>
      </c>
      <c r="AG39" s="229">
        <v>5.0</v>
      </c>
      <c r="AH39" s="230" t="str">
        <f t="shared" si="4"/>
        <v>#REF!</v>
      </c>
      <c r="AI39" s="195"/>
      <c r="AJ39" s="231" t="str">
        <f t="shared" si="5"/>
        <v>#REF!</v>
      </c>
      <c r="AK39" s="195"/>
      <c r="AL39" s="231" t="str">
        <f t="shared" si="6"/>
        <v>#REF!</v>
      </c>
      <c r="AM39" s="195"/>
    </row>
    <row r="40" ht="18.75" customHeight="1">
      <c r="A40" s="223"/>
      <c r="B40" s="224" t="s">
        <v>301</v>
      </c>
      <c r="C40" s="225" t="s">
        <v>302</v>
      </c>
      <c r="D40" s="226">
        <v>-24.0</v>
      </c>
      <c r="E40" s="226">
        <v>4.0</v>
      </c>
      <c r="F40" s="227">
        <v>240.0</v>
      </c>
      <c r="G40" s="195"/>
      <c r="H40" s="228">
        <v>5.0</v>
      </c>
      <c r="I40" s="229">
        <v>5.0</v>
      </c>
      <c r="J40" s="229">
        <v>5.0</v>
      </c>
      <c r="K40" s="229">
        <v>5.0</v>
      </c>
      <c r="L40" s="229">
        <v>5.0</v>
      </c>
      <c r="M40" s="230" t="str">
        <f t="shared" si="1"/>
        <v>#REF!</v>
      </c>
      <c r="N40" s="195"/>
      <c r="O40" s="228">
        <v>1.0</v>
      </c>
      <c r="P40" s="229">
        <v>2.0</v>
      </c>
      <c r="Q40" s="229">
        <v>3.0</v>
      </c>
      <c r="R40" s="229">
        <v>4.0</v>
      </c>
      <c r="S40" s="229">
        <v>5.0</v>
      </c>
      <c r="T40" s="230" t="str">
        <f t="shared" si="2"/>
        <v>#REF!</v>
      </c>
      <c r="U40" s="195"/>
      <c r="V40" s="228">
        <v>2.0</v>
      </c>
      <c r="W40" s="229">
        <v>3.0</v>
      </c>
      <c r="X40" s="229">
        <v>4.0</v>
      </c>
      <c r="Y40" s="229">
        <v>5.0</v>
      </c>
      <c r="Z40" s="229">
        <v>5.0</v>
      </c>
      <c r="AA40" s="230" t="str">
        <f t="shared" si="3"/>
        <v>#REF!</v>
      </c>
      <c r="AB40" s="195"/>
      <c r="AC40" s="228">
        <v>1.0</v>
      </c>
      <c r="AD40" s="229">
        <v>2.0</v>
      </c>
      <c r="AE40" s="229">
        <v>3.0</v>
      </c>
      <c r="AF40" s="229">
        <v>4.0</v>
      </c>
      <c r="AG40" s="229">
        <v>5.0</v>
      </c>
      <c r="AH40" s="230" t="str">
        <f t="shared" si="4"/>
        <v>#REF!</v>
      </c>
      <c r="AI40" s="195"/>
      <c r="AJ40" s="231" t="str">
        <f t="shared" si="5"/>
        <v>#REF!</v>
      </c>
      <c r="AK40" s="195"/>
      <c r="AL40" s="231" t="str">
        <f t="shared" si="6"/>
        <v>#REF!</v>
      </c>
      <c r="AM40" s="195"/>
    </row>
    <row r="41" ht="18.75" customHeight="1">
      <c r="A41" s="205"/>
      <c r="B41" s="235" t="s">
        <v>303</v>
      </c>
      <c r="C41" s="236" t="s">
        <v>304</v>
      </c>
      <c r="D41" s="237">
        <v>-24.0</v>
      </c>
      <c r="E41" s="237">
        <v>4.0</v>
      </c>
      <c r="F41" s="238">
        <v>200.0</v>
      </c>
      <c r="G41" s="195"/>
      <c r="H41" s="228">
        <v>5.0</v>
      </c>
      <c r="I41" s="229">
        <v>5.0</v>
      </c>
      <c r="J41" s="229">
        <v>5.0</v>
      </c>
      <c r="K41" s="229">
        <v>5.0</v>
      </c>
      <c r="L41" s="229">
        <v>5.0</v>
      </c>
      <c r="M41" s="230" t="str">
        <f t="shared" si="1"/>
        <v>#REF!</v>
      </c>
      <c r="N41" s="195"/>
      <c r="O41" s="240">
        <v>1.0</v>
      </c>
      <c r="P41" s="239">
        <v>3.0</v>
      </c>
      <c r="Q41" s="239">
        <v>4.0</v>
      </c>
      <c r="R41" s="239">
        <v>5.0</v>
      </c>
      <c r="S41" s="239">
        <v>5.0</v>
      </c>
      <c r="T41" s="230" t="str">
        <f t="shared" si="2"/>
        <v>#REF!</v>
      </c>
      <c r="U41" s="195"/>
      <c r="V41" s="228">
        <v>3.0</v>
      </c>
      <c r="W41" s="229">
        <v>3.0</v>
      </c>
      <c r="X41" s="229">
        <v>4.0</v>
      </c>
      <c r="Y41" s="229">
        <v>5.0</v>
      </c>
      <c r="Z41" s="229">
        <v>5.0</v>
      </c>
      <c r="AA41" s="230" t="str">
        <f t="shared" si="3"/>
        <v>#REF!</v>
      </c>
      <c r="AB41" s="195"/>
      <c r="AC41" s="228">
        <v>2.0</v>
      </c>
      <c r="AD41" s="229">
        <v>2.0</v>
      </c>
      <c r="AE41" s="229">
        <v>3.0</v>
      </c>
      <c r="AF41" s="229">
        <v>3.0</v>
      </c>
      <c r="AG41" s="229">
        <v>4.0</v>
      </c>
      <c r="AH41" s="230" t="str">
        <f t="shared" si="4"/>
        <v>#REF!</v>
      </c>
      <c r="AI41" s="195"/>
      <c r="AJ41" s="231" t="str">
        <f t="shared" si="5"/>
        <v>#REF!</v>
      </c>
      <c r="AK41" s="195"/>
      <c r="AL41" s="231" t="str">
        <f t="shared" si="6"/>
        <v>#REF!</v>
      </c>
      <c r="AM41" s="195"/>
    </row>
    <row r="42" ht="18.75" customHeight="1">
      <c r="A42" s="223"/>
      <c r="B42" s="224" t="s">
        <v>305</v>
      </c>
      <c r="C42" s="225" t="s">
        <v>306</v>
      </c>
      <c r="D42" s="226">
        <v>-24.0</v>
      </c>
      <c r="E42" s="226">
        <v>4.0</v>
      </c>
      <c r="F42" s="227">
        <v>200.0</v>
      </c>
      <c r="G42" s="195"/>
      <c r="H42" s="228">
        <v>5.0</v>
      </c>
      <c r="I42" s="229">
        <v>5.0</v>
      </c>
      <c r="J42" s="229">
        <v>5.0</v>
      </c>
      <c r="K42" s="229">
        <v>5.0</v>
      </c>
      <c r="L42" s="229">
        <v>5.0</v>
      </c>
      <c r="M42" s="230" t="str">
        <f t="shared" si="1"/>
        <v>#REF!</v>
      </c>
      <c r="N42" s="195"/>
      <c r="O42" s="228">
        <v>1.0</v>
      </c>
      <c r="P42" s="229">
        <v>3.0</v>
      </c>
      <c r="Q42" s="229">
        <v>4.0</v>
      </c>
      <c r="R42" s="229">
        <v>5.0</v>
      </c>
      <c r="S42" s="229">
        <v>5.0</v>
      </c>
      <c r="T42" s="230" t="str">
        <f t="shared" si="2"/>
        <v>#REF!</v>
      </c>
      <c r="U42" s="195"/>
      <c r="V42" s="228">
        <v>3.0</v>
      </c>
      <c r="W42" s="229">
        <v>3.0</v>
      </c>
      <c r="X42" s="229">
        <v>4.0</v>
      </c>
      <c r="Y42" s="229">
        <v>5.0</v>
      </c>
      <c r="Z42" s="229">
        <v>5.0</v>
      </c>
      <c r="AA42" s="230" t="str">
        <f t="shared" si="3"/>
        <v>#REF!</v>
      </c>
      <c r="AB42" s="195"/>
      <c r="AC42" s="228">
        <v>2.0</v>
      </c>
      <c r="AD42" s="229">
        <v>2.0</v>
      </c>
      <c r="AE42" s="229">
        <v>3.0</v>
      </c>
      <c r="AF42" s="229">
        <v>3.0</v>
      </c>
      <c r="AG42" s="229">
        <v>4.0</v>
      </c>
      <c r="AH42" s="230" t="str">
        <f t="shared" si="4"/>
        <v>#REF!</v>
      </c>
      <c r="AI42" s="195"/>
      <c r="AJ42" s="231" t="str">
        <f t="shared" si="5"/>
        <v>#REF!</v>
      </c>
      <c r="AK42" s="195"/>
      <c r="AL42" s="231" t="str">
        <f t="shared" si="6"/>
        <v>#REF!</v>
      </c>
      <c r="AM42" s="195"/>
    </row>
    <row r="43" ht="18.75" customHeight="1">
      <c r="A43" s="223"/>
      <c r="B43" s="224" t="s">
        <v>307</v>
      </c>
      <c r="C43" s="225" t="s">
        <v>288</v>
      </c>
      <c r="D43" s="226">
        <v>-24.0</v>
      </c>
      <c r="E43" s="226">
        <v>4.0</v>
      </c>
      <c r="F43" s="227">
        <v>200.0</v>
      </c>
      <c r="G43" s="195"/>
      <c r="H43" s="228">
        <v>5.0</v>
      </c>
      <c r="I43" s="229">
        <v>5.0</v>
      </c>
      <c r="J43" s="229">
        <v>5.0</v>
      </c>
      <c r="K43" s="229">
        <v>5.0</v>
      </c>
      <c r="L43" s="229">
        <v>5.0</v>
      </c>
      <c r="M43" s="230" t="str">
        <f t="shared" si="1"/>
        <v>#REF!</v>
      </c>
      <c r="N43" s="195"/>
      <c r="O43" s="228">
        <v>1.0</v>
      </c>
      <c r="P43" s="229">
        <v>1.0</v>
      </c>
      <c r="Q43" s="229">
        <v>1.0</v>
      </c>
      <c r="R43" s="229">
        <v>1.0</v>
      </c>
      <c r="S43" s="229">
        <v>1.0</v>
      </c>
      <c r="T43" s="230" t="str">
        <f t="shared" si="2"/>
        <v>#REF!</v>
      </c>
      <c r="U43" s="195"/>
      <c r="V43" s="228">
        <v>3.0</v>
      </c>
      <c r="W43" s="229">
        <v>3.0</v>
      </c>
      <c r="X43" s="229">
        <v>4.0</v>
      </c>
      <c r="Y43" s="229">
        <v>5.0</v>
      </c>
      <c r="Z43" s="229">
        <v>5.0</v>
      </c>
      <c r="AA43" s="230" t="str">
        <f t="shared" si="3"/>
        <v>#REF!</v>
      </c>
      <c r="AB43" s="195"/>
      <c r="AC43" s="228">
        <v>2.0</v>
      </c>
      <c r="AD43" s="229">
        <v>2.0</v>
      </c>
      <c r="AE43" s="229">
        <v>3.0</v>
      </c>
      <c r="AF43" s="229">
        <v>3.0</v>
      </c>
      <c r="AG43" s="229">
        <v>4.0</v>
      </c>
      <c r="AH43" s="230" t="str">
        <f t="shared" si="4"/>
        <v>#REF!</v>
      </c>
      <c r="AI43" s="195"/>
      <c r="AJ43" s="231" t="str">
        <f t="shared" si="5"/>
        <v>#REF!</v>
      </c>
      <c r="AK43" s="195"/>
      <c r="AL43" s="231" t="str">
        <f t="shared" si="6"/>
        <v>#REF!</v>
      </c>
      <c r="AM43" s="195"/>
    </row>
    <row r="44" ht="18.75" customHeight="1">
      <c r="A44" s="205"/>
      <c r="B44" s="235" t="s">
        <v>308</v>
      </c>
      <c r="C44" s="236" t="s">
        <v>309</v>
      </c>
      <c r="D44" s="237">
        <v>-24.0</v>
      </c>
      <c r="E44" s="237">
        <v>4.0</v>
      </c>
      <c r="F44" s="238">
        <v>200.0</v>
      </c>
      <c r="G44" s="195"/>
      <c r="H44" s="228">
        <v>5.0</v>
      </c>
      <c r="I44" s="229">
        <v>5.0</v>
      </c>
      <c r="J44" s="229">
        <v>5.0</v>
      </c>
      <c r="K44" s="229">
        <v>5.0</v>
      </c>
      <c r="L44" s="229">
        <v>5.0</v>
      </c>
      <c r="M44" s="230" t="str">
        <f t="shared" si="1"/>
        <v>#REF!</v>
      </c>
      <c r="N44" s="195"/>
      <c r="O44" s="240">
        <v>1.0</v>
      </c>
      <c r="P44" s="239">
        <v>1.0</v>
      </c>
      <c r="Q44" s="239">
        <v>2.0</v>
      </c>
      <c r="R44" s="239">
        <v>3.0</v>
      </c>
      <c r="S44" s="239">
        <v>4.0</v>
      </c>
      <c r="T44" s="230" t="str">
        <f t="shared" si="2"/>
        <v>#REF!</v>
      </c>
      <c r="U44" s="195"/>
      <c r="V44" s="228">
        <v>3.0</v>
      </c>
      <c r="W44" s="229">
        <v>3.0</v>
      </c>
      <c r="X44" s="229">
        <v>4.0</v>
      </c>
      <c r="Y44" s="229">
        <v>5.0</v>
      </c>
      <c r="Z44" s="229">
        <v>5.0</v>
      </c>
      <c r="AA44" s="230" t="str">
        <f t="shared" si="3"/>
        <v>#REF!</v>
      </c>
      <c r="AB44" s="195"/>
      <c r="AC44" s="228">
        <v>2.0</v>
      </c>
      <c r="AD44" s="229">
        <v>2.0</v>
      </c>
      <c r="AE44" s="229">
        <v>3.0</v>
      </c>
      <c r="AF44" s="229">
        <v>3.0</v>
      </c>
      <c r="AG44" s="229">
        <v>4.0</v>
      </c>
      <c r="AH44" s="230" t="str">
        <f t="shared" si="4"/>
        <v>#REF!</v>
      </c>
      <c r="AI44" s="195"/>
      <c r="AJ44" s="231" t="str">
        <f t="shared" si="5"/>
        <v>#REF!</v>
      </c>
      <c r="AK44" s="195"/>
      <c r="AL44" s="231" t="str">
        <f t="shared" si="6"/>
        <v>#REF!</v>
      </c>
      <c r="AM44" s="195"/>
    </row>
    <row r="45" ht="18.75" customHeight="1">
      <c r="A45" s="195"/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</row>
    <row r="46" ht="50.25" customHeight="1">
      <c r="A46" s="241" t="s">
        <v>236</v>
      </c>
      <c r="B46" s="41"/>
      <c r="C46" s="42"/>
      <c r="D46" s="241" t="s">
        <v>237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241" t="s">
        <v>238</v>
      </c>
      <c r="U46" s="41"/>
      <c r="V46" s="41"/>
      <c r="W46" s="41"/>
      <c r="X46" s="41"/>
      <c r="Y46" s="41"/>
      <c r="Z46" s="41"/>
      <c r="AA46" s="42"/>
      <c r="AB46" s="242">
        <v>43352.0</v>
      </c>
      <c r="AC46" s="41"/>
      <c r="AD46" s="41"/>
      <c r="AE46" s="41"/>
      <c r="AF46" s="41"/>
      <c r="AG46" s="41"/>
      <c r="AH46" s="41"/>
      <c r="AI46" s="41"/>
      <c r="AJ46" s="41"/>
      <c r="AK46" s="41"/>
      <c r="AL46" s="42"/>
      <c r="AM46" s="195"/>
    </row>
    <row r="47" ht="18.75" customHeight="1">
      <c r="A47" s="195"/>
      <c r="B47" s="195"/>
      <c r="C47" s="195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</row>
    <row r="48" ht="18.75" customHeight="1">
      <c r="A48" s="195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</row>
    <row r="49" ht="18.75" customHeight="1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</row>
    <row r="50" ht="18.75" customHeight="1">
      <c r="A50" s="195"/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95"/>
      <c r="AL50" s="195"/>
      <c r="AM50" s="195"/>
    </row>
    <row r="51" ht="18.75" customHeight="1">
      <c r="A51" s="195"/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</row>
    <row r="52" ht="18.75" customHeight="1">
      <c r="A52" s="195"/>
      <c r="B52" s="195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95"/>
      <c r="AL52" s="195"/>
      <c r="AM52" s="195"/>
    </row>
    <row r="53" ht="18.75" customHeight="1">
      <c r="A53" s="195"/>
      <c r="B53" s="195"/>
      <c r="C53" s="195"/>
      <c r="D53" s="195"/>
      <c r="E53" s="195"/>
      <c r="F53" s="195"/>
      <c r="G53" s="195"/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95"/>
      <c r="AL53" s="195"/>
      <c r="AM53" s="195"/>
    </row>
    <row r="54" ht="18.75" customHeight="1">
      <c r="A54" s="195"/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</row>
    <row r="55" ht="18.75" customHeight="1">
      <c r="A55" s="195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</row>
    <row r="56" ht="18.75" customHeight="1">
      <c r="A56" s="195"/>
      <c r="B56" s="195"/>
      <c r="C56" s="195"/>
      <c r="D56" s="195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</row>
    <row r="57" ht="18.75" customHeight="1">
      <c r="A57" s="195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</row>
    <row r="58" ht="18.75" customHeight="1">
      <c r="A58" s="195"/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95"/>
      <c r="AL58" s="195"/>
      <c r="AM58" s="195"/>
    </row>
    <row r="59" ht="18.75" customHeight="1">
      <c r="A59" s="195"/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95"/>
      <c r="AL59" s="195"/>
      <c r="AM59" s="195"/>
    </row>
    <row r="60" ht="18.75" customHeight="1">
      <c r="A60" s="195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95"/>
      <c r="AL60" s="195"/>
      <c r="AM60" s="195"/>
    </row>
    <row r="61" ht="18.75" customHeight="1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95"/>
      <c r="AL61" s="195"/>
      <c r="AM61" s="195"/>
    </row>
    <row r="62" ht="18.7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</row>
    <row r="63" ht="18.75" customHeight="1">
      <c r="A63" s="195"/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95"/>
      <c r="AL63" s="195"/>
      <c r="AM63" s="195"/>
    </row>
    <row r="64" ht="18.75" customHeight="1">
      <c r="A64" s="195"/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95"/>
      <c r="AL64" s="195"/>
      <c r="AM64" s="195"/>
    </row>
    <row r="65" ht="18.75" customHeight="1">
      <c r="A65" s="195"/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</row>
    <row r="66" ht="18.75" customHeight="1">
      <c r="A66" s="195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5"/>
    </row>
    <row r="67" ht="18.75" customHeight="1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</row>
    <row r="68" ht="18.75" customHeight="1">
      <c r="A68" s="195"/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95"/>
      <c r="AL68" s="195"/>
      <c r="AM68" s="195"/>
    </row>
    <row r="69" ht="18.75" customHeight="1">
      <c r="A69" s="195"/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5"/>
      <c r="AM69" s="195"/>
    </row>
    <row r="70" ht="18.75" customHeight="1">
      <c r="A70" s="195"/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95"/>
      <c r="AL70" s="195"/>
      <c r="AM70" s="195"/>
    </row>
    <row r="71" ht="18.75" customHeight="1">
      <c r="A71" s="195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5"/>
      <c r="AL71" s="195"/>
      <c r="AM71" s="195"/>
    </row>
    <row r="72" ht="18.75" customHeight="1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95"/>
      <c r="AL72" s="195"/>
      <c r="AM72" s="195"/>
    </row>
    <row r="73" ht="18.75" customHeight="1">
      <c r="A73" s="195"/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95"/>
      <c r="AL73" s="195"/>
      <c r="AM73" s="195"/>
    </row>
    <row r="74" ht="18.75" customHeight="1">
      <c r="A74" s="195"/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95"/>
      <c r="AL74" s="195"/>
      <c r="AM74" s="195"/>
    </row>
    <row r="75" ht="18.75" customHeight="1">
      <c r="A75" s="195"/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95"/>
      <c r="AL75" s="195"/>
      <c r="AM75" s="195"/>
    </row>
    <row r="76" ht="18.75" customHeight="1">
      <c r="A76" s="195"/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95"/>
      <c r="AL76" s="195"/>
      <c r="AM76" s="195"/>
    </row>
    <row r="77" ht="18.75" customHeight="1">
      <c r="A77" s="195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95"/>
      <c r="AL77" s="195"/>
      <c r="AM77" s="195"/>
    </row>
    <row r="78" ht="18.75" customHeight="1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95"/>
      <c r="AL78" s="195"/>
      <c r="AM78" s="195"/>
    </row>
    <row r="79" ht="18.75" customHeight="1">
      <c r="A79" s="195"/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95"/>
      <c r="AL79" s="195"/>
      <c r="AM79" s="195"/>
    </row>
    <row r="80" ht="18.75" customHeight="1">
      <c r="A80" s="195"/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95"/>
      <c r="AL80" s="195"/>
      <c r="AM80" s="195"/>
    </row>
    <row r="81" ht="18.75" customHeight="1">
      <c r="A81" s="195"/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95"/>
      <c r="AL81" s="195"/>
      <c r="AM81" s="195"/>
    </row>
    <row r="82" ht="18.75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95"/>
      <c r="AL82" s="195"/>
      <c r="AM82" s="195"/>
    </row>
    <row r="83" ht="18.75" customHeight="1">
      <c r="A83" s="195"/>
      <c r="B83" s="195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95"/>
      <c r="AL83" s="195"/>
      <c r="AM83" s="195"/>
    </row>
    <row r="84" ht="18.75" customHeight="1">
      <c r="A84" s="195"/>
      <c r="B84" s="195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95"/>
      <c r="AL84" s="195"/>
      <c r="AM84" s="195"/>
    </row>
    <row r="85" ht="18.75" customHeight="1">
      <c r="A85" s="195"/>
      <c r="B85" s="195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95"/>
      <c r="AL85" s="195"/>
      <c r="AM85" s="195"/>
    </row>
    <row r="86" ht="18.75" customHeight="1">
      <c r="A86" s="195"/>
      <c r="B86" s="195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95"/>
      <c r="AL86" s="195"/>
      <c r="AM86" s="195"/>
    </row>
    <row r="87" ht="18.75" customHeight="1">
      <c r="A87" s="195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95"/>
      <c r="AL87" s="195"/>
      <c r="AM87" s="195"/>
    </row>
    <row r="88" ht="18.75" customHeight="1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95"/>
      <c r="AL88" s="195"/>
      <c r="AM88" s="195"/>
    </row>
    <row r="89" ht="18.75" customHeight="1">
      <c r="A89" s="195"/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95"/>
      <c r="AL89" s="195"/>
      <c r="AM89" s="195"/>
    </row>
    <row r="90" ht="18.75" customHeight="1">
      <c r="A90" s="195"/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95"/>
      <c r="AL90" s="195"/>
      <c r="AM90" s="195"/>
    </row>
    <row r="91" ht="18.75" customHeight="1">
      <c r="A91" s="195"/>
      <c r="B91" s="195"/>
      <c r="C91" s="195"/>
      <c r="D91" s="195"/>
      <c r="E91" s="195"/>
      <c r="F91" s="195"/>
      <c r="G91" s="195"/>
      <c r="H91" s="195"/>
      <c r="I91" s="195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95"/>
      <c r="AK91" s="195"/>
      <c r="AL91" s="195"/>
      <c r="AM91" s="195"/>
    </row>
    <row r="92" ht="18.75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95"/>
      <c r="AK92" s="195"/>
      <c r="AL92" s="195"/>
      <c r="AM92" s="195"/>
    </row>
    <row r="93" ht="18.75" customHeight="1">
      <c r="A93" s="195"/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95"/>
      <c r="AH93" s="195"/>
      <c r="AI93" s="195"/>
      <c r="AJ93" s="195"/>
      <c r="AK93" s="195"/>
      <c r="AL93" s="195"/>
      <c r="AM93" s="195"/>
    </row>
    <row r="94" ht="18.75" customHeight="1">
      <c r="A94" s="195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  <c r="AC94" s="195"/>
      <c r="AD94" s="195"/>
      <c r="AE94" s="195"/>
      <c r="AF94" s="195"/>
      <c r="AG94" s="195"/>
      <c r="AH94" s="195"/>
      <c r="AI94" s="195"/>
      <c r="AJ94" s="195"/>
      <c r="AK94" s="195"/>
      <c r="AL94" s="195"/>
      <c r="AM94" s="195"/>
    </row>
    <row r="95" ht="18.75" customHeight="1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5"/>
      <c r="AE95" s="195"/>
      <c r="AF95" s="195"/>
      <c r="AG95" s="195"/>
      <c r="AH95" s="195"/>
      <c r="AI95" s="195"/>
      <c r="AJ95" s="195"/>
      <c r="AK95" s="195"/>
      <c r="AL95" s="195"/>
      <c r="AM95" s="195"/>
    </row>
    <row r="96" ht="18.75" customHeight="1">
      <c r="A96" s="195"/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  <c r="AD96" s="195"/>
      <c r="AE96" s="195"/>
      <c r="AF96" s="195"/>
      <c r="AG96" s="195"/>
      <c r="AH96" s="195"/>
      <c r="AI96" s="195"/>
      <c r="AJ96" s="195"/>
      <c r="AK96" s="195"/>
      <c r="AL96" s="195"/>
      <c r="AM96" s="195"/>
    </row>
    <row r="97" ht="18.75" customHeight="1">
      <c r="A97" s="195"/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  <c r="AD97" s="195"/>
      <c r="AE97" s="195"/>
      <c r="AF97" s="195"/>
      <c r="AG97" s="195"/>
      <c r="AH97" s="195"/>
      <c r="AI97" s="195"/>
      <c r="AJ97" s="195"/>
      <c r="AK97" s="195"/>
      <c r="AL97" s="195"/>
      <c r="AM97" s="195"/>
    </row>
    <row r="98" ht="18.75" customHeight="1">
      <c r="A98" s="195"/>
      <c r="B98" s="195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5"/>
      <c r="AI98" s="195"/>
      <c r="AJ98" s="195"/>
      <c r="AK98" s="195"/>
      <c r="AL98" s="195"/>
      <c r="AM98" s="195"/>
    </row>
    <row r="99" ht="18.75" customHeight="1">
      <c r="A99" s="195"/>
      <c r="B99" s="195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5"/>
      <c r="AI99" s="195"/>
      <c r="AJ99" s="195"/>
      <c r="AK99" s="195"/>
      <c r="AL99" s="195"/>
      <c r="AM99" s="195"/>
    </row>
    <row r="100" ht="18.75" customHeight="1">
      <c r="A100" s="195"/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5"/>
      <c r="AI100" s="195"/>
      <c r="AJ100" s="195"/>
      <c r="AK100" s="195"/>
      <c r="AL100" s="195"/>
      <c r="AM100" s="195"/>
    </row>
    <row r="101" ht="18.75" customHeight="1">
      <c r="A101" s="195"/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5"/>
      <c r="AI101" s="195"/>
      <c r="AJ101" s="195"/>
      <c r="AK101" s="195"/>
      <c r="AL101" s="195"/>
      <c r="AM101" s="195"/>
    </row>
    <row r="102" ht="18.75" customHeight="1">
      <c r="A102" s="195"/>
      <c r="B102" s="195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5"/>
      <c r="AI102" s="195"/>
      <c r="AJ102" s="195"/>
      <c r="AK102" s="195"/>
      <c r="AL102" s="195"/>
      <c r="AM102" s="195"/>
    </row>
    <row r="103" ht="18.75" customHeight="1">
      <c r="A103" s="195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5"/>
      <c r="AI103" s="195"/>
      <c r="AJ103" s="195"/>
      <c r="AK103" s="195"/>
      <c r="AL103" s="195"/>
      <c r="AM103" s="195"/>
    </row>
    <row r="104" ht="18.75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5"/>
      <c r="AI104" s="195"/>
      <c r="AJ104" s="195"/>
      <c r="AK104" s="195"/>
      <c r="AL104" s="195"/>
      <c r="AM104" s="195"/>
    </row>
    <row r="105" ht="18.75" customHeight="1">
      <c r="A105" s="195"/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5"/>
      <c r="AI105" s="195"/>
      <c r="AJ105" s="195"/>
      <c r="AK105" s="195"/>
      <c r="AL105" s="195"/>
      <c r="AM105" s="195"/>
    </row>
    <row r="106" ht="18.75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  <c r="AC106" s="195"/>
      <c r="AD106" s="195"/>
      <c r="AE106" s="195"/>
      <c r="AF106" s="195"/>
      <c r="AG106" s="195"/>
      <c r="AH106" s="195"/>
      <c r="AI106" s="195"/>
      <c r="AJ106" s="195"/>
      <c r="AK106" s="195"/>
      <c r="AL106" s="195"/>
      <c r="AM106" s="195"/>
    </row>
    <row r="107" ht="18.75" customHeight="1">
      <c r="A107" s="195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  <c r="AC107" s="195"/>
      <c r="AD107" s="195"/>
      <c r="AE107" s="195"/>
      <c r="AF107" s="195"/>
      <c r="AG107" s="195"/>
      <c r="AH107" s="195"/>
      <c r="AI107" s="195"/>
      <c r="AJ107" s="195"/>
      <c r="AK107" s="195"/>
      <c r="AL107" s="195"/>
      <c r="AM107" s="195"/>
    </row>
    <row r="108" ht="18.75" customHeight="1">
      <c r="A108" s="195"/>
      <c r="B108" s="195"/>
      <c r="C108" s="195"/>
      <c r="D108" s="195"/>
      <c r="E108" s="195"/>
      <c r="F108" s="195"/>
      <c r="G108" s="195"/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  <c r="AC108" s="195"/>
      <c r="AD108" s="195"/>
      <c r="AE108" s="195"/>
      <c r="AF108" s="195"/>
      <c r="AG108" s="195"/>
      <c r="AH108" s="195"/>
      <c r="AI108" s="195"/>
      <c r="AJ108" s="195"/>
      <c r="AK108" s="195"/>
      <c r="AL108" s="195"/>
      <c r="AM108" s="195"/>
    </row>
    <row r="109" ht="18.75" customHeight="1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/>
      <c r="AJ109" s="195"/>
      <c r="AK109" s="195"/>
      <c r="AL109" s="195"/>
      <c r="AM109" s="195"/>
    </row>
    <row r="110" ht="18.75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  <c r="AC110" s="195"/>
      <c r="AD110" s="195"/>
      <c r="AE110" s="195"/>
      <c r="AF110" s="195"/>
      <c r="AG110" s="195"/>
      <c r="AH110" s="195"/>
      <c r="AI110" s="195"/>
      <c r="AJ110" s="195"/>
      <c r="AK110" s="195"/>
      <c r="AL110" s="195"/>
      <c r="AM110" s="195"/>
    </row>
    <row r="111" ht="18.75" customHeight="1">
      <c r="A111" s="195"/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  <c r="AC111" s="195"/>
      <c r="AD111" s="195"/>
      <c r="AE111" s="195"/>
      <c r="AF111" s="195"/>
      <c r="AG111" s="195"/>
      <c r="AH111" s="195"/>
      <c r="AI111" s="195"/>
      <c r="AJ111" s="195"/>
      <c r="AK111" s="195"/>
      <c r="AL111" s="195"/>
      <c r="AM111" s="195"/>
    </row>
    <row r="112" ht="18.75" customHeight="1">
      <c r="A112" s="195"/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  <c r="AC112" s="195"/>
      <c r="AD112" s="195"/>
      <c r="AE112" s="195"/>
      <c r="AF112" s="195"/>
      <c r="AG112" s="195"/>
      <c r="AH112" s="195"/>
      <c r="AI112" s="195"/>
      <c r="AJ112" s="195"/>
      <c r="AK112" s="195"/>
      <c r="AL112" s="195"/>
      <c r="AM112" s="195"/>
    </row>
    <row r="113" ht="18.75" customHeight="1">
      <c r="A113" s="195"/>
      <c r="B113" s="195"/>
      <c r="C113" s="195"/>
      <c r="D113" s="195"/>
      <c r="E113" s="195"/>
      <c r="F113" s="195"/>
      <c r="G113" s="195"/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  <c r="AC113" s="195"/>
      <c r="AD113" s="195"/>
      <c r="AE113" s="195"/>
      <c r="AF113" s="195"/>
      <c r="AG113" s="195"/>
      <c r="AH113" s="195"/>
      <c r="AI113" s="195"/>
      <c r="AJ113" s="195"/>
      <c r="AK113" s="195"/>
      <c r="AL113" s="195"/>
      <c r="AM113" s="195"/>
    </row>
    <row r="114" ht="18.75" customHeight="1">
      <c r="A114" s="195"/>
      <c r="B114" s="195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5"/>
      <c r="AD114" s="195"/>
      <c r="AE114" s="195"/>
      <c r="AF114" s="195"/>
      <c r="AG114" s="195"/>
      <c r="AH114" s="195"/>
      <c r="AI114" s="195"/>
      <c r="AJ114" s="195"/>
      <c r="AK114" s="195"/>
      <c r="AL114" s="195"/>
      <c r="AM114" s="195"/>
    </row>
    <row r="115" ht="18.75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95"/>
      <c r="AG115" s="195"/>
      <c r="AH115" s="195"/>
      <c r="AI115" s="195"/>
      <c r="AJ115" s="195"/>
      <c r="AK115" s="195"/>
      <c r="AL115" s="195"/>
      <c r="AM115" s="195"/>
    </row>
    <row r="116" ht="18.75" customHeight="1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5"/>
      <c r="AD116" s="195"/>
      <c r="AE116" s="195"/>
      <c r="AF116" s="195"/>
      <c r="AG116" s="195"/>
      <c r="AH116" s="195"/>
      <c r="AI116" s="195"/>
      <c r="AJ116" s="195"/>
      <c r="AK116" s="195"/>
      <c r="AL116" s="195"/>
      <c r="AM116" s="195"/>
    </row>
    <row r="117" ht="18.75" customHeight="1">
      <c r="A117" s="195"/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5"/>
      <c r="AD117" s="195"/>
      <c r="AE117" s="195"/>
      <c r="AF117" s="195"/>
      <c r="AG117" s="195"/>
      <c r="AH117" s="195"/>
      <c r="AI117" s="195"/>
      <c r="AJ117" s="195"/>
      <c r="AK117" s="195"/>
      <c r="AL117" s="195"/>
      <c r="AM117" s="195"/>
    </row>
    <row r="118" ht="18.75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5"/>
      <c r="AD118" s="195"/>
      <c r="AE118" s="195"/>
      <c r="AF118" s="195"/>
      <c r="AG118" s="195"/>
      <c r="AH118" s="195"/>
      <c r="AI118" s="195"/>
      <c r="AJ118" s="195"/>
      <c r="AK118" s="195"/>
      <c r="AL118" s="195"/>
      <c r="AM118" s="195"/>
    </row>
    <row r="119" ht="18.75" customHeight="1">
      <c r="A119" s="195"/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5"/>
      <c r="AD119" s="195"/>
      <c r="AE119" s="195"/>
      <c r="AF119" s="195"/>
      <c r="AG119" s="195"/>
      <c r="AH119" s="195"/>
      <c r="AI119" s="195"/>
      <c r="AJ119" s="195"/>
      <c r="AK119" s="195"/>
      <c r="AL119" s="195"/>
      <c r="AM119" s="195"/>
    </row>
    <row r="120" ht="18.75" customHeight="1">
      <c r="A120" s="195"/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5"/>
      <c r="AD120" s="195"/>
      <c r="AE120" s="195"/>
      <c r="AF120" s="195"/>
      <c r="AG120" s="195"/>
      <c r="AH120" s="195"/>
      <c r="AI120" s="195"/>
      <c r="AJ120" s="195"/>
      <c r="AK120" s="195"/>
      <c r="AL120" s="195"/>
      <c r="AM120" s="195"/>
    </row>
    <row r="121" ht="18.75" customHeight="1">
      <c r="A121" s="195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5"/>
      <c r="AD121" s="195"/>
      <c r="AE121" s="195"/>
      <c r="AF121" s="195"/>
      <c r="AG121" s="195"/>
      <c r="AH121" s="195"/>
      <c r="AI121" s="195"/>
      <c r="AJ121" s="195"/>
      <c r="AK121" s="195"/>
      <c r="AL121" s="195"/>
      <c r="AM121" s="195"/>
    </row>
    <row r="122" ht="18.75" customHeight="1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5"/>
      <c r="AD122" s="195"/>
      <c r="AE122" s="195"/>
      <c r="AF122" s="195"/>
      <c r="AG122" s="195"/>
      <c r="AH122" s="195"/>
      <c r="AI122" s="195"/>
      <c r="AJ122" s="195"/>
      <c r="AK122" s="195"/>
      <c r="AL122" s="195"/>
      <c r="AM122" s="195"/>
    </row>
    <row r="123" ht="18.75" customHeight="1">
      <c r="A123" s="195"/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  <c r="AC123" s="195"/>
      <c r="AD123" s="195"/>
      <c r="AE123" s="195"/>
      <c r="AF123" s="195"/>
      <c r="AG123" s="195"/>
      <c r="AH123" s="195"/>
      <c r="AI123" s="195"/>
      <c r="AJ123" s="195"/>
      <c r="AK123" s="195"/>
      <c r="AL123" s="195"/>
      <c r="AM123" s="195"/>
    </row>
    <row r="124" ht="18.75" customHeight="1">
      <c r="A124" s="195"/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  <c r="AC124" s="195"/>
      <c r="AD124" s="195"/>
      <c r="AE124" s="195"/>
      <c r="AF124" s="195"/>
      <c r="AG124" s="195"/>
      <c r="AH124" s="195"/>
      <c r="AI124" s="195"/>
      <c r="AJ124" s="195"/>
      <c r="AK124" s="195"/>
      <c r="AL124" s="195"/>
      <c r="AM124" s="195"/>
    </row>
    <row r="125" ht="18.75" customHeight="1">
      <c r="A125" s="195"/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  <c r="AC125" s="195"/>
      <c r="AD125" s="195"/>
      <c r="AE125" s="195"/>
      <c r="AF125" s="195"/>
      <c r="AG125" s="195"/>
      <c r="AH125" s="195"/>
      <c r="AI125" s="195"/>
      <c r="AJ125" s="195"/>
      <c r="AK125" s="195"/>
      <c r="AL125" s="195"/>
      <c r="AM125" s="195"/>
    </row>
    <row r="126" ht="18.75" customHeight="1">
      <c r="A126" s="195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  <c r="AC126" s="195"/>
      <c r="AD126" s="195"/>
      <c r="AE126" s="195"/>
      <c r="AF126" s="195"/>
      <c r="AG126" s="195"/>
      <c r="AH126" s="195"/>
      <c r="AI126" s="195"/>
      <c r="AJ126" s="195"/>
      <c r="AK126" s="195"/>
      <c r="AL126" s="195"/>
      <c r="AM126" s="195"/>
    </row>
    <row r="127" ht="18.75" customHeight="1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  <c r="AC127" s="195"/>
      <c r="AD127" s="195"/>
      <c r="AE127" s="195"/>
      <c r="AF127" s="195"/>
      <c r="AG127" s="195"/>
      <c r="AH127" s="195"/>
      <c r="AI127" s="195"/>
      <c r="AJ127" s="195"/>
      <c r="AK127" s="195"/>
      <c r="AL127" s="195"/>
      <c r="AM127" s="195"/>
    </row>
    <row r="128" ht="18.75" customHeight="1">
      <c r="A128" s="195"/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  <c r="AC128" s="195"/>
      <c r="AD128" s="195"/>
      <c r="AE128" s="195"/>
      <c r="AF128" s="195"/>
      <c r="AG128" s="195"/>
      <c r="AH128" s="195"/>
      <c r="AI128" s="195"/>
      <c r="AJ128" s="195"/>
      <c r="AK128" s="195"/>
      <c r="AL128" s="195"/>
      <c r="AM128" s="195"/>
    </row>
    <row r="129" ht="18.75" customHeight="1">
      <c r="A129" s="195"/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  <c r="AC129" s="195"/>
      <c r="AD129" s="195"/>
      <c r="AE129" s="195"/>
      <c r="AF129" s="195"/>
      <c r="AG129" s="195"/>
      <c r="AH129" s="195"/>
      <c r="AI129" s="195"/>
      <c r="AJ129" s="195"/>
      <c r="AK129" s="195"/>
      <c r="AL129" s="195"/>
      <c r="AM129" s="195"/>
    </row>
    <row r="130" ht="18.75" customHeight="1">
      <c r="A130" s="195"/>
      <c r="B130" s="195"/>
      <c r="C130" s="195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  <c r="AC130" s="195"/>
      <c r="AD130" s="195"/>
      <c r="AE130" s="195"/>
      <c r="AF130" s="195"/>
      <c r="AG130" s="195"/>
      <c r="AH130" s="195"/>
      <c r="AI130" s="195"/>
      <c r="AJ130" s="195"/>
      <c r="AK130" s="195"/>
      <c r="AL130" s="195"/>
      <c r="AM130" s="195"/>
    </row>
    <row r="131" ht="18.75" customHeight="1">
      <c r="A131" s="195"/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  <c r="AC131" s="195"/>
      <c r="AD131" s="195"/>
      <c r="AE131" s="195"/>
      <c r="AF131" s="195"/>
      <c r="AG131" s="195"/>
      <c r="AH131" s="195"/>
      <c r="AI131" s="195"/>
      <c r="AJ131" s="195"/>
      <c r="AK131" s="195"/>
      <c r="AL131" s="195"/>
      <c r="AM131" s="195"/>
    </row>
    <row r="132" ht="18.75" customHeight="1">
      <c r="A132" s="195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  <c r="AC132" s="195"/>
      <c r="AD132" s="195"/>
      <c r="AE132" s="195"/>
      <c r="AF132" s="195"/>
      <c r="AG132" s="195"/>
      <c r="AH132" s="195"/>
      <c r="AI132" s="195"/>
      <c r="AJ132" s="195"/>
      <c r="AK132" s="195"/>
      <c r="AL132" s="195"/>
      <c r="AM132" s="195"/>
    </row>
    <row r="133" ht="18.75" customHeight="1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  <c r="AC133" s="195"/>
      <c r="AD133" s="195"/>
      <c r="AE133" s="195"/>
      <c r="AF133" s="195"/>
      <c r="AG133" s="195"/>
      <c r="AH133" s="195"/>
      <c r="AI133" s="195"/>
      <c r="AJ133" s="195"/>
      <c r="AK133" s="195"/>
      <c r="AL133" s="195"/>
      <c r="AM133" s="195"/>
    </row>
    <row r="134" ht="18.75" customHeight="1">
      <c r="A134" s="195"/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  <c r="AC134" s="195"/>
      <c r="AD134" s="195"/>
      <c r="AE134" s="195"/>
      <c r="AF134" s="195"/>
      <c r="AG134" s="195"/>
      <c r="AH134" s="195"/>
      <c r="AI134" s="195"/>
      <c r="AJ134" s="195"/>
      <c r="AK134" s="195"/>
      <c r="AL134" s="195"/>
      <c r="AM134" s="195"/>
    </row>
    <row r="135" ht="18.75" customHeight="1">
      <c r="A135" s="195"/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  <c r="AC135" s="195"/>
      <c r="AD135" s="195"/>
      <c r="AE135" s="195"/>
      <c r="AF135" s="195"/>
      <c r="AG135" s="195"/>
      <c r="AH135" s="195"/>
      <c r="AI135" s="195"/>
      <c r="AJ135" s="195"/>
      <c r="AK135" s="195"/>
      <c r="AL135" s="195"/>
      <c r="AM135" s="195"/>
    </row>
    <row r="136" ht="18.75" customHeight="1">
      <c r="A136" s="195"/>
      <c r="B136" s="195"/>
      <c r="C136" s="195"/>
      <c r="D136" s="195"/>
      <c r="E136" s="195"/>
      <c r="F136" s="195"/>
      <c r="G136" s="195"/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  <c r="AC136" s="195"/>
      <c r="AD136" s="195"/>
      <c r="AE136" s="195"/>
      <c r="AF136" s="195"/>
      <c r="AG136" s="195"/>
      <c r="AH136" s="195"/>
      <c r="AI136" s="195"/>
      <c r="AJ136" s="195"/>
      <c r="AK136" s="195"/>
      <c r="AL136" s="195"/>
      <c r="AM136" s="195"/>
    </row>
    <row r="137" ht="18.75" customHeight="1">
      <c r="A137" s="195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  <c r="AC137" s="195"/>
      <c r="AD137" s="195"/>
      <c r="AE137" s="195"/>
      <c r="AF137" s="195"/>
      <c r="AG137" s="195"/>
      <c r="AH137" s="195"/>
      <c r="AI137" s="195"/>
      <c r="AJ137" s="195"/>
      <c r="AK137" s="195"/>
      <c r="AL137" s="195"/>
      <c r="AM137" s="195"/>
    </row>
    <row r="138" ht="18.75" customHeight="1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  <c r="AC138" s="195"/>
      <c r="AD138" s="195"/>
      <c r="AE138" s="195"/>
      <c r="AF138" s="195"/>
      <c r="AG138" s="195"/>
      <c r="AH138" s="195"/>
      <c r="AI138" s="195"/>
      <c r="AJ138" s="195"/>
      <c r="AK138" s="195"/>
      <c r="AL138" s="195"/>
      <c r="AM138" s="195"/>
    </row>
    <row r="139" ht="18.75" customHeight="1">
      <c r="A139" s="195"/>
      <c r="B139" s="195"/>
      <c r="C139" s="195"/>
      <c r="D139" s="195"/>
      <c r="E139" s="195"/>
      <c r="F139" s="195"/>
      <c r="G139" s="195"/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  <c r="AC139" s="195"/>
      <c r="AD139" s="195"/>
      <c r="AE139" s="195"/>
      <c r="AF139" s="195"/>
      <c r="AG139" s="195"/>
      <c r="AH139" s="195"/>
      <c r="AI139" s="195"/>
      <c r="AJ139" s="195"/>
      <c r="AK139" s="195"/>
      <c r="AL139" s="195"/>
      <c r="AM139" s="195"/>
    </row>
    <row r="140" ht="18.75" customHeight="1">
      <c r="A140" s="195"/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  <c r="AC140" s="195"/>
      <c r="AD140" s="195"/>
      <c r="AE140" s="195"/>
      <c r="AF140" s="195"/>
      <c r="AG140" s="195"/>
      <c r="AH140" s="195"/>
      <c r="AI140" s="195"/>
      <c r="AJ140" s="195"/>
      <c r="AK140" s="195"/>
      <c r="AL140" s="195"/>
      <c r="AM140" s="195"/>
    </row>
    <row r="141" ht="18.75" customHeight="1">
      <c r="A141" s="195"/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  <c r="AC141" s="195"/>
      <c r="AD141" s="195"/>
      <c r="AE141" s="195"/>
      <c r="AF141" s="195"/>
      <c r="AG141" s="195"/>
      <c r="AH141" s="195"/>
      <c r="AI141" s="195"/>
      <c r="AJ141" s="195"/>
      <c r="AK141" s="195"/>
      <c r="AL141" s="195"/>
      <c r="AM141" s="195"/>
    </row>
    <row r="142" ht="18.75" customHeight="1">
      <c r="A142" s="195"/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  <c r="AC142" s="195"/>
      <c r="AD142" s="195"/>
      <c r="AE142" s="195"/>
      <c r="AF142" s="195"/>
      <c r="AG142" s="195"/>
      <c r="AH142" s="195"/>
      <c r="AI142" s="195"/>
      <c r="AJ142" s="195"/>
      <c r="AK142" s="195"/>
      <c r="AL142" s="195"/>
      <c r="AM142" s="195"/>
    </row>
    <row r="143" ht="18.75" customHeight="1">
      <c r="A143" s="195"/>
      <c r="B143" s="195"/>
      <c r="C143" s="195"/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5"/>
      <c r="AE143" s="195"/>
      <c r="AF143" s="195"/>
      <c r="AG143" s="195"/>
      <c r="AH143" s="195"/>
      <c r="AI143" s="195"/>
      <c r="AJ143" s="195"/>
      <c r="AK143" s="195"/>
      <c r="AL143" s="195"/>
      <c r="AM143" s="195"/>
    </row>
    <row r="144" ht="18.75" customHeight="1">
      <c r="A144" s="195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  <c r="AC144" s="195"/>
      <c r="AD144" s="195"/>
      <c r="AE144" s="195"/>
      <c r="AF144" s="195"/>
      <c r="AG144" s="195"/>
      <c r="AH144" s="195"/>
      <c r="AI144" s="195"/>
      <c r="AJ144" s="195"/>
      <c r="AK144" s="195"/>
      <c r="AL144" s="195"/>
      <c r="AM144" s="195"/>
    </row>
    <row r="145" ht="18.75" customHeight="1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  <c r="AC145" s="195"/>
      <c r="AD145" s="195"/>
      <c r="AE145" s="195"/>
      <c r="AF145" s="195"/>
      <c r="AG145" s="195"/>
      <c r="AH145" s="195"/>
      <c r="AI145" s="195"/>
      <c r="AJ145" s="195"/>
      <c r="AK145" s="195"/>
      <c r="AL145" s="195"/>
      <c r="AM145" s="195"/>
    </row>
    <row r="146" ht="18.75" customHeight="1">
      <c r="A146" s="195"/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  <c r="AC146" s="195"/>
      <c r="AD146" s="195"/>
      <c r="AE146" s="195"/>
      <c r="AF146" s="195"/>
      <c r="AG146" s="195"/>
      <c r="AH146" s="195"/>
      <c r="AI146" s="195"/>
      <c r="AJ146" s="195"/>
      <c r="AK146" s="195"/>
      <c r="AL146" s="195"/>
      <c r="AM146" s="195"/>
    </row>
    <row r="147" ht="18.75" customHeight="1">
      <c r="A147" s="195"/>
      <c r="B147" s="195"/>
      <c r="C147" s="195"/>
      <c r="D147" s="195"/>
      <c r="E147" s="195"/>
      <c r="F147" s="195"/>
      <c r="G147" s="195"/>
      <c r="H147" s="195"/>
      <c r="I147" s="195"/>
      <c r="J147" s="195"/>
      <c r="K147" s="195"/>
      <c r="L147" s="195"/>
      <c r="M147" s="195"/>
      <c r="N147" s="195"/>
      <c r="O147" s="195"/>
      <c r="P147" s="195"/>
      <c r="Q147" s="195"/>
      <c r="R147" s="195"/>
      <c r="S147" s="195"/>
      <c r="T147" s="195"/>
      <c r="U147" s="195"/>
      <c r="V147" s="195"/>
      <c r="W147" s="195"/>
      <c r="X147" s="195"/>
      <c r="Y147" s="195"/>
      <c r="Z147" s="195"/>
      <c r="AA147" s="195"/>
      <c r="AB147" s="195"/>
      <c r="AC147" s="195"/>
      <c r="AD147" s="195"/>
      <c r="AE147" s="195"/>
      <c r="AF147" s="195"/>
      <c r="AG147" s="195"/>
      <c r="AH147" s="195"/>
      <c r="AI147" s="195"/>
      <c r="AJ147" s="195"/>
      <c r="AK147" s="195"/>
      <c r="AL147" s="195"/>
      <c r="AM147" s="195"/>
    </row>
    <row r="148" ht="18.75" customHeight="1">
      <c r="A148" s="195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195"/>
      <c r="P148" s="195"/>
      <c r="Q148" s="195"/>
      <c r="R148" s="195"/>
      <c r="S148" s="195"/>
      <c r="T148" s="195"/>
      <c r="U148" s="195"/>
      <c r="V148" s="195"/>
      <c r="W148" s="195"/>
      <c r="X148" s="195"/>
      <c r="Y148" s="195"/>
      <c r="Z148" s="195"/>
      <c r="AA148" s="195"/>
      <c r="AB148" s="195"/>
      <c r="AC148" s="195"/>
      <c r="AD148" s="195"/>
      <c r="AE148" s="195"/>
      <c r="AF148" s="195"/>
      <c r="AG148" s="195"/>
      <c r="AH148" s="195"/>
      <c r="AI148" s="195"/>
      <c r="AJ148" s="195"/>
      <c r="AK148" s="195"/>
      <c r="AL148" s="195"/>
      <c r="AM148" s="195"/>
    </row>
    <row r="149" ht="18.75" customHeight="1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195"/>
      <c r="Z149" s="195"/>
      <c r="AA149" s="195"/>
      <c r="AB149" s="195"/>
      <c r="AC149" s="195"/>
      <c r="AD149" s="195"/>
      <c r="AE149" s="195"/>
      <c r="AF149" s="195"/>
      <c r="AG149" s="195"/>
      <c r="AH149" s="195"/>
      <c r="AI149" s="195"/>
      <c r="AJ149" s="195"/>
      <c r="AK149" s="195"/>
      <c r="AL149" s="195"/>
      <c r="AM149" s="195"/>
    </row>
    <row r="150" ht="18.75" customHeight="1">
      <c r="A150" s="195"/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95"/>
      <c r="AB150" s="195"/>
      <c r="AC150" s="195"/>
      <c r="AD150" s="195"/>
      <c r="AE150" s="195"/>
      <c r="AF150" s="195"/>
      <c r="AG150" s="195"/>
      <c r="AH150" s="195"/>
      <c r="AI150" s="195"/>
      <c r="AJ150" s="195"/>
      <c r="AK150" s="195"/>
      <c r="AL150" s="195"/>
      <c r="AM150" s="195"/>
    </row>
    <row r="151" ht="18.75" customHeight="1">
      <c r="A151" s="195"/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95"/>
      <c r="AB151" s="195"/>
      <c r="AC151" s="195"/>
      <c r="AD151" s="195"/>
      <c r="AE151" s="195"/>
      <c r="AF151" s="195"/>
      <c r="AG151" s="195"/>
      <c r="AH151" s="195"/>
      <c r="AI151" s="195"/>
      <c r="AJ151" s="195"/>
      <c r="AK151" s="195"/>
      <c r="AL151" s="195"/>
      <c r="AM151" s="195"/>
    </row>
    <row r="152" ht="18.75" customHeight="1">
      <c r="A152" s="195"/>
      <c r="B152" s="195"/>
      <c r="C152" s="195"/>
      <c r="D152" s="195"/>
      <c r="E152" s="195"/>
      <c r="F152" s="195"/>
      <c r="G152" s="195"/>
      <c r="H152" s="195"/>
      <c r="I152" s="195"/>
      <c r="J152" s="195"/>
      <c r="K152" s="195"/>
      <c r="L152" s="195"/>
      <c r="M152" s="195"/>
      <c r="N152" s="195"/>
      <c r="O152" s="195"/>
      <c r="P152" s="195"/>
      <c r="Q152" s="195"/>
      <c r="R152" s="195"/>
      <c r="S152" s="195"/>
      <c r="T152" s="195"/>
      <c r="U152" s="195"/>
      <c r="V152" s="195"/>
      <c r="W152" s="195"/>
      <c r="X152" s="195"/>
      <c r="Y152" s="195"/>
      <c r="Z152" s="195"/>
      <c r="AA152" s="195"/>
      <c r="AB152" s="195"/>
      <c r="AC152" s="195"/>
      <c r="AD152" s="195"/>
      <c r="AE152" s="195"/>
      <c r="AF152" s="195"/>
      <c r="AG152" s="195"/>
      <c r="AH152" s="195"/>
      <c r="AI152" s="195"/>
      <c r="AJ152" s="195"/>
      <c r="AK152" s="195"/>
      <c r="AL152" s="195"/>
      <c r="AM152" s="195"/>
    </row>
    <row r="153" ht="18.75" customHeight="1">
      <c r="A153" s="195"/>
      <c r="B153" s="195"/>
      <c r="C153" s="195"/>
      <c r="D153" s="195"/>
      <c r="E153" s="195"/>
      <c r="F153" s="195"/>
      <c r="G153" s="195"/>
      <c r="H153" s="195"/>
      <c r="I153" s="195"/>
      <c r="J153" s="195"/>
      <c r="K153" s="195"/>
      <c r="L153" s="195"/>
      <c r="M153" s="195"/>
      <c r="N153" s="195"/>
      <c r="O153" s="195"/>
      <c r="P153" s="195"/>
      <c r="Q153" s="195"/>
      <c r="R153" s="195"/>
      <c r="S153" s="195"/>
      <c r="T153" s="195"/>
      <c r="U153" s="195"/>
      <c r="V153" s="195"/>
      <c r="W153" s="195"/>
      <c r="X153" s="195"/>
      <c r="Y153" s="195"/>
      <c r="Z153" s="195"/>
      <c r="AA153" s="195"/>
      <c r="AB153" s="195"/>
      <c r="AC153" s="195"/>
      <c r="AD153" s="195"/>
      <c r="AE153" s="195"/>
      <c r="AF153" s="195"/>
      <c r="AG153" s="195"/>
      <c r="AH153" s="195"/>
      <c r="AI153" s="195"/>
      <c r="AJ153" s="195"/>
      <c r="AK153" s="195"/>
      <c r="AL153" s="195"/>
      <c r="AM153" s="195"/>
    </row>
    <row r="154" ht="18.75" customHeight="1">
      <c r="A154" s="195"/>
      <c r="B154" s="195"/>
      <c r="C154" s="195"/>
      <c r="D154" s="195"/>
      <c r="E154" s="195"/>
      <c r="F154" s="195"/>
      <c r="G154" s="195"/>
      <c r="H154" s="195"/>
      <c r="I154" s="195"/>
      <c r="J154" s="195"/>
      <c r="K154" s="195"/>
      <c r="L154" s="195"/>
      <c r="M154" s="195"/>
      <c r="N154" s="195"/>
      <c r="O154" s="195"/>
      <c r="P154" s="195"/>
      <c r="Q154" s="195"/>
      <c r="R154" s="195"/>
      <c r="S154" s="195"/>
      <c r="T154" s="195"/>
      <c r="U154" s="195"/>
      <c r="V154" s="195"/>
      <c r="W154" s="195"/>
      <c r="X154" s="195"/>
      <c r="Y154" s="195"/>
      <c r="Z154" s="195"/>
      <c r="AA154" s="195"/>
      <c r="AB154" s="195"/>
      <c r="AC154" s="195"/>
      <c r="AD154" s="195"/>
      <c r="AE154" s="195"/>
      <c r="AF154" s="195"/>
      <c r="AG154" s="195"/>
      <c r="AH154" s="195"/>
      <c r="AI154" s="195"/>
      <c r="AJ154" s="195"/>
      <c r="AK154" s="195"/>
      <c r="AL154" s="195"/>
      <c r="AM154" s="195"/>
    </row>
    <row r="155" ht="18.75" customHeight="1">
      <c r="A155" s="195"/>
      <c r="B155" s="195"/>
      <c r="C155" s="195"/>
      <c r="D155" s="195"/>
      <c r="E155" s="195"/>
      <c r="F155" s="195"/>
      <c r="G155" s="195"/>
      <c r="H155" s="195"/>
      <c r="I155" s="195"/>
      <c r="J155" s="195"/>
      <c r="K155" s="195"/>
      <c r="L155" s="195"/>
      <c r="M155" s="195"/>
      <c r="N155" s="195"/>
      <c r="O155" s="195"/>
      <c r="P155" s="195"/>
      <c r="Q155" s="195"/>
      <c r="R155" s="195"/>
      <c r="S155" s="195"/>
      <c r="T155" s="195"/>
      <c r="U155" s="195"/>
      <c r="V155" s="195"/>
      <c r="W155" s="195"/>
      <c r="X155" s="195"/>
      <c r="Y155" s="195"/>
      <c r="Z155" s="195"/>
      <c r="AA155" s="195"/>
      <c r="AB155" s="195"/>
      <c r="AC155" s="195"/>
      <c r="AD155" s="195"/>
      <c r="AE155" s="195"/>
      <c r="AF155" s="195"/>
      <c r="AG155" s="195"/>
      <c r="AH155" s="195"/>
      <c r="AI155" s="195"/>
      <c r="AJ155" s="195"/>
      <c r="AK155" s="195"/>
      <c r="AL155" s="195"/>
      <c r="AM155" s="195"/>
    </row>
    <row r="156" ht="18.75" customHeight="1">
      <c r="A156" s="195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195"/>
      <c r="Z156" s="195"/>
      <c r="AA156" s="195"/>
      <c r="AB156" s="195"/>
      <c r="AC156" s="195"/>
      <c r="AD156" s="195"/>
      <c r="AE156" s="195"/>
      <c r="AF156" s="195"/>
      <c r="AG156" s="195"/>
      <c r="AH156" s="195"/>
      <c r="AI156" s="195"/>
      <c r="AJ156" s="195"/>
      <c r="AK156" s="195"/>
      <c r="AL156" s="195"/>
      <c r="AM156" s="195"/>
    </row>
    <row r="157" ht="18.75" customHeight="1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95"/>
      <c r="AG157" s="195"/>
      <c r="AH157" s="195"/>
      <c r="AI157" s="195"/>
      <c r="AJ157" s="195"/>
      <c r="AK157" s="195"/>
      <c r="AL157" s="195"/>
      <c r="AM157" s="195"/>
    </row>
    <row r="158" ht="18.75" customHeight="1">
      <c r="A158" s="195"/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95"/>
      <c r="AB158" s="195"/>
      <c r="AC158" s="195"/>
      <c r="AD158" s="195"/>
      <c r="AE158" s="195"/>
      <c r="AF158" s="195"/>
      <c r="AG158" s="195"/>
      <c r="AH158" s="195"/>
      <c r="AI158" s="195"/>
      <c r="AJ158" s="195"/>
      <c r="AK158" s="195"/>
      <c r="AL158" s="195"/>
      <c r="AM158" s="195"/>
    </row>
    <row r="159" ht="18.75" customHeight="1">
      <c r="A159" s="195"/>
      <c r="B159" s="195"/>
      <c r="C159" s="195"/>
      <c r="D159" s="195"/>
      <c r="E159" s="195"/>
      <c r="F159" s="195"/>
      <c r="G159" s="195"/>
      <c r="H159" s="195"/>
      <c r="I159" s="195"/>
      <c r="J159" s="195"/>
      <c r="K159" s="195"/>
      <c r="L159" s="195"/>
      <c r="M159" s="195"/>
      <c r="N159" s="195"/>
      <c r="O159" s="195"/>
      <c r="P159" s="195"/>
      <c r="Q159" s="195"/>
      <c r="R159" s="195"/>
      <c r="S159" s="195"/>
      <c r="T159" s="195"/>
      <c r="U159" s="195"/>
      <c r="V159" s="195"/>
      <c r="W159" s="195"/>
      <c r="X159" s="195"/>
      <c r="Y159" s="195"/>
      <c r="Z159" s="195"/>
      <c r="AA159" s="195"/>
      <c r="AB159" s="195"/>
      <c r="AC159" s="195"/>
      <c r="AD159" s="195"/>
      <c r="AE159" s="195"/>
      <c r="AF159" s="195"/>
      <c r="AG159" s="195"/>
      <c r="AH159" s="195"/>
      <c r="AI159" s="195"/>
      <c r="AJ159" s="195"/>
      <c r="AK159" s="195"/>
      <c r="AL159" s="195"/>
      <c r="AM159" s="195"/>
    </row>
    <row r="160" ht="18.75" customHeight="1">
      <c r="A160" s="195"/>
      <c r="B160" s="195"/>
      <c r="C160" s="195"/>
      <c r="D160" s="195"/>
      <c r="E160" s="195"/>
      <c r="F160" s="195"/>
      <c r="G160" s="195"/>
      <c r="H160" s="195"/>
      <c r="I160" s="195"/>
      <c r="J160" s="195"/>
      <c r="K160" s="195"/>
      <c r="L160" s="195"/>
      <c r="M160" s="195"/>
      <c r="N160" s="195"/>
      <c r="O160" s="195"/>
      <c r="P160" s="195"/>
      <c r="Q160" s="195"/>
      <c r="R160" s="195"/>
      <c r="S160" s="195"/>
      <c r="T160" s="195"/>
      <c r="U160" s="195"/>
      <c r="V160" s="195"/>
      <c r="W160" s="195"/>
      <c r="X160" s="195"/>
      <c r="Y160" s="195"/>
      <c r="Z160" s="195"/>
      <c r="AA160" s="195"/>
      <c r="AB160" s="195"/>
      <c r="AC160" s="195"/>
      <c r="AD160" s="195"/>
      <c r="AE160" s="195"/>
      <c r="AF160" s="195"/>
      <c r="AG160" s="195"/>
      <c r="AH160" s="195"/>
      <c r="AI160" s="195"/>
      <c r="AJ160" s="195"/>
      <c r="AK160" s="195"/>
      <c r="AL160" s="195"/>
      <c r="AM160" s="195"/>
    </row>
    <row r="161" ht="18.75" customHeight="1">
      <c r="A161" s="195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195"/>
      <c r="P161" s="195"/>
      <c r="Q161" s="195"/>
      <c r="R161" s="195"/>
      <c r="S161" s="195"/>
      <c r="T161" s="195"/>
      <c r="U161" s="195"/>
      <c r="V161" s="195"/>
      <c r="W161" s="195"/>
      <c r="X161" s="195"/>
      <c r="Y161" s="195"/>
      <c r="Z161" s="195"/>
      <c r="AA161" s="195"/>
      <c r="AB161" s="195"/>
      <c r="AC161" s="195"/>
      <c r="AD161" s="195"/>
      <c r="AE161" s="195"/>
      <c r="AF161" s="195"/>
      <c r="AG161" s="195"/>
      <c r="AH161" s="195"/>
      <c r="AI161" s="195"/>
      <c r="AJ161" s="195"/>
      <c r="AK161" s="195"/>
      <c r="AL161" s="195"/>
      <c r="AM161" s="195"/>
    </row>
    <row r="162" ht="18.75" customHeight="1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195"/>
      <c r="Z162" s="195"/>
      <c r="AA162" s="195"/>
      <c r="AB162" s="195"/>
      <c r="AC162" s="195"/>
      <c r="AD162" s="195"/>
      <c r="AE162" s="195"/>
      <c r="AF162" s="195"/>
      <c r="AG162" s="195"/>
      <c r="AH162" s="195"/>
      <c r="AI162" s="195"/>
      <c r="AJ162" s="195"/>
      <c r="AK162" s="195"/>
      <c r="AL162" s="195"/>
      <c r="AM162" s="195"/>
    </row>
    <row r="163" ht="18.75" customHeight="1">
      <c r="A163" s="195"/>
      <c r="B163" s="195"/>
      <c r="C163" s="195"/>
      <c r="D163" s="195"/>
      <c r="E163" s="195"/>
      <c r="F163" s="195"/>
      <c r="G163" s="195"/>
      <c r="H163" s="195"/>
      <c r="I163" s="195"/>
      <c r="J163" s="195"/>
      <c r="K163" s="195"/>
      <c r="L163" s="195"/>
      <c r="M163" s="195"/>
      <c r="N163" s="195"/>
      <c r="O163" s="195"/>
      <c r="P163" s="195"/>
      <c r="Q163" s="195"/>
      <c r="R163" s="195"/>
      <c r="S163" s="195"/>
      <c r="T163" s="195"/>
      <c r="U163" s="195"/>
      <c r="V163" s="195"/>
      <c r="W163" s="195"/>
      <c r="X163" s="195"/>
      <c r="Y163" s="195"/>
      <c r="Z163" s="195"/>
      <c r="AA163" s="195"/>
      <c r="AB163" s="195"/>
      <c r="AC163" s="195"/>
      <c r="AD163" s="195"/>
      <c r="AE163" s="195"/>
      <c r="AF163" s="195"/>
      <c r="AG163" s="195"/>
      <c r="AH163" s="195"/>
      <c r="AI163" s="195"/>
      <c r="AJ163" s="195"/>
      <c r="AK163" s="195"/>
      <c r="AL163" s="195"/>
      <c r="AM163" s="195"/>
    </row>
    <row r="164" ht="18.75" customHeight="1">
      <c r="A164" s="195"/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95"/>
      <c r="AB164" s="195"/>
      <c r="AC164" s="195"/>
      <c r="AD164" s="195"/>
      <c r="AE164" s="195"/>
      <c r="AF164" s="195"/>
      <c r="AG164" s="195"/>
      <c r="AH164" s="195"/>
      <c r="AI164" s="195"/>
      <c r="AJ164" s="195"/>
      <c r="AK164" s="195"/>
      <c r="AL164" s="195"/>
      <c r="AM164" s="195"/>
    </row>
    <row r="165" ht="18.75" customHeight="1">
      <c r="A165" s="195"/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95"/>
      <c r="AB165" s="195"/>
      <c r="AC165" s="195"/>
      <c r="AD165" s="195"/>
      <c r="AE165" s="195"/>
      <c r="AF165" s="195"/>
      <c r="AG165" s="195"/>
      <c r="AH165" s="195"/>
      <c r="AI165" s="195"/>
      <c r="AJ165" s="195"/>
      <c r="AK165" s="195"/>
      <c r="AL165" s="195"/>
      <c r="AM165" s="195"/>
    </row>
    <row r="166" ht="18.75" customHeight="1">
      <c r="A166" s="195"/>
      <c r="B166" s="195"/>
      <c r="C166" s="195"/>
      <c r="D166" s="195"/>
      <c r="E166" s="195"/>
      <c r="F166" s="195"/>
      <c r="G166" s="195"/>
      <c r="H166" s="195"/>
      <c r="I166" s="195"/>
      <c r="J166" s="195"/>
      <c r="K166" s="195"/>
      <c r="L166" s="195"/>
      <c r="M166" s="195"/>
      <c r="N166" s="195"/>
      <c r="O166" s="195"/>
      <c r="P166" s="195"/>
      <c r="Q166" s="195"/>
      <c r="R166" s="195"/>
      <c r="S166" s="195"/>
      <c r="T166" s="195"/>
      <c r="U166" s="195"/>
      <c r="V166" s="195"/>
      <c r="W166" s="195"/>
      <c r="X166" s="195"/>
      <c r="Y166" s="195"/>
      <c r="Z166" s="195"/>
      <c r="AA166" s="195"/>
      <c r="AB166" s="195"/>
      <c r="AC166" s="195"/>
      <c r="AD166" s="195"/>
      <c r="AE166" s="195"/>
      <c r="AF166" s="195"/>
      <c r="AG166" s="195"/>
      <c r="AH166" s="195"/>
      <c r="AI166" s="195"/>
      <c r="AJ166" s="195"/>
      <c r="AK166" s="195"/>
      <c r="AL166" s="195"/>
      <c r="AM166" s="195"/>
    </row>
    <row r="167" ht="18.75" customHeight="1">
      <c r="A167" s="195"/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195"/>
      <c r="Z167" s="195"/>
      <c r="AA167" s="195"/>
      <c r="AB167" s="195"/>
      <c r="AC167" s="195"/>
      <c r="AD167" s="195"/>
      <c r="AE167" s="195"/>
      <c r="AF167" s="195"/>
      <c r="AG167" s="195"/>
      <c r="AH167" s="195"/>
      <c r="AI167" s="195"/>
      <c r="AJ167" s="195"/>
      <c r="AK167" s="195"/>
      <c r="AL167" s="195"/>
      <c r="AM167" s="195"/>
    </row>
    <row r="168" ht="18.75" customHeight="1">
      <c r="A168" s="195"/>
      <c r="B168" s="195"/>
      <c r="C168" s="195"/>
      <c r="D168" s="195"/>
      <c r="E168" s="195"/>
      <c r="F168" s="195"/>
      <c r="G168" s="195"/>
      <c r="H168" s="195"/>
      <c r="I168" s="195"/>
      <c r="J168" s="195"/>
      <c r="K168" s="195"/>
      <c r="L168" s="195"/>
      <c r="M168" s="195"/>
      <c r="N168" s="195"/>
      <c r="O168" s="195"/>
      <c r="P168" s="195"/>
      <c r="Q168" s="195"/>
      <c r="R168" s="195"/>
      <c r="S168" s="195"/>
      <c r="T168" s="195"/>
      <c r="U168" s="195"/>
      <c r="V168" s="195"/>
      <c r="W168" s="195"/>
      <c r="X168" s="195"/>
      <c r="Y168" s="195"/>
      <c r="Z168" s="195"/>
      <c r="AA168" s="195"/>
      <c r="AB168" s="195"/>
      <c r="AC168" s="195"/>
      <c r="AD168" s="195"/>
      <c r="AE168" s="195"/>
      <c r="AF168" s="195"/>
      <c r="AG168" s="195"/>
      <c r="AH168" s="195"/>
      <c r="AI168" s="195"/>
      <c r="AJ168" s="195"/>
      <c r="AK168" s="195"/>
      <c r="AL168" s="195"/>
      <c r="AM168" s="195"/>
    </row>
    <row r="169" ht="18.75" customHeight="1">
      <c r="A169" s="195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195"/>
      <c r="P169" s="195"/>
      <c r="Q169" s="195"/>
      <c r="R169" s="195"/>
      <c r="S169" s="195"/>
      <c r="T169" s="195"/>
      <c r="U169" s="195"/>
      <c r="V169" s="195"/>
      <c r="W169" s="195"/>
      <c r="X169" s="195"/>
      <c r="Y169" s="195"/>
      <c r="Z169" s="195"/>
      <c r="AA169" s="195"/>
      <c r="AB169" s="195"/>
      <c r="AC169" s="195"/>
      <c r="AD169" s="195"/>
      <c r="AE169" s="195"/>
      <c r="AF169" s="195"/>
      <c r="AG169" s="195"/>
      <c r="AH169" s="195"/>
      <c r="AI169" s="195"/>
      <c r="AJ169" s="195"/>
      <c r="AK169" s="195"/>
      <c r="AL169" s="195"/>
      <c r="AM169" s="195"/>
    </row>
    <row r="170" ht="18.75" customHeight="1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195"/>
      <c r="P170" s="195"/>
      <c r="Q170" s="195"/>
      <c r="R170" s="195"/>
      <c r="S170" s="195"/>
      <c r="T170" s="195"/>
      <c r="U170" s="195"/>
      <c r="V170" s="195"/>
      <c r="W170" s="195"/>
      <c r="X170" s="195"/>
      <c r="Y170" s="195"/>
      <c r="Z170" s="195"/>
      <c r="AA170" s="195"/>
      <c r="AB170" s="195"/>
      <c r="AC170" s="195"/>
      <c r="AD170" s="195"/>
      <c r="AE170" s="195"/>
      <c r="AF170" s="195"/>
      <c r="AG170" s="195"/>
      <c r="AH170" s="195"/>
      <c r="AI170" s="195"/>
      <c r="AJ170" s="195"/>
      <c r="AK170" s="195"/>
      <c r="AL170" s="195"/>
      <c r="AM170" s="195"/>
    </row>
    <row r="171" ht="18.75" customHeight="1">
      <c r="A171" s="195"/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95"/>
      <c r="AB171" s="195"/>
      <c r="AC171" s="195"/>
      <c r="AD171" s="195"/>
      <c r="AE171" s="195"/>
      <c r="AF171" s="195"/>
      <c r="AG171" s="195"/>
      <c r="AH171" s="195"/>
      <c r="AI171" s="195"/>
      <c r="AJ171" s="195"/>
      <c r="AK171" s="195"/>
      <c r="AL171" s="195"/>
      <c r="AM171" s="195"/>
    </row>
    <row r="172" ht="18.75" customHeight="1">
      <c r="A172" s="195"/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195"/>
      <c r="Z172" s="195"/>
      <c r="AA172" s="195"/>
      <c r="AB172" s="195"/>
      <c r="AC172" s="195"/>
      <c r="AD172" s="195"/>
      <c r="AE172" s="195"/>
      <c r="AF172" s="195"/>
      <c r="AG172" s="195"/>
      <c r="AH172" s="195"/>
      <c r="AI172" s="195"/>
      <c r="AJ172" s="195"/>
      <c r="AK172" s="195"/>
      <c r="AL172" s="195"/>
      <c r="AM172" s="195"/>
    </row>
    <row r="173" ht="18.75" customHeight="1">
      <c r="A173" s="195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195"/>
      <c r="Z173" s="195"/>
      <c r="AA173" s="195"/>
      <c r="AB173" s="195"/>
      <c r="AC173" s="195"/>
      <c r="AD173" s="195"/>
      <c r="AE173" s="195"/>
      <c r="AF173" s="195"/>
      <c r="AG173" s="195"/>
      <c r="AH173" s="195"/>
      <c r="AI173" s="195"/>
      <c r="AJ173" s="195"/>
      <c r="AK173" s="195"/>
      <c r="AL173" s="195"/>
      <c r="AM173" s="195"/>
    </row>
    <row r="174" ht="18.75" customHeight="1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195"/>
      <c r="P174" s="195"/>
      <c r="Q174" s="195"/>
      <c r="R174" s="195"/>
      <c r="S174" s="195"/>
      <c r="T174" s="195"/>
      <c r="U174" s="195"/>
      <c r="V174" s="195"/>
      <c r="W174" s="195"/>
      <c r="X174" s="195"/>
      <c r="Y174" s="195"/>
      <c r="Z174" s="195"/>
      <c r="AA174" s="195"/>
      <c r="AB174" s="195"/>
      <c r="AC174" s="195"/>
      <c r="AD174" s="195"/>
      <c r="AE174" s="195"/>
      <c r="AF174" s="195"/>
      <c r="AG174" s="195"/>
      <c r="AH174" s="195"/>
      <c r="AI174" s="195"/>
      <c r="AJ174" s="195"/>
      <c r="AK174" s="195"/>
      <c r="AL174" s="195"/>
      <c r="AM174" s="195"/>
    </row>
    <row r="175" ht="18.75" customHeight="1">
      <c r="A175" s="195"/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95"/>
      <c r="AB175" s="195"/>
      <c r="AC175" s="195"/>
      <c r="AD175" s="195"/>
      <c r="AE175" s="195"/>
      <c r="AF175" s="195"/>
      <c r="AG175" s="195"/>
      <c r="AH175" s="195"/>
      <c r="AI175" s="195"/>
      <c r="AJ175" s="195"/>
      <c r="AK175" s="195"/>
      <c r="AL175" s="195"/>
      <c r="AM175" s="195"/>
    </row>
    <row r="176" ht="18.75" customHeight="1">
      <c r="A176" s="195"/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95"/>
      <c r="AB176" s="195"/>
      <c r="AC176" s="195"/>
      <c r="AD176" s="195"/>
      <c r="AE176" s="195"/>
      <c r="AF176" s="195"/>
      <c r="AG176" s="195"/>
      <c r="AH176" s="195"/>
      <c r="AI176" s="195"/>
      <c r="AJ176" s="195"/>
      <c r="AK176" s="195"/>
      <c r="AL176" s="195"/>
      <c r="AM176" s="195"/>
    </row>
    <row r="177" ht="18.75" customHeight="1">
      <c r="A177" s="195"/>
      <c r="B177" s="195"/>
      <c r="C177" s="195"/>
      <c r="D177" s="195"/>
      <c r="E177" s="195"/>
      <c r="F177" s="195"/>
      <c r="G177" s="195"/>
      <c r="H177" s="195"/>
      <c r="I177" s="195"/>
      <c r="J177" s="195"/>
      <c r="K177" s="195"/>
      <c r="L177" s="195"/>
      <c r="M177" s="195"/>
      <c r="N177" s="195"/>
      <c r="O177" s="195"/>
      <c r="P177" s="195"/>
      <c r="Q177" s="195"/>
      <c r="R177" s="195"/>
      <c r="S177" s="195"/>
      <c r="T177" s="195"/>
      <c r="U177" s="195"/>
      <c r="V177" s="195"/>
      <c r="W177" s="195"/>
      <c r="X177" s="195"/>
      <c r="Y177" s="195"/>
      <c r="Z177" s="195"/>
      <c r="AA177" s="195"/>
      <c r="AB177" s="195"/>
      <c r="AC177" s="195"/>
      <c r="AD177" s="195"/>
      <c r="AE177" s="195"/>
      <c r="AF177" s="195"/>
      <c r="AG177" s="195"/>
      <c r="AH177" s="195"/>
      <c r="AI177" s="195"/>
      <c r="AJ177" s="195"/>
      <c r="AK177" s="195"/>
      <c r="AL177" s="195"/>
      <c r="AM177" s="195"/>
    </row>
    <row r="178" ht="18.75" customHeight="1">
      <c r="A178" s="195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195"/>
      <c r="Z178" s="195"/>
      <c r="AA178" s="195"/>
      <c r="AB178" s="195"/>
      <c r="AC178" s="195"/>
      <c r="AD178" s="195"/>
      <c r="AE178" s="195"/>
      <c r="AF178" s="195"/>
      <c r="AG178" s="195"/>
      <c r="AH178" s="195"/>
      <c r="AI178" s="195"/>
      <c r="AJ178" s="195"/>
      <c r="AK178" s="195"/>
      <c r="AL178" s="195"/>
      <c r="AM178" s="195"/>
    </row>
    <row r="179" ht="18.75" customHeight="1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195"/>
      <c r="P179" s="195"/>
      <c r="Q179" s="195"/>
      <c r="R179" s="195"/>
      <c r="S179" s="195"/>
      <c r="T179" s="195"/>
      <c r="U179" s="195"/>
      <c r="V179" s="195"/>
      <c r="W179" s="195"/>
      <c r="X179" s="195"/>
      <c r="Y179" s="195"/>
      <c r="Z179" s="195"/>
      <c r="AA179" s="195"/>
      <c r="AB179" s="195"/>
      <c r="AC179" s="195"/>
      <c r="AD179" s="195"/>
      <c r="AE179" s="195"/>
      <c r="AF179" s="195"/>
      <c r="AG179" s="195"/>
      <c r="AH179" s="195"/>
      <c r="AI179" s="195"/>
      <c r="AJ179" s="195"/>
      <c r="AK179" s="195"/>
      <c r="AL179" s="195"/>
      <c r="AM179" s="195"/>
    </row>
    <row r="180" ht="18.75" customHeight="1">
      <c r="A180" s="195"/>
      <c r="B180" s="195"/>
      <c r="C180" s="195"/>
      <c r="D180" s="195"/>
      <c r="E180" s="195"/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195"/>
      <c r="Z180" s="195"/>
      <c r="AA180" s="195"/>
      <c r="AB180" s="195"/>
      <c r="AC180" s="195"/>
      <c r="AD180" s="195"/>
      <c r="AE180" s="195"/>
      <c r="AF180" s="195"/>
      <c r="AG180" s="195"/>
      <c r="AH180" s="195"/>
      <c r="AI180" s="195"/>
      <c r="AJ180" s="195"/>
      <c r="AK180" s="195"/>
      <c r="AL180" s="195"/>
      <c r="AM180" s="195"/>
    </row>
    <row r="181" ht="18.75" customHeight="1">
      <c r="A181" s="195"/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95"/>
      <c r="AB181" s="195"/>
      <c r="AC181" s="195"/>
      <c r="AD181" s="195"/>
      <c r="AE181" s="195"/>
      <c r="AF181" s="195"/>
      <c r="AG181" s="195"/>
      <c r="AH181" s="195"/>
      <c r="AI181" s="195"/>
      <c r="AJ181" s="195"/>
      <c r="AK181" s="195"/>
      <c r="AL181" s="195"/>
      <c r="AM181" s="195"/>
    </row>
    <row r="182" ht="18.75" customHeight="1">
      <c r="A182" s="195"/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95"/>
      <c r="AB182" s="195"/>
      <c r="AC182" s="195"/>
      <c r="AD182" s="195"/>
      <c r="AE182" s="195"/>
      <c r="AF182" s="195"/>
      <c r="AG182" s="195"/>
      <c r="AH182" s="195"/>
      <c r="AI182" s="195"/>
      <c r="AJ182" s="195"/>
      <c r="AK182" s="195"/>
      <c r="AL182" s="195"/>
      <c r="AM182" s="195"/>
    </row>
    <row r="183" ht="18.75" customHeight="1">
      <c r="A183" s="195"/>
      <c r="B183" s="195"/>
      <c r="C183" s="195"/>
      <c r="D183" s="195"/>
      <c r="E183" s="195"/>
      <c r="F183" s="195"/>
      <c r="G183" s="195"/>
      <c r="H183" s="195"/>
      <c r="I183" s="195"/>
      <c r="J183" s="195"/>
      <c r="K183" s="195"/>
      <c r="L183" s="195"/>
      <c r="M183" s="195"/>
      <c r="N183" s="195"/>
      <c r="O183" s="195"/>
      <c r="P183" s="195"/>
      <c r="Q183" s="195"/>
      <c r="R183" s="195"/>
      <c r="S183" s="195"/>
      <c r="T183" s="195"/>
      <c r="U183" s="195"/>
      <c r="V183" s="195"/>
      <c r="W183" s="195"/>
      <c r="X183" s="195"/>
      <c r="Y183" s="195"/>
      <c r="Z183" s="195"/>
      <c r="AA183" s="195"/>
      <c r="AB183" s="195"/>
      <c r="AC183" s="195"/>
      <c r="AD183" s="195"/>
      <c r="AE183" s="195"/>
      <c r="AF183" s="195"/>
      <c r="AG183" s="195"/>
      <c r="AH183" s="195"/>
      <c r="AI183" s="195"/>
      <c r="AJ183" s="195"/>
      <c r="AK183" s="195"/>
      <c r="AL183" s="195"/>
      <c r="AM183" s="195"/>
    </row>
    <row r="184" ht="18.75" customHeight="1">
      <c r="A184" s="195"/>
      <c r="B184" s="195"/>
      <c r="C184" s="195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195"/>
      <c r="Z184" s="195"/>
      <c r="AA184" s="195"/>
      <c r="AB184" s="195"/>
      <c r="AC184" s="195"/>
      <c r="AD184" s="195"/>
      <c r="AE184" s="195"/>
      <c r="AF184" s="195"/>
      <c r="AG184" s="195"/>
      <c r="AH184" s="195"/>
      <c r="AI184" s="195"/>
      <c r="AJ184" s="195"/>
      <c r="AK184" s="195"/>
      <c r="AL184" s="195"/>
      <c r="AM184" s="195"/>
    </row>
    <row r="185" ht="18.75" customHeight="1">
      <c r="A185" s="195"/>
      <c r="B185" s="195"/>
      <c r="C185" s="195"/>
      <c r="D185" s="195"/>
      <c r="E185" s="195"/>
      <c r="F185" s="195"/>
      <c r="G185" s="195"/>
      <c r="H185" s="195"/>
      <c r="I185" s="195"/>
      <c r="J185" s="195"/>
      <c r="K185" s="195"/>
      <c r="L185" s="195"/>
      <c r="M185" s="195"/>
      <c r="N185" s="195"/>
      <c r="O185" s="195"/>
      <c r="P185" s="195"/>
      <c r="Q185" s="195"/>
      <c r="R185" s="195"/>
      <c r="S185" s="195"/>
      <c r="T185" s="195"/>
      <c r="U185" s="195"/>
      <c r="V185" s="195"/>
      <c r="W185" s="195"/>
      <c r="X185" s="195"/>
      <c r="Y185" s="195"/>
      <c r="Z185" s="195"/>
      <c r="AA185" s="195"/>
      <c r="AB185" s="195"/>
      <c r="AC185" s="195"/>
      <c r="AD185" s="195"/>
      <c r="AE185" s="195"/>
      <c r="AF185" s="195"/>
      <c r="AG185" s="195"/>
      <c r="AH185" s="195"/>
      <c r="AI185" s="195"/>
      <c r="AJ185" s="195"/>
      <c r="AK185" s="195"/>
      <c r="AL185" s="195"/>
      <c r="AM185" s="195"/>
    </row>
    <row r="186" ht="18.75" customHeight="1">
      <c r="A186" s="195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195"/>
      <c r="Z186" s="195"/>
      <c r="AA186" s="195"/>
      <c r="AB186" s="195"/>
      <c r="AC186" s="195"/>
      <c r="AD186" s="195"/>
      <c r="AE186" s="195"/>
      <c r="AF186" s="195"/>
      <c r="AG186" s="195"/>
      <c r="AH186" s="195"/>
      <c r="AI186" s="195"/>
      <c r="AJ186" s="195"/>
      <c r="AK186" s="195"/>
      <c r="AL186" s="195"/>
      <c r="AM186" s="195"/>
    </row>
    <row r="187" ht="18.75" customHeight="1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195"/>
      <c r="P187" s="195"/>
      <c r="Q187" s="195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</row>
    <row r="188" ht="18.75" customHeight="1">
      <c r="A188" s="195"/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</row>
    <row r="189" ht="18.75" customHeight="1">
      <c r="A189" s="195"/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95"/>
      <c r="AB189" s="195"/>
      <c r="AC189" s="195"/>
      <c r="AD189" s="195"/>
      <c r="AE189" s="195"/>
      <c r="AF189" s="195"/>
      <c r="AG189" s="195"/>
      <c r="AH189" s="195"/>
      <c r="AI189" s="195"/>
      <c r="AJ189" s="195"/>
      <c r="AK189" s="195"/>
      <c r="AL189" s="195"/>
      <c r="AM189" s="195"/>
    </row>
    <row r="190" ht="18.75" customHeight="1">
      <c r="A190" s="195"/>
      <c r="B190" s="195"/>
      <c r="C190" s="195"/>
      <c r="D190" s="195"/>
      <c r="E190" s="195"/>
      <c r="F190" s="195"/>
      <c r="G190" s="195"/>
      <c r="H190" s="195"/>
      <c r="I190" s="195"/>
      <c r="J190" s="195"/>
      <c r="K190" s="195"/>
      <c r="L190" s="195"/>
      <c r="M190" s="195"/>
      <c r="N190" s="195"/>
      <c r="O190" s="195"/>
      <c r="P190" s="195"/>
      <c r="Q190" s="195"/>
      <c r="R190" s="195"/>
      <c r="S190" s="195"/>
      <c r="T190" s="195"/>
      <c r="U190" s="195"/>
      <c r="V190" s="195"/>
      <c r="W190" s="195"/>
      <c r="X190" s="195"/>
      <c r="Y190" s="195"/>
      <c r="Z190" s="195"/>
      <c r="AA190" s="195"/>
      <c r="AB190" s="195"/>
      <c r="AC190" s="195"/>
      <c r="AD190" s="195"/>
      <c r="AE190" s="195"/>
      <c r="AF190" s="195"/>
      <c r="AG190" s="195"/>
      <c r="AH190" s="195"/>
      <c r="AI190" s="195"/>
      <c r="AJ190" s="195"/>
      <c r="AK190" s="195"/>
      <c r="AL190" s="195"/>
      <c r="AM190" s="195"/>
    </row>
    <row r="191" ht="18.75" customHeight="1">
      <c r="A191" s="195"/>
      <c r="B191" s="195"/>
      <c r="C191" s="195"/>
      <c r="D191" s="195"/>
      <c r="E191" s="195"/>
      <c r="F191" s="195"/>
      <c r="G191" s="195"/>
      <c r="H191" s="195"/>
      <c r="I191" s="195"/>
      <c r="J191" s="195"/>
      <c r="K191" s="195"/>
      <c r="L191" s="195"/>
      <c r="M191" s="195"/>
      <c r="N191" s="195"/>
      <c r="O191" s="195"/>
      <c r="P191" s="195"/>
      <c r="Q191" s="195"/>
      <c r="R191" s="195"/>
      <c r="S191" s="195"/>
      <c r="T191" s="195"/>
      <c r="U191" s="195"/>
      <c r="V191" s="195"/>
      <c r="W191" s="195"/>
      <c r="X191" s="195"/>
      <c r="Y191" s="195"/>
      <c r="Z191" s="195"/>
      <c r="AA191" s="195"/>
      <c r="AB191" s="195"/>
      <c r="AC191" s="195"/>
      <c r="AD191" s="195"/>
      <c r="AE191" s="195"/>
      <c r="AF191" s="195"/>
      <c r="AG191" s="195"/>
      <c r="AH191" s="195"/>
      <c r="AI191" s="195"/>
      <c r="AJ191" s="195"/>
      <c r="AK191" s="195"/>
      <c r="AL191" s="195"/>
      <c r="AM191" s="195"/>
    </row>
    <row r="192" ht="18.75" customHeight="1">
      <c r="A192" s="195"/>
      <c r="B192" s="195"/>
      <c r="C192" s="195"/>
      <c r="D192" s="195"/>
      <c r="E192" s="195"/>
      <c r="F192" s="195"/>
      <c r="G192" s="195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195"/>
      <c r="Z192" s="195"/>
      <c r="AA192" s="195"/>
      <c r="AB192" s="195"/>
      <c r="AC192" s="195"/>
      <c r="AD192" s="195"/>
      <c r="AE192" s="195"/>
      <c r="AF192" s="195"/>
      <c r="AG192" s="195"/>
      <c r="AH192" s="195"/>
      <c r="AI192" s="195"/>
      <c r="AJ192" s="195"/>
      <c r="AK192" s="195"/>
      <c r="AL192" s="195"/>
      <c r="AM192" s="195"/>
    </row>
    <row r="193" ht="18.75" customHeight="1">
      <c r="A193" s="195"/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195"/>
      <c r="Z193" s="195"/>
      <c r="AA193" s="195"/>
      <c r="AB193" s="195"/>
      <c r="AC193" s="195"/>
      <c r="AD193" s="195"/>
      <c r="AE193" s="195"/>
      <c r="AF193" s="195"/>
      <c r="AG193" s="195"/>
      <c r="AH193" s="195"/>
      <c r="AI193" s="195"/>
      <c r="AJ193" s="195"/>
      <c r="AK193" s="195"/>
      <c r="AL193" s="195"/>
      <c r="AM193" s="195"/>
    </row>
    <row r="194" ht="18.75" customHeight="1">
      <c r="A194" s="195"/>
      <c r="B194" s="195"/>
      <c r="C194" s="195"/>
      <c r="D194" s="195"/>
      <c r="E194" s="195"/>
      <c r="F194" s="195"/>
      <c r="G194" s="195"/>
      <c r="H194" s="195"/>
      <c r="I194" s="195"/>
      <c r="J194" s="195"/>
      <c r="K194" s="195"/>
      <c r="L194" s="195"/>
      <c r="M194" s="195"/>
      <c r="N194" s="195"/>
      <c r="O194" s="195"/>
      <c r="P194" s="195"/>
      <c r="Q194" s="195"/>
      <c r="R194" s="195"/>
      <c r="S194" s="195"/>
      <c r="T194" s="195"/>
      <c r="U194" s="195"/>
      <c r="V194" s="195"/>
      <c r="W194" s="195"/>
      <c r="X194" s="195"/>
      <c r="Y194" s="195"/>
      <c r="Z194" s="195"/>
      <c r="AA194" s="195"/>
      <c r="AB194" s="195"/>
      <c r="AC194" s="195"/>
      <c r="AD194" s="195"/>
      <c r="AE194" s="195"/>
      <c r="AF194" s="195"/>
      <c r="AG194" s="195"/>
      <c r="AH194" s="195"/>
      <c r="AI194" s="195"/>
      <c r="AJ194" s="195"/>
      <c r="AK194" s="195"/>
      <c r="AL194" s="195"/>
      <c r="AM194" s="195"/>
    </row>
    <row r="195" ht="18.75" customHeight="1">
      <c r="A195" s="195"/>
      <c r="B195" s="195"/>
      <c r="C195" s="195"/>
      <c r="D195" s="195"/>
      <c r="E195" s="195"/>
      <c r="F195" s="195"/>
      <c r="G195" s="195"/>
      <c r="H195" s="195"/>
      <c r="I195" s="195"/>
      <c r="J195" s="195"/>
      <c r="K195" s="195"/>
      <c r="L195" s="195"/>
      <c r="M195" s="195"/>
      <c r="N195" s="195"/>
      <c r="O195" s="195"/>
      <c r="P195" s="195"/>
      <c r="Q195" s="195"/>
      <c r="R195" s="195"/>
      <c r="S195" s="195"/>
      <c r="T195" s="195"/>
      <c r="U195" s="195"/>
      <c r="V195" s="195"/>
      <c r="W195" s="195"/>
      <c r="X195" s="195"/>
      <c r="Y195" s="195"/>
      <c r="Z195" s="195"/>
      <c r="AA195" s="195"/>
      <c r="AB195" s="195"/>
      <c r="AC195" s="195"/>
      <c r="AD195" s="195"/>
      <c r="AE195" s="195"/>
      <c r="AF195" s="195"/>
      <c r="AG195" s="195"/>
      <c r="AH195" s="195"/>
      <c r="AI195" s="195"/>
      <c r="AJ195" s="195"/>
      <c r="AK195" s="195"/>
      <c r="AL195" s="195"/>
      <c r="AM195" s="195"/>
    </row>
    <row r="196" ht="18.75" customHeight="1">
      <c r="A196" s="195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195"/>
      <c r="P196" s="195"/>
      <c r="Q196" s="195"/>
      <c r="R196" s="195"/>
      <c r="S196" s="195"/>
      <c r="T196" s="195"/>
      <c r="U196" s="195"/>
      <c r="V196" s="195"/>
      <c r="W196" s="195"/>
      <c r="X196" s="195"/>
      <c r="Y196" s="195"/>
      <c r="Z196" s="195"/>
      <c r="AA196" s="195"/>
      <c r="AB196" s="195"/>
      <c r="AC196" s="195"/>
      <c r="AD196" s="195"/>
      <c r="AE196" s="195"/>
      <c r="AF196" s="195"/>
      <c r="AG196" s="195"/>
      <c r="AH196" s="195"/>
      <c r="AI196" s="195"/>
      <c r="AJ196" s="195"/>
      <c r="AK196" s="195"/>
      <c r="AL196" s="195"/>
      <c r="AM196" s="195"/>
    </row>
    <row r="197" ht="18.75" customHeight="1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195"/>
      <c r="Z197" s="195"/>
      <c r="AA197" s="195"/>
      <c r="AB197" s="195"/>
      <c r="AC197" s="195"/>
      <c r="AD197" s="195"/>
      <c r="AE197" s="195"/>
      <c r="AF197" s="195"/>
      <c r="AG197" s="195"/>
      <c r="AH197" s="195"/>
      <c r="AI197" s="195"/>
      <c r="AJ197" s="195"/>
      <c r="AK197" s="195"/>
      <c r="AL197" s="195"/>
      <c r="AM197" s="195"/>
    </row>
    <row r="198" ht="18.75" customHeight="1">
      <c r="A198" s="195"/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95"/>
      <c r="AB198" s="195"/>
      <c r="AC198" s="195"/>
      <c r="AD198" s="195"/>
      <c r="AE198" s="195"/>
      <c r="AF198" s="195"/>
      <c r="AG198" s="195"/>
      <c r="AH198" s="195"/>
      <c r="AI198" s="195"/>
      <c r="AJ198" s="195"/>
      <c r="AK198" s="195"/>
      <c r="AL198" s="195"/>
      <c r="AM198" s="195"/>
    </row>
    <row r="199" ht="18.75" customHeight="1">
      <c r="A199" s="195"/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95"/>
      <c r="AB199" s="195"/>
      <c r="AC199" s="195"/>
      <c r="AD199" s="195"/>
      <c r="AE199" s="195"/>
      <c r="AF199" s="195"/>
      <c r="AG199" s="195"/>
      <c r="AH199" s="195"/>
      <c r="AI199" s="195"/>
      <c r="AJ199" s="195"/>
      <c r="AK199" s="195"/>
      <c r="AL199" s="195"/>
      <c r="AM199" s="195"/>
    </row>
    <row r="200" ht="18.75" customHeight="1">
      <c r="A200" s="195"/>
      <c r="B200" s="195"/>
      <c r="C200" s="195"/>
      <c r="D200" s="195"/>
      <c r="E200" s="195"/>
      <c r="F200" s="195"/>
      <c r="G200" s="195"/>
      <c r="H200" s="195"/>
      <c r="I200" s="195"/>
      <c r="J200" s="195"/>
      <c r="K200" s="195"/>
      <c r="L200" s="195"/>
      <c r="M200" s="195"/>
      <c r="N200" s="195"/>
      <c r="O200" s="195"/>
      <c r="P200" s="195"/>
      <c r="Q200" s="195"/>
      <c r="R200" s="195"/>
      <c r="S200" s="195"/>
      <c r="T200" s="195"/>
      <c r="U200" s="195"/>
      <c r="V200" s="195"/>
      <c r="W200" s="195"/>
      <c r="X200" s="195"/>
      <c r="Y200" s="195"/>
      <c r="Z200" s="195"/>
      <c r="AA200" s="195"/>
      <c r="AB200" s="195"/>
      <c r="AC200" s="195"/>
      <c r="AD200" s="195"/>
      <c r="AE200" s="195"/>
      <c r="AF200" s="195"/>
      <c r="AG200" s="195"/>
      <c r="AH200" s="195"/>
      <c r="AI200" s="195"/>
      <c r="AJ200" s="195"/>
      <c r="AK200" s="195"/>
      <c r="AL200" s="195"/>
      <c r="AM200" s="195"/>
    </row>
    <row r="201" ht="18.75" customHeight="1">
      <c r="A201" s="195"/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195"/>
      <c r="Z201" s="195"/>
      <c r="AA201" s="195"/>
      <c r="AB201" s="195"/>
      <c r="AC201" s="195"/>
      <c r="AD201" s="195"/>
      <c r="AE201" s="195"/>
      <c r="AF201" s="195"/>
      <c r="AG201" s="195"/>
      <c r="AH201" s="195"/>
      <c r="AI201" s="195"/>
      <c r="AJ201" s="195"/>
      <c r="AK201" s="195"/>
      <c r="AL201" s="195"/>
      <c r="AM201" s="195"/>
    </row>
    <row r="202" ht="18.75" customHeight="1">
      <c r="A202" s="195"/>
      <c r="B202" s="195"/>
      <c r="C202" s="195"/>
      <c r="D202" s="195"/>
      <c r="E202" s="195"/>
      <c r="F202" s="195"/>
      <c r="G202" s="195"/>
      <c r="H202" s="195"/>
      <c r="I202" s="195"/>
      <c r="J202" s="195"/>
      <c r="K202" s="195"/>
      <c r="L202" s="195"/>
      <c r="M202" s="195"/>
      <c r="N202" s="195"/>
      <c r="O202" s="195"/>
      <c r="P202" s="195"/>
      <c r="Q202" s="195"/>
      <c r="R202" s="195"/>
      <c r="S202" s="195"/>
      <c r="T202" s="195"/>
      <c r="U202" s="195"/>
      <c r="V202" s="195"/>
      <c r="W202" s="195"/>
      <c r="X202" s="195"/>
      <c r="Y202" s="195"/>
      <c r="Z202" s="195"/>
      <c r="AA202" s="195"/>
      <c r="AB202" s="195"/>
      <c r="AC202" s="195"/>
      <c r="AD202" s="195"/>
      <c r="AE202" s="195"/>
      <c r="AF202" s="195"/>
      <c r="AG202" s="195"/>
      <c r="AH202" s="195"/>
      <c r="AI202" s="195"/>
      <c r="AJ202" s="195"/>
      <c r="AK202" s="195"/>
      <c r="AL202" s="195"/>
      <c r="AM202" s="195"/>
    </row>
    <row r="203" ht="18.75" customHeight="1">
      <c r="A203" s="195"/>
      <c r="B203" s="195"/>
      <c r="C203" s="195"/>
      <c r="D203" s="195"/>
      <c r="E203" s="195"/>
      <c r="F203" s="195"/>
      <c r="G203" s="195"/>
      <c r="H203" s="195"/>
      <c r="I203" s="195"/>
      <c r="J203" s="195"/>
      <c r="K203" s="195"/>
      <c r="L203" s="195"/>
      <c r="M203" s="195"/>
      <c r="N203" s="195"/>
      <c r="O203" s="195"/>
      <c r="P203" s="195"/>
      <c r="Q203" s="195"/>
      <c r="R203" s="195"/>
      <c r="S203" s="195"/>
      <c r="T203" s="195"/>
      <c r="U203" s="195"/>
      <c r="V203" s="195"/>
      <c r="W203" s="195"/>
      <c r="X203" s="195"/>
      <c r="Y203" s="195"/>
      <c r="Z203" s="195"/>
      <c r="AA203" s="195"/>
      <c r="AB203" s="195"/>
      <c r="AC203" s="195"/>
      <c r="AD203" s="195"/>
      <c r="AE203" s="195"/>
      <c r="AF203" s="195"/>
      <c r="AG203" s="195"/>
      <c r="AH203" s="195"/>
      <c r="AI203" s="195"/>
      <c r="AJ203" s="195"/>
      <c r="AK203" s="195"/>
      <c r="AL203" s="195"/>
      <c r="AM203" s="195"/>
    </row>
    <row r="204" ht="18.75" customHeight="1">
      <c r="A204" s="195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195"/>
      <c r="Z204" s="195"/>
      <c r="AA204" s="195"/>
      <c r="AB204" s="195"/>
      <c r="AC204" s="195"/>
      <c r="AD204" s="195"/>
      <c r="AE204" s="195"/>
      <c r="AF204" s="195"/>
      <c r="AG204" s="195"/>
      <c r="AH204" s="195"/>
      <c r="AI204" s="195"/>
      <c r="AJ204" s="195"/>
      <c r="AK204" s="195"/>
      <c r="AL204" s="195"/>
      <c r="AM204" s="195"/>
    </row>
    <row r="205" ht="18.75" customHeight="1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195"/>
      <c r="P205" s="195"/>
      <c r="Q205" s="195"/>
      <c r="R205" s="195"/>
      <c r="S205" s="195"/>
      <c r="T205" s="195"/>
      <c r="U205" s="195"/>
      <c r="V205" s="195"/>
      <c r="W205" s="195"/>
      <c r="X205" s="195"/>
      <c r="Y205" s="195"/>
      <c r="Z205" s="195"/>
      <c r="AA205" s="195"/>
      <c r="AB205" s="195"/>
      <c r="AC205" s="195"/>
      <c r="AD205" s="195"/>
      <c r="AE205" s="195"/>
      <c r="AF205" s="195"/>
      <c r="AG205" s="195"/>
      <c r="AH205" s="195"/>
      <c r="AI205" s="195"/>
      <c r="AJ205" s="195"/>
      <c r="AK205" s="195"/>
      <c r="AL205" s="195"/>
      <c r="AM205" s="195"/>
    </row>
    <row r="206" ht="18.75" customHeight="1">
      <c r="A206" s="195"/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95"/>
      <c r="AB206" s="195"/>
      <c r="AC206" s="195"/>
      <c r="AD206" s="195"/>
      <c r="AE206" s="195"/>
      <c r="AF206" s="195"/>
      <c r="AG206" s="195"/>
      <c r="AH206" s="195"/>
      <c r="AI206" s="195"/>
      <c r="AJ206" s="195"/>
      <c r="AK206" s="195"/>
      <c r="AL206" s="195"/>
      <c r="AM206" s="195"/>
    </row>
    <row r="207" ht="18.75" customHeight="1">
      <c r="A207" s="195"/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95"/>
      <c r="AB207" s="195"/>
      <c r="AC207" s="195"/>
      <c r="AD207" s="195"/>
      <c r="AE207" s="195"/>
      <c r="AF207" s="195"/>
      <c r="AG207" s="195"/>
      <c r="AH207" s="195"/>
      <c r="AI207" s="195"/>
      <c r="AJ207" s="195"/>
      <c r="AK207" s="195"/>
      <c r="AL207" s="195"/>
      <c r="AM207" s="195"/>
    </row>
    <row r="208" ht="18.75" customHeight="1">
      <c r="A208" s="195"/>
      <c r="B208" s="195"/>
      <c r="C208" s="195"/>
      <c r="D208" s="195"/>
      <c r="E208" s="195"/>
      <c r="F208" s="195"/>
      <c r="G208" s="195"/>
      <c r="H208" s="195"/>
      <c r="I208" s="195"/>
      <c r="J208" s="195"/>
      <c r="K208" s="195"/>
      <c r="L208" s="195"/>
      <c r="M208" s="195"/>
      <c r="N208" s="195"/>
      <c r="O208" s="195"/>
      <c r="P208" s="195"/>
      <c r="Q208" s="195"/>
      <c r="R208" s="195"/>
      <c r="S208" s="195"/>
      <c r="T208" s="195"/>
      <c r="U208" s="195"/>
      <c r="V208" s="195"/>
      <c r="W208" s="195"/>
      <c r="X208" s="195"/>
      <c r="Y208" s="195"/>
      <c r="Z208" s="195"/>
      <c r="AA208" s="195"/>
      <c r="AB208" s="195"/>
      <c r="AC208" s="195"/>
      <c r="AD208" s="195"/>
      <c r="AE208" s="195"/>
      <c r="AF208" s="195"/>
      <c r="AG208" s="195"/>
      <c r="AH208" s="195"/>
      <c r="AI208" s="195"/>
      <c r="AJ208" s="195"/>
      <c r="AK208" s="195"/>
      <c r="AL208" s="195"/>
      <c r="AM208" s="195"/>
    </row>
    <row r="209" ht="18.75" customHeight="1">
      <c r="A209" s="195"/>
      <c r="B209" s="195"/>
      <c r="C209" s="195"/>
      <c r="D209" s="195"/>
      <c r="E209" s="195"/>
      <c r="F209" s="195"/>
      <c r="G209" s="195"/>
      <c r="H209" s="195"/>
      <c r="I209" s="195"/>
      <c r="J209" s="195"/>
      <c r="K209" s="195"/>
      <c r="L209" s="195"/>
      <c r="M209" s="195"/>
      <c r="N209" s="195"/>
      <c r="O209" s="195"/>
      <c r="P209" s="195"/>
      <c r="Q209" s="195"/>
      <c r="R209" s="195"/>
      <c r="S209" s="195"/>
      <c r="T209" s="195"/>
      <c r="U209" s="195"/>
      <c r="V209" s="195"/>
      <c r="W209" s="195"/>
      <c r="X209" s="195"/>
      <c r="Y209" s="195"/>
      <c r="Z209" s="195"/>
      <c r="AA209" s="195"/>
      <c r="AB209" s="195"/>
      <c r="AC209" s="195"/>
      <c r="AD209" s="195"/>
      <c r="AE209" s="195"/>
      <c r="AF209" s="195"/>
      <c r="AG209" s="195"/>
      <c r="AH209" s="195"/>
      <c r="AI209" s="195"/>
      <c r="AJ209" s="195"/>
      <c r="AK209" s="195"/>
      <c r="AL209" s="195"/>
      <c r="AM209" s="195"/>
    </row>
    <row r="210" ht="18.75" customHeight="1">
      <c r="A210" s="195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195"/>
      <c r="Z210" s="195"/>
      <c r="AA210" s="195"/>
      <c r="AB210" s="195"/>
      <c r="AC210" s="195"/>
      <c r="AD210" s="195"/>
      <c r="AE210" s="195"/>
      <c r="AF210" s="195"/>
      <c r="AG210" s="195"/>
      <c r="AH210" s="195"/>
      <c r="AI210" s="195"/>
      <c r="AJ210" s="195"/>
      <c r="AK210" s="195"/>
      <c r="AL210" s="195"/>
      <c r="AM210" s="195"/>
    </row>
    <row r="211" ht="18.75" customHeight="1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5"/>
      <c r="AC211" s="195"/>
      <c r="AD211" s="195"/>
      <c r="AE211" s="195"/>
      <c r="AF211" s="195"/>
      <c r="AG211" s="195"/>
      <c r="AH211" s="195"/>
      <c r="AI211" s="195"/>
      <c r="AJ211" s="195"/>
      <c r="AK211" s="195"/>
      <c r="AL211" s="195"/>
      <c r="AM211" s="195"/>
    </row>
    <row r="212" ht="18.75" customHeight="1">
      <c r="A212" s="195"/>
      <c r="B212" s="195"/>
      <c r="C212" s="195"/>
      <c r="D212" s="195"/>
      <c r="E212" s="195"/>
      <c r="F212" s="195"/>
      <c r="G212" s="195"/>
      <c r="H212" s="195"/>
      <c r="I212" s="195"/>
      <c r="J212" s="195"/>
      <c r="K212" s="195"/>
      <c r="L212" s="195"/>
      <c r="M212" s="195"/>
      <c r="N212" s="195"/>
      <c r="O212" s="195"/>
      <c r="P212" s="195"/>
      <c r="Q212" s="195"/>
      <c r="R212" s="195"/>
      <c r="S212" s="195"/>
      <c r="T212" s="195"/>
      <c r="U212" s="195"/>
      <c r="V212" s="195"/>
      <c r="W212" s="195"/>
      <c r="X212" s="195"/>
      <c r="Y212" s="195"/>
      <c r="Z212" s="195"/>
      <c r="AA212" s="195"/>
      <c r="AB212" s="195"/>
      <c r="AC212" s="195"/>
      <c r="AD212" s="195"/>
      <c r="AE212" s="195"/>
      <c r="AF212" s="195"/>
      <c r="AG212" s="195"/>
      <c r="AH212" s="195"/>
      <c r="AI212" s="195"/>
      <c r="AJ212" s="195"/>
      <c r="AK212" s="195"/>
      <c r="AL212" s="195"/>
      <c r="AM212" s="195"/>
    </row>
    <row r="213" ht="18.75" customHeight="1">
      <c r="A213" s="195"/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95"/>
      <c r="AB213" s="195"/>
      <c r="AC213" s="195"/>
      <c r="AD213" s="195"/>
      <c r="AE213" s="195"/>
      <c r="AF213" s="195"/>
      <c r="AG213" s="195"/>
      <c r="AH213" s="195"/>
      <c r="AI213" s="195"/>
      <c r="AJ213" s="195"/>
      <c r="AK213" s="195"/>
      <c r="AL213" s="195"/>
      <c r="AM213" s="195"/>
    </row>
    <row r="214" ht="18.75" customHeight="1">
      <c r="A214" s="195"/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95"/>
      <c r="AB214" s="195"/>
      <c r="AC214" s="195"/>
      <c r="AD214" s="195"/>
      <c r="AE214" s="195"/>
      <c r="AF214" s="195"/>
      <c r="AG214" s="195"/>
      <c r="AH214" s="195"/>
      <c r="AI214" s="195"/>
      <c r="AJ214" s="195"/>
      <c r="AK214" s="195"/>
      <c r="AL214" s="195"/>
      <c r="AM214" s="195"/>
    </row>
    <row r="215" ht="18.75" customHeight="1">
      <c r="A215" s="195"/>
      <c r="B215" s="195"/>
      <c r="C215" s="195"/>
      <c r="D215" s="195"/>
      <c r="E215" s="195"/>
      <c r="F215" s="195"/>
      <c r="G215" s="195"/>
      <c r="H215" s="195"/>
      <c r="I215" s="195"/>
      <c r="J215" s="195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195"/>
      <c r="Z215" s="195"/>
      <c r="AA215" s="195"/>
      <c r="AB215" s="195"/>
      <c r="AC215" s="195"/>
      <c r="AD215" s="195"/>
      <c r="AE215" s="195"/>
      <c r="AF215" s="195"/>
      <c r="AG215" s="195"/>
      <c r="AH215" s="195"/>
      <c r="AI215" s="195"/>
      <c r="AJ215" s="195"/>
      <c r="AK215" s="195"/>
      <c r="AL215" s="195"/>
      <c r="AM215" s="195"/>
    </row>
    <row r="216" ht="18.75" customHeight="1">
      <c r="A216" s="195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195"/>
      <c r="P216" s="195"/>
      <c r="Q216" s="195"/>
      <c r="R216" s="195"/>
      <c r="S216" s="195"/>
      <c r="T216" s="195"/>
      <c r="U216" s="195"/>
      <c r="V216" s="195"/>
      <c r="W216" s="195"/>
      <c r="X216" s="195"/>
      <c r="Y216" s="195"/>
      <c r="Z216" s="195"/>
      <c r="AA216" s="195"/>
      <c r="AB216" s="195"/>
      <c r="AC216" s="195"/>
      <c r="AD216" s="195"/>
      <c r="AE216" s="195"/>
      <c r="AF216" s="195"/>
      <c r="AG216" s="195"/>
      <c r="AH216" s="195"/>
      <c r="AI216" s="195"/>
      <c r="AJ216" s="195"/>
      <c r="AK216" s="195"/>
      <c r="AL216" s="195"/>
      <c r="AM216" s="195"/>
    </row>
    <row r="217" ht="18.75" customHeight="1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195"/>
      <c r="P217" s="195"/>
      <c r="Q217" s="195"/>
      <c r="R217" s="195"/>
      <c r="S217" s="195"/>
      <c r="T217" s="195"/>
      <c r="U217" s="195"/>
      <c r="V217" s="195"/>
      <c r="W217" s="195"/>
      <c r="X217" s="195"/>
      <c r="Y217" s="195"/>
      <c r="Z217" s="195"/>
      <c r="AA217" s="195"/>
      <c r="AB217" s="195"/>
      <c r="AC217" s="195"/>
      <c r="AD217" s="195"/>
      <c r="AE217" s="195"/>
      <c r="AF217" s="195"/>
      <c r="AG217" s="195"/>
      <c r="AH217" s="195"/>
      <c r="AI217" s="195"/>
      <c r="AJ217" s="195"/>
      <c r="AK217" s="195"/>
      <c r="AL217" s="195"/>
      <c r="AM217" s="195"/>
    </row>
    <row r="218" ht="18.75" customHeight="1">
      <c r="A218" s="195"/>
      <c r="B218" s="195"/>
      <c r="C218" s="195"/>
      <c r="D218" s="195"/>
      <c r="E218" s="195"/>
      <c r="F218" s="195"/>
      <c r="G218" s="195"/>
      <c r="H218" s="195"/>
      <c r="I218" s="195"/>
      <c r="J218" s="195"/>
      <c r="K218" s="195"/>
      <c r="L218" s="195"/>
      <c r="M218" s="195"/>
      <c r="N218" s="195"/>
      <c r="O218" s="195"/>
      <c r="P218" s="195"/>
      <c r="Q218" s="195"/>
      <c r="R218" s="195"/>
      <c r="S218" s="195"/>
      <c r="T218" s="195"/>
      <c r="U218" s="195"/>
      <c r="V218" s="195"/>
      <c r="W218" s="195"/>
      <c r="X218" s="195"/>
      <c r="Y218" s="195"/>
      <c r="Z218" s="195"/>
      <c r="AA218" s="195"/>
      <c r="AB218" s="195"/>
      <c r="AC218" s="195"/>
      <c r="AD218" s="195"/>
      <c r="AE218" s="195"/>
      <c r="AF218" s="195"/>
      <c r="AG218" s="195"/>
      <c r="AH218" s="195"/>
      <c r="AI218" s="195"/>
      <c r="AJ218" s="195"/>
      <c r="AK218" s="195"/>
      <c r="AL218" s="195"/>
      <c r="AM218" s="195"/>
    </row>
    <row r="219" ht="18.75" customHeight="1">
      <c r="A219" s="195"/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95"/>
      <c r="AB219" s="195"/>
      <c r="AC219" s="195"/>
      <c r="AD219" s="195"/>
      <c r="AE219" s="195"/>
      <c r="AF219" s="195"/>
      <c r="AG219" s="195"/>
      <c r="AH219" s="195"/>
      <c r="AI219" s="195"/>
      <c r="AJ219" s="195"/>
      <c r="AK219" s="195"/>
      <c r="AL219" s="195"/>
      <c r="AM219" s="195"/>
    </row>
    <row r="220" ht="18.75" customHeight="1">
      <c r="A220" s="195"/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95"/>
      <c r="AB220" s="195"/>
      <c r="AC220" s="195"/>
      <c r="AD220" s="195"/>
      <c r="AE220" s="195"/>
      <c r="AF220" s="195"/>
      <c r="AG220" s="195"/>
      <c r="AH220" s="195"/>
      <c r="AI220" s="195"/>
      <c r="AJ220" s="195"/>
      <c r="AK220" s="195"/>
      <c r="AL220" s="195"/>
      <c r="AM220" s="195"/>
    </row>
    <row r="221" ht="18.75" customHeight="1">
      <c r="A221" s="195"/>
      <c r="B221" s="195"/>
      <c r="C221" s="195"/>
      <c r="D221" s="195"/>
      <c r="E221" s="195"/>
      <c r="F221" s="195"/>
      <c r="G221" s="195"/>
      <c r="H221" s="195"/>
      <c r="I221" s="195"/>
      <c r="J221" s="195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195"/>
      <c r="Z221" s="195"/>
      <c r="AA221" s="195"/>
      <c r="AB221" s="195"/>
      <c r="AC221" s="195"/>
      <c r="AD221" s="195"/>
      <c r="AE221" s="195"/>
      <c r="AF221" s="195"/>
      <c r="AG221" s="195"/>
      <c r="AH221" s="195"/>
      <c r="AI221" s="195"/>
      <c r="AJ221" s="195"/>
      <c r="AK221" s="195"/>
      <c r="AL221" s="195"/>
      <c r="AM221" s="195"/>
    </row>
    <row r="222" ht="18.75" customHeight="1">
      <c r="A222" s="195"/>
      <c r="B222" s="195"/>
      <c r="C222" s="195"/>
      <c r="D222" s="195"/>
      <c r="E222" s="195"/>
      <c r="F222" s="195"/>
      <c r="G222" s="195"/>
      <c r="H222" s="195"/>
      <c r="I222" s="195"/>
      <c r="J222" s="195"/>
      <c r="K222" s="195"/>
      <c r="L222" s="195"/>
      <c r="M222" s="195"/>
      <c r="N222" s="195"/>
      <c r="O222" s="195"/>
      <c r="P222" s="195"/>
      <c r="Q222" s="195"/>
      <c r="R222" s="195"/>
      <c r="S222" s="195"/>
      <c r="T222" s="195"/>
      <c r="U222" s="195"/>
      <c r="V222" s="195"/>
      <c r="W222" s="195"/>
      <c r="X222" s="195"/>
      <c r="Y222" s="195"/>
      <c r="Z222" s="195"/>
      <c r="AA222" s="195"/>
      <c r="AB222" s="195"/>
      <c r="AC222" s="195"/>
      <c r="AD222" s="195"/>
      <c r="AE222" s="195"/>
      <c r="AF222" s="195"/>
      <c r="AG222" s="195"/>
      <c r="AH222" s="195"/>
      <c r="AI222" s="195"/>
      <c r="AJ222" s="195"/>
      <c r="AK222" s="195"/>
      <c r="AL222" s="195"/>
      <c r="AM222" s="195"/>
    </row>
    <row r="223" ht="18.75" customHeight="1">
      <c r="A223" s="195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195"/>
      <c r="P223" s="195"/>
      <c r="Q223" s="195"/>
      <c r="R223" s="195"/>
      <c r="S223" s="195"/>
      <c r="T223" s="195"/>
      <c r="U223" s="195"/>
      <c r="V223" s="195"/>
      <c r="W223" s="195"/>
      <c r="X223" s="195"/>
      <c r="Y223" s="195"/>
      <c r="Z223" s="195"/>
      <c r="AA223" s="195"/>
      <c r="AB223" s="195"/>
      <c r="AC223" s="195"/>
      <c r="AD223" s="195"/>
      <c r="AE223" s="195"/>
      <c r="AF223" s="195"/>
      <c r="AG223" s="195"/>
      <c r="AH223" s="195"/>
      <c r="AI223" s="195"/>
      <c r="AJ223" s="195"/>
      <c r="AK223" s="195"/>
      <c r="AL223" s="195"/>
      <c r="AM223" s="195"/>
    </row>
    <row r="224" ht="18.75" customHeight="1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195"/>
      <c r="Z224" s="195"/>
      <c r="AA224" s="195"/>
      <c r="AB224" s="195"/>
      <c r="AC224" s="195"/>
      <c r="AD224" s="195"/>
      <c r="AE224" s="195"/>
      <c r="AF224" s="195"/>
      <c r="AG224" s="195"/>
      <c r="AH224" s="195"/>
      <c r="AI224" s="195"/>
      <c r="AJ224" s="195"/>
      <c r="AK224" s="195"/>
      <c r="AL224" s="195"/>
      <c r="AM224" s="195"/>
    </row>
    <row r="225" ht="18.75" customHeight="1">
      <c r="A225" s="195"/>
      <c r="B225" s="195"/>
      <c r="C225" s="195"/>
      <c r="D225" s="195"/>
      <c r="E225" s="195"/>
      <c r="F225" s="195"/>
      <c r="G225" s="195"/>
      <c r="H225" s="195"/>
      <c r="I225" s="195"/>
      <c r="J225" s="195"/>
      <c r="K225" s="195"/>
      <c r="L225" s="195"/>
      <c r="M225" s="195"/>
      <c r="N225" s="195"/>
      <c r="O225" s="195"/>
      <c r="P225" s="195"/>
      <c r="Q225" s="195"/>
      <c r="R225" s="195"/>
      <c r="S225" s="195"/>
      <c r="T225" s="195"/>
      <c r="U225" s="195"/>
      <c r="V225" s="195"/>
      <c r="W225" s="195"/>
      <c r="X225" s="195"/>
      <c r="Y225" s="195"/>
      <c r="Z225" s="195"/>
      <c r="AA225" s="195"/>
      <c r="AB225" s="195"/>
      <c r="AC225" s="195"/>
      <c r="AD225" s="195"/>
      <c r="AE225" s="195"/>
      <c r="AF225" s="195"/>
      <c r="AG225" s="195"/>
      <c r="AH225" s="195"/>
      <c r="AI225" s="195"/>
      <c r="AJ225" s="195"/>
      <c r="AK225" s="195"/>
      <c r="AL225" s="195"/>
      <c r="AM225" s="195"/>
    </row>
    <row r="226" ht="18.75" customHeight="1">
      <c r="A226" s="195"/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95"/>
      <c r="AB226" s="195"/>
      <c r="AC226" s="195"/>
      <c r="AD226" s="195"/>
      <c r="AE226" s="195"/>
      <c r="AF226" s="195"/>
      <c r="AG226" s="195"/>
      <c r="AH226" s="195"/>
      <c r="AI226" s="195"/>
      <c r="AJ226" s="195"/>
      <c r="AK226" s="195"/>
      <c r="AL226" s="195"/>
      <c r="AM226" s="195"/>
    </row>
    <row r="227" ht="18.75" customHeight="1">
      <c r="A227" s="195"/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95"/>
      <c r="AB227" s="195"/>
      <c r="AC227" s="195"/>
      <c r="AD227" s="195"/>
      <c r="AE227" s="195"/>
      <c r="AF227" s="195"/>
      <c r="AG227" s="195"/>
      <c r="AH227" s="195"/>
      <c r="AI227" s="195"/>
      <c r="AJ227" s="195"/>
      <c r="AK227" s="195"/>
      <c r="AL227" s="195"/>
      <c r="AM227" s="195"/>
    </row>
    <row r="228" ht="18.75" customHeight="1">
      <c r="A228" s="195"/>
      <c r="B228" s="195"/>
      <c r="C228" s="195"/>
      <c r="D228" s="195"/>
      <c r="E228" s="195"/>
      <c r="F228" s="195"/>
      <c r="G228" s="195"/>
      <c r="H228" s="195"/>
      <c r="I228" s="195"/>
      <c r="J228" s="195"/>
      <c r="K228" s="195"/>
      <c r="L228" s="195"/>
      <c r="M228" s="195"/>
      <c r="N228" s="195"/>
      <c r="O228" s="195"/>
      <c r="P228" s="195"/>
      <c r="Q228" s="195"/>
      <c r="R228" s="195"/>
      <c r="S228" s="195"/>
      <c r="T228" s="195"/>
      <c r="U228" s="195"/>
      <c r="V228" s="195"/>
      <c r="W228" s="195"/>
      <c r="X228" s="195"/>
      <c r="Y228" s="195"/>
      <c r="Z228" s="195"/>
      <c r="AA228" s="195"/>
      <c r="AB228" s="195"/>
      <c r="AC228" s="195"/>
      <c r="AD228" s="195"/>
      <c r="AE228" s="195"/>
      <c r="AF228" s="195"/>
      <c r="AG228" s="195"/>
      <c r="AH228" s="195"/>
      <c r="AI228" s="195"/>
      <c r="AJ228" s="195"/>
      <c r="AK228" s="195"/>
      <c r="AL228" s="195"/>
      <c r="AM228" s="195"/>
    </row>
    <row r="229" ht="18.75" customHeight="1">
      <c r="A229" s="195"/>
      <c r="B229" s="195"/>
      <c r="C229" s="195"/>
      <c r="D229" s="195"/>
      <c r="E229" s="195"/>
      <c r="F229" s="195"/>
      <c r="G229" s="195"/>
      <c r="H229" s="195"/>
      <c r="I229" s="195"/>
      <c r="J229" s="195"/>
      <c r="K229" s="195"/>
      <c r="L229" s="195"/>
      <c r="M229" s="195"/>
      <c r="N229" s="195"/>
      <c r="O229" s="195"/>
      <c r="P229" s="195"/>
      <c r="Q229" s="195"/>
      <c r="R229" s="195"/>
      <c r="S229" s="195"/>
      <c r="T229" s="195"/>
      <c r="U229" s="195"/>
      <c r="V229" s="195"/>
      <c r="W229" s="195"/>
      <c r="X229" s="195"/>
      <c r="Y229" s="195"/>
      <c r="Z229" s="195"/>
      <c r="AA229" s="195"/>
      <c r="AB229" s="195"/>
      <c r="AC229" s="195"/>
      <c r="AD229" s="195"/>
      <c r="AE229" s="195"/>
      <c r="AF229" s="195"/>
      <c r="AG229" s="195"/>
      <c r="AH229" s="195"/>
      <c r="AI229" s="195"/>
      <c r="AJ229" s="195"/>
      <c r="AK229" s="195"/>
      <c r="AL229" s="195"/>
      <c r="AM229" s="195"/>
    </row>
    <row r="230" ht="18.75" customHeight="1">
      <c r="A230" s="195"/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195"/>
      <c r="Z230" s="195"/>
      <c r="AA230" s="195"/>
      <c r="AB230" s="195"/>
      <c r="AC230" s="195"/>
      <c r="AD230" s="195"/>
      <c r="AE230" s="195"/>
      <c r="AF230" s="195"/>
      <c r="AG230" s="195"/>
      <c r="AH230" s="195"/>
      <c r="AI230" s="195"/>
      <c r="AJ230" s="195"/>
      <c r="AK230" s="195"/>
      <c r="AL230" s="195"/>
      <c r="AM230" s="195"/>
    </row>
    <row r="231" ht="18.75" customHeight="1">
      <c r="A231" s="195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195"/>
      <c r="P231" s="195"/>
      <c r="Q231" s="195"/>
      <c r="R231" s="195"/>
      <c r="S231" s="195"/>
      <c r="T231" s="195"/>
      <c r="U231" s="195"/>
      <c r="V231" s="195"/>
      <c r="W231" s="195"/>
      <c r="X231" s="195"/>
      <c r="Y231" s="195"/>
      <c r="Z231" s="195"/>
      <c r="AA231" s="195"/>
      <c r="AB231" s="195"/>
      <c r="AC231" s="195"/>
      <c r="AD231" s="195"/>
      <c r="AE231" s="195"/>
      <c r="AF231" s="195"/>
      <c r="AG231" s="195"/>
      <c r="AH231" s="195"/>
      <c r="AI231" s="195"/>
      <c r="AJ231" s="195"/>
      <c r="AK231" s="195"/>
      <c r="AL231" s="195"/>
      <c r="AM231" s="195"/>
    </row>
    <row r="232" ht="18.75" customHeight="1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195"/>
      <c r="P232" s="195"/>
      <c r="Q232" s="195"/>
      <c r="R232" s="195"/>
      <c r="S232" s="195"/>
      <c r="T232" s="195"/>
      <c r="U232" s="195"/>
      <c r="V232" s="195"/>
      <c r="W232" s="195"/>
      <c r="X232" s="195"/>
      <c r="Y232" s="195"/>
      <c r="Z232" s="195"/>
      <c r="AA232" s="195"/>
      <c r="AB232" s="195"/>
      <c r="AC232" s="195"/>
      <c r="AD232" s="195"/>
      <c r="AE232" s="195"/>
      <c r="AF232" s="195"/>
      <c r="AG232" s="195"/>
      <c r="AH232" s="195"/>
      <c r="AI232" s="195"/>
      <c r="AJ232" s="195"/>
      <c r="AK232" s="195"/>
      <c r="AL232" s="195"/>
      <c r="AM232" s="195"/>
    </row>
    <row r="233" ht="18.75" customHeight="1">
      <c r="A233" s="195"/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95"/>
      <c r="AB233" s="195"/>
      <c r="AC233" s="195"/>
      <c r="AD233" s="195"/>
      <c r="AE233" s="195"/>
      <c r="AF233" s="195"/>
      <c r="AG233" s="195"/>
      <c r="AH233" s="195"/>
      <c r="AI233" s="195"/>
      <c r="AJ233" s="195"/>
      <c r="AK233" s="195"/>
      <c r="AL233" s="195"/>
      <c r="AM233" s="195"/>
    </row>
    <row r="234" ht="18.75" customHeight="1">
      <c r="A234" s="195"/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195"/>
      <c r="Z234" s="195"/>
      <c r="AA234" s="195"/>
      <c r="AB234" s="195"/>
      <c r="AC234" s="195"/>
      <c r="AD234" s="195"/>
      <c r="AE234" s="195"/>
      <c r="AF234" s="195"/>
      <c r="AG234" s="195"/>
      <c r="AH234" s="195"/>
      <c r="AI234" s="195"/>
      <c r="AJ234" s="195"/>
      <c r="AK234" s="195"/>
      <c r="AL234" s="195"/>
      <c r="AM234" s="195"/>
    </row>
    <row r="235" ht="18.75" customHeight="1">
      <c r="A235" s="195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195"/>
      <c r="P235" s="195"/>
      <c r="Q235" s="195"/>
      <c r="R235" s="195"/>
      <c r="S235" s="195"/>
      <c r="T235" s="195"/>
      <c r="U235" s="195"/>
      <c r="V235" s="195"/>
      <c r="W235" s="195"/>
      <c r="X235" s="195"/>
      <c r="Y235" s="195"/>
      <c r="Z235" s="195"/>
      <c r="AA235" s="195"/>
      <c r="AB235" s="195"/>
      <c r="AC235" s="195"/>
      <c r="AD235" s="195"/>
      <c r="AE235" s="195"/>
      <c r="AF235" s="195"/>
      <c r="AG235" s="195"/>
      <c r="AH235" s="195"/>
      <c r="AI235" s="195"/>
      <c r="AJ235" s="195"/>
      <c r="AK235" s="195"/>
      <c r="AL235" s="195"/>
      <c r="AM235" s="195"/>
    </row>
    <row r="236" ht="18.75" customHeight="1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195"/>
      <c r="P236" s="195"/>
      <c r="Q236" s="195"/>
      <c r="R236" s="195"/>
      <c r="S236" s="195"/>
      <c r="T236" s="195"/>
      <c r="U236" s="195"/>
      <c r="V236" s="195"/>
      <c r="W236" s="195"/>
      <c r="X236" s="195"/>
      <c r="Y236" s="195"/>
      <c r="Z236" s="195"/>
      <c r="AA236" s="195"/>
      <c r="AB236" s="195"/>
      <c r="AC236" s="195"/>
      <c r="AD236" s="195"/>
      <c r="AE236" s="195"/>
      <c r="AF236" s="195"/>
      <c r="AG236" s="195"/>
      <c r="AH236" s="195"/>
      <c r="AI236" s="195"/>
      <c r="AJ236" s="195"/>
      <c r="AK236" s="195"/>
      <c r="AL236" s="195"/>
      <c r="AM236" s="195"/>
    </row>
    <row r="237" ht="18.75" customHeight="1">
      <c r="A237" s="195"/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95"/>
      <c r="AB237" s="195"/>
      <c r="AC237" s="195"/>
      <c r="AD237" s="195"/>
      <c r="AE237" s="195"/>
      <c r="AF237" s="195"/>
      <c r="AG237" s="195"/>
      <c r="AH237" s="195"/>
      <c r="AI237" s="195"/>
      <c r="AJ237" s="195"/>
      <c r="AK237" s="195"/>
      <c r="AL237" s="195"/>
      <c r="AM237" s="195"/>
    </row>
    <row r="238" ht="18.75" customHeight="1">
      <c r="A238" s="195"/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195"/>
      <c r="Z238" s="195"/>
      <c r="AA238" s="195"/>
      <c r="AB238" s="195"/>
      <c r="AC238" s="195"/>
      <c r="AD238" s="195"/>
      <c r="AE238" s="195"/>
      <c r="AF238" s="195"/>
      <c r="AG238" s="195"/>
      <c r="AH238" s="195"/>
      <c r="AI238" s="195"/>
      <c r="AJ238" s="195"/>
      <c r="AK238" s="195"/>
      <c r="AL238" s="195"/>
      <c r="AM238" s="195"/>
    </row>
    <row r="239" ht="18.75" customHeight="1">
      <c r="A239" s="195"/>
      <c r="B239" s="195"/>
      <c r="C239" s="195"/>
      <c r="D239" s="195"/>
      <c r="E239" s="195"/>
      <c r="F239" s="195"/>
      <c r="G239" s="195"/>
      <c r="H239" s="195"/>
      <c r="I239" s="195"/>
      <c r="J239" s="195"/>
      <c r="K239" s="195"/>
      <c r="L239" s="195"/>
      <c r="M239" s="195"/>
      <c r="N239" s="195"/>
      <c r="O239" s="195"/>
      <c r="P239" s="195"/>
      <c r="Q239" s="195"/>
      <c r="R239" s="195"/>
      <c r="S239" s="195"/>
      <c r="T239" s="195"/>
      <c r="U239" s="195"/>
      <c r="V239" s="195"/>
      <c r="W239" s="195"/>
      <c r="X239" s="195"/>
      <c r="Y239" s="195"/>
      <c r="Z239" s="195"/>
      <c r="AA239" s="195"/>
      <c r="AB239" s="195"/>
      <c r="AC239" s="195"/>
      <c r="AD239" s="195"/>
      <c r="AE239" s="195"/>
      <c r="AF239" s="195"/>
      <c r="AG239" s="195"/>
      <c r="AH239" s="195"/>
      <c r="AI239" s="195"/>
      <c r="AJ239" s="195"/>
      <c r="AK239" s="195"/>
      <c r="AL239" s="195"/>
      <c r="AM239" s="195"/>
    </row>
    <row r="240" ht="18.75" customHeight="1">
      <c r="A240" s="195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195"/>
      <c r="AH240" s="195"/>
      <c r="AI240" s="195"/>
      <c r="AJ240" s="195"/>
      <c r="AK240" s="195"/>
      <c r="AL240" s="195"/>
      <c r="AM240" s="195"/>
    </row>
    <row r="241" ht="18.75" customHeight="1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195"/>
      <c r="P241" s="195"/>
      <c r="Q241" s="195"/>
      <c r="R241" s="195"/>
      <c r="S241" s="195"/>
      <c r="T241" s="195"/>
      <c r="U241" s="195"/>
      <c r="V241" s="195"/>
      <c r="W241" s="195"/>
      <c r="X241" s="195"/>
      <c r="Y241" s="195"/>
      <c r="Z241" s="195"/>
      <c r="AA241" s="195"/>
      <c r="AB241" s="195"/>
      <c r="AC241" s="195"/>
      <c r="AD241" s="195"/>
      <c r="AE241" s="195"/>
      <c r="AF241" s="195"/>
      <c r="AG241" s="195"/>
      <c r="AH241" s="195"/>
      <c r="AI241" s="195"/>
      <c r="AJ241" s="195"/>
      <c r="AK241" s="195"/>
      <c r="AL241" s="195"/>
      <c r="AM241" s="195"/>
    </row>
    <row r="242" ht="18.75" customHeight="1">
      <c r="A242" s="195"/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95"/>
      <c r="AB242" s="195"/>
      <c r="AC242" s="195"/>
      <c r="AD242" s="195"/>
      <c r="AE242" s="195"/>
      <c r="AF242" s="195"/>
      <c r="AG242" s="195"/>
      <c r="AH242" s="195"/>
      <c r="AI242" s="195"/>
      <c r="AJ242" s="195"/>
      <c r="AK242" s="195"/>
      <c r="AL242" s="195"/>
      <c r="AM242" s="195"/>
    </row>
    <row r="243" ht="18.75" customHeight="1">
      <c r="A243" s="195"/>
      <c r="B243" s="195"/>
      <c r="C243" s="195"/>
      <c r="D243" s="195"/>
      <c r="E243" s="195"/>
      <c r="F243" s="195"/>
      <c r="G243" s="195"/>
      <c r="H243" s="195"/>
      <c r="I243" s="195"/>
      <c r="J243" s="195"/>
      <c r="K243" s="195"/>
      <c r="L243" s="195"/>
      <c r="M243" s="195"/>
      <c r="N243" s="195"/>
      <c r="O243" s="195"/>
      <c r="P243" s="195"/>
      <c r="Q243" s="195"/>
      <c r="R243" s="195"/>
      <c r="S243" s="195"/>
      <c r="T243" s="195"/>
      <c r="U243" s="195"/>
      <c r="V243" s="195"/>
      <c r="W243" s="195"/>
      <c r="X243" s="195"/>
      <c r="Y243" s="195"/>
      <c r="Z243" s="195"/>
      <c r="AA243" s="195"/>
      <c r="AB243" s="195"/>
      <c r="AC243" s="195"/>
      <c r="AD243" s="195"/>
      <c r="AE243" s="195"/>
      <c r="AF243" s="195"/>
      <c r="AG243" s="195"/>
      <c r="AH243" s="195"/>
      <c r="AI243" s="195"/>
      <c r="AJ243" s="195"/>
      <c r="AK243" s="195"/>
      <c r="AL243" s="195"/>
      <c r="AM243" s="195"/>
    </row>
    <row r="244" ht="18.75" customHeight="1">
      <c r="A244" s="195"/>
      <c r="B244" s="195"/>
      <c r="C244" s="195"/>
      <c r="D244" s="195"/>
      <c r="E244" s="195"/>
      <c r="F244" s="195"/>
      <c r="G244" s="195"/>
      <c r="H244" s="195"/>
      <c r="I244" s="195"/>
      <c r="J244" s="195"/>
      <c r="K244" s="195"/>
      <c r="L244" s="195"/>
      <c r="M244" s="195"/>
      <c r="N244" s="195"/>
      <c r="O244" s="195"/>
      <c r="P244" s="195"/>
      <c r="Q244" s="195"/>
      <c r="R244" s="195"/>
      <c r="S244" s="195"/>
      <c r="T244" s="195"/>
      <c r="U244" s="195"/>
      <c r="V244" s="195"/>
      <c r="W244" s="195"/>
      <c r="X244" s="195"/>
      <c r="Y244" s="195"/>
      <c r="Z244" s="195"/>
      <c r="AA244" s="195"/>
      <c r="AB244" s="195"/>
      <c r="AC244" s="195"/>
      <c r="AD244" s="195"/>
      <c r="AE244" s="195"/>
      <c r="AF244" s="195"/>
      <c r="AG244" s="195"/>
      <c r="AH244" s="195"/>
      <c r="AI244" s="195"/>
      <c r="AJ244" s="195"/>
      <c r="AK244" s="195"/>
      <c r="AL244" s="195"/>
      <c r="AM244" s="195"/>
    </row>
    <row r="245" ht="18.75" customHeight="1">
      <c r="A245" s="195"/>
      <c r="B245" s="195"/>
      <c r="C245" s="195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195"/>
      <c r="Z245" s="195"/>
      <c r="AA245" s="195"/>
      <c r="AB245" s="195"/>
      <c r="AC245" s="195"/>
      <c r="AD245" s="195"/>
      <c r="AE245" s="195"/>
      <c r="AF245" s="195"/>
      <c r="AG245" s="195"/>
      <c r="AH245" s="195"/>
      <c r="AI245" s="195"/>
      <c r="AJ245" s="195"/>
      <c r="AK245" s="195"/>
      <c r="AL245" s="195"/>
      <c r="AM245" s="195"/>
    </row>
    <row r="246" ht="18.75" customHeight="1">
      <c r="A246" s="195"/>
      <c r="B246" s="195"/>
      <c r="C246" s="195"/>
      <c r="D246" s="195"/>
      <c r="E246" s="195"/>
      <c r="F246" s="195"/>
      <c r="G246" s="195"/>
      <c r="H246" s="195"/>
      <c r="I246" s="195"/>
      <c r="J246" s="195"/>
      <c r="K246" s="195"/>
      <c r="L246" s="195"/>
      <c r="M246" s="195"/>
      <c r="N246" s="195"/>
      <c r="O246" s="195"/>
      <c r="P246" s="195"/>
      <c r="Q246" s="195"/>
      <c r="R246" s="195"/>
      <c r="S246" s="195"/>
      <c r="T246" s="195"/>
      <c r="U246" s="195"/>
      <c r="V246" s="195"/>
      <c r="W246" s="195"/>
      <c r="X246" s="195"/>
      <c r="Y246" s="195"/>
      <c r="Z246" s="195"/>
      <c r="AA246" s="195"/>
      <c r="AB246" s="195"/>
      <c r="AC246" s="195"/>
      <c r="AD246" s="195"/>
      <c r="AE246" s="195"/>
      <c r="AF246" s="195"/>
      <c r="AG246" s="195"/>
      <c r="AH246" s="195"/>
      <c r="AI246" s="195"/>
      <c r="AJ246" s="195"/>
      <c r="AK246" s="195"/>
      <c r="AL246" s="195"/>
      <c r="AM246" s="19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6:$AL$44"/>
  <mergeCells count="11">
    <mergeCell ref="A46:C46"/>
    <mergeCell ref="D46:S46"/>
    <mergeCell ref="T46:AA46"/>
    <mergeCell ref="AB46:AL46"/>
    <mergeCell ref="A1:AG2"/>
    <mergeCell ref="AH1:AL2"/>
    <mergeCell ref="A4:AL4"/>
    <mergeCell ref="H6:M6"/>
    <mergeCell ref="O6:T6"/>
    <mergeCell ref="V6:AA6"/>
    <mergeCell ref="AC6:AH6"/>
  </mergeCells>
  <conditionalFormatting sqref="AL1:AL1000">
    <cfRule type="cellIs" dxfId="4" priority="1" operator="equal">
      <formula>"Muito Alto"</formula>
    </cfRule>
  </conditionalFormatting>
  <conditionalFormatting sqref="AL1:AL1000">
    <cfRule type="cellIs" dxfId="0" priority="2" operator="equal">
      <formula>"Alto"</formula>
    </cfRule>
  </conditionalFormatting>
  <conditionalFormatting sqref="AL1:AL1000">
    <cfRule type="cellIs" dxfId="1" priority="3" operator="equal">
      <formula>"Médio"</formula>
    </cfRule>
  </conditionalFormatting>
  <conditionalFormatting sqref="AL1:AL1000">
    <cfRule type="cellIs" dxfId="3" priority="4" operator="equal">
      <formula>"Baixo"</formula>
    </cfRule>
  </conditionalFormatting>
  <conditionalFormatting sqref="AL1:AL1000">
    <cfRule type="cellIs" dxfId="5" priority="5" operator="equal">
      <formula>"MuitoBaixo"</formula>
    </cfRule>
  </conditionalFormatting>
  <printOptions/>
  <pageMargins bottom="0.787401575" footer="0.0" header="0.0" left="0.511811024" right="0.511811024" top="0.787401575"/>
  <pageSetup paperSize="9" orientation="portrait"/>
  <headerFooter>
    <oddHeader>&amp;RGCN MODELOS</oddHeader>
    <oddFooter>&amp;C7F7F7FClassificação:595959 0000FFINTERNO&amp;RPage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56" width="8.63"/>
    <col customWidth="1" min="57" max="57" width="10.75"/>
    <col customWidth="1" min="58" max="60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>
      <c r="BE6" s="52" t="s">
        <v>310</v>
      </c>
      <c r="BH6" s="52" t="s">
        <v>311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>
      <c r="A69" s="243" t="s">
        <v>312</v>
      </c>
      <c r="B69" s="139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>
      <c r="B111" s="244" t="s">
        <v>313</v>
      </c>
    </row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</sheetData>
  <mergeCells count="1">
    <mergeCell ref="A69:Q69"/>
  </mergeCells>
  <hyperlinks>
    <hyperlink r:id="rId1" ref="B111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05.0"/>
    <col customWidth="1" min="3" max="3" width="37.13"/>
    <col customWidth="1" min="4" max="7" width="8.63"/>
  </cols>
  <sheetData>
    <row r="1" ht="14.25" customHeight="1">
      <c r="C1" s="10"/>
    </row>
    <row r="2" ht="14.25" customHeight="1">
      <c r="B2" s="245" t="s">
        <v>314</v>
      </c>
      <c r="C2" s="246" t="s">
        <v>315</v>
      </c>
    </row>
    <row r="3" ht="14.25" customHeight="1">
      <c r="B3" s="247"/>
      <c r="C3" s="10"/>
    </row>
    <row r="4" ht="14.25" customHeight="1">
      <c r="A4" s="248">
        <v>1.0</v>
      </c>
      <c r="B4" s="249" t="s">
        <v>316</v>
      </c>
      <c r="C4" s="10" t="s">
        <v>317</v>
      </c>
    </row>
    <row r="5" ht="14.25" customHeight="1">
      <c r="A5" s="248">
        <v>2.0</v>
      </c>
      <c r="B5" s="249" t="s">
        <v>318</v>
      </c>
    </row>
    <row r="6" ht="14.25" customHeight="1">
      <c r="A6" s="248">
        <v>3.0</v>
      </c>
      <c r="B6" s="249" t="s">
        <v>319</v>
      </c>
      <c r="C6" s="10" t="s">
        <v>317</v>
      </c>
      <c r="G6" s="250" t="s">
        <v>320</v>
      </c>
    </row>
    <row r="7" ht="14.25" customHeight="1">
      <c r="A7" s="248">
        <v>4.0</v>
      </c>
      <c r="B7" s="249" t="s">
        <v>321</v>
      </c>
      <c r="C7" s="10" t="s">
        <v>322</v>
      </c>
      <c r="G7" s="251" t="s">
        <v>323</v>
      </c>
    </row>
    <row r="8" ht="14.25" customHeight="1">
      <c r="A8" s="248">
        <v>5.0</v>
      </c>
      <c r="B8" s="249" t="s">
        <v>324</v>
      </c>
      <c r="G8" s="251" t="s">
        <v>325</v>
      </c>
    </row>
    <row r="9" ht="14.25" customHeight="1">
      <c r="A9" s="248">
        <v>6.0</v>
      </c>
      <c r="B9" s="249" t="s">
        <v>326</v>
      </c>
      <c r="G9" s="251" t="s">
        <v>327</v>
      </c>
    </row>
    <row r="10" ht="14.25" customHeight="1">
      <c r="A10" s="248">
        <v>7.0</v>
      </c>
      <c r="B10" s="249" t="s">
        <v>328</v>
      </c>
      <c r="C10" s="10" t="s">
        <v>317</v>
      </c>
      <c r="G10" s="251" t="s">
        <v>329</v>
      </c>
    </row>
    <row r="11" ht="14.25" customHeight="1">
      <c r="C11" s="10"/>
      <c r="G11" s="251" t="s">
        <v>330</v>
      </c>
    </row>
    <row r="12" ht="14.25" customHeight="1">
      <c r="C12" s="10"/>
      <c r="G12" s="251" t="s">
        <v>331</v>
      </c>
    </row>
    <row r="13" ht="14.25" customHeight="1">
      <c r="B13" s="245" t="s">
        <v>332</v>
      </c>
      <c r="C13" s="10"/>
      <c r="G13" s="251" t="s">
        <v>333</v>
      </c>
    </row>
    <row r="14" ht="14.25" customHeight="1">
      <c r="A14" s="248">
        <v>1.0</v>
      </c>
      <c r="B14" s="249" t="s">
        <v>334</v>
      </c>
      <c r="C14" s="10" t="s">
        <v>335</v>
      </c>
      <c r="G14" s="251" t="s">
        <v>336</v>
      </c>
    </row>
    <row r="15" ht="14.25" customHeight="1">
      <c r="A15" s="248" t="s">
        <v>337</v>
      </c>
      <c r="B15" s="249" t="s">
        <v>338</v>
      </c>
      <c r="C15" s="10" t="s">
        <v>339</v>
      </c>
      <c r="G15" s="251" t="s">
        <v>340</v>
      </c>
    </row>
    <row r="16" ht="28.5" customHeight="1">
      <c r="A16" s="248" t="s">
        <v>341</v>
      </c>
      <c r="B16" s="249" t="s">
        <v>342</v>
      </c>
      <c r="C16" s="252" t="s">
        <v>343</v>
      </c>
    </row>
    <row r="17" ht="14.25" customHeight="1">
      <c r="A17" s="248" t="s">
        <v>344</v>
      </c>
      <c r="B17" s="249" t="s">
        <v>345</v>
      </c>
      <c r="G17" s="250" t="s">
        <v>346</v>
      </c>
    </row>
    <row r="18" ht="14.25" customHeight="1">
      <c r="A18" s="248">
        <v>2.0</v>
      </c>
      <c r="B18" s="249" t="s">
        <v>347</v>
      </c>
      <c r="C18" s="10" t="s">
        <v>348</v>
      </c>
      <c r="G18" s="247"/>
    </row>
    <row r="19" ht="14.25" customHeight="1">
      <c r="A19" s="248" t="s">
        <v>349</v>
      </c>
      <c r="B19" s="249" t="s">
        <v>350</v>
      </c>
      <c r="G19" s="253" t="s">
        <v>319</v>
      </c>
    </row>
    <row r="20" ht="14.25" customHeight="1">
      <c r="A20" s="248" t="s">
        <v>351</v>
      </c>
      <c r="B20" s="249" t="s">
        <v>352</v>
      </c>
      <c r="G20" s="253" t="s">
        <v>353</v>
      </c>
    </row>
    <row r="21" ht="14.25" customHeight="1">
      <c r="A21" s="248" t="s">
        <v>354</v>
      </c>
      <c r="B21" s="249" t="s">
        <v>355</v>
      </c>
      <c r="G21" s="253" t="s">
        <v>356</v>
      </c>
    </row>
    <row r="22" ht="14.25" customHeight="1">
      <c r="C22" s="10"/>
      <c r="G22" s="253" t="s">
        <v>357</v>
      </c>
    </row>
    <row r="23" ht="14.25" customHeight="1">
      <c r="C23" s="10"/>
      <c r="G23" s="253" t="s">
        <v>358</v>
      </c>
    </row>
    <row r="24" ht="14.25" customHeight="1">
      <c r="C24" s="10"/>
      <c r="G24" s="253" t="s">
        <v>359</v>
      </c>
    </row>
    <row r="25" ht="14.25" customHeight="1">
      <c r="C25" s="10"/>
      <c r="G25" s="253" t="s">
        <v>347</v>
      </c>
    </row>
    <row r="26" ht="14.25" customHeight="1">
      <c r="C26" s="10"/>
      <c r="G26" s="253" t="s">
        <v>360</v>
      </c>
    </row>
    <row r="27" ht="14.25" customHeight="1">
      <c r="C27" s="10"/>
    </row>
    <row r="28" ht="14.25" customHeight="1">
      <c r="C28" s="10"/>
    </row>
    <row r="29" ht="14.25" customHeight="1">
      <c r="C29" s="10"/>
    </row>
    <row r="30" ht="14.25" customHeight="1">
      <c r="C30" s="10"/>
    </row>
    <row r="31" ht="14.25" customHeight="1">
      <c r="C31" s="10"/>
    </row>
    <row r="32" ht="14.25" customHeight="1">
      <c r="C32" s="10"/>
    </row>
    <row r="33" ht="14.25" customHeight="1">
      <c r="C33" s="10"/>
    </row>
    <row r="34" ht="14.25" customHeight="1">
      <c r="C34" s="10"/>
    </row>
    <row r="35" ht="14.25" customHeight="1">
      <c r="C35" s="10"/>
    </row>
    <row r="36" ht="14.25" customHeight="1">
      <c r="C36" s="10"/>
    </row>
    <row r="37" ht="14.25" customHeight="1">
      <c r="C37" s="10"/>
    </row>
    <row r="38" ht="14.25" customHeight="1">
      <c r="C38" s="10"/>
    </row>
    <row r="39" ht="14.25" customHeight="1">
      <c r="C39" s="10"/>
    </row>
    <row r="40" ht="14.25" customHeight="1">
      <c r="C40" s="10"/>
    </row>
    <row r="41" ht="14.25" customHeight="1">
      <c r="C41" s="10"/>
    </row>
    <row r="42" ht="14.25" customHeight="1">
      <c r="C42" s="10"/>
    </row>
    <row r="43" ht="14.25" customHeight="1">
      <c r="C43" s="10"/>
    </row>
    <row r="44" ht="14.25" customHeight="1">
      <c r="C44" s="10"/>
    </row>
    <row r="45" ht="14.25" customHeight="1">
      <c r="C45" s="10"/>
    </row>
    <row r="46" ht="14.25" customHeight="1">
      <c r="C46" s="10"/>
    </row>
    <row r="47" ht="14.25" customHeight="1">
      <c r="C47" s="10"/>
    </row>
    <row r="48" ht="14.25" customHeight="1">
      <c r="C48" s="10"/>
    </row>
    <row r="49" ht="14.25" customHeight="1">
      <c r="C49" s="10"/>
    </row>
    <row r="50" ht="14.25" customHeight="1">
      <c r="C50" s="10"/>
    </row>
    <row r="51" ht="14.25" customHeight="1">
      <c r="C51" s="10"/>
    </row>
    <row r="52" ht="14.25" customHeight="1">
      <c r="C52" s="10"/>
    </row>
    <row r="53" ht="14.25" customHeight="1">
      <c r="C53" s="10"/>
    </row>
    <row r="54" ht="14.25" customHeight="1">
      <c r="C54" s="10"/>
    </row>
    <row r="55" ht="14.25" customHeight="1">
      <c r="C55" s="10"/>
    </row>
    <row r="56" ht="14.25" customHeight="1">
      <c r="C56" s="10"/>
    </row>
    <row r="57" ht="14.25" customHeight="1">
      <c r="C57" s="10"/>
    </row>
    <row r="58" ht="14.25" customHeight="1">
      <c r="C58" s="10"/>
    </row>
    <row r="59" ht="14.25" customHeight="1">
      <c r="C59" s="10"/>
    </row>
    <row r="60" ht="14.25" customHeight="1">
      <c r="C60" s="10"/>
    </row>
    <row r="61" ht="14.25" customHeight="1">
      <c r="C61" s="10"/>
    </row>
    <row r="62" ht="14.25" customHeight="1">
      <c r="C62" s="10"/>
    </row>
    <row r="63" ht="14.25" customHeight="1">
      <c r="C63" s="10"/>
    </row>
    <row r="64" ht="14.25" customHeight="1">
      <c r="C64" s="10"/>
    </row>
    <row r="65" ht="14.25" customHeight="1">
      <c r="C65" s="10"/>
    </row>
    <row r="66" ht="14.25" customHeight="1">
      <c r="C66" s="10"/>
    </row>
    <row r="67" ht="14.25" customHeight="1">
      <c r="C67" s="10"/>
    </row>
    <row r="68" ht="14.25" customHeight="1">
      <c r="C68" s="10"/>
    </row>
    <row r="69" ht="14.25" customHeight="1">
      <c r="C69" s="10"/>
    </row>
    <row r="70" ht="14.25" customHeight="1">
      <c r="C70" s="10"/>
    </row>
    <row r="71" ht="14.25" customHeight="1">
      <c r="C71" s="10"/>
    </row>
    <row r="72" ht="14.25" customHeight="1">
      <c r="C72" s="10"/>
    </row>
    <row r="73" ht="14.25" customHeight="1">
      <c r="C73" s="10"/>
    </row>
    <row r="74" ht="14.25" customHeight="1">
      <c r="C74" s="10"/>
    </row>
    <row r="75" ht="14.25" customHeight="1">
      <c r="C75" s="10"/>
    </row>
    <row r="76" ht="14.25" customHeight="1">
      <c r="C76" s="10"/>
    </row>
    <row r="77" ht="14.25" customHeight="1">
      <c r="C77" s="10"/>
    </row>
    <row r="78" ht="14.25" customHeight="1">
      <c r="C78" s="10"/>
    </row>
    <row r="79" ht="14.25" customHeight="1">
      <c r="C79" s="10"/>
    </row>
    <row r="80" ht="14.25" customHeight="1">
      <c r="C80" s="10"/>
    </row>
    <row r="81" ht="14.25" customHeight="1">
      <c r="C81" s="10"/>
    </row>
    <row r="82" ht="14.25" customHeight="1">
      <c r="C82" s="10"/>
    </row>
    <row r="83" ht="14.25" customHeight="1">
      <c r="C83" s="10"/>
    </row>
    <row r="84" ht="14.25" customHeight="1">
      <c r="C84" s="10"/>
    </row>
    <row r="85" ht="14.25" customHeight="1">
      <c r="C85" s="10"/>
    </row>
    <row r="86" ht="14.25" customHeight="1">
      <c r="C86" s="10"/>
    </row>
    <row r="87" ht="14.25" customHeight="1">
      <c r="C87" s="10"/>
    </row>
    <row r="88" ht="14.25" customHeight="1">
      <c r="C88" s="10"/>
    </row>
    <row r="89" ht="14.25" customHeight="1">
      <c r="C89" s="10"/>
    </row>
    <row r="90" ht="14.25" customHeight="1">
      <c r="C90" s="10"/>
    </row>
    <row r="91" ht="14.25" customHeight="1">
      <c r="C91" s="10"/>
    </row>
    <row r="92" ht="14.25" customHeight="1">
      <c r="C92" s="10"/>
    </row>
    <row r="93" ht="14.25" customHeight="1">
      <c r="C93" s="10"/>
    </row>
    <row r="94" ht="14.25" customHeight="1">
      <c r="C94" s="10"/>
    </row>
    <row r="95" ht="14.25" customHeight="1">
      <c r="C95" s="10"/>
    </row>
    <row r="96" ht="14.25" customHeight="1">
      <c r="C96" s="10"/>
    </row>
    <row r="97" ht="14.25" customHeight="1">
      <c r="C97" s="10"/>
    </row>
    <row r="98" ht="14.25" customHeight="1">
      <c r="C98" s="10"/>
    </row>
    <row r="99" ht="14.25" customHeight="1">
      <c r="C99" s="10"/>
    </row>
    <row r="100" ht="14.25" customHeight="1">
      <c r="C100" s="10"/>
    </row>
    <row r="101" ht="14.25" customHeight="1">
      <c r="C101" s="10"/>
    </row>
    <row r="102" ht="14.25" customHeight="1">
      <c r="C102" s="10"/>
    </row>
    <row r="103" ht="14.25" customHeight="1">
      <c r="C103" s="10"/>
    </row>
    <row r="104" ht="14.25" customHeight="1">
      <c r="C104" s="10"/>
    </row>
    <row r="105" ht="14.25" customHeight="1">
      <c r="C105" s="10"/>
    </row>
    <row r="106" ht="14.25" customHeight="1">
      <c r="C106" s="10"/>
    </row>
    <row r="107" ht="14.25" customHeight="1">
      <c r="C107" s="10"/>
    </row>
    <row r="108" ht="14.25" customHeight="1">
      <c r="C108" s="10"/>
    </row>
    <row r="109" ht="14.25" customHeight="1">
      <c r="C109" s="10"/>
    </row>
    <row r="110" ht="14.25" customHeight="1">
      <c r="C110" s="10"/>
    </row>
    <row r="111" ht="14.25" customHeight="1">
      <c r="C111" s="10"/>
    </row>
    <row r="112" ht="14.25" customHeight="1">
      <c r="C112" s="10"/>
    </row>
    <row r="113" ht="14.25" customHeight="1">
      <c r="C113" s="10"/>
    </row>
    <row r="114" ht="14.25" customHeight="1">
      <c r="C114" s="10"/>
    </row>
    <row r="115" ht="14.25" customHeight="1">
      <c r="C115" s="10"/>
    </row>
    <row r="116" ht="14.25" customHeight="1">
      <c r="C116" s="10"/>
    </row>
    <row r="117" ht="14.25" customHeight="1">
      <c r="C117" s="10"/>
    </row>
    <row r="118" ht="14.25" customHeight="1">
      <c r="C118" s="10"/>
    </row>
    <row r="119" ht="14.25" customHeight="1">
      <c r="C119" s="10"/>
    </row>
    <row r="120" ht="14.25" customHeight="1">
      <c r="C120" s="10"/>
    </row>
    <row r="121" ht="14.25" customHeight="1">
      <c r="C121" s="10"/>
    </row>
    <row r="122" ht="14.25" customHeight="1">
      <c r="C122" s="10"/>
    </row>
    <row r="123" ht="14.25" customHeight="1">
      <c r="C123" s="10"/>
    </row>
    <row r="124" ht="14.25" customHeight="1">
      <c r="C124" s="10"/>
    </row>
    <row r="125" ht="14.25" customHeight="1">
      <c r="C125" s="10"/>
    </row>
    <row r="126" ht="14.25" customHeight="1">
      <c r="C126" s="10"/>
    </row>
    <row r="127" ht="14.25" customHeight="1">
      <c r="C127" s="10"/>
    </row>
    <row r="128" ht="14.25" customHeight="1">
      <c r="C128" s="10"/>
    </row>
    <row r="129" ht="14.25" customHeight="1">
      <c r="C129" s="10"/>
    </row>
    <row r="130" ht="14.25" customHeight="1">
      <c r="C130" s="10"/>
    </row>
    <row r="131" ht="14.25" customHeight="1">
      <c r="C131" s="10"/>
    </row>
    <row r="132" ht="14.25" customHeight="1">
      <c r="C132" s="10"/>
    </row>
    <row r="133" ht="14.25" customHeight="1">
      <c r="C133" s="10"/>
    </row>
    <row r="134" ht="14.25" customHeight="1">
      <c r="C134" s="10"/>
    </row>
    <row r="135" ht="14.25" customHeight="1">
      <c r="C135" s="10"/>
    </row>
    <row r="136" ht="14.25" customHeight="1">
      <c r="C136" s="10"/>
    </row>
    <row r="137" ht="14.25" customHeight="1">
      <c r="C137" s="10"/>
    </row>
    <row r="138" ht="14.25" customHeight="1">
      <c r="C138" s="10"/>
    </row>
    <row r="139" ht="14.25" customHeight="1">
      <c r="C139" s="10"/>
    </row>
    <row r="140" ht="14.25" customHeight="1">
      <c r="C140" s="10"/>
    </row>
    <row r="141" ht="14.25" customHeight="1">
      <c r="C141" s="10"/>
    </row>
    <row r="142" ht="14.25" customHeight="1">
      <c r="C142" s="10"/>
    </row>
    <row r="143" ht="14.25" customHeight="1">
      <c r="C143" s="10"/>
    </row>
    <row r="144" ht="14.25" customHeight="1">
      <c r="C144" s="10"/>
    </row>
    <row r="145" ht="14.25" customHeight="1">
      <c r="C145" s="10"/>
    </row>
    <row r="146" ht="14.25" customHeight="1">
      <c r="C146" s="10"/>
    </row>
    <row r="147" ht="14.25" customHeight="1">
      <c r="C147" s="10"/>
    </row>
    <row r="148" ht="14.25" customHeight="1">
      <c r="C148" s="10"/>
    </row>
    <row r="149" ht="14.25" customHeight="1">
      <c r="C149" s="10"/>
    </row>
    <row r="150" ht="14.25" customHeight="1">
      <c r="C150" s="10"/>
    </row>
    <row r="151" ht="14.25" customHeight="1">
      <c r="C151" s="10"/>
    </row>
    <row r="152" ht="14.25" customHeight="1">
      <c r="C152" s="10"/>
    </row>
    <row r="153" ht="14.25" customHeight="1">
      <c r="C153" s="10"/>
    </row>
    <row r="154" ht="14.25" customHeight="1">
      <c r="C154" s="10"/>
    </row>
    <row r="155" ht="14.25" customHeight="1">
      <c r="C155" s="10"/>
    </row>
    <row r="156" ht="14.25" customHeight="1">
      <c r="C156" s="10"/>
    </row>
    <row r="157" ht="14.25" customHeight="1">
      <c r="C157" s="10"/>
    </row>
    <row r="158" ht="14.25" customHeight="1">
      <c r="C158" s="10"/>
    </row>
    <row r="159" ht="14.25" customHeight="1">
      <c r="C159" s="10"/>
    </row>
    <row r="160" ht="14.25" customHeight="1">
      <c r="C160" s="10"/>
    </row>
    <row r="161" ht="14.25" customHeight="1">
      <c r="C161" s="10"/>
    </row>
    <row r="162" ht="14.25" customHeight="1">
      <c r="C162" s="10"/>
    </row>
    <row r="163" ht="14.25" customHeight="1">
      <c r="C163" s="10"/>
    </row>
    <row r="164" ht="14.25" customHeight="1">
      <c r="C164" s="10"/>
    </row>
    <row r="165" ht="14.25" customHeight="1">
      <c r="C165" s="10"/>
    </row>
    <row r="166" ht="14.25" customHeight="1">
      <c r="C166" s="10"/>
    </row>
    <row r="167" ht="14.25" customHeight="1">
      <c r="C167" s="10"/>
    </row>
    <row r="168" ht="14.25" customHeight="1">
      <c r="C168" s="10"/>
    </row>
    <row r="169" ht="14.25" customHeight="1">
      <c r="C169" s="10"/>
    </row>
    <row r="170" ht="14.25" customHeight="1">
      <c r="C170" s="10"/>
    </row>
    <row r="171" ht="14.25" customHeight="1">
      <c r="C171" s="10"/>
    </row>
    <row r="172" ht="14.25" customHeight="1">
      <c r="C172" s="10"/>
    </row>
    <row r="173" ht="14.25" customHeight="1">
      <c r="C173" s="10"/>
    </row>
    <row r="174" ht="14.25" customHeight="1">
      <c r="C174" s="10"/>
    </row>
    <row r="175" ht="14.25" customHeight="1">
      <c r="C175" s="10"/>
    </row>
    <row r="176" ht="14.25" customHeight="1">
      <c r="C176" s="10"/>
    </row>
    <row r="177" ht="14.25" customHeight="1">
      <c r="C177" s="10"/>
    </row>
    <row r="178" ht="14.25" customHeight="1">
      <c r="C178" s="10"/>
    </row>
    <row r="179" ht="14.25" customHeight="1">
      <c r="C179" s="10"/>
    </row>
    <row r="180" ht="14.25" customHeight="1">
      <c r="C180" s="10"/>
    </row>
    <row r="181" ht="14.25" customHeight="1">
      <c r="C181" s="10"/>
    </row>
    <row r="182" ht="14.25" customHeight="1">
      <c r="C182" s="10"/>
    </row>
    <row r="183" ht="14.25" customHeight="1">
      <c r="C183" s="10"/>
    </row>
    <row r="184" ht="14.25" customHeight="1">
      <c r="C184" s="10"/>
    </row>
    <row r="185" ht="14.25" customHeight="1">
      <c r="C185" s="10"/>
    </row>
    <row r="186" ht="14.25" customHeight="1">
      <c r="C186" s="10"/>
    </row>
    <row r="187" ht="14.25" customHeight="1">
      <c r="C187" s="10"/>
    </row>
    <row r="188" ht="14.25" customHeight="1">
      <c r="C188" s="10"/>
    </row>
    <row r="189" ht="14.25" customHeight="1">
      <c r="C189" s="10"/>
    </row>
    <row r="190" ht="14.25" customHeight="1">
      <c r="C190" s="10"/>
    </row>
    <row r="191" ht="14.25" customHeight="1">
      <c r="C191" s="10"/>
    </row>
    <row r="192" ht="14.25" customHeight="1">
      <c r="C192" s="10"/>
    </row>
    <row r="193" ht="14.25" customHeight="1">
      <c r="C193" s="10"/>
    </row>
    <row r="194" ht="14.25" customHeight="1">
      <c r="C194" s="10"/>
    </row>
    <row r="195" ht="14.25" customHeight="1">
      <c r="C195" s="10"/>
    </row>
    <row r="196" ht="14.25" customHeight="1">
      <c r="C196" s="10"/>
    </row>
    <row r="197" ht="14.25" customHeight="1">
      <c r="C197" s="10"/>
    </row>
    <row r="198" ht="14.25" customHeight="1">
      <c r="C198" s="10"/>
    </row>
    <row r="199" ht="14.25" customHeight="1">
      <c r="C199" s="10"/>
    </row>
    <row r="200" ht="14.25" customHeight="1">
      <c r="C200" s="10"/>
    </row>
    <row r="201" ht="14.25" customHeight="1">
      <c r="C201" s="10"/>
    </row>
    <row r="202" ht="14.25" customHeight="1">
      <c r="C202" s="10"/>
    </row>
    <row r="203" ht="14.25" customHeight="1">
      <c r="C203" s="10"/>
    </row>
    <row r="204" ht="14.25" customHeight="1">
      <c r="C204" s="10"/>
    </row>
    <row r="205" ht="14.25" customHeight="1">
      <c r="C205" s="10"/>
    </row>
    <row r="206" ht="14.25" customHeight="1">
      <c r="C206" s="10"/>
    </row>
    <row r="207" ht="14.25" customHeight="1">
      <c r="C207" s="10"/>
    </row>
    <row r="208" ht="14.25" customHeight="1">
      <c r="C208" s="10"/>
    </row>
    <row r="209" ht="14.25" customHeight="1">
      <c r="C209" s="10"/>
    </row>
    <row r="210" ht="14.25" customHeight="1">
      <c r="C210" s="10"/>
    </row>
    <row r="211" ht="14.25" customHeight="1">
      <c r="C211" s="10"/>
    </row>
    <row r="212" ht="14.25" customHeight="1">
      <c r="C212" s="10"/>
    </row>
    <row r="213" ht="14.25" customHeight="1">
      <c r="C213" s="10"/>
    </row>
    <row r="214" ht="14.25" customHeight="1">
      <c r="C214" s="10"/>
    </row>
    <row r="215" ht="14.25" customHeight="1">
      <c r="C215" s="10"/>
    </row>
    <row r="216" ht="14.25" customHeight="1">
      <c r="C216" s="10"/>
    </row>
    <row r="217" ht="14.25" customHeight="1">
      <c r="C217" s="10"/>
    </row>
    <row r="218" ht="14.25" customHeight="1">
      <c r="C218" s="10"/>
    </row>
    <row r="219" ht="14.25" customHeight="1">
      <c r="C219" s="10"/>
    </row>
    <row r="220" ht="14.25" customHeight="1">
      <c r="C220" s="10"/>
    </row>
    <row r="221" ht="14.25" customHeight="1">
      <c r="C221" s="10"/>
    </row>
    <row r="222" ht="14.25" customHeight="1">
      <c r="C222" s="10"/>
    </row>
    <row r="223" ht="14.25" customHeight="1">
      <c r="C223" s="10"/>
    </row>
    <row r="224" ht="14.25" customHeight="1">
      <c r="C224" s="10"/>
    </row>
    <row r="225" ht="14.25" customHeight="1">
      <c r="C225" s="10"/>
    </row>
    <row r="226" ht="14.25" customHeight="1">
      <c r="C226" s="10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4:C5"/>
    <mergeCell ref="C7:C9"/>
    <mergeCell ref="C16:C17"/>
    <mergeCell ref="C18:C21"/>
  </mergeCells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9.0"/>
    <col customWidth="1" min="7" max="21" width="8.63"/>
  </cols>
  <sheetData>
    <row r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ht="15.7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ht="15.7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ht="15.7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ht="15.7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ht="15.7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ht="15.7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ht="15.7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ht="15.7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ht="15.7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ht="15.7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ht="15.7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ht="15.7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ht="15.7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ht="15.7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ht="15.7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ht="15.7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ht="15.7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ht="15.7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ht="15.7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ht="15.7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ht="15.7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ht="15.7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ht="15.7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ht="15.7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ht="15.7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ht="15.7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ht="15.7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ht="15.7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ht="15.7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ht="15.7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ht="15.7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ht="15.7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ht="15.7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ht="15.7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ht="15.7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ht="15.7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 ht="15.7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 ht="15.7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 ht="15.7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ht="15.7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5.7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5.7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5.7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5.7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5.7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5.7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5.7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5.7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5.7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5.7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5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5.7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5.7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5.7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5.7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5.7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5.7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5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5.7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5.7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5.7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5.7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5.7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5.7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5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5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5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5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5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5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5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5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5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5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5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5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5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5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5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5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5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5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5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5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2013-11-23T12:13:17Z</dcterms:created>
  <dc:creator>William Evaristo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0x010100726621086130C74D82B92588E0E0CD35</vt:lpwstr>
  </property>
  <property fmtid="{D5CDD505-2E9C-101B-9397-08002B2CF9AE}" pid="3" name="docIndexRef">
    <vt:lpwstr>3ea9f249-f837-4df2-a959-3ffd0a1ec982</vt:lpwstr>
  </property>
  <property fmtid="{D5CDD505-2E9C-101B-9397-08002B2CF9AE}" pid="4" name="bjDocumentSecurityLabel">
    <vt:lpwstr>No Marking</vt:lpwstr>
  </property>
  <property fmtid="{D5CDD505-2E9C-101B-9397-08002B2CF9AE}" pid="5" name="X-CLASSIFIER-HEADER">
    <vt:lpwstr>[X-CLASSIFIER-{Classificação}]</vt:lpwstr>
  </property>
  <property fmtid="{D5CDD505-2E9C-101B-9397-08002B2CF9AE}" pid="6" name="Metadata">
    <vt:lpwstr>X-BJ-Int</vt:lpwstr>
  </property>
  <property fmtid="{D5CDD505-2E9C-101B-9397-08002B2CF9AE}" pid="7" name="bjSaver">
    <vt:lpwstr>hN7nW1MCXrwAEE+TT42cWagG+8JIhg5C</vt:lpwstr>
  </property>
  <property fmtid="{D5CDD505-2E9C-101B-9397-08002B2CF9AE}" pid="8" name="bjLabelHistoryID">
    <vt:lpwstr>{4F9376FF-39C2-4E98-9C58-66510CCFC07D}</vt:lpwstr>
  </property>
  <property fmtid="{D5CDD505-2E9C-101B-9397-08002B2CF9AE}" pid="9" name="bjCentreFooterLabel-first">
    <vt:lpwstr>&amp;"Calibri,Regular"&amp;11&amp;B&amp;K7F7F7FClassificação:&amp;K595959 &amp;K0000FFINTERNO</vt:lpwstr>
  </property>
  <property fmtid="{D5CDD505-2E9C-101B-9397-08002B2CF9AE}" pid="10" name="bjCentreFooterLabel-even">
    <vt:lpwstr>&amp;"Calibri,Regular"&amp;11&amp;B&amp;K7F7F7FClassificação:&amp;K595959 &amp;K0000FFINTERNO</vt:lpwstr>
  </property>
  <property fmtid="{D5CDD505-2E9C-101B-9397-08002B2CF9AE}" pid="11" name="bjCentreFooterLabel">
    <vt:lpwstr>&amp;"Calibri,Regular"&amp;11&amp;B&amp;K7F7F7FClassificação:&amp;K595959 &amp;K0000FFINTERNO</vt:lpwstr>
  </property>
</Properties>
</file>