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D45D8B27-7615-460D-977D-C443C18579EE}" xr6:coauthVersionLast="47" xr6:coauthVersionMax="47" xr10:uidLastSave="{00000000-0000-0000-0000-000000000000}"/>
  <bookViews>
    <workbookView xWindow="-28920" yWindow="-120" windowWidth="29040" windowHeight="15720" xr2:uid="{D13A3AA1-505B-4858-B290-6607CA53DAFD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/>
  <c r="P7" i="2"/>
  <c r="P6" i="2"/>
  <c r="P5" i="2"/>
  <c r="P4" i="2"/>
  <c r="G46" i="2"/>
  <c r="H46" i="2"/>
  <c r="I46" i="2"/>
  <c r="E46" i="2"/>
  <c r="G45" i="2"/>
  <c r="H45" i="2"/>
  <c r="I45" i="2"/>
  <c r="E45" i="2"/>
  <c r="G44" i="2"/>
  <c r="H44" i="2"/>
  <c r="I44" i="2"/>
  <c r="E44" i="2"/>
  <c r="G43" i="2"/>
  <c r="H43" i="2"/>
  <c r="I43" i="2"/>
  <c r="E43" i="2"/>
  <c r="G42" i="2"/>
  <c r="H42" i="2"/>
  <c r="I42" i="2"/>
  <c r="E4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L29" i="2"/>
  <c r="L30" i="2"/>
  <c r="L33" i="2"/>
  <c r="L34" i="2"/>
  <c r="L35" i="2"/>
  <c r="L36" i="2"/>
  <c r="L37" i="2"/>
  <c r="L38" i="2"/>
  <c r="L39" i="2"/>
  <c r="L40" i="2"/>
  <c r="L41" i="2"/>
  <c r="L28" i="2"/>
  <c r="K29" i="2"/>
  <c r="K30" i="2"/>
  <c r="K33" i="2"/>
  <c r="K34" i="2"/>
  <c r="K35" i="2"/>
  <c r="K36" i="2"/>
  <c r="K37" i="2"/>
  <c r="K38" i="2"/>
  <c r="K39" i="2"/>
  <c r="K40" i="2"/>
  <c r="K41" i="2"/>
  <c r="K28" i="2"/>
  <c r="J29" i="2"/>
  <c r="J30" i="2"/>
  <c r="J33" i="2"/>
  <c r="J34" i="2"/>
  <c r="J35" i="2"/>
  <c r="J36" i="2"/>
  <c r="J37" i="2"/>
  <c r="J38" i="2"/>
  <c r="J39" i="2"/>
  <c r="J40" i="2"/>
  <c r="J41" i="2"/>
  <c r="J28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8" i="2"/>
  <c r="E20" i="2"/>
  <c r="F20" i="2"/>
  <c r="G20" i="2"/>
  <c r="H20" i="2"/>
  <c r="I20" i="2"/>
  <c r="I21" i="2" s="1"/>
  <c r="D20" i="2"/>
  <c r="E19" i="2"/>
  <c r="F19" i="2"/>
  <c r="G19" i="2"/>
  <c r="H19" i="2"/>
  <c r="I19" i="2"/>
  <c r="D19" i="2"/>
  <c r="F42" i="2" l="1"/>
  <c r="K31" i="2"/>
  <c r="L31" i="2" s="1"/>
  <c r="F46" i="2"/>
  <c r="F43" i="2"/>
  <c r="F44" i="2" s="1"/>
  <c r="F45" i="2"/>
  <c r="F21" i="2"/>
  <c r="J32" i="2"/>
  <c r="K32" i="2" s="1"/>
  <c r="L32" i="2" s="1"/>
  <c r="E21" i="2"/>
  <c r="D21" i="2"/>
  <c r="H21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5F9CB-A0D6-48B6-96E8-A1AD5DCFD29E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<sst xmlns="http://schemas.openxmlformats.org/spreadsheetml/2006/main" count="63" uniqueCount="35">
  <si>
    <t>Ins</t>
  </si>
  <si>
    <t>CD+Ins</t>
  </si>
  <si>
    <t>CD+Ins+FS</t>
  </si>
  <si>
    <t>Ins+CoT</t>
  </si>
  <si>
    <t>CD+Ins+CoT</t>
  </si>
  <si>
    <t>CD+Ins+CoT+FS</t>
  </si>
  <si>
    <t>Mean</t>
  </si>
  <si>
    <t>Std</t>
  </si>
  <si>
    <t>Min</t>
  </si>
  <si>
    <t>Magnitude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</si>
  <si>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</si>
  <si>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</si>
  <si>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</si>
  <si>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</si>
  <si>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</si>
  <si>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</si>
  <si>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</si>
  <si>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</si>
  <si>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</si>
  <si>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</si>
  <si>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</si>
  <si>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</si>
  <si>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</si>
  <si>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</si>
  <si>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</si>
  <si>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F1-Score Analysis</t>
  </si>
  <si>
    <t>Improvement Analysis</t>
  </si>
  <si>
    <t>Mean Max</t>
  </si>
  <si>
    <t>Std Max</t>
  </si>
  <si>
    <t>General Mean Max</t>
  </si>
  <si>
    <t>General Std Max</t>
  </si>
  <si>
    <t>Specific Mean Max</t>
  </si>
  <si>
    <t>Specific Std Max</t>
  </si>
  <si>
    <t>Other Metrics</t>
  </si>
  <si>
    <t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</si>
</sst>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164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3" xfId="0" applyFill="1" applyBorder="1"/>
    <xf numFmtId="0" fontId="2" fillId="3" borderId="0" xfId="0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D0CD-3844-4FC0-96F6-08972A279E70}">
  <dimension ref="A1:P46"/>
  <sheetViews>
    <sheetView tabSelected="1" workbookViewId="0">
      <selection activeCell="N11" sqref="N11"/>
    </sheetView>
  </sheetViews>
  <sheetFormatPr baseColWidth="10" defaultRowHeight="15" x14ac:dyDescent="0.25"/>
  <cols>
    <col min="1" max="1" width="10.85546875" customWidth="1"/>
    <col min="2" max="2" width="11" customWidth="1"/>
    <col min="3" max="3" width="19.7109375" customWidth="1"/>
    <col min="4" max="4" width="14.28515625" customWidth="1"/>
    <col min="5" max="5" width="13.5703125" customWidth="1"/>
    <col min="6" max="6" width="15.85546875" customWidth="1"/>
    <col min="7" max="7" width="17" customWidth="1"/>
    <col min="8" max="8" width="15.7109375" customWidth="1"/>
    <col min="9" max="9" width="20.5703125" customWidth="1"/>
    <col min="15" max="15" width="19.140625" customWidth="1"/>
  </cols>
  <sheetData>
    <row r="1" spans="3:16" x14ac:dyDescent="0.25">
      <c r="J1" s="2"/>
      <c r="K1" s="2"/>
    </row>
    <row r="3" spans="3:16" ht="30.75" customHeight="1" thickBot="1" x14ac:dyDescent="0.3">
      <c r="C3" s="48" t="s">
        <v>25</v>
      </c>
      <c r="D3" s="48"/>
      <c r="E3" s="48"/>
      <c r="F3" s="48"/>
      <c r="G3" s="48"/>
      <c r="H3" s="48"/>
      <c r="I3" s="48"/>
      <c r="J3" s="48"/>
      <c r="K3" s="48"/>
      <c r="L3" s="4"/>
      <c r="O3" s="49" t="s">
        <v>33</v>
      </c>
      <c r="P3" s="49"/>
    </row>
    <row r="4" spans="3:16" x14ac:dyDescent="0.25">
      <c r="C4" s="6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5</v>
      </c>
      <c r="J4" s="7" t="s">
        <v>6</v>
      </c>
      <c r="K4" s="7" t="s">
        <v>7</v>
      </c>
      <c r="L4" s="19" t="s">
        <v>24</v>
      </c>
      <c r="N4" s="3"/>
      <c r="O4" s="30" t="s">
        <v>27</v>
      </c>
      <c r="P4" s="9">
        <f>AVERAGE(L5:L18)</f>
        <v>73.213016051271936</v>
      </c>
    </row>
    <row r="5" spans="3:16" x14ac:dyDescent="0.25">
      <c r="C5" s="25" t="s">
        <v>10</v>
      </c>
      <c r="D5" s="9">
        <v>76.077347384664407</v>
      </c>
      <c r="E5" s="9">
        <v>83.428966219904694</v>
      </c>
      <c r="F5" s="9">
        <v>85.318430495548597</v>
      </c>
      <c r="G5" s="9">
        <v>73.903892337343294</v>
      </c>
      <c r="H5" s="9">
        <v>74.820029153944802</v>
      </c>
      <c r="I5" s="38">
        <v>85.517597784473907</v>
      </c>
      <c r="J5" s="9">
        <v>79.844377229313295</v>
      </c>
      <c r="K5" s="9">
        <v>5.4292513704857903</v>
      </c>
      <c r="L5" s="20">
        <f>MAX(D5:I5)</f>
        <v>85.517597784473907</v>
      </c>
      <c r="O5" s="30" t="s">
        <v>28</v>
      </c>
      <c r="P5" s="9">
        <f>_xlfn.STDEV.P(L5:L18)</f>
        <v>22.349783235706038</v>
      </c>
    </row>
    <row r="6" spans="3:16" x14ac:dyDescent="0.25">
      <c r="C6" s="25" t="s">
        <v>11</v>
      </c>
      <c r="D6" s="9">
        <v>49.870691458022698</v>
      </c>
      <c r="E6" s="9">
        <v>67.713887005875605</v>
      </c>
      <c r="F6" s="39">
        <v>80.5640888148682</v>
      </c>
      <c r="G6" s="9">
        <v>51.766203699063702</v>
      </c>
      <c r="H6" s="9">
        <v>74.496358941017505</v>
      </c>
      <c r="I6" s="10">
        <v>77.618373775949294</v>
      </c>
      <c r="J6" s="9">
        <v>67.004933949132806</v>
      </c>
      <c r="K6" s="9">
        <v>12.1031746100949</v>
      </c>
      <c r="L6" s="9">
        <f t="shared" ref="L6:L18" si="0">MAX(D6:I6)</f>
        <v>80.5640888148682</v>
      </c>
      <c r="O6" s="30" t="s">
        <v>29</v>
      </c>
      <c r="P6" s="9">
        <f>AVERAGE(L5:L12)</f>
        <v>85.049503744486117</v>
      </c>
    </row>
    <row r="7" spans="3:16" x14ac:dyDescent="0.25">
      <c r="C7" s="25" t="s">
        <v>12</v>
      </c>
      <c r="D7" s="9">
        <v>72.906153143151599</v>
      </c>
      <c r="E7" s="9">
        <v>73.365029349219</v>
      </c>
      <c r="F7" s="9">
        <v>85.197323991752199</v>
      </c>
      <c r="G7" s="9">
        <v>72.421449913993101</v>
      </c>
      <c r="H7" s="9">
        <v>51.205566878941497</v>
      </c>
      <c r="I7" s="38">
        <v>85.668584103223694</v>
      </c>
      <c r="J7" s="9">
        <v>73.460684563380198</v>
      </c>
      <c r="K7" s="9">
        <v>11.427076347191401</v>
      </c>
      <c r="L7" s="9">
        <f t="shared" si="0"/>
        <v>85.668584103223694</v>
      </c>
      <c r="O7" s="30" t="s">
        <v>30</v>
      </c>
      <c r="P7" s="31">
        <f>_xlfn.STDEV.P(L5:L12)</f>
        <v>2.4269188849367103</v>
      </c>
    </row>
    <row r="8" spans="3:16" x14ac:dyDescent="0.25">
      <c r="C8" s="25" t="s">
        <v>13</v>
      </c>
      <c r="D8" s="9">
        <v>78.574371293874194</v>
      </c>
      <c r="E8" s="9">
        <v>82.303100255410698</v>
      </c>
      <c r="F8" s="39">
        <v>85.465647636764103</v>
      </c>
      <c r="G8" s="9">
        <v>61.323954020938601</v>
      </c>
      <c r="H8" s="9">
        <v>47.930142164923097</v>
      </c>
      <c r="I8" s="10">
        <v>84.538040618456293</v>
      </c>
      <c r="J8" s="9">
        <v>73.359209331727897</v>
      </c>
      <c r="K8" s="9">
        <v>14.0758096785821</v>
      </c>
      <c r="L8" s="9">
        <f t="shared" si="0"/>
        <v>85.465647636764103</v>
      </c>
      <c r="O8" s="30" t="s">
        <v>31</v>
      </c>
      <c r="P8" s="9">
        <f>AVERAGE(L13:L18)</f>
        <v>57.431032460319706</v>
      </c>
    </row>
    <row r="9" spans="3:16" ht="15.75" thickBot="1" x14ac:dyDescent="0.3">
      <c r="C9" s="25" t="s">
        <v>14</v>
      </c>
      <c r="D9" s="9">
        <v>62.687672379754503</v>
      </c>
      <c r="E9" s="9">
        <v>55.9809679783775</v>
      </c>
      <c r="F9" s="39">
        <v>82.968447209422294</v>
      </c>
      <c r="G9" s="9">
        <v>52.313537495321597</v>
      </c>
      <c r="H9" s="9">
        <v>67.590276895690096</v>
      </c>
      <c r="I9" s="10">
        <v>75.041964051563198</v>
      </c>
      <c r="J9" s="9">
        <v>66.097144335021497</v>
      </c>
      <c r="K9" s="9">
        <v>10.5737839796421</v>
      </c>
      <c r="L9" s="9">
        <f t="shared" si="0"/>
        <v>82.968447209422294</v>
      </c>
      <c r="O9" s="32" t="s">
        <v>32</v>
      </c>
      <c r="P9" s="13">
        <f>_xlfn.STDEV.P(L13:L18)</f>
        <v>26.866380179469502</v>
      </c>
    </row>
    <row r="10" spans="3:16" x14ac:dyDescent="0.25">
      <c r="C10" s="25" t="s">
        <v>15</v>
      </c>
      <c r="D10" s="9">
        <v>72.379691433975793</v>
      </c>
      <c r="E10" s="9">
        <v>84.129149045305297</v>
      </c>
      <c r="F10" s="39">
        <v>84.434784225361994</v>
      </c>
      <c r="G10" s="9">
        <v>62.448038006191602</v>
      </c>
      <c r="H10" s="9">
        <v>59.407050301560503</v>
      </c>
      <c r="I10" s="10">
        <v>82.389965034228993</v>
      </c>
      <c r="J10" s="9">
        <v>74.198113007770701</v>
      </c>
      <c r="K10" s="9">
        <v>10.4801189602937</v>
      </c>
      <c r="L10" s="9">
        <f t="shared" si="0"/>
        <v>84.434784225361994</v>
      </c>
    </row>
    <row r="11" spans="3:16" x14ac:dyDescent="0.25">
      <c r="C11" s="25" t="s">
        <v>16</v>
      </c>
      <c r="D11" s="9">
        <v>71.623865796829904</v>
      </c>
      <c r="E11" s="9">
        <v>81.864239264773303</v>
      </c>
      <c r="F11" s="9">
        <v>82.897088326865799</v>
      </c>
      <c r="G11" s="9">
        <v>70.755812002952695</v>
      </c>
      <c r="H11" s="9">
        <v>79.597327200778096</v>
      </c>
      <c r="I11" s="38">
        <v>86.2456998048754</v>
      </c>
      <c r="J11" s="9">
        <v>78.830672066179204</v>
      </c>
      <c r="K11" s="9">
        <v>6.0448287904488804</v>
      </c>
      <c r="L11" s="9">
        <f t="shared" si="0"/>
        <v>86.2456998048754</v>
      </c>
    </row>
    <row r="12" spans="3:16" x14ac:dyDescent="0.25">
      <c r="C12" s="26" t="s">
        <v>17</v>
      </c>
      <c r="D12" s="11">
        <v>85.706501158796698</v>
      </c>
      <c r="E12" s="40">
        <v>89.5311803768993</v>
      </c>
      <c r="F12" s="11">
        <v>89.075049484431602</v>
      </c>
      <c r="G12" s="11">
        <v>83.441814981991797</v>
      </c>
      <c r="H12" s="11">
        <v>89.350230330336899</v>
      </c>
      <c r="I12" s="12">
        <v>87.094576668028907</v>
      </c>
      <c r="J12" s="33">
        <v>87.366558833414203</v>
      </c>
      <c r="K12" s="34">
        <v>3.2241142865407801</v>
      </c>
      <c r="L12" s="34">
        <f t="shared" si="0"/>
        <v>89.5311803768993</v>
      </c>
    </row>
    <row r="13" spans="3:16" x14ac:dyDescent="0.25">
      <c r="C13" s="27" t="s">
        <v>18</v>
      </c>
      <c r="D13" s="9">
        <v>0.38252950285306198</v>
      </c>
      <c r="E13" s="9">
        <v>0.96982594303256897</v>
      </c>
      <c r="F13" s="39">
        <v>64.127047354602098</v>
      </c>
      <c r="G13" s="9">
        <v>32.313391544379201</v>
      </c>
      <c r="H13" s="9">
        <v>47.986932729520397</v>
      </c>
      <c r="I13" s="10">
        <v>61.2054137488823</v>
      </c>
      <c r="J13" s="9">
        <v>34.497523470544898</v>
      </c>
      <c r="K13" s="9">
        <v>26.086578273576599</v>
      </c>
      <c r="L13" s="9">
        <f t="shared" si="0"/>
        <v>64.127047354602098</v>
      </c>
    </row>
    <row r="14" spans="3:16" x14ac:dyDescent="0.25">
      <c r="C14" s="25" t="s">
        <v>19</v>
      </c>
      <c r="D14" s="9">
        <v>72.081701296921494</v>
      </c>
      <c r="E14" s="9">
        <v>82.052702932243704</v>
      </c>
      <c r="F14" s="9">
        <v>81.255170741620304</v>
      </c>
      <c r="G14" s="9">
        <v>60.847469263802999</v>
      </c>
      <c r="H14" s="9">
        <v>13.6397556718434</v>
      </c>
      <c r="I14" s="38">
        <v>84.958475731106901</v>
      </c>
      <c r="J14" s="9">
        <v>65.805879272923093</v>
      </c>
      <c r="K14" s="9">
        <v>24.745096113349099</v>
      </c>
      <c r="L14" s="9">
        <f t="shared" si="0"/>
        <v>84.958475731106901</v>
      </c>
    </row>
    <row r="15" spans="3:16" x14ac:dyDescent="0.25">
      <c r="C15" s="25" t="s">
        <v>20</v>
      </c>
      <c r="D15" s="9">
        <v>6.7363168563854599</v>
      </c>
      <c r="E15" s="9">
        <v>3.1741012610577801</v>
      </c>
      <c r="F15" s="9">
        <v>73.348094825228401</v>
      </c>
      <c r="G15" s="9">
        <v>37.355964082029203</v>
      </c>
      <c r="H15" s="9">
        <v>9.2332568617153594</v>
      </c>
      <c r="I15" s="38">
        <v>77.043635108852499</v>
      </c>
      <c r="J15" s="9">
        <v>34.481894832544803</v>
      </c>
      <c r="K15" s="9">
        <v>30.870245291644999</v>
      </c>
      <c r="L15" s="9">
        <f t="shared" si="0"/>
        <v>77.043635108852499</v>
      </c>
    </row>
    <row r="16" spans="3:16" x14ac:dyDescent="0.25">
      <c r="C16" s="26" t="s">
        <v>21</v>
      </c>
      <c r="D16" s="11">
        <v>0</v>
      </c>
      <c r="E16" s="11">
        <v>0</v>
      </c>
      <c r="F16" s="11">
        <v>0</v>
      </c>
      <c r="G16" s="11">
        <v>3.1188205733660199</v>
      </c>
      <c r="H16" s="11">
        <v>0</v>
      </c>
      <c r="I16" s="41">
        <v>6.0964636980814904</v>
      </c>
      <c r="J16" s="35">
        <v>1.5358807119079201</v>
      </c>
      <c r="K16" s="45">
        <v>2.3359628287429199</v>
      </c>
      <c r="L16" s="37">
        <f t="shared" si="0"/>
        <v>6.0964636980814904</v>
      </c>
    </row>
    <row r="17" spans="1:14" x14ac:dyDescent="0.25">
      <c r="C17" s="25" t="s">
        <v>22</v>
      </c>
      <c r="D17" s="9">
        <v>0</v>
      </c>
      <c r="E17" s="9">
        <v>0</v>
      </c>
      <c r="F17" s="9">
        <v>2.46731046731046</v>
      </c>
      <c r="G17" s="9">
        <v>40.317172587284901</v>
      </c>
      <c r="H17" s="9">
        <v>23.603852789045501</v>
      </c>
      <c r="I17" s="38">
        <v>72.073629243816796</v>
      </c>
      <c r="J17" s="9">
        <v>23.076994181242899</v>
      </c>
      <c r="K17" s="37">
        <v>26.467395933395998</v>
      </c>
      <c r="L17" s="20">
        <f t="shared" si="0"/>
        <v>72.073629243816796</v>
      </c>
    </row>
    <row r="18" spans="1:14" ht="15.75" thickBot="1" x14ac:dyDescent="0.3">
      <c r="C18" s="28" t="s">
        <v>23</v>
      </c>
      <c r="D18" s="13">
        <v>0</v>
      </c>
      <c r="E18" s="13">
        <v>0</v>
      </c>
      <c r="F18" s="42">
        <v>40.286943625458498</v>
      </c>
      <c r="G18" s="13">
        <v>0.165289256198347</v>
      </c>
      <c r="H18" s="13">
        <v>0.31861471861471802</v>
      </c>
      <c r="I18" s="14">
        <v>23.716781628940002</v>
      </c>
      <c r="J18" s="29">
        <v>10.7479382048686</v>
      </c>
      <c r="K18" s="13">
        <v>15.8156744442941</v>
      </c>
      <c r="L18" s="13">
        <f t="shared" si="0"/>
        <v>40.286943625458498</v>
      </c>
    </row>
    <row r="19" spans="1:14" x14ac:dyDescent="0.25">
      <c r="A19" s="1"/>
      <c r="C19" s="25" t="s">
        <v>8</v>
      </c>
      <c r="D19" s="9">
        <f>MIN(D5:D18)</f>
        <v>0</v>
      </c>
      <c r="E19" s="9">
        <f t="shared" ref="E19:I19" si="1">MIN(E5:E18)</f>
        <v>0</v>
      </c>
      <c r="F19" s="9">
        <f t="shared" si="1"/>
        <v>0</v>
      </c>
      <c r="G19" s="9">
        <f t="shared" si="1"/>
        <v>0.165289256198347</v>
      </c>
      <c r="H19" s="9">
        <f t="shared" si="1"/>
        <v>0</v>
      </c>
      <c r="I19" s="17">
        <f t="shared" si="1"/>
        <v>6.0964636980814904</v>
      </c>
      <c r="J19" s="18"/>
      <c r="K19" s="18"/>
      <c r="L19" s="18"/>
    </row>
    <row r="20" spans="1:14" x14ac:dyDescent="0.25">
      <c r="A20" s="1"/>
      <c r="C20" s="25" t="s">
        <v>24</v>
      </c>
      <c r="D20" s="9">
        <f>MAX(D5:D18)</f>
        <v>85.706501158796698</v>
      </c>
      <c r="E20" s="9">
        <f t="shared" ref="E20:I20" si="2">MAX(E5:E18)</f>
        <v>89.5311803768993</v>
      </c>
      <c r="F20" s="9">
        <f t="shared" si="2"/>
        <v>89.075049484431602</v>
      </c>
      <c r="G20" s="9">
        <f t="shared" si="2"/>
        <v>83.441814981991797</v>
      </c>
      <c r="H20" s="9">
        <f t="shared" si="2"/>
        <v>89.350230330336899</v>
      </c>
      <c r="I20" s="10">
        <f t="shared" si="2"/>
        <v>87.094576668028907</v>
      </c>
      <c r="J20" s="18"/>
      <c r="K20" s="18"/>
      <c r="L20" s="18"/>
    </row>
    <row r="21" spans="1:14" ht="15.75" thickBot="1" x14ac:dyDescent="0.3">
      <c r="C21" s="28" t="s">
        <v>9</v>
      </c>
      <c r="D21" s="13">
        <f>D20-D19</f>
        <v>85.706501158796698</v>
      </c>
      <c r="E21" s="13">
        <f t="shared" ref="E21:I21" si="3">E20-E19</f>
        <v>89.5311803768993</v>
      </c>
      <c r="F21" s="13">
        <f t="shared" si="3"/>
        <v>89.075049484431602</v>
      </c>
      <c r="G21" s="13">
        <f t="shared" si="3"/>
        <v>83.276525725793448</v>
      </c>
      <c r="H21" s="13">
        <f t="shared" si="3"/>
        <v>89.350230330336899</v>
      </c>
      <c r="I21" s="14">
        <f t="shared" si="3"/>
        <v>80.998112969947414</v>
      </c>
      <c r="J21" s="5"/>
      <c r="K21" s="5"/>
      <c r="L21" s="5"/>
    </row>
    <row r="26" spans="1:14" ht="30" customHeight="1" thickBot="1" x14ac:dyDescent="0.3">
      <c r="C26" s="48" t="s">
        <v>26</v>
      </c>
      <c r="D26" s="48"/>
      <c r="E26" s="48"/>
      <c r="F26" s="48"/>
      <c r="G26" s="48"/>
      <c r="H26" s="48"/>
      <c r="I26" s="48"/>
      <c r="J26" s="48"/>
      <c r="K26" s="48"/>
      <c r="L26" s="48"/>
    </row>
    <row r="27" spans="1:14" x14ac:dyDescent="0.25">
      <c r="C27" s="7"/>
      <c r="D27" s="7"/>
      <c r="E27" s="7" t="s">
        <v>1</v>
      </c>
      <c r="F27" s="7" t="s">
        <v>2</v>
      </c>
      <c r="G27" s="7" t="s">
        <v>3</v>
      </c>
      <c r="H27" s="7" t="s">
        <v>4</v>
      </c>
      <c r="I27" s="8" t="s">
        <v>5</v>
      </c>
      <c r="J27" s="7" t="s">
        <v>8</v>
      </c>
      <c r="K27" s="7" t="s">
        <v>24</v>
      </c>
      <c r="L27" s="7" t="s">
        <v>9</v>
      </c>
    </row>
    <row r="28" spans="1:14" x14ac:dyDescent="0.25">
      <c r="C28" s="22" t="s">
        <v>10</v>
      </c>
      <c r="D28" s="15"/>
      <c r="E28" s="9">
        <f t="shared" ref="E28:I41" si="4">E5-$D5</f>
        <v>7.3516188352402878</v>
      </c>
      <c r="F28" s="9">
        <f t="shared" si="4"/>
        <v>9.2410831108841904</v>
      </c>
      <c r="G28" s="9">
        <f t="shared" si="4"/>
        <v>-2.1734550473211129</v>
      </c>
      <c r="H28" s="9">
        <f t="shared" si="4"/>
        <v>-1.2573182307196049</v>
      </c>
      <c r="I28" s="10">
        <f t="shared" si="4"/>
        <v>9.4402503998095</v>
      </c>
      <c r="J28" s="9">
        <f>MIN(E28:I28)</f>
        <v>-2.1734550473211129</v>
      </c>
      <c r="K28" s="9">
        <f>MAX(E28:J28)</f>
        <v>9.4402503998095</v>
      </c>
      <c r="L28" s="9">
        <f>K28-J28</f>
        <v>11.613705447130613</v>
      </c>
      <c r="N28" s="47" t="s">
        <v>34</v>
      </c>
    </row>
    <row r="29" spans="1:14" x14ac:dyDescent="0.25">
      <c r="C29" s="22" t="s">
        <v>11</v>
      </c>
      <c r="D29" s="15"/>
      <c r="E29" s="9">
        <f t="shared" si="4"/>
        <v>17.843195547852908</v>
      </c>
      <c r="F29" s="9">
        <f t="shared" si="4"/>
        <v>30.693397356845502</v>
      </c>
      <c r="G29" s="9">
        <f t="shared" si="4"/>
        <v>1.8955122410410041</v>
      </c>
      <c r="H29" s="9">
        <f t="shared" si="4"/>
        <v>24.625667482994807</v>
      </c>
      <c r="I29" s="10">
        <f t="shared" si="4"/>
        <v>27.747682317926596</v>
      </c>
      <c r="J29" s="43">
        <f t="shared" ref="J29:J41" si="5">MIN(E29:I29)</f>
        <v>1.8955122410410041</v>
      </c>
      <c r="K29" s="9">
        <f t="shared" ref="K29:K41" si="6">MAX(E29:J29)</f>
        <v>30.693397356845502</v>
      </c>
      <c r="L29" s="9">
        <f t="shared" ref="L29:L41" si="7">K29-J29</f>
        <v>28.797885115804498</v>
      </c>
    </row>
    <row r="30" spans="1:14" x14ac:dyDescent="0.25">
      <c r="C30" s="22" t="s">
        <v>12</v>
      </c>
      <c r="D30" s="15"/>
      <c r="E30" s="9">
        <f t="shared" si="4"/>
        <v>0.45887620606740143</v>
      </c>
      <c r="F30" s="9">
        <f t="shared" si="4"/>
        <v>12.291170848600601</v>
      </c>
      <c r="G30" s="9">
        <f t="shared" si="4"/>
        <v>-0.48470322915849806</v>
      </c>
      <c r="H30" s="9">
        <f t="shared" si="4"/>
        <v>-21.700586264210102</v>
      </c>
      <c r="I30" s="10">
        <f t="shared" si="4"/>
        <v>12.762430960072095</v>
      </c>
      <c r="J30" s="9">
        <f t="shared" si="5"/>
        <v>-21.700586264210102</v>
      </c>
      <c r="K30" s="9">
        <f t="shared" si="6"/>
        <v>12.762430960072095</v>
      </c>
      <c r="L30" s="44">
        <f t="shared" si="7"/>
        <v>34.463017224282197</v>
      </c>
    </row>
    <row r="31" spans="1:14" x14ac:dyDescent="0.25">
      <c r="C31" s="22" t="s">
        <v>13</v>
      </c>
      <c r="D31" s="15"/>
      <c r="E31" s="9">
        <f t="shared" si="4"/>
        <v>3.728728961536504</v>
      </c>
      <c r="F31" s="9">
        <f t="shared" si="4"/>
        <v>6.8912763428899098</v>
      </c>
      <c r="G31" s="9">
        <f t="shared" si="4"/>
        <v>-17.250417272935593</v>
      </c>
      <c r="H31" s="9">
        <f t="shared" si="4"/>
        <v>-30.644229128951096</v>
      </c>
      <c r="I31" s="10">
        <f t="shared" si="4"/>
        <v>5.9636693245820993</v>
      </c>
      <c r="J31" s="9">
        <f t="shared" si="5"/>
        <v>-30.644229128951096</v>
      </c>
      <c r="K31" s="9">
        <f t="shared" si="6"/>
        <v>6.8912763428899098</v>
      </c>
      <c r="L31" s="44">
        <f t="shared" si="7"/>
        <v>37.535505471841006</v>
      </c>
    </row>
    <row r="32" spans="1:14" x14ac:dyDescent="0.25">
      <c r="C32" s="22" t="s">
        <v>14</v>
      </c>
      <c r="D32" s="15"/>
      <c r="E32" s="9">
        <f t="shared" si="4"/>
        <v>-6.706704401377003</v>
      </c>
      <c r="F32" s="9">
        <f t="shared" si="4"/>
        <v>20.280774829667791</v>
      </c>
      <c r="G32" s="9">
        <f t="shared" si="4"/>
        <v>-10.374134884432905</v>
      </c>
      <c r="H32" s="9">
        <f t="shared" si="4"/>
        <v>4.9026045159355931</v>
      </c>
      <c r="I32" s="10">
        <f t="shared" si="4"/>
        <v>12.354291671808696</v>
      </c>
      <c r="J32" s="9">
        <f t="shared" si="5"/>
        <v>-10.374134884432905</v>
      </c>
      <c r="K32" s="9">
        <f t="shared" si="6"/>
        <v>20.280774829667791</v>
      </c>
      <c r="L32" s="44">
        <f t="shared" si="7"/>
        <v>30.654909714100697</v>
      </c>
    </row>
    <row r="33" spans="3:12" x14ac:dyDescent="0.25">
      <c r="C33" s="22" t="s">
        <v>15</v>
      </c>
      <c r="D33" s="15"/>
      <c r="E33" s="9">
        <f t="shared" si="4"/>
        <v>11.749457611329504</v>
      </c>
      <c r="F33" s="9">
        <f t="shared" si="4"/>
        <v>12.055092791386201</v>
      </c>
      <c r="G33" s="9">
        <f t="shared" si="4"/>
        <v>-9.931653427784191</v>
      </c>
      <c r="H33" s="9">
        <f t="shared" si="4"/>
        <v>-12.972641132415291</v>
      </c>
      <c r="I33" s="10">
        <f t="shared" si="4"/>
        <v>10.0102736002532</v>
      </c>
      <c r="J33" s="9">
        <f t="shared" si="5"/>
        <v>-12.972641132415291</v>
      </c>
      <c r="K33" s="9">
        <f t="shared" si="6"/>
        <v>12.055092791386201</v>
      </c>
      <c r="L33" s="9">
        <f t="shared" si="7"/>
        <v>25.027733923801492</v>
      </c>
    </row>
    <row r="34" spans="3:12" x14ac:dyDescent="0.25">
      <c r="C34" s="22" t="s">
        <v>16</v>
      </c>
      <c r="D34" s="15"/>
      <c r="E34" s="9">
        <f t="shared" si="4"/>
        <v>10.2403734679434</v>
      </c>
      <c r="F34" s="9">
        <f t="shared" si="4"/>
        <v>11.273222530035895</v>
      </c>
      <c r="G34" s="9">
        <f t="shared" si="4"/>
        <v>-0.86805379387720905</v>
      </c>
      <c r="H34" s="9">
        <f t="shared" si="4"/>
        <v>7.9734614039481926</v>
      </c>
      <c r="I34" s="10">
        <f t="shared" si="4"/>
        <v>14.621834008045496</v>
      </c>
      <c r="J34" s="9">
        <f t="shared" si="5"/>
        <v>-0.86805379387720905</v>
      </c>
      <c r="K34" s="9">
        <f t="shared" si="6"/>
        <v>14.621834008045496</v>
      </c>
      <c r="L34" s="9">
        <f t="shared" si="7"/>
        <v>15.489887801922706</v>
      </c>
    </row>
    <row r="35" spans="3:12" x14ac:dyDescent="0.25">
      <c r="C35" s="23" t="s">
        <v>17</v>
      </c>
      <c r="D35" s="21"/>
      <c r="E35" s="11">
        <f t="shared" si="4"/>
        <v>3.8246792181026024</v>
      </c>
      <c r="F35" s="11">
        <f t="shared" si="4"/>
        <v>3.3685483256349045</v>
      </c>
      <c r="G35" s="11">
        <f t="shared" si="4"/>
        <v>-2.2646861768049007</v>
      </c>
      <c r="H35" s="11">
        <f t="shared" si="4"/>
        <v>3.6437291715402012</v>
      </c>
      <c r="I35" s="12">
        <f t="shared" si="4"/>
        <v>1.388075509232209</v>
      </c>
      <c r="J35" s="11">
        <f t="shared" si="5"/>
        <v>-2.2646861768049007</v>
      </c>
      <c r="K35" s="36">
        <f t="shared" si="6"/>
        <v>3.8246792181026024</v>
      </c>
      <c r="L35" s="11">
        <f t="shared" si="7"/>
        <v>6.0893653949075031</v>
      </c>
    </row>
    <row r="36" spans="3:12" x14ac:dyDescent="0.25">
      <c r="C36" s="22" t="s">
        <v>18</v>
      </c>
      <c r="D36" s="15"/>
      <c r="E36" s="9">
        <f t="shared" si="4"/>
        <v>0.587296440179507</v>
      </c>
      <c r="F36" s="9">
        <f t="shared" si="4"/>
        <v>63.744517851749038</v>
      </c>
      <c r="G36" s="9">
        <f t="shared" si="4"/>
        <v>31.93086204152614</v>
      </c>
      <c r="H36" s="9">
        <f t="shared" si="4"/>
        <v>47.604403226667337</v>
      </c>
      <c r="I36" s="10">
        <f t="shared" si="4"/>
        <v>60.82288424602924</v>
      </c>
      <c r="J36" s="9">
        <f t="shared" si="5"/>
        <v>0.587296440179507</v>
      </c>
      <c r="K36" s="9">
        <f t="shared" si="6"/>
        <v>63.744517851749038</v>
      </c>
      <c r="L36" s="44">
        <f t="shared" si="7"/>
        <v>63.15722141156953</v>
      </c>
    </row>
    <row r="37" spans="3:12" x14ac:dyDescent="0.25">
      <c r="C37" s="22" t="s">
        <v>19</v>
      </c>
      <c r="D37" s="15"/>
      <c r="E37" s="9">
        <f t="shared" si="4"/>
        <v>9.9710016353222102</v>
      </c>
      <c r="F37" s="9">
        <f t="shared" si="4"/>
        <v>9.1734694446988101</v>
      </c>
      <c r="G37" s="9">
        <f t="shared" si="4"/>
        <v>-11.234232033118495</v>
      </c>
      <c r="H37" s="9">
        <f t="shared" si="4"/>
        <v>-58.441945625078091</v>
      </c>
      <c r="I37" s="10">
        <f t="shared" si="4"/>
        <v>12.876774434185407</v>
      </c>
      <c r="J37" s="37">
        <f t="shared" si="5"/>
        <v>-58.441945625078091</v>
      </c>
      <c r="K37" s="9">
        <f t="shared" si="6"/>
        <v>12.876774434185407</v>
      </c>
      <c r="L37" s="44">
        <f t="shared" si="7"/>
        <v>71.318720059263498</v>
      </c>
    </row>
    <row r="38" spans="3:12" x14ac:dyDescent="0.25">
      <c r="C38" s="22" t="s">
        <v>20</v>
      </c>
      <c r="D38" s="15"/>
      <c r="E38" s="9">
        <f t="shared" si="4"/>
        <v>-3.5622155953276797</v>
      </c>
      <c r="F38" s="9">
        <f t="shared" si="4"/>
        <v>66.611777968842944</v>
      </c>
      <c r="G38" s="9">
        <f t="shared" si="4"/>
        <v>30.619647225643742</v>
      </c>
      <c r="H38" s="9">
        <f t="shared" si="4"/>
        <v>2.4969400053298996</v>
      </c>
      <c r="I38" s="10">
        <f t="shared" si="4"/>
        <v>70.307318252467041</v>
      </c>
      <c r="J38" s="9">
        <f t="shared" si="5"/>
        <v>-3.5622155953276797</v>
      </c>
      <c r="K38" s="9">
        <f t="shared" si="6"/>
        <v>70.307318252467041</v>
      </c>
      <c r="L38" s="44">
        <f t="shared" si="7"/>
        <v>73.869533847794727</v>
      </c>
    </row>
    <row r="39" spans="3:12" x14ac:dyDescent="0.25">
      <c r="C39" s="23" t="s">
        <v>21</v>
      </c>
      <c r="D39" s="21"/>
      <c r="E39" s="11">
        <f t="shared" si="4"/>
        <v>0</v>
      </c>
      <c r="F39" s="11">
        <f t="shared" si="4"/>
        <v>0</v>
      </c>
      <c r="G39" s="11">
        <f t="shared" si="4"/>
        <v>3.1188205733660199</v>
      </c>
      <c r="H39" s="11">
        <f t="shared" si="4"/>
        <v>0</v>
      </c>
      <c r="I39" s="12">
        <f t="shared" si="4"/>
        <v>6.0964636980814904</v>
      </c>
      <c r="J39" s="11">
        <f t="shared" si="5"/>
        <v>0</v>
      </c>
      <c r="K39" s="11">
        <f t="shared" si="6"/>
        <v>6.0964636980814904</v>
      </c>
      <c r="L39" s="11">
        <f t="shared" si="7"/>
        <v>6.0964636980814904</v>
      </c>
    </row>
    <row r="40" spans="3:12" x14ac:dyDescent="0.25">
      <c r="C40" s="22" t="s">
        <v>22</v>
      </c>
      <c r="D40" s="15"/>
      <c r="E40" s="9">
        <f t="shared" si="4"/>
        <v>0</v>
      </c>
      <c r="F40" s="9">
        <f t="shared" si="4"/>
        <v>2.46731046731046</v>
      </c>
      <c r="G40" s="9">
        <f t="shared" si="4"/>
        <v>40.317172587284901</v>
      </c>
      <c r="H40" s="9">
        <f t="shared" si="4"/>
        <v>23.603852789045501</v>
      </c>
      <c r="I40" s="10">
        <f t="shared" si="4"/>
        <v>72.073629243816796</v>
      </c>
      <c r="J40" s="9">
        <f t="shared" si="5"/>
        <v>0</v>
      </c>
      <c r="K40" s="43">
        <f t="shared" si="6"/>
        <v>72.073629243816796</v>
      </c>
      <c r="L40" s="44">
        <f t="shared" si="7"/>
        <v>72.073629243816796</v>
      </c>
    </row>
    <row r="41" spans="3:12" ht="15.75" thickBot="1" x14ac:dyDescent="0.3">
      <c r="C41" s="24" t="s">
        <v>23</v>
      </c>
      <c r="D41" s="16"/>
      <c r="E41" s="13">
        <f t="shared" si="4"/>
        <v>0</v>
      </c>
      <c r="F41" s="13">
        <f t="shared" si="4"/>
        <v>40.286943625458498</v>
      </c>
      <c r="G41" s="13">
        <f t="shared" si="4"/>
        <v>0.165289256198347</v>
      </c>
      <c r="H41" s="13">
        <f t="shared" si="4"/>
        <v>0.31861471861471802</v>
      </c>
      <c r="I41" s="14">
        <f t="shared" si="4"/>
        <v>23.716781628940002</v>
      </c>
      <c r="J41" s="13">
        <f t="shared" si="5"/>
        <v>0</v>
      </c>
      <c r="K41" s="13">
        <f t="shared" si="6"/>
        <v>40.286943625458498</v>
      </c>
      <c r="L41" s="46">
        <f t="shared" si="7"/>
        <v>40.286943625458498</v>
      </c>
    </row>
    <row r="42" spans="3:12" x14ac:dyDescent="0.25">
      <c r="C42" s="22" t="s">
        <v>8</v>
      </c>
      <c r="D42" s="15"/>
      <c r="E42" s="9">
        <f>MIN(E28:E41)</f>
        <v>-6.706704401377003</v>
      </c>
      <c r="F42" s="9">
        <f t="shared" ref="F42:I42" si="8">MIN(F28:F41)</f>
        <v>0</v>
      </c>
      <c r="G42" s="9">
        <f t="shared" si="8"/>
        <v>-17.250417272935593</v>
      </c>
      <c r="H42" s="9">
        <f t="shared" si="8"/>
        <v>-58.441945625078091</v>
      </c>
      <c r="I42" s="10">
        <f t="shared" si="8"/>
        <v>1.388075509232209</v>
      </c>
      <c r="J42" s="9"/>
      <c r="K42" s="9"/>
      <c r="L42" s="9"/>
    </row>
    <row r="43" spans="3:12" x14ac:dyDescent="0.25">
      <c r="C43" s="22" t="s">
        <v>24</v>
      </c>
      <c r="D43" s="15"/>
      <c r="E43" s="9">
        <f>MAX(E28:E41)</f>
        <v>17.843195547852908</v>
      </c>
      <c r="F43" s="9">
        <f t="shared" ref="F43:I43" si="9">MAX(F28:F41)</f>
        <v>66.611777968842944</v>
      </c>
      <c r="G43" s="9">
        <f t="shared" si="9"/>
        <v>40.317172587284901</v>
      </c>
      <c r="H43" s="9">
        <f t="shared" si="9"/>
        <v>47.604403226667337</v>
      </c>
      <c r="I43" s="10">
        <f t="shared" si="9"/>
        <v>72.073629243816796</v>
      </c>
      <c r="J43" s="9"/>
      <c r="K43" s="9"/>
      <c r="L43" s="9"/>
    </row>
    <row r="44" spans="3:12" x14ac:dyDescent="0.25">
      <c r="C44" s="22" t="s">
        <v>9</v>
      </c>
      <c r="D44" s="15"/>
      <c r="E44" s="9">
        <f>E43-E42</f>
        <v>24.549899949229911</v>
      </c>
      <c r="F44" s="9">
        <f t="shared" ref="F44:I44" si="10">F43-F42</f>
        <v>66.611777968842944</v>
      </c>
      <c r="G44" s="9">
        <f t="shared" si="10"/>
        <v>57.567589860220494</v>
      </c>
      <c r="H44" s="9">
        <f t="shared" si="10"/>
        <v>106.04634885174542</v>
      </c>
      <c r="I44" s="10">
        <f t="shared" si="10"/>
        <v>70.685553734584587</v>
      </c>
      <c r="J44" s="9"/>
      <c r="K44" s="9"/>
      <c r="L44" s="9"/>
    </row>
    <row r="45" spans="3:12" x14ac:dyDescent="0.25">
      <c r="C45" s="22" t="s">
        <v>6</v>
      </c>
      <c r="D45" s="15"/>
      <c r="E45" s="9">
        <f>AVERAGE(E28:E41)</f>
        <v>3.9633077090621174</v>
      </c>
      <c r="F45" s="9">
        <f t="shared" ref="F45:I45" si="11">AVERAGE(F28:F41)</f>
        <v>20.598470392428911</v>
      </c>
      <c r="G45" s="9">
        <f t="shared" si="11"/>
        <v>3.8189977185448036</v>
      </c>
      <c r="H45" s="9">
        <f t="shared" si="11"/>
        <v>-0.70338907623556701</v>
      </c>
      <c r="I45" s="10">
        <f t="shared" si="11"/>
        <v>24.298739949660707</v>
      </c>
      <c r="J45" s="9"/>
      <c r="K45" s="9"/>
      <c r="L45" s="9"/>
    </row>
    <row r="46" spans="3:12" ht="15.75" thickBot="1" x14ac:dyDescent="0.3">
      <c r="C46" s="24" t="s">
        <v>7</v>
      </c>
      <c r="D46" s="16"/>
      <c r="E46" s="13">
        <f>_xlfn.STDEV.P(E28:E41)</f>
        <v>6.4454237951365903</v>
      </c>
      <c r="F46" s="13">
        <f t="shared" ref="F46:I46" si="12">_xlfn.STDEV.P(F28:F41)</f>
        <v>21.035217641671611</v>
      </c>
      <c r="G46" s="13">
        <f t="shared" si="12"/>
        <v>16.971961154672947</v>
      </c>
      <c r="H46" s="13">
        <f t="shared" si="12"/>
        <v>24.676996356919908</v>
      </c>
      <c r="I46" s="14">
        <f t="shared" si="12"/>
        <v>23.69850447004832</v>
      </c>
      <c r="J46" s="13"/>
      <c r="K46" s="13"/>
      <c r="L46" s="13"/>
    </row>
  </sheetData>
  <mergeCells count="3">
    <mergeCell ref="C3:K3"/>
    <mergeCell ref="C26:L26"/>
    <mergeCell ref="O3:P3"/>
  </mergeCells>
  <pageMargins left="0.7" right="0.7" top="0.75" bottom="0.75" header="0.3" footer="0.3"/>
  <pageSetup orientation="portrait" horizontalDpi="0" verticalDpi="0" r:id="rId1"/>
  <ignoredErrors>
    <ignoredError sqref="L5:L1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A N X 0 A 6 G Q E A A C M D A A A T A A A A R m 9 y b X V s Y X M v U 2 V j d G l v b j E u b X S S w W r D M B B E 7 4 b 8 g 1 A v C Q h j O U 2 a N P T k t N B D T 3 F 7 M g T F 3 S a m s m S 0 6 5 I S 8 u 9 V M Y F S s r o I z f B m l 0 E I N T X e i c 1 w 6 1 W S 4 M E E e B f W t r j t T K D G 2 G 0 A 7 C 2 h e B A W a J S I e D a + D z V E p c C v d O 3 r v g V H 4 6 f G Q l p 4 R / G B Y 1 n c V 6 8 I A a s X q N a A n + S 7 6 l p w S k e S E 5 V r J a V 6 P F I w b 8 b 2 g O n z 3 v k A a j 7 L M j 1 R w + Q b W R y M 2 8 c d y + 8 O Z F y h N L s 4 t g z G 4 Y c P b e F t 3 7 p f E 8 f D m u p 0 k o O q p R I U H U F w p L M S F z 2 / 6 K 5 v d x D + O F O G u G W J G e v M m a w 7 l l i w z p L J 0 h m L a M 1 b O R c 3 5 R m + A j 3 j 4 u Y 8 w 7 e g F 1 z c k m V y v o f 8 f w / n y S h p 3 N X v t f o B A A D / / w M A U E s B A i 0 A F A A G A A g A A A A h A C r d q k D S A A A A N w E A A B M A A A A A A A A A A A A A A A A A A A A A A F t D b 2 5 0 Z W 5 0 X 1 R 5 c G V z X S 5 4 b W x Q S w E C L Q A U A A I A C A A A A C E A z W 8 q V a 0 A A A D 3 A A A A E g A A A A A A A A A A A A A A A A A L A w A A Q 2 9 u Z m l n L 1 B h Y 2 t h Z 2 U u e G 1 s U E s B A i 0 A F A A C A A g A A A A h A A 1 f Q D o Z A Q A A I w M A A B M A A A A A A A A A A A A A A A A A 6 A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V A A A A A A A A O x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G 1 z X 3 B h c n R p Y W x f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F U M T Q 6 M j M 6 N D E u N T g y N T M 2 M V o i L z 4 8 R W 5 0 c n k g V H l w Z T 0 i R m l s b E N v b H V t b l R 5 c G V z I i B W Y W x 1 Z T 0 i c 0 J n V U d C U V V H Q l F V R 0 J R V U d C U V V H Q l F V R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V k M 2 I 4 Y z Q t Y j I 3 N S 0 0 M W Q 4 L T g y Y j Y t M j B i M T Q 0 O T J m Y W J i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G 1 z X 3 B h c n R p Y W x f c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D 4 2 T X F t B n s H u I 4 G R w L c c U 1 J Y r y S 1 s r g q 1 J T P / H g f e m X w A A A A A O g A A A A A I A A C A A A A A K W e p g O l I S X / d g d C 5 3 p y j L 8 + P B P F 0 S + B N x C i n i S S U K v l A A A A A 1 4 C 8 P c e s P b G u t F F o 7 0 f p S Z R v S v t i v Q a r h 5 5 s k W 9 k s + A + K 3 I r b x b Z R H 4 z w U W Y p z 5 1 P H 4 0 B v R 6 b N 0 H F v c n Q g i 1 z L K a o v a y 2 S 2 Q x R n N H q j 4 W M E A A A A B J C m f Y z U o d G n H x u Z i 2 s v e q b s z c 8 R h / M m T a 0 w l o 9 H J D m 8 5 V f Q E 9 T n l P + V 2 1 9 n o I z L F F j Z a q 0 B Y R 6 N g w 9 8 o R a e E d < / D a t a M a s h u p > 
</file>

<file path=customXml/itemProps1.xml><?xml version="1.0" encoding="utf-8"?>
<ds:datastoreItem xmlns:ds="http://schemas.openxmlformats.org/officeDocument/2006/customXml" ds:itemID="{009B3566-8797-4CF8-8019-F3D67493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2024-08-06T13:56:46Z</dcterms:created>
  <dcterms:modified xsi:type="dcterms:W3CDTF">2024-08-09T15:33:53Z</dcterms:modified>
</cp:coreProperties>
</file>