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mel\Documents\Université 4\Stage II\uqar\llms4apiclassification\analysis\"/>
    </mc:Choice>
  </mc:AlternateContent>
  <xr:revisionPtr revIDLastSave="0" documentId="13_ncr:1_{346D26E4-044C-4D29-BDE0-A3B851E00FD4}" xr6:coauthVersionLast="47" xr6:coauthVersionMax="47" xr10:uidLastSave="{00000000-0000-0000-0000-000000000000}"/>
  <bookViews>
    <workbookView xWindow="13980" yWindow="-11352" windowWidth="21144" windowHeight="12696" xr2:uid="{BBDD0A3C-72DF-4818-8762-E492BB1A4466}"/>
  </bookViews>
  <sheets>
    <sheet name="analys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E20" i="2"/>
  <c r="F20" i="2"/>
  <c r="G20" i="2"/>
  <c r="H20" i="2"/>
  <c r="I20" i="2"/>
  <c r="D20" i="2"/>
  <c r="E19" i="2"/>
  <c r="F19" i="2"/>
  <c r="G19" i="2"/>
  <c r="H19" i="2"/>
  <c r="I19" i="2"/>
  <c r="D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8B0C23-E57D-434B-88B3-49042C34B926}" keepAlive="1" name="Query - llms_k-alpha_results_update" description="Connection to the 'llms_k-alpha_results_update' query in the workbook." type="5" refreshedVersion="8" background="1" saveData="1">
    <dbPr connection="Provider=Microsoft.Mashup.OleDb.1;Data Source=$Workbook$;Location=llms_k-alpha_results_update;Extended Properties=&quot;&quot;" command="SELECT * FROM [llms_k-alpha_results_update]"/>
  </connection>
</connections>
</file>

<file path=xl/sharedStrings.xml><?xml version="1.0" encoding="utf-8"?>
<sst xmlns="http://schemas.openxmlformats.org/spreadsheetml/2006/main" count="39" uniqueCount="30">
  <si>
    <t>Mean</t>
  </si>
  <si>
    <t>Acceptable (&gt;= 0.8)</t>
  </si>
  <si>
    <t>Perfect (=1)</t>
  </si>
  <si>
    <t>Ins</t>
  </si>
  <si>
    <t>CD+Ins</t>
  </si>
  <si>
    <t>CD+Ins+FS</t>
  </si>
  <si>
    <t>Ins+CoT</t>
  </si>
  <si>
    <t>CD+Ins+CoT</t>
  </si>
  <si>
    <t>CD+Ins+CoT+FS</t>
  </si>
  <si>
    <t>Std</t>
  </si>
  <si>
    <t>Llama–3.1</t>
  </si>
  <si>
    <t>Gemma–2</t>
  </si>
  <si>
    <t>Mistral–Large–2</t>
  </si>
  <si>
    <t>GPT–4o–Mini</t>
  </si>
  <si>
    <t>Gemini–1.5–Flash</t>
  </si>
  <si>
    <t>DeepSeek–Coder–V2</t>
  </si>
  <si>
    <t>Artigenz–Coder</t>
  </si>
  <si>
    <t>WizardCoder–V1.1</t>
  </si>
  <si>
    <t>Finance–Llama3</t>
  </si>
  <si>
    <t>FinanceConnect</t>
  </si>
  <si>
    <t>UND</t>
  </si>
  <si>
    <t>Min</t>
  </si>
  <si>
    <t>Max</t>
  </si>
  <si>
    <t>K-alpha Analysis</t>
  </si>
  <si>
    <t>Systematic Disagreement (&lt; 0)</t>
  </si>
  <si>
    <t>Poor Agreement (&lt;= 0.67)</t>
  </si>
  <si>
    <t>Qwen2.5</t>
  </si>
  <si>
    <t>Phi–3.5-MoE</t>
  </si>
  <si>
    <t>DeepSeek–V2.5</t>
  </si>
  <si>
    <t>Qwen2.5-Coder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</si>
</sst>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164" fontId="0" fillId="2" borderId="0" xfId="0" applyNumberFormat="1" applyFill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bgColor rgb="FFFFFFCC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DD12-CDD0-47A2-BBB4-758EC49087DF}">
  <dimension ref="C3:M25"/>
  <sheetViews>
    <sheetView tabSelected="1" workbookViewId="0">
      <selection activeCell="E23" sqref="E23"/>
    </sheetView>
  </sheetViews>
  <sheetFormatPr baseColWidth="10" defaultColWidth="11.44140625" defaultRowHeight="14.4" x14ac:dyDescent="0.3"/>
  <cols>
    <col min="1" max="2" width="11.44140625" style="1"/>
    <col min="3" max="3" width="20.44140625" style="1" customWidth="1"/>
    <col min="4" max="5" width="11.44140625" style="1"/>
    <col min="6" max="6" width="13.88671875" style="1" customWidth="1"/>
    <col min="7" max="7" width="11.44140625" style="1"/>
    <col min="8" max="8" width="14.5546875" style="1" customWidth="1"/>
    <col min="9" max="9" width="19.5546875" style="1" customWidth="1"/>
    <col min="10" max="16384" width="11.44140625" style="1"/>
  </cols>
  <sheetData>
    <row r="3" spans="3:13" ht="30" customHeight="1" thickBot="1" x14ac:dyDescent="0.35">
      <c r="C3" s="14" t="s">
        <v>23</v>
      </c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3:13" x14ac:dyDescent="0.3">
      <c r="C4" s="8"/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10" t="s">
        <v>8</v>
      </c>
      <c r="J4" s="9" t="s">
        <v>0</v>
      </c>
      <c r="K4" s="9" t="s">
        <v>9</v>
      </c>
      <c r="L4" s="9" t="s">
        <v>21</v>
      </c>
      <c r="M4" s="9" t="s">
        <v>22</v>
      </c>
    </row>
    <row r="5" spans="3:13" x14ac:dyDescent="0.3">
      <c r="C5" s="11" t="s">
        <v>10</v>
      </c>
      <c r="D5" s="2">
        <v>0.96790835485023496</v>
      </c>
      <c r="E5" s="2">
        <v>0.97234163866266998</v>
      </c>
      <c r="F5" s="2">
        <v>0.95835627198753903</v>
      </c>
      <c r="G5" s="2">
        <v>0.90980692722331102</v>
      </c>
      <c r="H5" s="2">
        <v>0.83470997765075705</v>
      </c>
      <c r="I5" s="3">
        <v>0.93463484631070104</v>
      </c>
      <c r="J5" s="2">
        <f>AVERAGE(D5:I5)</f>
        <v>0.92962633611420209</v>
      </c>
      <c r="K5" s="2">
        <f>_xlfn.STDEV.P(D5:I5)</f>
        <v>4.750882109800441E-2</v>
      </c>
      <c r="L5" s="2">
        <f>MIN(D5:I5)</f>
        <v>0.83470997765075705</v>
      </c>
      <c r="M5" s="2">
        <f>MAX(D5:I5)</f>
        <v>0.97234163866266998</v>
      </c>
    </row>
    <row r="6" spans="3:13" x14ac:dyDescent="0.3">
      <c r="C6" s="11" t="s">
        <v>11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3">
        <v>1</v>
      </c>
      <c r="J6" s="2">
        <f t="shared" ref="J6:J18" si="0">AVERAGE(D6:I6)</f>
        <v>1</v>
      </c>
      <c r="K6" s="2">
        <f t="shared" ref="K6:K18" si="1">_xlfn.STDEV.P(D6:I6)</f>
        <v>0</v>
      </c>
      <c r="L6" s="2">
        <f t="shared" ref="L6:L18" si="2">MIN(D6:I6)</f>
        <v>1</v>
      </c>
      <c r="M6" s="2">
        <f t="shared" ref="M6:M18" si="3">MAX(D6:I6)</f>
        <v>1</v>
      </c>
    </row>
    <row r="7" spans="3:13" x14ac:dyDescent="0.3">
      <c r="C7" s="11" t="s">
        <v>12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3">
        <v>1</v>
      </c>
      <c r="J7" s="2">
        <f t="shared" si="0"/>
        <v>1</v>
      </c>
      <c r="K7" s="2">
        <f t="shared" si="1"/>
        <v>0</v>
      </c>
      <c r="L7" s="2">
        <f t="shared" si="2"/>
        <v>1</v>
      </c>
      <c r="M7" s="2">
        <f t="shared" si="3"/>
        <v>1</v>
      </c>
    </row>
    <row r="8" spans="3:13" x14ac:dyDescent="0.3">
      <c r="C8" s="11" t="s">
        <v>26</v>
      </c>
      <c r="D8" s="2">
        <v>0.96814447994913999</v>
      </c>
      <c r="E8" s="2">
        <v>0.99128710279809296</v>
      </c>
      <c r="F8" s="2">
        <v>0.98742405139691702</v>
      </c>
      <c r="G8" s="2">
        <v>0.90921673254614499</v>
      </c>
      <c r="H8" s="2">
        <v>0.96405734931158604</v>
      </c>
      <c r="I8" s="3">
        <v>0.97191191355858997</v>
      </c>
      <c r="J8" s="2">
        <f t="shared" si="0"/>
        <v>0.96534027159341174</v>
      </c>
      <c r="K8" s="2">
        <f t="shared" si="1"/>
        <v>2.6967508126651333E-2</v>
      </c>
      <c r="L8" s="2">
        <f t="shared" si="2"/>
        <v>0.90921673254614499</v>
      </c>
      <c r="M8" s="2">
        <f t="shared" si="3"/>
        <v>0.99128710279809296</v>
      </c>
    </row>
    <row r="9" spans="3:13" x14ac:dyDescent="0.3">
      <c r="C9" s="11" t="s">
        <v>27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3">
        <v>1</v>
      </c>
      <c r="J9" s="2">
        <f t="shared" si="0"/>
        <v>1</v>
      </c>
      <c r="K9" s="2">
        <f t="shared" si="1"/>
        <v>0</v>
      </c>
      <c r="L9" s="2">
        <f t="shared" si="2"/>
        <v>1</v>
      </c>
      <c r="M9" s="2">
        <f t="shared" si="3"/>
        <v>1</v>
      </c>
    </row>
    <row r="10" spans="3:13" x14ac:dyDescent="0.3">
      <c r="C10" s="11" t="s">
        <v>28</v>
      </c>
      <c r="D10" s="2">
        <v>0.976944291886506</v>
      </c>
      <c r="E10" s="2">
        <v>0.98739541691242305</v>
      </c>
      <c r="F10" s="2">
        <v>0.976744537535706</v>
      </c>
      <c r="G10" s="2">
        <v>0.85584819736890605</v>
      </c>
      <c r="H10" s="2">
        <v>0.74888927049609499</v>
      </c>
      <c r="I10" s="3">
        <v>0.96456310679611601</v>
      </c>
      <c r="J10" s="2">
        <f t="shared" si="0"/>
        <v>0.91839747016595874</v>
      </c>
      <c r="K10" s="2">
        <f t="shared" si="1"/>
        <v>8.79104985650003E-2</v>
      </c>
      <c r="L10" s="2">
        <f t="shared" si="2"/>
        <v>0.74888927049609499</v>
      </c>
      <c r="M10" s="2">
        <f t="shared" si="3"/>
        <v>0.98739541691242305</v>
      </c>
    </row>
    <row r="11" spans="3:13" x14ac:dyDescent="0.3">
      <c r="C11" s="11" t="s">
        <v>13</v>
      </c>
      <c r="D11" s="2">
        <v>0.94404287159422395</v>
      </c>
      <c r="E11" s="2">
        <v>0.96612026258264405</v>
      </c>
      <c r="F11" s="2">
        <v>0.96085593153619697</v>
      </c>
      <c r="G11" s="2">
        <v>0.88235720327702005</v>
      </c>
      <c r="H11" s="2">
        <v>0.93589903281298903</v>
      </c>
      <c r="I11" s="3">
        <v>0.95548877324966097</v>
      </c>
      <c r="J11" s="2">
        <f t="shared" si="0"/>
        <v>0.94079401250878913</v>
      </c>
      <c r="K11" s="2">
        <f t="shared" si="1"/>
        <v>2.8015507955019756E-2</v>
      </c>
      <c r="L11" s="2">
        <f t="shared" si="2"/>
        <v>0.88235720327702005</v>
      </c>
      <c r="M11" s="2">
        <f t="shared" si="3"/>
        <v>0.96612026258264405</v>
      </c>
    </row>
    <row r="12" spans="3:13" x14ac:dyDescent="0.3">
      <c r="C12" s="12" t="s">
        <v>14</v>
      </c>
      <c r="D12" s="4">
        <v>0.98060204266878204</v>
      </c>
      <c r="E12" s="4">
        <v>0.98063784378733099</v>
      </c>
      <c r="F12" s="4">
        <v>0.99224789277371195</v>
      </c>
      <c r="G12" s="4">
        <v>0.92532519713146399</v>
      </c>
      <c r="H12" s="4">
        <v>0.94130322198794003</v>
      </c>
      <c r="I12" s="5">
        <v>0.94777055115998299</v>
      </c>
      <c r="J12" s="4">
        <f t="shared" si="0"/>
        <v>0.96131445825153528</v>
      </c>
      <c r="K12" s="4">
        <f t="shared" si="1"/>
        <v>2.4431521390156048E-2</v>
      </c>
      <c r="L12" s="4">
        <f t="shared" si="2"/>
        <v>0.92532519713146399</v>
      </c>
      <c r="M12" s="4">
        <f t="shared" si="3"/>
        <v>0.99224789277371195</v>
      </c>
    </row>
    <row r="13" spans="3:13" x14ac:dyDescent="0.3">
      <c r="C13" s="19" t="s">
        <v>29</v>
      </c>
      <c r="D13" s="2">
        <v>0.82146935866570403</v>
      </c>
      <c r="E13" s="2">
        <v>0.89991292594583505</v>
      </c>
      <c r="F13" s="2">
        <v>0.89864448034210698</v>
      </c>
      <c r="G13" s="2">
        <v>0.77626142696351597</v>
      </c>
      <c r="H13" s="2">
        <v>0.83963421002098704</v>
      </c>
      <c r="I13" s="3">
        <v>0.88511808351199295</v>
      </c>
      <c r="J13" s="2">
        <f t="shared" si="0"/>
        <v>0.85350674757502365</v>
      </c>
      <c r="K13" s="2">
        <f t="shared" si="1"/>
        <v>4.5416417759707936E-2</v>
      </c>
      <c r="L13" s="2">
        <f t="shared" si="2"/>
        <v>0.77626142696351597</v>
      </c>
      <c r="M13" s="2">
        <f t="shared" si="3"/>
        <v>0.89991292594583505</v>
      </c>
    </row>
    <row r="14" spans="3:13" x14ac:dyDescent="0.3">
      <c r="C14" s="11" t="s">
        <v>15</v>
      </c>
      <c r="D14" s="2">
        <v>0.96771163117224002</v>
      </c>
      <c r="E14" s="2">
        <v>0.968930888727351</v>
      </c>
      <c r="F14" s="2">
        <v>0.97183693597712295</v>
      </c>
      <c r="G14" s="2">
        <v>0.71807180789408898</v>
      </c>
      <c r="H14" s="2">
        <v>0.38082871184453698</v>
      </c>
      <c r="I14" s="3">
        <v>0.95923043535313701</v>
      </c>
      <c r="J14" s="2">
        <f t="shared" si="0"/>
        <v>0.82776840182807954</v>
      </c>
      <c r="K14" s="2">
        <f t="shared" si="1"/>
        <v>0.21959712852576208</v>
      </c>
      <c r="L14" s="2">
        <f t="shared" si="2"/>
        <v>0.38082871184453698</v>
      </c>
      <c r="M14" s="2">
        <f t="shared" si="3"/>
        <v>0.97183693597712295</v>
      </c>
    </row>
    <row r="15" spans="3:13" x14ac:dyDescent="0.3">
      <c r="C15" s="11" t="s">
        <v>16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3">
        <v>1</v>
      </c>
      <c r="J15" s="2">
        <f t="shared" si="0"/>
        <v>1</v>
      </c>
      <c r="K15" s="2">
        <f t="shared" si="1"/>
        <v>0</v>
      </c>
      <c r="L15" s="2">
        <f t="shared" si="2"/>
        <v>1</v>
      </c>
      <c r="M15" s="2">
        <f t="shared" si="3"/>
        <v>1</v>
      </c>
    </row>
    <row r="16" spans="3:13" x14ac:dyDescent="0.3">
      <c r="C16" s="12" t="s">
        <v>17</v>
      </c>
      <c r="D16" s="4" t="s">
        <v>20</v>
      </c>
      <c r="E16" s="4" t="s">
        <v>20</v>
      </c>
      <c r="F16" s="4" t="s">
        <v>20</v>
      </c>
      <c r="G16" s="4">
        <v>1</v>
      </c>
      <c r="H16" s="4" t="s">
        <v>20</v>
      </c>
      <c r="I16" s="5">
        <v>1</v>
      </c>
      <c r="J16" s="4">
        <f t="shared" si="0"/>
        <v>1</v>
      </c>
      <c r="K16" s="4">
        <f t="shared" si="1"/>
        <v>0</v>
      </c>
      <c r="L16" s="4">
        <f t="shared" si="2"/>
        <v>1</v>
      </c>
      <c r="M16" s="4">
        <f t="shared" si="3"/>
        <v>1</v>
      </c>
    </row>
    <row r="17" spans="3:13" x14ac:dyDescent="0.3">
      <c r="C17" s="11" t="s">
        <v>18</v>
      </c>
      <c r="D17" s="2" t="s">
        <v>20</v>
      </c>
      <c r="E17" s="2" t="s">
        <v>20</v>
      </c>
      <c r="F17" s="2">
        <v>0.32483597308704898</v>
      </c>
      <c r="G17" s="2">
        <v>0.25080232436692301</v>
      </c>
      <c r="H17" s="2">
        <v>0.140166150606333</v>
      </c>
      <c r="I17" s="3">
        <v>0.81706230782005596</v>
      </c>
      <c r="J17" s="2">
        <f t="shared" si="0"/>
        <v>0.3832166889700902</v>
      </c>
      <c r="K17" s="2">
        <f t="shared" si="1"/>
        <v>0.25895822883937236</v>
      </c>
      <c r="L17" s="2">
        <f t="shared" si="2"/>
        <v>0.140166150606333</v>
      </c>
      <c r="M17" s="2">
        <f t="shared" si="3"/>
        <v>0.81706230782005596</v>
      </c>
    </row>
    <row r="18" spans="3:13" ht="15" thickBot="1" x14ac:dyDescent="0.35">
      <c r="C18" s="13" t="s">
        <v>19</v>
      </c>
      <c r="D18" s="6" t="s">
        <v>20</v>
      </c>
      <c r="E18" s="6" t="s">
        <v>20</v>
      </c>
      <c r="F18" s="6">
        <v>0.63585751341974295</v>
      </c>
      <c r="G18" s="6">
        <v>0</v>
      </c>
      <c r="H18" s="6">
        <v>-8.6730268863832705E-4</v>
      </c>
      <c r="I18" s="7">
        <v>0.42801482036223099</v>
      </c>
      <c r="J18" s="6">
        <f t="shared" si="0"/>
        <v>0.26575125777333392</v>
      </c>
      <c r="K18" s="6">
        <f t="shared" si="1"/>
        <v>0.27614185304095484</v>
      </c>
      <c r="L18" s="6">
        <f t="shared" si="2"/>
        <v>-8.6730268863832705E-4</v>
      </c>
      <c r="M18" s="6">
        <f t="shared" si="3"/>
        <v>0.63585751341974295</v>
      </c>
    </row>
    <row r="19" spans="3:13" x14ac:dyDescent="0.3">
      <c r="C19" s="11" t="s">
        <v>0</v>
      </c>
      <c r="D19" s="2">
        <f>AVERAGE(D5:D18)</f>
        <v>0.96607482098062081</v>
      </c>
      <c r="E19" s="2">
        <f t="shared" ref="E19:I19" si="4">AVERAGE(E5:E18)</f>
        <v>0.97878418903784981</v>
      </c>
      <c r="F19" s="2">
        <f t="shared" si="4"/>
        <v>0.90052335292739183</v>
      </c>
      <c r="G19" s="2">
        <f t="shared" si="4"/>
        <v>0.80197784405509831</v>
      </c>
      <c r="H19" s="2">
        <f t="shared" si="4"/>
        <v>0.75266312477250663</v>
      </c>
      <c r="I19" s="3">
        <f t="shared" si="4"/>
        <v>0.91884248843731897</v>
      </c>
      <c r="J19" s="2"/>
      <c r="K19" s="2"/>
      <c r="L19" s="2"/>
      <c r="M19" s="2"/>
    </row>
    <row r="20" spans="3:13" ht="15" thickBot="1" x14ac:dyDescent="0.35">
      <c r="C20" s="13" t="s">
        <v>9</v>
      </c>
      <c r="D20" s="6">
        <f>_xlfn.STDEV.P(D5:D18)</f>
        <v>4.8933468432439904E-2</v>
      </c>
      <c r="E20" s="6">
        <f t="shared" ref="E20:I20" si="5">_xlfn.STDEV.P(E5:E18)</f>
        <v>2.7886131826019026E-2</v>
      </c>
      <c r="F20" s="6">
        <f t="shared" si="5"/>
        <v>0.19112923429062187</v>
      </c>
      <c r="G20" s="6">
        <f t="shared" si="5"/>
        <v>0.29257881237907801</v>
      </c>
      <c r="H20" s="6">
        <f t="shared" si="5"/>
        <v>0.33444345257953495</v>
      </c>
      <c r="I20" s="7">
        <f t="shared" si="5"/>
        <v>0.14498969309915921</v>
      </c>
      <c r="J20" s="6"/>
      <c r="K20" s="6"/>
      <c r="L20" s="6"/>
      <c r="M20" s="6"/>
    </row>
    <row r="22" spans="3:13" x14ac:dyDescent="0.3">
      <c r="C22" s="15" t="s">
        <v>2</v>
      </c>
      <c r="D22" s="15"/>
    </row>
    <row r="23" spans="3:13" x14ac:dyDescent="0.3">
      <c r="C23" s="16" t="s">
        <v>1</v>
      </c>
      <c r="D23" s="16"/>
    </row>
    <row r="24" spans="3:13" x14ac:dyDescent="0.3">
      <c r="C24" s="17" t="s">
        <v>25</v>
      </c>
      <c r="D24" s="17"/>
    </row>
    <row r="25" spans="3:13" x14ac:dyDescent="0.3">
      <c r="C25" s="18" t="s">
        <v>24</v>
      </c>
      <c r="D25" s="18"/>
    </row>
  </sheetData>
  <mergeCells count="5">
    <mergeCell ref="C3:M3"/>
    <mergeCell ref="C22:D22"/>
    <mergeCell ref="C23:D23"/>
    <mergeCell ref="C24:D24"/>
    <mergeCell ref="C25:D25"/>
  </mergeCells>
  <conditionalFormatting sqref="D5:I18">
    <cfRule type="containsText" dxfId="4" priority="1" operator="containsText" text="UND">
      <formula>NOT(ISERROR(SEARCH("UND",D5)))</formula>
    </cfRule>
    <cfRule type="cellIs" dxfId="3" priority="2" stopIfTrue="1" operator="greaterThanOrEqual">
      <formula>1</formula>
    </cfRule>
    <cfRule type="cellIs" dxfId="2" priority="3" operator="between">
      <formula>0.8</formula>
      <formula>1</formula>
    </cfRule>
    <cfRule type="cellIs" dxfId="1" priority="5" operator="lessThan">
      <formula>0</formula>
    </cfRule>
    <cfRule type="cellIs" dxfId="0" priority="6" operator="between">
      <formula>0</formula>
      <formula>0.67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W 8 q V a 0 A A A D 3 A A A A E g A A A E N v b m Z p Z y 9 Q Y W N r Y W d l L n h t b I S P Q Q u C M B z F 7 0 H f Q X Z 3 m 5 M I Z E 7 C a 0 I Q R N e h I 0 f 6 X 7 j Z / G 4 d + k h 9 h Z S y u n V 8 7 / 3 g v f e 4 3 X k 2 t E 1 w V Z 3 V B l I U Y Y o C 6 y R U s j G g U g Q G Z W K 5 4 D t Z n u V J B S M N N h l s l a L a u U t C i P c e + x i b 7 k Q Y p R E 5 F t t 9 W a t W o g + s / 8 O h h q m 2 V E j w w 2 u N Y D i K K V 6 x N a a c z C Y v N H w B N g 6 e 0 h + T 5 3 3 j + k 4 J B W G + 4 W S W n L w / i C c A A A D / / w M A U E s D B B Q A A g A I A A A A I Q D v + n z L M w E A A E Q C A A A T A A A A R m 9 y b X V s Y X M v U 2 V j d G l v b j E u b X y P T 2 v C Q B D F 7 w G / w 7 J e I m w D 2 t p C J Y c S W 3 q x t M S e T J E 1 m W p w / 4 S d 2 a K I 3 7 0 r s b Q H 0 7 3 s z O 8 N b + Y h l F R b w / L 2 H 0 6 i C D f S Q c X 6 X C m N y + 2 V V M 1 G L h 2 g V 4 R L 3 1 S S g L O U K a B e x M L L r X c l B J L h V z K 1 p d d g K H 6 q F S S Z N R Q a j H l 2 X 7 w j O C x m U E w B t 2 S b 4 p 8 F C e 2 I D 8 R i C q r W N Y F L u e C C Z V Z 5 b T C 9 E + z R l L a q z T o d j s Y j w d 6 8 J c h p r y D 9 L Z M X a + B j I N o 7 + / z V W R 2 0 i j 2 D r M I x p x h z u Q q D Z + X M 4 z a S Y I s z f 1 A q L 6 W S D l N y / q 9 l t p F m H R z n + w Z + 7 e Z O G v y 0 T r c H n 0 S M L + w X h w O f 2 Q p U K B m F K U a w o 6 N g B 9 6 E 2 Y a G H X z U w a 8 7 + E 0 H H 3 f w 2 x 9 u v F 6 B O x 4 H v a g 2 F 0 N P v g E A A P / / A w B Q S w E C L Q A U A A Y A C A A A A C E A K t 2 q Q N I A A A A 3 A Q A A E w A A A A A A A A A A A A A A A A A A A A A A W 0 N v b n R l b n R f V H l w Z X N d L n h t b F B L A Q I t A B Q A A g A I A A A A I Q D N b y p V r Q A A A P c A A A A S A A A A A A A A A A A A A A A A A A s D A A B D b 2 5 m a W c v U G F j a 2 F n Z S 5 4 b W x Q S w E C L Q A U A A I A C A A A A C E A 7 / p 8 y z M B A A B E A g A A E w A A A A A A A A A A A A A A A A D o A w A A R m 9 y b X V s Y X M v U 2 V j d G l v b j E u b V B L B Q Y A A A A A A w A D A M I A A A B M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w A A A A A A A D V D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x s b X N f a y 1 h b H B o Y V 9 y Z X N 1 b H R z X 3 V w Z G F 0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g t M D J U M j I 6 M D A 6 M D g u M D I 2 N z Y 2 N 1 o i L z 4 8 R W 5 0 c n k g V H l w Z T 0 i R m l s b E N v b H V t b l R 5 c G V z I i B W Y W x 1 Z T 0 i c 0 J n W U d C Z 1 l H Q l E 9 P S I v P j x F b n R y e S B U e X B l P S J G a W x s Q 2 9 s d W 1 u T m F t Z X M i I F Z h b H V l P S J z W y Z x d W 9 0 O 0 1 v Z G V s c y Z x d W 9 0 O y w m c X V v d D t w c m 9 t c H Q x J n F 1 b 3 Q 7 L C Z x d W 9 0 O 3 B y b 2 1 w d D I m c X V v d D s s J n F 1 b 3 Q 7 c H J v b X B 0 M y Z x d W 9 0 O y w m c X V v d D t w c m 9 t c H Q 0 J n F 1 b 3 Q 7 L C Z x d W 9 0 O 3 B y b 2 1 w d D U m c X V v d D s s J n F 1 b 3 Q 7 c H J v b X B 0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2 Q z M 2 J m N z E t Z W E 0 Z S 0 0 M D M x L W E 5 M T Y t M D J h N j c 0 Y T B i N m Y x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s b X N f a y 1 h b H B o Y V 9 y Z X N 1 b H R z X 3 V w Z G F 0 Z S 9 B d X R v U m V t b 3 Z l Z E N v b H V t b n M x L n t N b 2 R l b H M s M H 0 m c X V v d D s s J n F 1 b 3 Q 7 U 2 V j d G l v b j E v b G x t c 1 9 r L W F s c G h h X 3 J l c 3 V s d H N f d X B k Y X R l L 0 F 1 d G 9 S Z W 1 v d m V k Q 2 9 s d W 1 u c z E u e 3 B y b 2 1 w d D E s M X 0 m c X V v d D s s J n F 1 b 3 Q 7 U 2 V j d G l v b j E v b G x t c 1 9 r L W F s c G h h X 3 J l c 3 V s d H N f d X B k Y X R l L 0 F 1 d G 9 S Z W 1 v d m V k Q 2 9 s d W 1 u c z E u e 3 B y b 2 1 w d D I s M n 0 m c X V v d D s s J n F 1 b 3 Q 7 U 2 V j d G l v b j E v b G x t c 1 9 r L W F s c G h h X 3 J l c 3 V s d H N f d X B k Y X R l L 0 F 1 d G 9 S Z W 1 v d m V k Q 2 9 s d W 1 u c z E u e 3 B y b 2 1 w d D M s M 3 0 m c X V v d D s s J n F 1 b 3 Q 7 U 2 V j d G l v b j E v b G x t c 1 9 r L W F s c G h h X 3 J l c 3 V s d H N f d X B k Y X R l L 0 F 1 d G 9 S Z W 1 v d m V k Q 2 9 s d W 1 u c z E u e 3 B y b 2 1 w d D Q s N H 0 m c X V v d D s s J n F 1 b 3 Q 7 U 2 V j d G l v b j E v b G x t c 1 9 r L W F s c G h h X 3 J l c 3 V s d H N f d X B k Y X R l L 0 F 1 d G 9 S Z W 1 v d m V k Q 2 9 s d W 1 u c z E u e 3 B y b 2 1 w d D U s N X 0 m c X V v d D s s J n F 1 b 3 Q 7 U 2 V j d G l v b j E v b G x t c 1 9 r L W F s c G h h X 3 J l c 3 V s d H N f d X B k Y X R l L 0 F 1 d G 9 S Z W 1 v d m V k Q 2 9 s d W 1 u c z E u e 3 B y b 2 1 w d D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G x t c 1 9 r L W F s c G h h X 3 J l c 3 V s d H N f d X B k Y X R l L 0 F 1 d G 9 S Z W 1 v d m V k Q 2 9 s d W 1 u c z E u e 0 1 v Z G V s c y w w f S Z x d W 9 0 O y w m c X V v d D t T Z W N 0 a W 9 u M S 9 s b G 1 z X 2 s t Y W x w a G F f c m V z d W x 0 c 1 9 1 c G R h d G U v Q X V 0 b 1 J l b W 9 2 Z W R D b 2 x 1 b W 5 z M S 5 7 c H J v b X B 0 M S w x f S Z x d W 9 0 O y w m c X V v d D t T Z W N 0 a W 9 u M S 9 s b G 1 z X 2 s t Y W x w a G F f c m V z d W x 0 c 1 9 1 c G R h d G U v Q X V 0 b 1 J l b W 9 2 Z W R D b 2 x 1 b W 5 z M S 5 7 c H J v b X B 0 M i w y f S Z x d W 9 0 O y w m c X V v d D t T Z W N 0 a W 9 u M S 9 s b G 1 z X 2 s t Y W x w a G F f c m V z d W x 0 c 1 9 1 c G R h d G U v Q X V 0 b 1 J l b W 9 2 Z W R D b 2 x 1 b W 5 z M S 5 7 c H J v b X B 0 M y w z f S Z x d W 9 0 O y w m c X V v d D t T Z W N 0 a W 9 u M S 9 s b G 1 z X 2 s t Y W x w a G F f c m V z d W x 0 c 1 9 1 c G R h d G U v Q X V 0 b 1 J l b W 9 2 Z W R D b 2 x 1 b W 5 z M S 5 7 c H J v b X B 0 N C w 0 f S Z x d W 9 0 O y w m c X V v d D t T Z W N 0 a W 9 u M S 9 s b G 1 z X 2 s t Y W x w a G F f c m V z d W x 0 c 1 9 1 c G R h d G U v Q X V 0 b 1 J l b W 9 2 Z W R D b 2 x 1 b W 5 z M S 5 7 c H J v b X B 0 N S w 1 f S Z x d W 9 0 O y w m c X V v d D t T Z W N 0 a W 9 u M S 9 s b G 1 z X 2 s t Y W x w a G F f c m V z d W x 0 c 1 9 1 c G R h d G U v Q X V 0 b 1 J l b W 9 2 Z W R D b 2 x 1 b W 5 z M S 5 7 c H J v b X B 0 N i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x t c 1 9 r L W F s c G h h X 3 J l c 3 V s d H N f d X B k Y X R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x t c 1 9 r L W F s c G h h X 3 J l c 3 V s d H N f d X B k Y X R l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x t c 1 9 r L W F s c G h h X 3 J l c 3 V s d H N f d X B k Y X R l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1 I 1 O u 9 S G S 0 C N 0 B D d 9 S 0 i J A A A A A A C A A A A A A A Q Z g A A A A E A A C A A A A A g F r 3 Q 8 c a m + c v j h s q 8 5 t 0 o k X w B 9 B B y l E F 2 T R m U C 5 l w K w A A A A A O g A A A A A I A A C A A A A A h H q i k G m 5 N k A x c H X x G k W G 3 D F d A v D N o 4 a D 1 F b n Z F P q 5 4 1 A A A A C v J 7 D R 4 1 r O K G R 7 7 t A s t Y Y 7 u l 8 i R U G L Z t g C J i M y Q g S i k t O 2 s y i Y O m D I X 4 q p 1 i i P M d F s R k G V x o p G + f z 2 j A G C N Q h G 7 R U 7 I U 9 M u x J X O j U a d 3 1 b U U A A A A B O i Z r A w G A z z J K 0 V 0 s / 7 C q / C R m Q 7 3 m j 6 Y 9 N t v r I u n U u N T K x c 9 V e P m N 2 J K O / I m o F d Z / W 3 I w D 4 J f t b G Q 0 2 l f n s 2 U g < / D a t a M a s h u p > 
</file>

<file path=customXml/itemProps1.xml><?xml version="1.0" encoding="utf-8"?>
<ds:datastoreItem xmlns:ds="http://schemas.openxmlformats.org/officeDocument/2006/customXml" ds:itemID="{71632CD8-95AC-4497-AE78-935EC7C9C5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Lemelin</cp:lastModifiedBy>
  <dcterms:created xsi:type="dcterms:W3CDTF">2024-08-05T01:27:47Z</dcterms:created>
  <dcterms:modified xsi:type="dcterms:W3CDTF">2024-11-09T18:59:27Z</dcterms:modified>
</cp:coreProperties>
</file>