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BABAS\Desktop\Ejercicios de Tarea 01\"/>
    </mc:Choice>
  </mc:AlternateContent>
  <xr:revisionPtr revIDLastSave="0" documentId="13_ncr:1_{7498C95D-70A0-437F-A709-84CCF9C0768D}" xr6:coauthVersionLast="47" xr6:coauthVersionMax="47" xr10:uidLastSave="{00000000-0000-0000-0000-000000000000}"/>
  <bookViews>
    <workbookView xWindow="-120" yWindow="-120" windowWidth="20730" windowHeight="11160" tabRatio="599" xr2:uid="{00000000-000D-0000-FFFF-FFFF00000000}"/>
  </bookViews>
  <sheets>
    <sheet name="Video Club" sheetId="1" r:id="rId1"/>
    <sheet name="Hoy NO circula" sheetId="7" r:id="rId2"/>
    <sheet name="TV" sheetId="8" r:id="rId3"/>
  </sheets>
  <definedNames>
    <definedName name="_xlnm._FilterDatabase" localSheetId="2" hidden="1">TV!$B$14:$D$38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7" i="8" l="1"/>
  <c r="F25" i="8"/>
  <c r="F27" i="8"/>
  <c r="F21" i="8"/>
  <c r="F26" i="8"/>
  <c r="G29" i="7"/>
  <c r="G30" i="7"/>
  <c r="G31" i="7"/>
  <c r="G32" i="7"/>
  <c r="G33" i="7"/>
  <c r="G34" i="7"/>
  <c r="G35" i="7"/>
  <c r="G36" i="7"/>
  <c r="G37" i="7"/>
  <c r="G38" i="7"/>
  <c r="G39" i="7"/>
  <c r="G40" i="7"/>
  <c r="G41" i="7"/>
  <c r="G42" i="7"/>
  <c r="G43" i="7"/>
  <c r="G44" i="7"/>
  <c r="G45" i="7"/>
  <c r="G46" i="7"/>
  <c r="G47" i="7"/>
  <c r="G48" i="7"/>
  <c r="G49" i="7"/>
  <c r="G28" i="7"/>
  <c r="F29" i="7"/>
  <c r="F30" i="7"/>
  <c r="F31" i="7"/>
  <c r="F32" i="7"/>
  <c r="F33" i="7"/>
  <c r="F34" i="7"/>
  <c r="F35" i="7"/>
  <c r="F36" i="7"/>
  <c r="F37" i="7"/>
  <c r="F38" i="7"/>
  <c r="F39" i="7"/>
  <c r="F40" i="7"/>
  <c r="F41" i="7"/>
  <c r="F42" i="7"/>
  <c r="F43" i="7"/>
  <c r="F44" i="7"/>
  <c r="F45" i="7"/>
  <c r="F46" i="7"/>
  <c r="F47" i="7"/>
  <c r="F48" i="7"/>
  <c r="F49" i="7"/>
  <c r="F28" i="7"/>
  <c r="E48" i="7"/>
  <c r="E49" i="7"/>
  <c r="E29" i="7"/>
  <c r="E30" i="7"/>
  <c r="E31" i="7"/>
  <c r="E32" i="7"/>
  <c r="E33" i="7"/>
  <c r="E34" i="7"/>
  <c r="E35" i="7"/>
  <c r="E36" i="7"/>
  <c r="E37" i="7"/>
  <c r="E38" i="7"/>
  <c r="E39" i="7"/>
  <c r="E40" i="7"/>
  <c r="E41" i="7"/>
  <c r="E42" i="7"/>
  <c r="E43" i="7"/>
  <c r="E44" i="7"/>
  <c r="E45" i="7"/>
  <c r="E46" i="7"/>
  <c r="E47" i="7"/>
  <c r="E28" i="7"/>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32" i="1"/>
  <c r="L62" i="1" l="1"/>
  <c r="K62" i="1" s="1"/>
  <c r="L63" i="1"/>
  <c r="K63" i="1" s="1"/>
  <c r="L64" i="1"/>
  <c r="K64" i="1" s="1"/>
  <c r="L65" i="1"/>
  <c r="K65" i="1" s="1"/>
  <c r="L66" i="1"/>
  <c r="K66" i="1" s="1"/>
  <c r="L67" i="1"/>
  <c r="K67" i="1" s="1"/>
  <c r="L68" i="1"/>
  <c r="K68" i="1" s="1"/>
  <c r="L69" i="1"/>
  <c r="K69" i="1" s="1"/>
  <c r="L70" i="1"/>
  <c r="K70" i="1" s="1"/>
  <c r="L71" i="1"/>
  <c r="K71" i="1" s="1"/>
  <c r="L72" i="1"/>
  <c r="K72" i="1" s="1"/>
  <c r="L73" i="1"/>
  <c r="K73" i="1" s="1"/>
  <c r="L74" i="1"/>
  <c r="K74" i="1" s="1"/>
  <c r="L75" i="1"/>
  <c r="K75" i="1" s="1"/>
  <c r="L76" i="1"/>
  <c r="K76" i="1" s="1"/>
  <c r="L77" i="1"/>
  <c r="K77" i="1" s="1"/>
  <c r="L78" i="1"/>
  <c r="K78" i="1" s="1"/>
  <c r="L79" i="1"/>
  <c r="K79" i="1" s="1"/>
  <c r="L80" i="1"/>
  <c r="K80" i="1" s="1"/>
  <c r="L81" i="1"/>
  <c r="K81" i="1" s="1"/>
  <c r="L82" i="1"/>
  <c r="K82" i="1" s="1"/>
  <c r="L83" i="1"/>
  <c r="K83" i="1" s="1"/>
  <c r="L84" i="1"/>
  <c r="K84" i="1" s="1"/>
  <c r="L85" i="1"/>
  <c r="K85" i="1" s="1"/>
  <c r="L86" i="1"/>
  <c r="K86" i="1" s="1"/>
  <c r="L87" i="1"/>
  <c r="K87" i="1" s="1"/>
  <c r="L88" i="1"/>
  <c r="K88" i="1" s="1"/>
  <c r="L89" i="1"/>
  <c r="K89" i="1" s="1"/>
  <c r="L90" i="1"/>
  <c r="K90" i="1" s="1"/>
  <c r="L91" i="1"/>
  <c r="K91" i="1" s="1"/>
  <c r="L92" i="1"/>
  <c r="K92" i="1" s="1"/>
  <c r="L93" i="1"/>
  <c r="K93" i="1" s="1"/>
  <c r="L94" i="1"/>
  <c r="K94" i="1" s="1"/>
  <c r="L95" i="1"/>
  <c r="K95" i="1" s="1"/>
  <c r="L96" i="1"/>
  <c r="K96" i="1" s="1"/>
  <c r="L97" i="1"/>
  <c r="K97" i="1" s="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K60" i="1" s="1"/>
  <c r="L61" i="1"/>
  <c r="K61" i="1" s="1"/>
  <c r="L30"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32"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K56" i="1" l="1"/>
  <c r="K52" i="1"/>
  <c r="K48" i="1"/>
  <c r="K44" i="1"/>
  <c r="K40" i="1"/>
  <c r="K36" i="1"/>
  <c r="K32" i="1"/>
  <c r="K58" i="1"/>
  <c r="K54" i="1"/>
  <c r="K50" i="1"/>
  <c r="K46" i="1"/>
  <c r="K42" i="1"/>
  <c r="K38" i="1"/>
  <c r="K34" i="1"/>
  <c r="K59" i="1"/>
  <c r="K57" i="1"/>
  <c r="K55" i="1"/>
  <c r="K53" i="1"/>
  <c r="K51" i="1"/>
  <c r="K49" i="1"/>
  <c r="K47" i="1"/>
  <c r="K45" i="1"/>
  <c r="K43" i="1"/>
  <c r="K41" i="1"/>
  <c r="K39" i="1"/>
  <c r="K37" i="1"/>
  <c r="K35" i="1"/>
  <c r="K33" i="1"/>
  <c r="K31" i="1"/>
  <c r="K30" i="1"/>
  <c r="D38" i="1" l="1"/>
  <c r="F38" i="1" s="1"/>
  <c r="D54" i="1"/>
  <c r="F54" i="1" s="1"/>
  <c r="D47" i="1"/>
  <c r="F47" i="1" s="1"/>
  <c r="D48" i="1"/>
  <c r="F48" i="1" s="1"/>
  <c r="D61" i="1"/>
  <c r="F61" i="1" s="1"/>
  <c r="D56" i="1"/>
  <c r="F56" i="1" s="1"/>
  <c r="D49" i="1"/>
  <c r="F49" i="1" s="1"/>
  <c r="D40" i="1"/>
  <c r="F40" i="1" s="1"/>
  <c r="D60" i="1"/>
  <c r="F60" i="1" s="1"/>
  <c r="D32" i="1"/>
  <c r="F32" i="1" s="1"/>
  <c r="D55" i="1"/>
  <c r="F55" i="1" s="1"/>
  <c r="D42" i="1"/>
  <c r="F42" i="1" s="1"/>
  <c r="D51" i="1"/>
  <c r="F51" i="1" s="1"/>
  <c r="D39" i="1"/>
  <c r="F39" i="1" s="1"/>
  <c r="D34" i="1"/>
  <c r="F34" i="1" s="1"/>
  <c r="D41" i="1"/>
  <c r="F41" i="1" s="1"/>
  <c r="D43" i="1"/>
  <c r="F43" i="1" s="1"/>
  <c r="D33" i="1"/>
  <c r="F33" i="1" s="1"/>
  <c r="D53" i="1"/>
  <c r="F53" i="1" s="1"/>
  <c r="D35" i="1"/>
  <c r="F35" i="1" s="1"/>
  <c r="D59" i="1"/>
  <c r="F59" i="1" s="1"/>
  <c r="D58" i="1"/>
  <c r="F58" i="1" s="1"/>
  <c r="D45" i="1"/>
  <c r="F45" i="1" s="1"/>
  <c r="D44" i="1"/>
  <c r="F44" i="1" s="1"/>
  <c r="D52" i="1"/>
  <c r="F52" i="1" s="1"/>
  <c r="D37" i="1"/>
  <c r="F37" i="1" s="1"/>
  <c r="D57" i="1"/>
  <c r="F57" i="1" s="1"/>
  <c r="D46" i="1"/>
  <c r="F46" i="1" s="1"/>
  <c r="D36" i="1"/>
  <c r="F36" i="1" s="1"/>
  <c r="D50" i="1"/>
  <c r="F50" i="1" s="1"/>
</calcChain>
</file>

<file path=xl/sharedStrings.xml><?xml version="1.0" encoding="utf-8"?>
<sst xmlns="http://schemas.openxmlformats.org/spreadsheetml/2006/main" count="235" uniqueCount="127">
  <si>
    <t>Cliente</t>
  </si>
  <si>
    <t>Película</t>
  </si>
  <si>
    <t>Estado</t>
  </si>
  <si>
    <t>Días</t>
  </si>
  <si>
    <t>Tipo</t>
  </si>
  <si>
    <t>Código</t>
  </si>
  <si>
    <t>Catálogo de Videos</t>
  </si>
  <si>
    <t>Película 1</t>
  </si>
  <si>
    <t>Película 2</t>
  </si>
  <si>
    <t>Película 3</t>
  </si>
  <si>
    <t>Película 4</t>
  </si>
  <si>
    <t>Película 5</t>
  </si>
  <si>
    <t>Película 6</t>
  </si>
  <si>
    <t>Película 7</t>
  </si>
  <si>
    <t>Película 8</t>
  </si>
  <si>
    <t>Película 9</t>
  </si>
  <si>
    <t>Película 10</t>
  </si>
  <si>
    <t>Película 11</t>
  </si>
  <si>
    <t>Película 12</t>
  </si>
  <si>
    <t>Película 13</t>
  </si>
  <si>
    <t>Película 14</t>
  </si>
  <si>
    <t>Película 15</t>
  </si>
  <si>
    <t>Película 16</t>
  </si>
  <si>
    <t>Película 17</t>
  </si>
  <si>
    <t>Película 18</t>
  </si>
  <si>
    <t>Película 19</t>
  </si>
  <si>
    <t>Película 20</t>
  </si>
  <si>
    <t>Película 21</t>
  </si>
  <si>
    <t>Película 22</t>
  </si>
  <si>
    <t>Película 23</t>
  </si>
  <si>
    <t>Película 24</t>
  </si>
  <si>
    <t>Película 25</t>
  </si>
  <si>
    <t>Película 26</t>
  </si>
  <si>
    <t>Película 27</t>
  </si>
  <si>
    <t>Película 28</t>
  </si>
  <si>
    <t>Película 29</t>
  </si>
  <si>
    <t>Película 30</t>
  </si>
  <si>
    <t>Película 31</t>
  </si>
  <si>
    <t>Película 32</t>
  </si>
  <si>
    <t>Película 33</t>
  </si>
  <si>
    <t>Película 34</t>
  </si>
  <si>
    <t>Película 35</t>
  </si>
  <si>
    <t>Película 36</t>
  </si>
  <si>
    <t>Película 37</t>
  </si>
  <si>
    <t>Película 38</t>
  </si>
  <si>
    <t>Película 39</t>
  </si>
  <si>
    <t>Película 40</t>
  </si>
  <si>
    <t>Película 41</t>
  </si>
  <si>
    <t>Película 42</t>
  </si>
  <si>
    <t>Película 43</t>
  </si>
  <si>
    <t>Película 44</t>
  </si>
  <si>
    <t>Película 45</t>
  </si>
  <si>
    <t>Película 46</t>
  </si>
  <si>
    <t>Película 47</t>
  </si>
  <si>
    <t>Película 48</t>
  </si>
  <si>
    <t>Película 49</t>
  </si>
  <si>
    <t>Película 50</t>
  </si>
  <si>
    <t>Película 51</t>
  </si>
  <si>
    <t>Película 52</t>
  </si>
  <si>
    <t>Película 53</t>
  </si>
  <si>
    <t>Película 54</t>
  </si>
  <si>
    <t>Película 55</t>
  </si>
  <si>
    <t>Película 56</t>
  </si>
  <si>
    <t>Película 57</t>
  </si>
  <si>
    <t>Película 58</t>
  </si>
  <si>
    <t>Película 59</t>
  </si>
  <si>
    <t>Película 60</t>
  </si>
  <si>
    <t>Película 61</t>
  </si>
  <si>
    <t>Película 62</t>
  </si>
  <si>
    <t>Película 63</t>
  </si>
  <si>
    <t>Película 64</t>
  </si>
  <si>
    <t>Película 65</t>
  </si>
  <si>
    <t>Película 66</t>
  </si>
  <si>
    <t>Película 67</t>
  </si>
  <si>
    <t>Película 68</t>
  </si>
  <si>
    <t>Estreno</t>
  </si>
  <si>
    <t>Precios por día de renta</t>
  </si>
  <si>
    <t>Catálogo</t>
  </si>
  <si>
    <t>Precio por día</t>
  </si>
  <si>
    <t>Total a pagar</t>
  </si>
  <si>
    <t>Placas</t>
  </si>
  <si>
    <t>Año</t>
  </si>
  <si>
    <t>Calcomanía</t>
  </si>
  <si>
    <t>¿Verificado?</t>
  </si>
  <si>
    <t>325AAK</t>
  </si>
  <si>
    <t>765GRT</t>
  </si>
  <si>
    <t>897LAU</t>
  </si>
  <si>
    <t>871IKH</t>
  </si>
  <si>
    <t>122OUU</t>
  </si>
  <si>
    <t>289KDJ</t>
  </si>
  <si>
    <t>978HSG</t>
  </si>
  <si>
    <t>761IKX</t>
  </si>
  <si>
    <t>543MJG</t>
  </si>
  <si>
    <t>325JHC</t>
  </si>
  <si>
    <t>092JDD</t>
  </si>
  <si>
    <t>109KHD</t>
  </si>
  <si>
    <t>612GÑI</t>
  </si>
  <si>
    <t>932KDF</t>
  </si>
  <si>
    <t>608KFJ</t>
  </si>
  <si>
    <t>712LGK</t>
  </si>
  <si>
    <t>712ÑKL</t>
  </si>
  <si>
    <t>078JGV</t>
  </si>
  <si>
    <t>873KLF</t>
  </si>
  <si>
    <t>269GKL</t>
  </si>
  <si>
    <t>867HMA</t>
  </si>
  <si>
    <t>615LGH</t>
  </si>
  <si>
    <t>Normal</t>
  </si>
  <si>
    <t>Fase I</t>
  </si>
  <si>
    <t>Sí</t>
  </si>
  <si>
    <t>No</t>
  </si>
  <si>
    <t>Número de días</t>
  </si>
  <si>
    <t>Tipo de programa</t>
  </si>
  <si>
    <t>Canal</t>
  </si>
  <si>
    <t>Duración (hrs.)</t>
  </si>
  <si>
    <t>noticiero</t>
  </si>
  <si>
    <t>documental</t>
  </si>
  <si>
    <t>infantil</t>
  </si>
  <si>
    <t>novela</t>
  </si>
  <si>
    <t>película</t>
  </si>
  <si>
    <t>Responda lo siguiente:</t>
  </si>
  <si>
    <t>¿En cuántos canales diferentes se transmiten</t>
  </si>
  <si>
    <t>noticieros?</t>
  </si>
  <si>
    <t>¿Cúanto tiempo se dedica a la transmisión de</t>
  </si>
  <si>
    <t>novelas?</t>
  </si>
  <si>
    <t>¿Qué porcentaje de la duración total de programas</t>
  </si>
  <si>
    <t>representa el tiempo dedicado a películas?</t>
  </si>
  <si>
    <t>Estado A=Alquilada D=disponible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</si>
</sst>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0.00\ &quot;€&quot;"/>
  </numFmts>
  <fonts count="13" x14ac:knownFonts="1">
    <font>
      <sz val="10"/>
      <name val="Arial"/>
    </font>
    <font>
      <sz val="10"/>
      <name val="Arial"/>
      <family val="2"/>
    </font>
    <font>
      <b/>
      <sz val="10"/>
      <name val="Arial"/>
      <family val="2"/>
    </font>
    <font>
      <b/>
      <i/>
      <sz val="14"/>
      <color indexed="12"/>
      <name val="Times New Roman"/>
      <family val="1"/>
    </font>
    <font>
      <b/>
      <i/>
      <u/>
      <sz val="12"/>
      <color indexed="48"/>
      <name val="Times New Roman"/>
      <family val="1"/>
    </font>
    <font>
      <b/>
      <sz val="10"/>
      <color indexed="41"/>
      <name val="Arial"/>
      <family val="2"/>
    </font>
    <font>
      <sz val="10"/>
      <name val="Arial"/>
      <family val="2"/>
    </font>
    <font>
      <b/>
      <i/>
      <u/>
      <sz val="12"/>
      <color indexed="12"/>
      <name val="Times New Roman"/>
      <family val="1"/>
    </font>
    <font>
      <b/>
      <sz val="10"/>
      <color indexed="9"/>
      <name val="Arial"/>
      <family val="2"/>
    </font>
    <font>
      <b/>
      <i/>
      <sz val="10"/>
      <name val="Arial"/>
      <family val="2"/>
    </font>
    <font>
      <sz val="10"/>
      <color indexed="9"/>
      <name val="Arial"/>
      <family val="2"/>
    </font>
    <font>
      <sz val="10"/>
      <name val="Arial"/>
    </font>
    <font>
      <sz val="10"/>
      <color theme="0"/>
      <name val="Arial"/>
      <family val="2"/>
    </font>
  </fonts>
  <fills count="11">
    <fill>
      <patternFill patternType="none"/>
    </fill>
    <fill>
      <patternFill patternType="gray125"/>
    </fill>
    <fill>
      <patternFill patternType="solid">
        <fgColor indexed="43"/>
        <bgColor indexed="64"/>
      </patternFill>
    </fill>
    <fill>
      <patternFill patternType="solid">
        <fgColor indexed="21"/>
        <bgColor indexed="64"/>
      </patternFill>
    </fill>
    <fill>
      <patternFill patternType="solid">
        <fgColor indexed="41"/>
        <bgColor indexed="64"/>
      </patternFill>
    </fill>
    <fill>
      <patternFill patternType="solid">
        <fgColor indexed="62"/>
        <bgColor indexed="64"/>
      </patternFill>
    </fill>
    <fill>
      <patternFill patternType="solid">
        <fgColor indexed="60"/>
        <bgColor indexed="64"/>
      </patternFill>
    </fill>
    <fill>
      <patternFill patternType="solid">
        <fgColor indexed="51"/>
        <bgColor indexed="64"/>
      </patternFill>
    </fill>
    <fill>
      <patternFill patternType="solid">
        <fgColor indexed="53"/>
        <bgColor indexed="64"/>
      </patternFill>
    </fill>
    <fill>
      <patternFill patternType="solid">
        <fgColor indexed="54"/>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0"/>
      </left>
      <right style="thin">
        <color indexed="60"/>
      </right>
      <top style="thin">
        <color indexed="60"/>
      </top>
      <bottom style="thin">
        <color indexed="60"/>
      </bottom>
      <diagonal/>
    </border>
    <border>
      <left style="thin">
        <color indexed="9"/>
      </left>
      <right style="thin">
        <color indexed="9"/>
      </right>
      <top style="thin">
        <color indexed="9"/>
      </top>
      <bottom style="thin">
        <color indexed="9"/>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3" fontId="11" fillId="0" borderId="0" applyFont="0" applyFill="0" applyBorder="0" applyAlignment="0" applyProtection="0"/>
  </cellStyleXfs>
  <cellXfs count="28">
    <xf numFmtId="0" fontId="0" fillId="0" borderId="0" xfId="0"/>
    <xf numFmtId="0" fontId="3" fillId="0" borderId="0" xfId="0" applyFont="1" applyFill="1" applyAlignment="1">
      <alignment horizontal="left"/>
    </xf>
    <xf numFmtId="0" fontId="0" fillId="2" borderId="1" xfId="0" applyFill="1" applyBorder="1"/>
    <xf numFmtId="0" fontId="4" fillId="0" borderId="0" xfId="0" applyFont="1" applyAlignment="1">
      <alignment horizontal="center"/>
    </xf>
    <xf numFmtId="0" fontId="5" fillId="3" borderId="2" xfId="0" applyFont="1" applyFill="1" applyBorder="1" applyAlignment="1">
      <alignment horizontal="center"/>
    </xf>
    <xf numFmtId="0" fontId="2" fillId="0" borderId="0" xfId="0" applyFont="1" applyBorder="1"/>
    <xf numFmtId="0" fontId="6" fillId="4" borderId="1" xfId="0" applyFont="1" applyFill="1" applyBorder="1"/>
    <xf numFmtId="164" fontId="6" fillId="4" borderId="1" xfId="1" applyFont="1" applyFill="1" applyBorder="1"/>
    <xf numFmtId="0" fontId="7" fillId="0" borderId="0" xfId="0" applyFont="1" applyAlignment="1">
      <alignment horizontal="center"/>
    </xf>
    <xf numFmtId="0" fontId="2" fillId="4" borderId="0" xfId="0" applyFont="1" applyFill="1" applyAlignment="1">
      <alignment horizontal="center"/>
    </xf>
    <xf numFmtId="0" fontId="6" fillId="0" borderId="0" xfId="0" applyFont="1"/>
    <xf numFmtId="0" fontId="8" fillId="5" borderId="0" xfId="0" applyFont="1" applyFill="1" applyAlignment="1">
      <alignment horizontal="center"/>
    </xf>
    <xf numFmtId="0" fontId="8" fillId="5" borderId="0" xfId="0" applyFont="1" applyFill="1" applyAlignment="1">
      <alignment horizontal="center" wrapText="1"/>
    </xf>
    <xf numFmtId="0" fontId="5" fillId="3" borderId="2" xfId="0" applyFont="1" applyFill="1" applyBorder="1" applyAlignment="1">
      <alignment horizontal="center" wrapText="1"/>
    </xf>
    <xf numFmtId="0" fontId="8" fillId="6" borderId="0" xfId="0" applyFont="1" applyFill="1" applyAlignment="1">
      <alignment horizontal="center"/>
    </xf>
    <xf numFmtId="0" fontId="8" fillId="6" borderId="0" xfId="0" applyFont="1" applyFill="1"/>
    <xf numFmtId="0" fontId="0" fillId="7" borderId="3" xfId="0" applyFill="1" applyBorder="1"/>
    <xf numFmtId="0" fontId="8" fillId="8" borderId="0" xfId="0" applyFont="1" applyFill="1" applyAlignment="1">
      <alignment horizontal="center"/>
    </xf>
    <xf numFmtId="0" fontId="9" fillId="0" borderId="0" xfId="0" applyFont="1"/>
    <xf numFmtId="0" fontId="10" fillId="9" borderId="4" xfId="0" applyFont="1" applyFill="1" applyBorder="1"/>
    <xf numFmtId="10" fontId="0" fillId="0" borderId="0" xfId="2" applyNumberFormat="1" applyFont="1"/>
    <xf numFmtId="0" fontId="0" fillId="10" borderId="0" xfId="0" applyFill="1"/>
    <xf numFmtId="10" fontId="0" fillId="10" borderId="0" xfId="2" applyNumberFormat="1" applyFont="1" applyFill="1"/>
    <xf numFmtId="0" fontId="1" fillId="0" borderId="0" xfId="0" applyFont="1"/>
    <xf numFmtId="164" fontId="0" fillId="0" borderId="0" xfId="0" applyNumberFormat="1"/>
    <xf numFmtId="0" fontId="12" fillId="0" borderId="0" xfId="0" applyFont="1"/>
    <xf numFmtId="165" fontId="0" fillId="0" borderId="0" xfId="3" applyNumberFormat="1" applyFont="1"/>
    <xf numFmtId="0" fontId="8" fillId="6" borderId="0" xfId="0" applyFont="1" applyFill="1" applyAlignment="1">
      <alignment horizontal="center"/>
    </xf>
  </cellXfs>
  <cellStyles count="4">
    <cellStyle name="Millares" xfId="3" builtinId="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57150</xdr:colOff>
      <xdr:row>27</xdr:row>
      <xdr:rowOff>142875</xdr:rowOff>
    </xdr:from>
    <xdr:to>
      <xdr:col>0</xdr:col>
      <xdr:colOff>676275</xdr:colOff>
      <xdr:row>29</xdr:row>
      <xdr:rowOff>95250</xdr:rowOff>
    </xdr:to>
    <xdr:sp macro="" textlink="">
      <xdr:nvSpPr>
        <xdr:cNvPr id="4098" name="AutoShape 2">
          <a:extLst>
            <a:ext uri="{FF2B5EF4-FFF2-40B4-BE49-F238E27FC236}">
              <a16:creationId xmlns:a16="http://schemas.microsoft.com/office/drawing/2014/main" id="{00000000-0008-0000-0000-000002100000}"/>
            </a:ext>
          </a:extLst>
        </xdr:cNvPr>
        <xdr:cNvSpPr>
          <a:spLocks noChangeArrowheads="1"/>
        </xdr:cNvSpPr>
      </xdr:nvSpPr>
      <xdr:spPr bwMode="auto">
        <a:xfrm>
          <a:off x="57150" y="4638675"/>
          <a:ext cx="619125" cy="609600"/>
        </a:xfrm>
        <a:prstGeom prst="downArrowCallout">
          <a:avLst>
            <a:gd name="adj1" fmla="val 25391"/>
            <a:gd name="adj2" fmla="val 25391"/>
            <a:gd name="adj3" fmla="val 16667"/>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30 clientes</a:t>
          </a:r>
        </a:p>
      </xdr:txBody>
    </xdr:sp>
    <xdr:clientData/>
  </xdr:twoCellAnchor>
  <xdr:twoCellAnchor>
    <xdr:from>
      <xdr:col>1</xdr:col>
      <xdr:colOff>114300</xdr:colOff>
      <xdr:row>27</xdr:row>
      <xdr:rowOff>76200</xdr:rowOff>
    </xdr:from>
    <xdr:to>
      <xdr:col>1</xdr:col>
      <xdr:colOff>742950</xdr:colOff>
      <xdr:row>29</xdr:row>
      <xdr:rowOff>123825</xdr:rowOff>
    </xdr:to>
    <xdr:sp macro="" textlink="">
      <xdr:nvSpPr>
        <xdr:cNvPr id="4099" name="AutoShape 3">
          <a:extLst>
            <a:ext uri="{FF2B5EF4-FFF2-40B4-BE49-F238E27FC236}">
              <a16:creationId xmlns:a16="http://schemas.microsoft.com/office/drawing/2014/main" id="{00000000-0008-0000-0000-000003100000}"/>
            </a:ext>
          </a:extLst>
        </xdr:cNvPr>
        <xdr:cNvSpPr>
          <a:spLocks noChangeArrowheads="1"/>
        </xdr:cNvSpPr>
      </xdr:nvSpPr>
      <xdr:spPr bwMode="auto">
        <a:xfrm>
          <a:off x="828675" y="4572000"/>
          <a:ext cx="628650" cy="704850"/>
        </a:xfrm>
        <a:prstGeom prst="downArrowCallout">
          <a:avLst>
            <a:gd name="adj1" fmla="val 25000"/>
            <a:gd name="adj2" fmla="val 25000"/>
            <a:gd name="adj3" fmla="val 18687"/>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Entre 138 y 205</a:t>
          </a:r>
        </a:p>
      </xdr:txBody>
    </xdr:sp>
    <xdr:clientData/>
  </xdr:twoCellAnchor>
  <xdr:twoCellAnchor>
    <xdr:from>
      <xdr:col>3</xdr:col>
      <xdr:colOff>57150</xdr:colOff>
      <xdr:row>27</xdr:row>
      <xdr:rowOff>76200</xdr:rowOff>
    </xdr:from>
    <xdr:to>
      <xdr:col>3</xdr:col>
      <xdr:colOff>771525</xdr:colOff>
      <xdr:row>29</xdr:row>
      <xdr:rowOff>142875</xdr:rowOff>
    </xdr:to>
    <xdr:sp macro="" textlink="">
      <xdr:nvSpPr>
        <xdr:cNvPr id="4100" name="AutoShape 4">
          <a:extLst>
            <a:ext uri="{FF2B5EF4-FFF2-40B4-BE49-F238E27FC236}">
              <a16:creationId xmlns:a16="http://schemas.microsoft.com/office/drawing/2014/main" id="{00000000-0008-0000-0000-000004100000}"/>
            </a:ext>
          </a:extLst>
        </xdr:cNvPr>
        <xdr:cNvSpPr>
          <a:spLocks noChangeArrowheads="1"/>
        </xdr:cNvSpPr>
      </xdr:nvSpPr>
      <xdr:spPr bwMode="auto">
        <a:xfrm>
          <a:off x="2466975" y="4572000"/>
          <a:ext cx="714375" cy="723900"/>
        </a:xfrm>
        <a:prstGeom prst="downArrowCallout">
          <a:avLst>
            <a:gd name="adj1" fmla="val 25000"/>
            <a:gd name="adj2" fmla="val 25000"/>
            <a:gd name="adj3" fmla="val 16889"/>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Obtenerlo del Catálogo</a:t>
          </a:r>
        </a:p>
      </xdr:txBody>
    </xdr:sp>
    <xdr:clientData/>
  </xdr:twoCellAnchor>
  <xdr:twoCellAnchor>
    <xdr:from>
      <xdr:col>5</xdr:col>
      <xdr:colOff>28575</xdr:colOff>
      <xdr:row>27</xdr:row>
      <xdr:rowOff>104775</xdr:rowOff>
    </xdr:from>
    <xdr:to>
      <xdr:col>5</xdr:col>
      <xdr:colOff>885825</xdr:colOff>
      <xdr:row>30</xdr:row>
      <xdr:rowOff>28575</xdr:rowOff>
    </xdr:to>
    <xdr:sp macro="" textlink="">
      <xdr:nvSpPr>
        <xdr:cNvPr id="4101" name="AutoShape 5">
          <a:extLst>
            <a:ext uri="{FF2B5EF4-FFF2-40B4-BE49-F238E27FC236}">
              <a16:creationId xmlns:a16="http://schemas.microsoft.com/office/drawing/2014/main" id="{00000000-0008-0000-0000-000005100000}"/>
            </a:ext>
          </a:extLst>
        </xdr:cNvPr>
        <xdr:cNvSpPr>
          <a:spLocks noChangeArrowheads="1"/>
        </xdr:cNvSpPr>
      </xdr:nvSpPr>
      <xdr:spPr bwMode="auto">
        <a:xfrm>
          <a:off x="4286250" y="4600575"/>
          <a:ext cx="857250" cy="742950"/>
        </a:xfrm>
        <a:prstGeom prst="downArrowCallout">
          <a:avLst>
            <a:gd name="adj1" fmla="val 28846"/>
            <a:gd name="adj2" fmla="val 28846"/>
            <a:gd name="adj3" fmla="val 16667"/>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Precio por día * número de días</a:t>
          </a:r>
        </a:p>
      </xdr:txBody>
    </xdr:sp>
    <xdr:clientData/>
  </xdr:twoCellAnchor>
  <xdr:twoCellAnchor>
    <xdr:from>
      <xdr:col>6</xdr:col>
      <xdr:colOff>0</xdr:colOff>
      <xdr:row>27</xdr:row>
      <xdr:rowOff>19050</xdr:rowOff>
    </xdr:from>
    <xdr:to>
      <xdr:col>6</xdr:col>
      <xdr:colOff>0</xdr:colOff>
      <xdr:row>30</xdr:row>
      <xdr:rowOff>0</xdr:rowOff>
    </xdr:to>
    <xdr:sp macro="" textlink="">
      <xdr:nvSpPr>
        <xdr:cNvPr id="4102" name="AutoShape 6">
          <a:extLst>
            <a:ext uri="{FF2B5EF4-FFF2-40B4-BE49-F238E27FC236}">
              <a16:creationId xmlns:a16="http://schemas.microsoft.com/office/drawing/2014/main" id="{00000000-0008-0000-0000-000006100000}"/>
            </a:ext>
          </a:extLst>
        </xdr:cNvPr>
        <xdr:cNvSpPr>
          <a:spLocks noChangeArrowheads="1"/>
        </xdr:cNvSpPr>
      </xdr:nvSpPr>
      <xdr:spPr bwMode="auto">
        <a:xfrm>
          <a:off x="5210175" y="4514850"/>
          <a:ext cx="0" cy="800100"/>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1= sí tiene descuento</a:t>
          </a:r>
        </a:p>
        <a:p>
          <a:pPr algn="ctr" rtl="0">
            <a:defRPr sz="1000"/>
          </a:pPr>
          <a:r>
            <a:rPr lang="es-MX" sz="800" b="1" i="0" u="none" strike="noStrike" baseline="0">
              <a:solidFill>
                <a:srgbClr val="FFFFFF"/>
              </a:solidFill>
              <a:latin typeface="Arial"/>
              <a:cs typeface="Arial"/>
            </a:rPr>
            <a:t>0= no tiene descuento</a:t>
          </a:r>
        </a:p>
      </xdr:txBody>
    </xdr:sp>
    <xdr:clientData/>
  </xdr:twoCellAnchor>
  <xdr:twoCellAnchor>
    <xdr:from>
      <xdr:col>6</xdr:col>
      <xdr:colOff>0</xdr:colOff>
      <xdr:row>27</xdr:row>
      <xdr:rowOff>19050</xdr:rowOff>
    </xdr:from>
    <xdr:to>
      <xdr:col>6</xdr:col>
      <xdr:colOff>0</xdr:colOff>
      <xdr:row>29</xdr:row>
      <xdr:rowOff>152400</xdr:rowOff>
    </xdr:to>
    <xdr:sp macro="" textlink="">
      <xdr:nvSpPr>
        <xdr:cNvPr id="4103" name="AutoShape 7">
          <a:extLst>
            <a:ext uri="{FF2B5EF4-FFF2-40B4-BE49-F238E27FC236}">
              <a16:creationId xmlns:a16="http://schemas.microsoft.com/office/drawing/2014/main" id="{00000000-0008-0000-0000-000007100000}"/>
            </a:ext>
          </a:extLst>
        </xdr:cNvPr>
        <xdr:cNvSpPr>
          <a:spLocks noChangeArrowheads="1"/>
        </xdr:cNvSpPr>
      </xdr:nvSpPr>
      <xdr:spPr bwMode="auto">
        <a:xfrm>
          <a:off x="5210175" y="4514850"/>
          <a:ext cx="0" cy="790575"/>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Subtotal menos descuento</a:t>
          </a:r>
        </a:p>
      </xdr:txBody>
    </xdr:sp>
    <xdr:clientData/>
  </xdr:twoCellAnchor>
  <xdr:twoCellAnchor>
    <xdr:from>
      <xdr:col>6</xdr:col>
      <xdr:colOff>0</xdr:colOff>
      <xdr:row>27</xdr:row>
      <xdr:rowOff>47625</xdr:rowOff>
    </xdr:from>
    <xdr:to>
      <xdr:col>6</xdr:col>
      <xdr:colOff>0</xdr:colOff>
      <xdr:row>29</xdr:row>
      <xdr:rowOff>142875</xdr:rowOff>
    </xdr:to>
    <xdr:sp macro="" textlink="">
      <xdr:nvSpPr>
        <xdr:cNvPr id="4104" name="AutoShape 8">
          <a:extLst>
            <a:ext uri="{FF2B5EF4-FFF2-40B4-BE49-F238E27FC236}">
              <a16:creationId xmlns:a16="http://schemas.microsoft.com/office/drawing/2014/main" id="{00000000-0008-0000-0000-000008100000}"/>
            </a:ext>
          </a:extLst>
        </xdr:cNvPr>
        <xdr:cNvSpPr>
          <a:spLocks noChangeArrowheads="1"/>
        </xdr:cNvSpPr>
      </xdr:nvSpPr>
      <xdr:spPr bwMode="auto">
        <a:xfrm>
          <a:off x="5210175" y="4543425"/>
          <a:ext cx="0" cy="752475"/>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Inyección o</a:t>
          </a:r>
        </a:p>
        <a:p>
          <a:pPr algn="ctr" rtl="0">
            <a:defRPr sz="1000"/>
          </a:pPr>
          <a:r>
            <a:rPr lang="es-MX" sz="800" b="1" i="0" u="none" strike="noStrike" baseline="0">
              <a:solidFill>
                <a:srgbClr val="FFFFFF"/>
              </a:solidFill>
              <a:latin typeface="Arial"/>
              <a:cs typeface="Arial"/>
            </a:rPr>
            <a:t>Lasser</a:t>
          </a:r>
        </a:p>
      </xdr:txBody>
    </xdr:sp>
    <xdr:clientData/>
  </xdr:twoCellAnchor>
  <xdr:twoCellAnchor>
    <xdr:from>
      <xdr:col>6</xdr:col>
      <xdr:colOff>0</xdr:colOff>
      <xdr:row>27</xdr:row>
      <xdr:rowOff>47625</xdr:rowOff>
    </xdr:from>
    <xdr:to>
      <xdr:col>6</xdr:col>
      <xdr:colOff>0</xdr:colOff>
      <xdr:row>29</xdr:row>
      <xdr:rowOff>133350</xdr:rowOff>
    </xdr:to>
    <xdr:sp macro="" textlink="">
      <xdr:nvSpPr>
        <xdr:cNvPr id="4105" name="AutoShape 9">
          <a:extLst>
            <a:ext uri="{FF2B5EF4-FFF2-40B4-BE49-F238E27FC236}">
              <a16:creationId xmlns:a16="http://schemas.microsoft.com/office/drawing/2014/main" id="{00000000-0008-0000-0000-000009100000}"/>
            </a:ext>
          </a:extLst>
        </xdr:cNvPr>
        <xdr:cNvSpPr>
          <a:spLocks noChangeArrowheads="1"/>
        </xdr:cNvSpPr>
      </xdr:nvSpPr>
      <xdr:spPr bwMode="auto">
        <a:xfrm>
          <a:off x="5210175" y="4543425"/>
          <a:ext cx="0" cy="742950"/>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Entre 5 y 150</a:t>
          </a:r>
        </a:p>
        <a:p>
          <a:pPr algn="ctr" rtl="0">
            <a:defRPr sz="1000"/>
          </a:pPr>
          <a:r>
            <a:rPr lang="es-MX" sz="800" b="1" i="0" u="none" strike="noStrike" baseline="0">
              <a:solidFill>
                <a:srgbClr val="FFFFFF"/>
              </a:solidFill>
              <a:latin typeface="Arial"/>
              <a:cs typeface="Arial"/>
            </a:rPr>
            <a:t>hojas</a:t>
          </a:r>
        </a:p>
      </xdr:txBody>
    </xdr:sp>
    <xdr:clientData/>
  </xdr:twoCellAnchor>
  <xdr:twoCellAnchor>
    <xdr:from>
      <xdr:col>6</xdr:col>
      <xdr:colOff>0</xdr:colOff>
      <xdr:row>25</xdr:row>
      <xdr:rowOff>104775</xdr:rowOff>
    </xdr:from>
    <xdr:to>
      <xdr:col>6</xdr:col>
      <xdr:colOff>0</xdr:colOff>
      <xdr:row>30</xdr:row>
      <xdr:rowOff>28575</xdr:rowOff>
    </xdr:to>
    <xdr:sp macro="" textlink="">
      <xdr:nvSpPr>
        <xdr:cNvPr id="4106" name="AutoShape 10">
          <a:extLst>
            <a:ext uri="{FF2B5EF4-FFF2-40B4-BE49-F238E27FC236}">
              <a16:creationId xmlns:a16="http://schemas.microsoft.com/office/drawing/2014/main" id="{00000000-0008-0000-0000-00000A100000}"/>
            </a:ext>
          </a:extLst>
        </xdr:cNvPr>
        <xdr:cNvSpPr>
          <a:spLocks noChangeArrowheads="1"/>
        </xdr:cNvSpPr>
      </xdr:nvSpPr>
      <xdr:spPr bwMode="auto">
        <a:xfrm>
          <a:off x="5210175" y="4238625"/>
          <a:ext cx="0" cy="1104900"/>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El precio por hoja está en Precios Impresión</a:t>
          </a:r>
        </a:p>
      </xdr:txBody>
    </xdr:sp>
    <xdr:clientData/>
  </xdr:twoCellAnchor>
  <xdr:twoCellAnchor>
    <xdr:from>
      <xdr:col>6</xdr:col>
      <xdr:colOff>0</xdr:colOff>
      <xdr:row>25</xdr:row>
      <xdr:rowOff>142875</xdr:rowOff>
    </xdr:from>
    <xdr:to>
      <xdr:col>6</xdr:col>
      <xdr:colOff>0</xdr:colOff>
      <xdr:row>30</xdr:row>
      <xdr:rowOff>9525</xdr:rowOff>
    </xdr:to>
    <xdr:sp macro="" textlink="">
      <xdr:nvSpPr>
        <xdr:cNvPr id="4107" name="AutoShape 11">
          <a:extLst>
            <a:ext uri="{FF2B5EF4-FFF2-40B4-BE49-F238E27FC236}">
              <a16:creationId xmlns:a16="http://schemas.microsoft.com/office/drawing/2014/main" id="{00000000-0008-0000-0000-00000B100000}"/>
            </a:ext>
          </a:extLst>
        </xdr:cNvPr>
        <xdr:cNvSpPr>
          <a:spLocks noChangeArrowheads="1"/>
        </xdr:cNvSpPr>
      </xdr:nvSpPr>
      <xdr:spPr bwMode="auto">
        <a:xfrm>
          <a:off x="5210175" y="4276725"/>
          <a:ext cx="0" cy="1047750"/>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El total por la renta y por la impresión</a:t>
          </a:r>
        </a:p>
      </xdr:txBody>
    </xdr:sp>
    <xdr:clientData/>
  </xdr:twoCellAnchor>
  <xdr:twoCellAnchor>
    <xdr:from>
      <xdr:col>1</xdr:col>
      <xdr:colOff>285750</xdr:colOff>
      <xdr:row>22</xdr:row>
      <xdr:rowOff>66675</xdr:rowOff>
    </xdr:from>
    <xdr:to>
      <xdr:col>5</xdr:col>
      <xdr:colOff>95250</xdr:colOff>
      <xdr:row>25</xdr:row>
      <xdr:rowOff>76200</xdr:rowOff>
    </xdr:to>
    <xdr:sp macro="" textlink="">
      <xdr:nvSpPr>
        <xdr:cNvPr id="4108" name="WordArt 12">
          <a:extLst>
            <a:ext uri="{FF2B5EF4-FFF2-40B4-BE49-F238E27FC236}">
              <a16:creationId xmlns:a16="http://schemas.microsoft.com/office/drawing/2014/main" id="{00000000-0008-0000-0000-00000C100000}"/>
            </a:ext>
          </a:extLst>
        </xdr:cNvPr>
        <xdr:cNvSpPr>
          <a:spLocks noChangeArrowheads="1" noChangeShapeType="1" noTextEdit="1"/>
        </xdr:cNvSpPr>
      </xdr:nvSpPr>
      <xdr:spPr bwMode="auto">
        <a:xfrm>
          <a:off x="1000125" y="3629025"/>
          <a:ext cx="3352800" cy="581025"/>
        </a:xfrm>
        <a:prstGeom prst="rect">
          <a:avLst/>
        </a:prstGeom>
        <a:extLst>
          <a:ext uri="{AF507438-7753-43E0-B8FC-AC1667EBCBE1}">
            <a14:hiddenEffects xmlns:a14="http://schemas.microsoft.com/office/drawing/2010/main">
              <a:effectLst/>
            </a14:hiddenEffects>
          </a:ext>
        </a:extLst>
      </xdr:spPr>
      <xdr:txBody>
        <a:bodyPr wrap="none" fromWordArt="1">
          <a:prstTxWarp prst="textTriangle">
            <a:avLst>
              <a:gd name="adj" fmla="val 50000"/>
            </a:avLst>
          </a:prstTxWarp>
          <a:scene3d>
            <a:camera prst="legacyObliqueTopLeft"/>
            <a:lightRig rig="legacyNormal3" dir="r"/>
          </a:scene3d>
          <a:sp3d extrusionH="201600" prstMaterial="legacyMatte">
            <a:extrusionClr>
              <a:srgbClr val="0066CC"/>
            </a:extrusionClr>
            <a:contourClr>
              <a:srgbClr val="FFFFCC"/>
            </a:contourClr>
          </a:sp3d>
        </a:bodyPr>
        <a:lstStyle/>
        <a:p>
          <a:pPr algn="ctr" rtl="0">
            <a:buNone/>
          </a:pPr>
          <a:r>
            <a:rPr lang="es-MX" sz="3600" kern="10" spc="0">
              <a:ln w="9525">
                <a:round/>
                <a:headEnd/>
                <a:tailEnd/>
              </a:ln>
              <a:gradFill rotWithShape="0">
                <a:gsLst>
                  <a:gs pos="0">
                    <a:srgbClr val="FFFFCC"/>
                  </a:gs>
                  <a:gs pos="100000">
                    <a:srgbClr val="FF9999"/>
                  </a:gs>
                </a:gsLst>
                <a:lin ang="5400000" scaled="1"/>
              </a:gradFill>
              <a:effectLst/>
              <a:latin typeface="Times New Roman" panose="02020603050405020304" pitchFamily="18" charset="0"/>
              <a:cs typeface="Times New Roman" panose="02020603050405020304" pitchFamily="18" charset="0"/>
            </a:rPr>
            <a:t>Video Club</a:t>
          </a:r>
        </a:p>
      </xdr:txBody>
    </xdr:sp>
    <xdr:clientData/>
  </xdr:twoCellAnchor>
  <xdr:twoCellAnchor>
    <xdr:from>
      <xdr:col>2</xdr:col>
      <xdr:colOff>114300</xdr:colOff>
      <xdr:row>28</xdr:row>
      <xdr:rowOff>0</xdr:rowOff>
    </xdr:from>
    <xdr:to>
      <xdr:col>2</xdr:col>
      <xdr:colOff>742950</xdr:colOff>
      <xdr:row>29</xdr:row>
      <xdr:rowOff>85725</xdr:rowOff>
    </xdr:to>
    <xdr:sp macro="" textlink="">
      <xdr:nvSpPr>
        <xdr:cNvPr id="4109" name="AutoShape 13">
          <a:extLst>
            <a:ext uri="{FF2B5EF4-FFF2-40B4-BE49-F238E27FC236}">
              <a16:creationId xmlns:a16="http://schemas.microsoft.com/office/drawing/2014/main" id="{00000000-0008-0000-0000-00000D100000}"/>
            </a:ext>
          </a:extLst>
        </xdr:cNvPr>
        <xdr:cNvSpPr>
          <a:spLocks noChangeArrowheads="1"/>
        </xdr:cNvSpPr>
      </xdr:nvSpPr>
      <xdr:spPr bwMode="auto">
        <a:xfrm>
          <a:off x="1676400" y="4657725"/>
          <a:ext cx="628650" cy="581025"/>
        </a:xfrm>
        <a:prstGeom prst="downArrowCallout">
          <a:avLst>
            <a:gd name="adj1" fmla="val 27049"/>
            <a:gd name="adj2" fmla="val 27049"/>
            <a:gd name="adj3" fmla="val 16667"/>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Entre 1 y 5</a:t>
          </a:r>
        </a:p>
      </xdr:txBody>
    </xdr:sp>
    <xdr:clientData/>
  </xdr:twoCellAnchor>
  <xdr:twoCellAnchor>
    <xdr:from>
      <xdr:col>4</xdr:col>
      <xdr:colOff>0</xdr:colOff>
      <xdr:row>27</xdr:row>
      <xdr:rowOff>76200</xdr:rowOff>
    </xdr:from>
    <xdr:to>
      <xdr:col>4</xdr:col>
      <xdr:colOff>0</xdr:colOff>
      <xdr:row>29</xdr:row>
      <xdr:rowOff>142875</xdr:rowOff>
    </xdr:to>
    <xdr:sp macro="" textlink="">
      <xdr:nvSpPr>
        <xdr:cNvPr id="4110" name="AutoShape 14">
          <a:extLst>
            <a:ext uri="{FF2B5EF4-FFF2-40B4-BE49-F238E27FC236}">
              <a16:creationId xmlns:a16="http://schemas.microsoft.com/office/drawing/2014/main" id="{00000000-0008-0000-0000-00000E100000}"/>
            </a:ext>
          </a:extLst>
        </xdr:cNvPr>
        <xdr:cNvSpPr>
          <a:spLocks noChangeArrowheads="1"/>
        </xdr:cNvSpPr>
      </xdr:nvSpPr>
      <xdr:spPr bwMode="auto">
        <a:xfrm>
          <a:off x="3333750" y="4572000"/>
          <a:ext cx="0" cy="723900"/>
        </a:xfrm>
        <a:prstGeom prst="downArrowCallout">
          <a:avLst>
            <a:gd name="adj1" fmla="val -2147483648"/>
            <a:gd name="adj2" fmla="val -2147483648"/>
            <a:gd name="adj3" fmla="val -2147483648"/>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De la hoja Catálogo</a:t>
          </a:r>
        </a:p>
      </xdr:txBody>
    </xdr:sp>
    <xdr:clientData/>
  </xdr:twoCellAnchor>
  <xdr:twoCellAnchor>
    <xdr:from>
      <xdr:col>0</xdr:col>
      <xdr:colOff>352425</xdr:colOff>
      <xdr:row>1</xdr:row>
      <xdr:rowOff>38100</xdr:rowOff>
    </xdr:from>
    <xdr:to>
      <xdr:col>7</xdr:col>
      <xdr:colOff>152400</xdr:colOff>
      <xdr:row>9</xdr:row>
      <xdr:rowOff>123825</xdr:rowOff>
    </xdr:to>
    <xdr:sp macro="" textlink="">
      <xdr:nvSpPr>
        <xdr:cNvPr id="4111" name="Text Box 15">
          <a:extLst>
            <a:ext uri="{FF2B5EF4-FFF2-40B4-BE49-F238E27FC236}">
              <a16:creationId xmlns:a16="http://schemas.microsoft.com/office/drawing/2014/main" id="{00000000-0008-0000-0000-00000F100000}"/>
            </a:ext>
          </a:extLst>
        </xdr:cNvPr>
        <xdr:cNvSpPr txBox="1">
          <a:spLocks noChangeArrowheads="1"/>
        </xdr:cNvSpPr>
      </xdr:nvSpPr>
      <xdr:spPr bwMode="auto">
        <a:xfrm>
          <a:off x="352425" y="200025"/>
          <a:ext cx="5619750" cy="1381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Video Club</a:t>
          </a:r>
          <a:endParaRPr lang="es-MX" sz="800" b="0" i="0" u="none" strike="noStrike" baseline="0">
            <a:solidFill>
              <a:srgbClr val="000000"/>
            </a:solidFill>
            <a:latin typeface="Arial"/>
            <a:cs typeface="Arial"/>
          </a:endParaRPr>
        </a:p>
        <a:p>
          <a:pPr algn="l" rtl="0">
            <a:defRPr sz="1000"/>
          </a:pPr>
          <a:r>
            <a:rPr lang="es-MX" sz="800" b="1" i="0" u="none" strike="noStrike" baseline="0">
              <a:solidFill>
                <a:srgbClr val="FF0000"/>
              </a:solidFill>
              <a:latin typeface="Arial"/>
              <a:cs typeface="Arial"/>
            </a:rPr>
            <a:t>PLANTEAMIENTO DEL PROBLEMA:</a:t>
          </a:r>
          <a:endParaRPr lang="es-MX" sz="800" b="0" i="0" u="none" strike="noStrike" baseline="0">
            <a:solidFill>
              <a:srgbClr val="000000"/>
            </a:solidFill>
            <a:latin typeface="Arial"/>
            <a:cs typeface="Arial"/>
          </a:endParaRPr>
        </a:p>
        <a:p>
          <a:pPr algn="l" rtl="0">
            <a:defRPr sz="1000"/>
          </a:pPr>
          <a:endParaRPr lang="es-MX" sz="800" b="0" i="0" u="none" strike="noStrike" baseline="0">
            <a:solidFill>
              <a:srgbClr val="000000"/>
            </a:solidFill>
            <a:latin typeface="Arial"/>
            <a:cs typeface="Arial"/>
          </a:endParaRPr>
        </a:p>
        <a:p>
          <a:pPr algn="l" rtl="0">
            <a:defRPr sz="1000"/>
          </a:pPr>
          <a:r>
            <a:rPr lang="es-MX" sz="800" b="0" i="0" u="none" strike="noStrike" baseline="0">
              <a:solidFill>
                <a:srgbClr val="000000"/>
              </a:solidFill>
              <a:latin typeface="Arial"/>
              <a:cs typeface="Arial"/>
            </a:rPr>
            <a:t>   Usted es el dueño de un Video Club. En su negocio se alquilan, antes que en cualquier otro lugar, las mejores películas del mundo. Los clientes pueden alquilar una película por 1, 2, 3, 4 y hasta 5 días. Cuantos más días alquilen un video, el costo por día disminuye.</a:t>
          </a:r>
        </a:p>
        <a:p>
          <a:pPr algn="l" rtl="0">
            <a:defRPr sz="1000"/>
          </a:pPr>
          <a:r>
            <a:rPr lang="es-MX" sz="800" b="0" i="0" u="none" strike="noStrike" baseline="0">
              <a:solidFill>
                <a:srgbClr val="000000"/>
              </a:solidFill>
              <a:latin typeface="Arial"/>
              <a:cs typeface="Arial"/>
            </a:rPr>
            <a:t>   Mediante Excel, usted registra la información de los clientes que visitan el Video Club, así como los ingresos que percibe por la renta de películas.</a:t>
          </a:r>
        </a:p>
        <a:p>
          <a:pPr algn="l" rtl="0">
            <a:defRPr sz="1000"/>
          </a:pPr>
          <a:endParaRPr lang="es-MX" sz="800" b="0" i="0" u="none" strike="noStrike" baseline="0">
            <a:solidFill>
              <a:srgbClr val="000000"/>
            </a:solidFill>
            <a:latin typeface="Arial"/>
            <a:cs typeface="Arial"/>
          </a:endParaRPr>
        </a:p>
        <a:p>
          <a:pPr algn="l" rtl="0">
            <a:defRPr sz="1000"/>
          </a:pPr>
          <a:endParaRPr lang="es-MX" sz="800" b="0" i="0" u="none" strike="noStrike" baseline="0">
            <a:solidFill>
              <a:srgbClr val="000000"/>
            </a:solidFill>
            <a:latin typeface="Arial"/>
            <a:cs typeface="Arial"/>
          </a:endParaRPr>
        </a:p>
        <a:p>
          <a:pPr algn="l" rtl="0">
            <a:defRPr sz="1000"/>
          </a:pPr>
          <a:endParaRPr lang="es-MX" sz="800" b="0" i="0" u="none" strike="noStrike" baseline="0">
            <a:solidFill>
              <a:srgbClr val="000000"/>
            </a:solidFill>
            <a:latin typeface="Arial"/>
            <a:cs typeface="Arial"/>
          </a:endParaRPr>
        </a:p>
      </xdr:txBody>
    </xdr:sp>
    <xdr:clientData/>
  </xdr:twoCellAnchor>
  <xdr:twoCellAnchor>
    <xdr:from>
      <xdr:col>0</xdr:col>
      <xdr:colOff>352424</xdr:colOff>
      <xdr:row>10</xdr:row>
      <xdr:rowOff>95251</xdr:rowOff>
    </xdr:from>
    <xdr:to>
      <xdr:col>8</xdr:col>
      <xdr:colOff>485774</xdr:colOff>
      <xdr:row>19</xdr:row>
      <xdr:rowOff>9526</xdr:rowOff>
    </xdr:to>
    <xdr:sp macro="" textlink="">
      <xdr:nvSpPr>
        <xdr:cNvPr id="4112" name="Text Box 16">
          <a:extLst>
            <a:ext uri="{FF2B5EF4-FFF2-40B4-BE49-F238E27FC236}">
              <a16:creationId xmlns:a16="http://schemas.microsoft.com/office/drawing/2014/main" id="{00000000-0008-0000-0000-000010100000}"/>
            </a:ext>
          </a:extLst>
        </xdr:cNvPr>
        <xdr:cNvSpPr txBox="1">
          <a:spLocks noChangeArrowheads="1"/>
        </xdr:cNvSpPr>
      </xdr:nvSpPr>
      <xdr:spPr bwMode="auto">
        <a:xfrm>
          <a:off x="352424" y="1714501"/>
          <a:ext cx="6562725" cy="1371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Video Club</a:t>
          </a:r>
          <a:endParaRPr lang="es-MX" sz="800" b="0" i="0" u="none" strike="noStrike" baseline="0">
            <a:solidFill>
              <a:srgbClr val="000000"/>
            </a:solidFill>
            <a:latin typeface="Arial"/>
            <a:cs typeface="Arial"/>
          </a:endParaRPr>
        </a:p>
        <a:p>
          <a:pPr algn="l" rtl="0">
            <a:defRPr sz="1000"/>
          </a:pPr>
          <a:r>
            <a:rPr lang="es-MX" sz="800" b="1" i="0" u="none" strike="noStrike" baseline="0">
              <a:solidFill>
                <a:srgbClr val="FF0000"/>
              </a:solidFill>
              <a:latin typeface="Arial"/>
              <a:cs typeface="Arial"/>
            </a:rPr>
            <a:t>INSTRUCCIONES:</a:t>
          </a:r>
          <a:endParaRPr lang="es-MX" sz="800" b="0" i="0" u="none" strike="noStrike" baseline="0">
            <a:solidFill>
              <a:srgbClr val="000000"/>
            </a:solidFill>
            <a:latin typeface="Arial"/>
            <a:cs typeface="Arial"/>
          </a:endParaRPr>
        </a:p>
        <a:p>
          <a:pPr algn="l" rtl="0">
            <a:defRPr sz="1000"/>
          </a:pPr>
          <a:r>
            <a:rPr lang="es-MX" sz="800" b="0" i="0" u="none" strike="noStrike" baseline="0">
              <a:solidFill>
                <a:srgbClr val="000000"/>
              </a:solidFill>
              <a:latin typeface="Arial"/>
              <a:cs typeface="Arial"/>
            </a:rPr>
            <a:t>Complete la tabla de esta hoja, considerando lo siguiente:</a:t>
          </a:r>
        </a:p>
        <a:p>
          <a:pPr algn="l" rtl="0">
            <a:defRPr sz="1000"/>
          </a:pPr>
          <a:r>
            <a:rPr lang="es-MX" sz="800" b="0" i="0" u="none" strike="noStrike" baseline="0">
              <a:solidFill>
                <a:srgbClr val="000000"/>
              </a:solidFill>
              <a:latin typeface="Arial"/>
              <a:cs typeface="Arial"/>
            </a:rPr>
            <a:t>    a) </a:t>
          </a:r>
          <a:r>
            <a:rPr lang="es-MX" sz="800" b="1" i="0" u="none" strike="noStrike" baseline="0">
              <a:solidFill>
                <a:srgbClr val="000000"/>
              </a:solidFill>
              <a:latin typeface="Arial"/>
              <a:cs typeface="Arial"/>
            </a:rPr>
            <a:t>Cliente:</a:t>
          </a:r>
          <a:r>
            <a:rPr lang="es-MX" sz="800" b="0" i="0" u="none" strike="noStrike" baseline="0">
              <a:solidFill>
                <a:srgbClr val="000000"/>
              </a:solidFill>
              <a:latin typeface="Arial"/>
              <a:cs typeface="Arial"/>
            </a:rPr>
            <a:t> número secuencial del 1 al 30.</a:t>
          </a:r>
        </a:p>
        <a:p>
          <a:pPr algn="l" rtl="0">
            <a:defRPr sz="1000"/>
          </a:pPr>
          <a:r>
            <a:rPr lang="es-MX" sz="800" b="0" i="0" u="none" strike="noStrike" baseline="0">
              <a:solidFill>
                <a:srgbClr val="000000"/>
              </a:solidFill>
              <a:latin typeface="Arial"/>
              <a:cs typeface="Arial"/>
            </a:rPr>
            <a:t>    b) </a:t>
          </a:r>
          <a:r>
            <a:rPr lang="es-MX" sz="800" b="1" i="0" u="none" strike="noStrike" baseline="0">
              <a:solidFill>
                <a:srgbClr val="000000"/>
              </a:solidFill>
              <a:latin typeface="Arial"/>
              <a:cs typeface="Arial"/>
            </a:rPr>
            <a:t>Película:</a:t>
          </a:r>
          <a:r>
            <a:rPr lang="es-MX" sz="800" b="0" i="0" u="none" strike="noStrike" baseline="0">
              <a:solidFill>
                <a:srgbClr val="000000"/>
              </a:solidFill>
              <a:latin typeface="Arial"/>
              <a:cs typeface="Arial"/>
            </a:rPr>
            <a:t> código del video (entre 138 y 205). Usar función aleatorio().</a:t>
          </a:r>
        </a:p>
        <a:p>
          <a:pPr algn="l" rtl="0">
            <a:defRPr sz="1000"/>
          </a:pPr>
          <a:r>
            <a:rPr lang="es-MX" sz="800" b="0" i="0" u="none" strike="noStrike" baseline="0">
              <a:solidFill>
                <a:srgbClr val="000000"/>
              </a:solidFill>
              <a:latin typeface="Arial"/>
              <a:cs typeface="Arial"/>
            </a:rPr>
            <a:t>    c) </a:t>
          </a:r>
          <a:r>
            <a:rPr lang="es-MX" sz="800" b="1" i="0" u="none" strike="noStrike" baseline="0">
              <a:solidFill>
                <a:srgbClr val="000000"/>
              </a:solidFill>
              <a:latin typeface="Arial"/>
              <a:cs typeface="Arial"/>
            </a:rPr>
            <a:t>Días:</a:t>
          </a:r>
          <a:r>
            <a:rPr lang="es-MX" sz="800" b="0" i="0" u="none" strike="noStrike" baseline="0">
              <a:solidFill>
                <a:srgbClr val="000000"/>
              </a:solidFill>
              <a:latin typeface="Arial"/>
              <a:cs typeface="Arial"/>
            </a:rPr>
            <a:t> número de días que el cliente alquila un video (entre 1 y 5). Usar función aleatorio(). </a:t>
          </a:r>
        </a:p>
        <a:p>
          <a:pPr algn="l" rtl="0">
            <a:defRPr sz="1000"/>
          </a:pPr>
          <a:r>
            <a:rPr lang="es-MX" sz="800" b="0" i="0" u="none" strike="noStrike" baseline="0">
              <a:solidFill>
                <a:srgbClr val="000000"/>
              </a:solidFill>
              <a:latin typeface="Arial"/>
              <a:cs typeface="Arial"/>
            </a:rPr>
            <a:t>    d) </a:t>
          </a:r>
          <a:r>
            <a:rPr lang="es-MX" sz="800" b="1" i="0" u="none" strike="noStrike" baseline="0">
              <a:solidFill>
                <a:srgbClr val="000000"/>
              </a:solidFill>
              <a:latin typeface="Arial"/>
              <a:cs typeface="Arial"/>
            </a:rPr>
            <a:t>Estado:</a:t>
          </a:r>
          <a:r>
            <a:rPr lang="es-MX" sz="800" b="0" i="0" u="none" strike="noStrike" baseline="0">
              <a:solidFill>
                <a:srgbClr val="000000"/>
              </a:solidFill>
              <a:latin typeface="Arial"/>
              <a:cs typeface="Arial"/>
            </a:rPr>
            <a:t> el video puede estar Alquilado (A) o disponible (D). Este dato se encuentra en la tabla Catálogo</a:t>
          </a:r>
          <a:r>
            <a:rPr lang="es-MX" sz="800" b="1" i="0" u="none" strike="noStrike" baseline="0">
              <a:solidFill>
                <a:srgbClr val="000000"/>
              </a:solidFill>
              <a:latin typeface="Arial"/>
              <a:cs typeface="Arial"/>
            </a:rPr>
            <a:t>. </a:t>
          </a:r>
          <a:r>
            <a:rPr lang="es-MX" sz="800" b="0" i="0" u="none" strike="noStrike" baseline="0">
              <a:solidFill>
                <a:srgbClr val="000000"/>
              </a:solidFill>
              <a:latin typeface="Arial"/>
              <a:cs typeface="Arial"/>
            </a:rPr>
            <a:t>Usar función aleatorio(). </a:t>
          </a:r>
        </a:p>
        <a:p>
          <a:pPr algn="l" rtl="0">
            <a:defRPr sz="1000"/>
          </a:pPr>
          <a:r>
            <a:rPr lang="es-MX" sz="800" b="0" i="0" u="none" strike="noStrike" baseline="0">
              <a:solidFill>
                <a:srgbClr val="000000"/>
              </a:solidFill>
              <a:latin typeface="Arial"/>
              <a:cs typeface="Arial"/>
            </a:rPr>
            <a:t>    e) </a:t>
          </a:r>
          <a:r>
            <a:rPr lang="es-MX" sz="800" b="1" i="0" u="none" strike="noStrike" baseline="0">
              <a:solidFill>
                <a:srgbClr val="000000"/>
              </a:solidFill>
              <a:latin typeface="Arial"/>
              <a:cs typeface="Arial"/>
            </a:rPr>
            <a:t>Precio por día: </a:t>
          </a:r>
          <a:r>
            <a:rPr lang="es-MX" sz="800" b="0" i="0" u="none" strike="noStrike" baseline="0">
              <a:solidFill>
                <a:srgbClr val="000000"/>
              </a:solidFill>
              <a:latin typeface="Arial"/>
              <a:cs typeface="Arial"/>
            </a:rPr>
            <a:t>es lo que le cuesta al cliente alquilar la película por un día.</a:t>
          </a:r>
        </a:p>
        <a:p>
          <a:pPr algn="l" rtl="0">
            <a:defRPr sz="1000"/>
          </a:pPr>
          <a:r>
            <a:rPr lang="es-MX" sz="800" b="0" i="0" u="none" strike="noStrike" baseline="0">
              <a:solidFill>
                <a:srgbClr val="000000"/>
              </a:solidFill>
              <a:latin typeface="Arial"/>
              <a:cs typeface="Arial"/>
            </a:rPr>
            <a:t>    f) </a:t>
          </a:r>
          <a:r>
            <a:rPr lang="es-MX" sz="800" b="1" i="0" u="none" strike="noStrike" baseline="0">
              <a:solidFill>
                <a:srgbClr val="000000"/>
              </a:solidFill>
              <a:latin typeface="Arial"/>
              <a:cs typeface="Arial"/>
            </a:rPr>
            <a:t>Total a pagar:</a:t>
          </a:r>
          <a:r>
            <a:rPr lang="es-MX" sz="800" b="0" i="0" u="none" strike="noStrike" baseline="0">
              <a:solidFill>
                <a:srgbClr val="000000"/>
              </a:solidFill>
              <a:latin typeface="Arial"/>
              <a:cs typeface="Arial"/>
            </a:rPr>
            <a:t> si el video está disponible, calcular la cantidad que pagará el cliente por los días que rentará el video. </a:t>
          </a:r>
        </a:p>
        <a:p>
          <a:pPr algn="l" rtl="0">
            <a:defRPr sz="1000"/>
          </a:pPr>
          <a:endParaRPr lang="es-MX" sz="800" b="0" i="0" u="none" strike="noStrike" baseline="0">
            <a:solidFill>
              <a:srgbClr val="000000"/>
            </a:solidFill>
            <a:latin typeface="Arial"/>
            <a:cs typeface="Arial"/>
          </a:endParaRPr>
        </a:p>
      </xdr:txBody>
    </xdr:sp>
    <xdr:clientData/>
  </xdr:twoCellAnchor>
  <xdr:twoCellAnchor>
    <xdr:from>
      <xdr:col>4</xdr:col>
      <xdr:colOff>28575</xdr:colOff>
      <xdr:row>27</xdr:row>
      <xdr:rowOff>66675</xdr:rowOff>
    </xdr:from>
    <xdr:to>
      <xdr:col>4</xdr:col>
      <xdr:colOff>885825</xdr:colOff>
      <xdr:row>29</xdr:row>
      <xdr:rowOff>152400</xdr:rowOff>
    </xdr:to>
    <xdr:sp macro="" textlink="">
      <xdr:nvSpPr>
        <xdr:cNvPr id="4113" name="AutoShape 17">
          <a:extLst>
            <a:ext uri="{FF2B5EF4-FFF2-40B4-BE49-F238E27FC236}">
              <a16:creationId xmlns:a16="http://schemas.microsoft.com/office/drawing/2014/main" id="{00000000-0008-0000-0000-000011100000}"/>
            </a:ext>
          </a:extLst>
        </xdr:cNvPr>
        <xdr:cNvSpPr>
          <a:spLocks noChangeArrowheads="1"/>
        </xdr:cNvSpPr>
      </xdr:nvSpPr>
      <xdr:spPr bwMode="auto">
        <a:xfrm>
          <a:off x="3362325" y="4562475"/>
          <a:ext cx="857250" cy="742950"/>
        </a:xfrm>
        <a:prstGeom prst="downArrowCallout">
          <a:avLst>
            <a:gd name="adj1" fmla="val 28846"/>
            <a:gd name="adj2" fmla="val 28846"/>
            <a:gd name="adj3" fmla="val 16667"/>
            <a:gd name="adj4" fmla="val 66667"/>
          </a:avLst>
        </a:prstGeom>
        <a:gradFill rotWithShape="0">
          <a:gsLst>
            <a:gs pos="0">
              <a:srgbClr xmlns:mc="http://schemas.openxmlformats.org/markup-compatibility/2006" xmlns:a14="http://schemas.microsoft.com/office/drawing/2010/main" val="CC99FF" mc:Ignorable="a14" a14:legacySpreadsheetColorIndex="46"/>
            </a:gs>
            <a:gs pos="100000">
              <a:srgbClr xmlns:mc="http://schemas.openxmlformats.org/markup-compatibility/2006" xmlns:a14="http://schemas.microsoft.com/office/drawing/2010/main" val="8765A9" mc:Ignorable="a14" a14:legacySpreadsheetColorIndex="46">
                <a:gamma/>
                <a:shade val="66275"/>
                <a:invGamma/>
              </a:srgbClr>
            </a:gs>
          </a:gsLst>
          <a:path path="rect">
            <a:fillToRect l="50000" t="50000" r="50000" b="50000"/>
          </a:path>
        </a:gra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27432" bIns="0" anchor="t" upright="1"/>
        <a:lstStyle/>
        <a:p>
          <a:pPr algn="ctr" rtl="0">
            <a:defRPr sz="1000"/>
          </a:pPr>
          <a:r>
            <a:rPr lang="es-MX" sz="800" b="1" i="0" u="none" strike="noStrike" baseline="0">
              <a:solidFill>
                <a:srgbClr val="FFFFFF"/>
              </a:solidFill>
              <a:latin typeface="Arial"/>
              <a:cs typeface="Arial"/>
            </a:rPr>
            <a:t>Obtenerlo de la tabla Precios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1</xdr:row>
      <xdr:rowOff>38100</xdr:rowOff>
    </xdr:from>
    <xdr:to>
      <xdr:col>9</xdr:col>
      <xdr:colOff>571500</xdr:colOff>
      <xdr:row>7</xdr:row>
      <xdr:rowOff>76200</xdr:rowOff>
    </xdr:to>
    <xdr:sp macro="" textlink="">
      <xdr:nvSpPr>
        <xdr:cNvPr id="7169" name="Text Box 1">
          <a:extLst>
            <a:ext uri="{FF2B5EF4-FFF2-40B4-BE49-F238E27FC236}">
              <a16:creationId xmlns:a16="http://schemas.microsoft.com/office/drawing/2014/main" id="{00000000-0008-0000-0100-0000011C0000}"/>
            </a:ext>
          </a:extLst>
        </xdr:cNvPr>
        <xdr:cNvSpPr txBox="1">
          <a:spLocks noChangeArrowheads="1"/>
        </xdr:cNvSpPr>
      </xdr:nvSpPr>
      <xdr:spPr bwMode="auto">
        <a:xfrm>
          <a:off x="352425" y="200025"/>
          <a:ext cx="6115050" cy="1009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100"/>
            </a:lnSpc>
            <a:defRPr sz="1000"/>
          </a:pPr>
          <a:r>
            <a:rPr lang="es-MX" sz="1000" b="1" i="0" u="none" strike="noStrike" baseline="0">
              <a:solidFill>
                <a:srgbClr val="000000"/>
              </a:solidFill>
              <a:latin typeface="Arial"/>
              <a:cs typeface="Arial"/>
            </a:rPr>
            <a:t>Hoy NO circula</a:t>
          </a:r>
          <a:endParaRPr lang="es-MX" sz="800" b="0" i="0" u="none" strike="noStrike" baseline="0">
            <a:solidFill>
              <a:srgbClr val="000000"/>
            </a:solidFill>
            <a:latin typeface="Arial"/>
            <a:cs typeface="Arial"/>
          </a:endParaRPr>
        </a:p>
        <a:p>
          <a:pPr algn="l" rtl="0">
            <a:defRPr sz="1000"/>
          </a:pPr>
          <a:r>
            <a:rPr lang="es-MX" sz="800" b="1" i="0" u="none" strike="noStrike" baseline="0">
              <a:solidFill>
                <a:srgbClr val="FF0000"/>
              </a:solidFill>
              <a:latin typeface="Arial"/>
              <a:cs typeface="Arial"/>
            </a:rPr>
            <a:t>PLANTEAMIENTO DEL PROBLEMA:</a:t>
          </a:r>
          <a:endParaRPr lang="es-MX" sz="800" b="0" i="0" u="none" strike="noStrike" baseline="0">
            <a:solidFill>
              <a:srgbClr val="000000"/>
            </a:solidFill>
            <a:latin typeface="Arial"/>
            <a:cs typeface="Arial"/>
          </a:endParaRPr>
        </a:p>
        <a:p>
          <a:pPr algn="l" rtl="0">
            <a:lnSpc>
              <a:spcPts val="800"/>
            </a:lnSpc>
            <a:defRPr sz="1000"/>
          </a:pPr>
          <a:r>
            <a:rPr lang="es-MX" sz="800" b="0" i="0" u="none" strike="noStrike" baseline="0">
              <a:solidFill>
                <a:srgbClr val="000000"/>
              </a:solidFill>
              <a:latin typeface="Arial"/>
              <a:cs typeface="Arial"/>
            </a:rPr>
            <a:t>  Mediante Excel se registran los datos de los coches de una ciudad. Suponga que la tabla que se presenta en esta hoja es una muestra de la lista completa de autos.</a:t>
          </a:r>
        </a:p>
        <a:p>
          <a:pPr algn="l" rtl="0">
            <a:defRPr sz="1000"/>
          </a:pPr>
          <a:r>
            <a:rPr lang="es-MX" sz="800" b="0" i="0" u="none" strike="noStrike" baseline="0">
              <a:solidFill>
                <a:srgbClr val="000000"/>
              </a:solidFill>
              <a:latin typeface="Arial"/>
              <a:cs typeface="Arial"/>
            </a:rPr>
            <a:t>  En base a las características de cada automóvil, la DGT debe decidir si circula diario, si deja de circular 1 día o si deja de circular 2 días, y entregar al dueño la pegatina correspondiente.</a:t>
          </a:r>
        </a:p>
        <a:p>
          <a:pPr algn="l" rtl="0">
            <a:lnSpc>
              <a:spcPts val="800"/>
            </a:lnSpc>
            <a:defRPr sz="1000"/>
          </a:pPr>
          <a:endParaRPr lang="es-MX" sz="800" b="0" i="0" u="none" strike="noStrike" baseline="0">
            <a:solidFill>
              <a:srgbClr val="000000"/>
            </a:solidFill>
            <a:latin typeface="Arial"/>
            <a:cs typeface="Arial"/>
          </a:endParaRPr>
        </a:p>
        <a:p>
          <a:pPr algn="l" rtl="0">
            <a:lnSpc>
              <a:spcPts val="800"/>
            </a:lnSpc>
            <a:defRPr sz="1000"/>
          </a:pPr>
          <a:endParaRPr lang="es-MX" sz="800" b="0" i="0" u="none" strike="noStrike" baseline="0">
            <a:solidFill>
              <a:srgbClr val="000000"/>
            </a:solidFill>
            <a:latin typeface="Arial"/>
            <a:cs typeface="Arial"/>
          </a:endParaRPr>
        </a:p>
        <a:p>
          <a:pPr algn="l" rtl="0">
            <a:lnSpc>
              <a:spcPts val="800"/>
            </a:lnSpc>
            <a:defRPr sz="1000"/>
          </a:pPr>
          <a:endParaRPr lang="es-MX" sz="800" b="0" i="0" u="none" strike="noStrike" baseline="0">
            <a:solidFill>
              <a:srgbClr val="000000"/>
            </a:solidFill>
            <a:latin typeface="Arial"/>
            <a:cs typeface="Arial"/>
          </a:endParaRPr>
        </a:p>
      </xdr:txBody>
    </xdr:sp>
    <xdr:clientData/>
  </xdr:twoCellAnchor>
  <xdr:twoCellAnchor>
    <xdr:from>
      <xdr:col>0</xdr:col>
      <xdr:colOff>342900</xdr:colOff>
      <xdr:row>8</xdr:row>
      <xdr:rowOff>19050</xdr:rowOff>
    </xdr:from>
    <xdr:to>
      <xdr:col>9</xdr:col>
      <xdr:colOff>552450</xdr:colOff>
      <xdr:row>19</xdr:row>
      <xdr:rowOff>28575</xdr:rowOff>
    </xdr:to>
    <xdr:sp macro="" textlink="">
      <xdr:nvSpPr>
        <xdr:cNvPr id="7170" name="Text Box 2">
          <a:extLst>
            <a:ext uri="{FF2B5EF4-FFF2-40B4-BE49-F238E27FC236}">
              <a16:creationId xmlns:a16="http://schemas.microsoft.com/office/drawing/2014/main" id="{00000000-0008-0000-0100-0000021C0000}"/>
            </a:ext>
          </a:extLst>
        </xdr:cNvPr>
        <xdr:cNvSpPr txBox="1">
          <a:spLocks noChangeArrowheads="1"/>
        </xdr:cNvSpPr>
      </xdr:nvSpPr>
      <xdr:spPr bwMode="auto">
        <a:xfrm>
          <a:off x="342900" y="1314450"/>
          <a:ext cx="6105525" cy="1790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Hoy NO circula</a:t>
          </a:r>
          <a:endParaRPr lang="es-MX" sz="800" b="0" i="0" u="none" strike="noStrike" baseline="0">
            <a:solidFill>
              <a:srgbClr val="000000"/>
            </a:solidFill>
            <a:latin typeface="Arial"/>
            <a:cs typeface="Arial"/>
          </a:endParaRPr>
        </a:p>
        <a:p>
          <a:pPr algn="l" rtl="0">
            <a:defRPr sz="1000"/>
          </a:pPr>
          <a:r>
            <a:rPr lang="es-MX" sz="800" b="1" i="0" u="none" strike="noStrike" baseline="0">
              <a:solidFill>
                <a:srgbClr val="FF0000"/>
              </a:solidFill>
              <a:latin typeface="Arial"/>
              <a:cs typeface="Arial"/>
            </a:rPr>
            <a:t>INSTRUCCIONES:</a:t>
          </a:r>
          <a:endParaRPr lang="es-MX" sz="800" b="0" i="0" u="none" strike="noStrike" baseline="0">
            <a:solidFill>
              <a:srgbClr val="000000"/>
            </a:solidFill>
            <a:latin typeface="Arial"/>
            <a:cs typeface="Arial"/>
          </a:endParaRPr>
        </a:p>
        <a:p>
          <a:pPr algn="l" rtl="0">
            <a:defRPr sz="1000"/>
          </a:pPr>
          <a:r>
            <a:rPr lang="es-MX" sz="800" b="0" i="0" u="none" strike="noStrike" baseline="0">
              <a:solidFill>
                <a:srgbClr val="000000"/>
              </a:solidFill>
              <a:latin typeface="Arial"/>
              <a:cs typeface="Arial"/>
            </a:rPr>
            <a:t>* Complete la columnas de la tabla, considerando lo siguiente:</a:t>
          </a:r>
        </a:p>
        <a:p>
          <a:pPr algn="l" rtl="0">
            <a:defRPr sz="1000"/>
          </a:pPr>
          <a:r>
            <a:rPr lang="es-MX" sz="800" b="0" i="0" u="none" strike="noStrike" baseline="0">
              <a:solidFill>
                <a:srgbClr val="000000"/>
              </a:solidFill>
              <a:latin typeface="Arial"/>
              <a:cs typeface="Arial"/>
            </a:rPr>
            <a:t>    a) </a:t>
          </a:r>
          <a:r>
            <a:rPr lang="es-MX" sz="800" b="1" i="0" u="none" strike="noStrike" baseline="0">
              <a:solidFill>
                <a:srgbClr val="000000"/>
              </a:solidFill>
              <a:latin typeface="Arial"/>
              <a:cs typeface="Arial"/>
            </a:rPr>
            <a:t>Calcomanía: </a:t>
          </a:r>
          <a:r>
            <a:rPr lang="es-MX" sz="800" b="0" i="0" u="none" strike="noStrike" baseline="0">
              <a:solidFill>
                <a:srgbClr val="000000"/>
              </a:solidFill>
              <a:latin typeface="Arial"/>
              <a:cs typeface="Arial"/>
            </a:rPr>
            <a:t>Puede ser 0 ó 1. </a:t>
          </a:r>
        </a:p>
        <a:p>
          <a:pPr algn="l" rtl="0">
            <a:defRPr sz="1000"/>
          </a:pPr>
          <a:r>
            <a:rPr lang="es-MX" sz="800" b="0" i="0" u="none" strike="noStrike" baseline="0">
              <a:solidFill>
                <a:srgbClr val="000000"/>
              </a:solidFill>
              <a:latin typeface="Arial"/>
              <a:cs typeface="Arial"/>
            </a:rPr>
            <a:t>                               Es 0 si el año del coche es mayor o igual a 1993 y está verificado.</a:t>
          </a:r>
        </a:p>
        <a:p>
          <a:pPr algn="l" rtl="0">
            <a:defRPr sz="1000"/>
          </a:pPr>
          <a:r>
            <a:rPr lang="es-MX" sz="800" b="0" i="0" u="none" strike="noStrike" baseline="0">
              <a:solidFill>
                <a:srgbClr val="000000"/>
              </a:solidFill>
              <a:latin typeface="Arial"/>
              <a:cs typeface="Arial"/>
            </a:rPr>
            <a:t>                               Es 1 si alguno de esos requisitos no los cumple.</a:t>
          </a:r>
        </a:p>
        <a:p>
          <a:pPr algn="l" rtl="0">
            <a:defRPr sz="1000"/>
          </a:pPr>
          <a:r>
            <a:rPr lang="es-MX" sz="800" b="0" i="0" u="none" strike="noStrike" baseline="0">
              <a:solidFill>
                <a:srgbClr val="000000"/>
              </a:solidFill>
              <a:latin typeface="Arial"/>
              <a:cs typeface="Arial"/>
            </a:rPr>
            <a:t>    b) </a:t>
          </a:r>
          <a:r>
            <a:rPr lang="es-MX" sz="800" b="1" i="0" u="none" strike="noStrike" baseline="0">
              <a:solidFill>
                <a:srgbClr val="000000"/>
              </a:solidFill>
              <a:latin typeface="Arial"/>
              <a:cs typeface="Arial"/>
            </a:rPr>
            <a:t>Normal:</a:t>
          </a:r>
          <a:r>
            <a:rPr lang="es-MX" sz="800" b="0" i="0" u="none" strike="noStrike" baseline="0">
              <a:solidFill>
                <a:srgbClr val="000000"/>
              </a:solidFill>
              <a:latin typeface="Arial"/>
              <a:cs typeface="Arial"/>
            </a:rPr>
            <a:t> es el número de días hábiles que circula el coche cuando la contaminación no rebasa los niveles aceptables.</a:t>
          </a:r>
        </a:p>
        <a:p>
          <a:pPr algn="l" rtl="0">
            <a:defRPr sz="1000"/>
          </a:pPr>
          <a:r>
            <a:rPr lang="es-MX" sz="800" b="0" i="0" u="none" strike="noStrike" baseline="0">
              <a:solidFill>
                <a:srgbClr val="000000"/>
              </a:solidFill>
              <a:latin typeface="Arial"/>
              <a:cs typeface="Arial"/>
            </a:rPr>
            <a:t>                               Es 5 si la calcolmanía es 0.</a:t>
          </a:r>
        </a:p>
        <a:p>
          <a:pPr algn="l" rtl="0">
            <a:defRPr sz="1000"/>
          </a:pPr>
          <a:r>
            <a:rPr lang="es-MX" sz="800" b="0" i="0" u="none" strike="noStrike" baseline="0">
              <a:solidFill>
                <a:srgbClr val="000000"/>
              </a:solidFill>
              <a:latin typeface="Arial"/>
              <a:cs typeface="Arial"/>
            </a:rPr>
            <a:t>                               Es 4 si la calcomanía es 1.                            </a:t>
          </a:r>
        </a:p>
        <a:p>
          <a:pPr algn="l" rtl="0">
            <a:defRPr sz="1000"/>
          </a:pPr>
          <a:r>
            <a:rPr lang="es-MX" sz="800" b="0" i="0" u="none" strike="noStrike" baseline="0">
              <a:solidFill>
                <a:srgbClr val="000000"/>
              </a:solidFill>
              <a:latin typeface="Arial"/>
              <a:cs typeface="Arial"/>
            </a:rPr>
            <a:t>    c) </a:t>
          </a:r>
          <a:r>
            <a:rPr lang="es-MX" sz="800" b="1" i="0" u="none" strike="noStrike" baseline="0">
              <a:solidFill>
                <a:srgbClr val="000000"/>
              </a:solidFill>
              <a:latin typeface="Arial"/>
              <a:cs typeface="Arial"/>
            </a:rPr>
            <a:t>Fase I:</a:t>
          </a:r>
          <a:r>
            <a:rPr lang="es-MX" sz="800" b="0" i="0" u="none" strike="noStrike" baseline="0">
              <a:solidFill>
                <a:srgbClr val="000000"/>
              </a:solidFill>
              <a:latin typeface="Arial"/>
              <a:cs typeface="Arial"/>
            </a:rPr>
            <a:t> es el número de días hábiles que circula el coche cuando la contaminación rebasa los niveles aceptables.</a:t>
          </a:r>
        </a:p>
        <a:p>
          <a:pPr algn="l" rtl="0">
            <a:defRPr sz="1000"/>
          </a:pPr>
          <a:r>
            <a:rPr lang="es-MX" sz="800" b="0" i="0" u="none" strike="noStrike" baseline="0">
              <a:solidFill>
                <a:srgbClr val="000000"/>
              </a:solidFill>
              <a:latin typeface="Arial"/>
              <a:cs typeface="Arial"/>
            </a:rPr>
            <a:t>                               Es 5 si la calcolmanía es 0.</a:t>
          </a:r>
        </a:p>
        <a:p>
          <a:pPr algn="l" rtl="0">
            <a:defRPr sz="1000"/>
          </a:pPr>
          <a:r>
            <a:rPr lang="es-MX" sz="800" b="0" i="0" u="none" strike="noStrike" baseline="0">
              <a:solidFill>
                <a:srgbClr val="000000"/>
              </a:solidFill>
              <a:latin typeface="Arial"/>
              <a:cs typeface="Arial"/>
            </a:rPr>
            <a:t>                               Es 3 si la calcomanía es 1.                            </a:t>
          </a:r>
        </a:p>
      </xdr:txBody>
    </xdr:sp>
    <xdr:clientData/>
  </xdr:twoCellAnchor>
  <xdr:twoCellAnchor>
    <xdr:from>
      <xdr:col>1</xdr:col>
      <xdr:colOff>438150</xdr:colOff>
      <xdr:row>19</xdr:row>
      <xdr:rowOff>47625</xdr:rowOff>
    </xdr:from>
    <xdr:to>
      <xdr:col>4</xdr:col>
      <xdr:colOff>542925</xdr:colOff>
      <xdr:row>24</xdr:row>
      <xdr:rowOff>114300</xdr:rowOff>
    </xdr:to>
    <xdr:sp macro="" textlink="">
      <xdr:nvSpPr>
        <xdr:cNvPr id="7171" name="WordArt 3" descr="Narrow vertical">
          <a:extLst>
            <a:ext uri="{FF2B5EF4-FFF2-40B4-BE49-F238E27FC236}">
              <a16:creationId xmlns:a16="http://schemas.microsoft.com/office/drawing/2014/main" id="{00000000-0008-0000-0100-0000031C0000}"/>
            </a:ext>
          </a:extLst>
        </xdr:cNvPr>
        <xdr:cNvSpPr>
          <a:spLocks noChangeArrowheads="1" noChangeShapeType="1" noTextEdit="1"/>
        </xdr:cNvSpPr>
      </xdr:nvSpPr>
      <xdr:spPr bwMode="auto">
        <a:xfrm>
          <a:off x="1047750" y="3124200"/>
          <a:ext cx="2162175" cy="876300"/>
        </a:xfrm>
        <a:prstGeom prst="rect">
          <a:avLst/>
        </a:prstGeom>
      </xdr:spPr>
      <xdr:txBody>
        <a:bodyPr wrap="none" fromWordArt="1">
          <a:prstTxWarp prst="textCurveUp">
            <a:avLst>
              <a:gd name="adj" fmla="val 40356"/>
            </a:avLst>
          </a:prstTxWarp>
        </a:bodyPr>
        <a:lstStyle/>
        <a:p>
          <a:pPr algn="ctr" rtl="0">
            <a:buNone/>
          </a:pPr>
          <a:r>
            <a:rPr lang="es-MX" sz="3600" kern="10" spc="0">
              <a:ln w="12700">
                <a:solidFill>
                  <a:srgbClr val="000000"/>
                </a:solidFill>
                <a:round/>
                <a:headEnd/>
                <a:tailEnd/>
              </a:ln>
              <a:pattFill prst="dashHorz">
                <a:fgClr>
                  <a:srgbClr val="808080"/>
                </a:fgClr>
                <a:bgClr>
                  <a:srgbClr val="FFFF00"/>
                </a:bgClr>
              </a:pattFill>
              <a:effectLst>
                <a:outerShdw dist="45791" dir="2021404" algn="ctr" rotWithShape="0">
                  <a:srgbClr val="808080"/>
                </a:outerShdw>
              </a:effectLst>
              <a:latin typeface="Arial Black" panose="020B0A04020102020204" pitchFamily="34" charset="0"/>
            </a:rPr>
            <a:t>NO circula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352425</xdr:colOff>
      <xdr:row>1</xdr:row>
      <xdr:rowOff>38100</xdr:rowOff>
    </xdr:from>
    <xdr:to>
      <xdr:col>8</xdr:col>
      <xdr:colOff>247650</xdr:colOff>
      <xdr:row>6</xdr:row>
      <xdr:rowOff>95250</xdr:rowOff>
    </xdr:to>
    <xdr:sp macro="" textlink="">
      <xdr:nvSpPr>
        <xdr:cNvPr id="8193" name="Text Box 1">
          <a:extLst>
            <a:ext uri="{FF2B5EF4-FFF2-40B4-BE49-F238E27FC236}">
              <a16:creationId xmlns:a16="http://schemas.microsoft.com/office/drawing/2014/main" id="{00000000-0008-0000-0200-000001200000}"/>
            </a:ext>
          </a:extLst>
        </xdr:cNvPr>
        <xdr:cNvSpPr txBox="1">
          <a:spLocks noChangeArrowheads="1"/>
        </xdr:cNvSpPr>
      </xdr:nvSpPr>
      <xdr:spPr bwMode="auto">
        <a:xfrm>
          <a:off x="352425" y="200025"/>
          <a:ext cx="5524500" cy="866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000"/>
            </a:lnSpc>
            <a:defRPr sz="1000"/>
          </a:pPr>
          <a:r>
            <a:rPr lang="es-MX" sz="1000" b="1" i="0" u="none" strike="noStrike" baseline="0">
              <a:solidFill>
                <a:srgbClr val="000000"/>
              </a:solidFill>
              <a:latin typeface="Arial"/>
              <a:cs typeface="Arial"/>
            </a:rPr>
            <a:t>Programación Televisiva</a:t>
          </a:r>
          <a:endParaRPr lang="es-MX" sz="800" b="0" i="0" u="none" strike="noStrike" baseline="0">
            <a:solidFill>
              <a:srgbClr val="000000"/>
            </a:solidFill>
            <a:latin typeface="Arial"/>
            <a:cs typeface="Arial"/>
          </a:endParaRPr>
        </a:p>
        <a:p>
          <a:pPr algn="l" rtl="0">
            <a:lnSpc>
              <a:spcPts val="800"/>
            </a:lnSpc>
            <a:defRPr sz="1000"/>
          </a:pPr>
          <a:r>
            <a:rPr lang="es-MX" sz="800" b="1" i="0" u="none" strike="noStrike" baseline="0">
              <a:solidFill>
                <a:srgbClr val="FF0000"/>
              </a:solidFill>
              <a:latin typeface="Arial"/>
              <a:cs typeface="Arial"/>
            </a:rPr>
            <a:t>PLANTEAMIENTO DEL PROBLEMA:</a:t>
          </a:r>
          <a:endParaRPr lang="es-MX" sz="800" b="0" i="0" u="none" strike="noStrike" baseline="0">
            <a:solidFill>
              <a:srgbClr val="000000"/>
            </a:solidFill>
            <a:latin typeface="Arial"/>
            <a:cs typeface="Arial"/>
          </a:endParaRPr>
        </a:p>
        <a:p>
          <a:pPr algn="l" rtl="0">
            <a:lnSpc>
              <a:spcPts val="800"/>
            </a:lnSpc>
            <a:defRPr sz="1000"/>
          </a:pPr>
          <a:r>
            <a:rPr lang="es-MX" sz="800" b="0" i="0" u="none" strike="noStrike" baseline="0">
              <a:solidFill>
                <a:srgbClr val="000000"/>
              </a:solidFill>
              <a:latin typeface="Arial"/>
              <a:cs typeface="Arial"/>
            </a:rPr>
            <a:t>  Se tiene registrada la duración de los diferentes tipos de programas que se transmiten por los diversos canales de la TV.</a:t>
          </a:r>
        </a:p>
        <a:p>
          <a:pPr algn="l" rtl="0">
            <a:lnSpc>
              <a:spcPts val="800"/>
            </a:lnSpc>
            <a:defRPr sz="1000"/>
          </a:pPr>
          <a:r>
            <a:rPr lang="es-MX" sz="800" b="0" i="0" u="none" strike="noStrike" baseline="0">
              <a:solidFill>
                <a:srgbClr val="000000"/>
              </a:solidFill>
              <a:latin typeface="Arial"/>
              <a:cs typeface="Arial"/>
            </a:rPr>
            <a:t>  Considerando la tabla que se muestra a continuación, responda,</a:t>
          </a:r>
          <a:r>
            <a:rPr lang="es-MX" sz="800" b="1" i="0" u="sng" strike="noStrike" baseline="0">
              <a:solidFill>
                <a:srgbClr val="000000"/>
              </a:solidFill>
              <a:latin typeface="Arial"/>
              <a:cs typeface="Arial"/>
            </a:rPr>
            <a:t> mediante las funciones apropiadas</a:t>
          </a:r>
          <a:r>
            <a:rPr lang="es-MX" sz="800" b="0" i="0" u="none" strike="noStrike" baseline="0">
              <a:solidFill>
                <a:srgbClr val="000000"/>
              </a:solidFill>
              <a:latin typeface="Arial"/>
              <a:cs typeface="Arial"/>
            </a:rPr>
            <a:t>, las cuestiones que se plantean.</a:t>
          </a:r>
        </a:p>
        <a:p>
          <a:pPr algn="l" rtl="0">
            <a:defRPr sz="1000"/>
          </a:pPr>
          <a:endParaRPr lang="es-MX" sz="800" b="0" i="0" u="none" strike="noStrike" baseline="0">
            <a:solidFill>
              <a:srgbClr val="000000"/>
            </a:solidFill>
            <a:latin typeface="Arial"/>
            <a:cs typeface="Arial"/>
          </a:endParaRPr>
        </a:p>
        <a:p>
          <a:pPr algn="l" rtl="0">
            <a:lnSpc>
              <a:spcPts val="800"/>
            </a:lnSpc>
            <a:defRPr sz="1000"/>
          </a:pPr>
          <a:endParaRPr lang="es-MX" sz="800" b="0" i="0" u="none" strike="noStrike" baseline="0">
            <a:solidFill>
              <a:srgbClr val="000000"/>
            </a:solidFill>
            <a:latin typeface="Arial"/>
            <a:cs typeface="Arial"/>
          </a:endParaRPr>
        </a:p>
        <a:p>
          <a:pPr algn="l" rtl="0">
            <a:lnSpc>
              <a:spcPts val="800"/>
            </a:lnSpc>
            <a:defRPr sz="1000"/>
          </a:pPr>
          <a:endParaRPr lang="es-MX" sz="800" b="0" i="0" u="none" strike="noStrike" baseline="0">
            <a:solidFill>
              <a:srgbClr val="000000"/>
            </a:solidFill>
            <a:latin typeface="Arial"/>
            <a:cs typeface="Arial"/>
          </a:endParaRPr>
        </a:p>
      </xdr:txBody>
    </xdr:sp>
    <xdr:clientData/>
  </xdr:twoCellAnchor>
  <xdr:twoCellAnchor>
    <xdr:from>
      <xdr:col>0</xdr:col>
      <xdr:colOff>523875</xdr:colOff>
      <xdr:row>8</xdr:row>
      <xdr:rowOff>9525</xdr:rowOff>
    </xdr:from>
    <xdr:to>
      <xdr:col>4</xdr:col>
      <xdr:colOff>381000</xdr:colOff>
      <xdr:row>11</xdr:row>
      <xdr:rowOff>114300</xdr:rowOff>
    </xdr:to>
    <xdr:sp macro="" textlink="">
      <xdr:nvSpPr>
        <xdr:cNvPr id="8195" name="WordArt 3">
          <a:extLst>
            <a:ext uri="{FF2B5EF4-FFF2-40B4-BE49-F238E27FC236}">
              <a16:creationId xmlns:a16="http://schemas.microsoft.com/office/drawing/2014/main" id="{00000000-0008-0000-0200-000003200000}"/>
            </a:ext>
          </a:extLst>
        </xdr:cNvPr>
        <xdr:cNvSpPr>
          <a:spLocks noChangeArrowheads="1" noChangeShapeType="1" noTextEdit="1"/>
        </xdr:cNvSpPr>
      </xdr:nvSpPr>
      <xdr:spPr bwMode="auto">
        <a:xfrm>
          <a:off x="523875" y="1304925"/>
          <a:ext cx="3048000" cy="590550"/>
        </a:xfrm>
        <a:prstGeom prst="rect">
          <a:avLst/>
        </a:prstGeom>
      </xdr:spPr>
      <xdr:txBody>
        <a:bodyPr wrap="none" fromWordArt="1">
          <a:prstTxWarp prst="textPlain">
            <a:avLst>
              <a:gd name="adj" fmla="val 50000"/>
            </a:avLst>
          </a:prstTxWarp>
        </a:bodyPr>
        <a:lstStyle/>
        <a:p>
          <a:pPr algn="ctr" rtl="0">
            <a:buNone/>
          </a:pPr>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panose="020B0A04020102020204" pitchFamily="34" charset="0"/>
            </a:rPr>
            <a:t>Programas de TV</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2:Q98"/>
  <sheetViews>
    <sheetView tabSelected="1" topLeftCell="A45" workbookViewId="0">
      <selection activeCell="J23" sqref="J23"/>
    </sheetView>
  </sheetViews>
  <sheetFormatPr baseColWidth="10" defaultColWidth="9.140625" defaultRowHeight="12.75" x14ac:dyDescent="0.2"/>
  <cols>
    <col min="1" max="1" width="10.7109375" customWidth="1"/>
    <col min="2" max="3" width="12.7109375" customWidth="1"/>
    <col min="4" max="4" width="13.85546875" bestFit="1" customWidth="1"/>
    <col min="5" max="5" width="13.85546875" customWidth="1"/>
    <col min="6" max="6" width="14.28515625" customWidth="1"/>
    <col min="7" max="8" width="9.140625" customWidth="1"/>
    <col min="9" max="9" width="11" customWidth="1"/>
    <col min="10" max="10" width="9.140625" customWidth="1"/>
    <col min="11" max="11" width="15.5703125" customWidth="1"/>
  </cols>
  <sheetData>
    <row r="22" spans="1:17" x14ac:dyDescent="0.2">
      <c r="Q22" s="23"/>
    </row>
    <row r="24" spans="1:17" ht="19.5" x14ac:dyDescent="0.35">
      <c r="A24" s="1"/>
    </row>
    <row r="27" spans="1:17" ht="15.75" x14ac:dyDescent="0.25">
      <c r="J27" s="3" t="s">
        <v>6</v>
      </c>
      <c r="N27" s="8" t="s">
        <v>76</v>
      </c>
    </row>
    <row r="29" spans="1:17" ht="39" customHeight="1" x14ac:dyDescent="0.2">
      <c r="H29" s="11" t="s">
        <v>5</v>
      </c>
      <c r="I29" s="11" t="s">
        <v>1</v>
      </c>
      <c r="J29" s="11" t="s">
        <v>4</v>
      </c>
      <c r="K29" s="12" t="s">
        <v>126</v>
      </c>
      <c r="M29" s="5"/>
      <c r="N29" s="4" t="s">
        <v>3</v>
      </c>
      <c r="O29" s="13" t="s">
        <v>78</v>
      </c>
    </row>
    <row r="30" spans="1:17" x14ac:dyDescent="0.2">
      <c r="H30" s="2">
        <v>138</v>
      </c>
      <c r="I30" s="2" t="s">
        <v>74</v>
      </c>
      <c r="J30" s="2" t="s">
        <v>75</v>
      </c>
      <c r="K30" s="2" t="str">
        <f ca="1">IF(L30&gt;=1,"A","D")</f>
        <v>D</v>
      </c>
      <c r="L30" s="25">
        <f ca="1">RANDBETWEEN(0,1)</f>
        <v>0</v>
      </c>
      <c r="N30" s="6">
        <v>1</v>
      </c>
      <c r="O30" s="7">
        <v>26</v>
      </c>
    </row>
    <row r="31" spans="1:17" s="10" customFormat="1" x14ac:dyDescent="0.2">
      <c r="A31" s="9" t="s">
        <v>0</v>
      </c>
      <c r="B31" s="9" t="s">
        <v>1</v>
      </c>
      <c r="C31" s="9" t="s">
        <v>3</v>
      </c>
      <c r="D31" s="9" t="s">
        <v>2</v>
      </c>
      <c r="E31" s="9" t="s">
        <v>78</v>
      </c>
      <c r="F31" s="9" t="s">
        <v>79</v>
      </c>
      <c r="H31" s="2">
        <v>139</v>
      </c>
      <c r="I31" s="2" t="s">
        <v>73</v>
      </c>
      <c r="J31" s="2" t="s">
        <v>75</v>
      </c>
      <c r="K31" s="2" t="str">
        <f t="shared" ref="K31:K94" ca="1" si="0">IF(L31&gt;=1,"A","D")</f>
        <v>D</v>
      </c>
      <c r="L31" s="25">
        <f t="shared" ref="L31:L94" ca="1" si="1">RANDBETWEEN(0,1)</f>
        <v>0</v>
      </c>
      <c r="N31" s="6">
        <v>2</v>
      </c>
      <c r="O31" s="7">
        <v>25.2</v>
      </c>
    </row>
    <row r="32" spans="1:17" x14ac:dyDescent="0.2">
      <c r="A32">
        <v>1</v>
      </c>
      <c r="B32">
        <f ca="1">RANDBETWEEN(138,205)</f>
        <v>183</v>
      </c>
      <c r="C32">
        <f ca="1">RANDBETWEEN(1,5)</f>
        <v>3</v>
      </c>
      <c r="D32" t="str">
        <f ca="1">VLOOKUP(B32,$H$30:$K$97,4,TRUE)</f>
        <v>D</v>
      </c>
      <c r="E32" s="24">
        <f>$O$30</f>
        <v>26</v>
      </c>
      <c r="F32" s="26" t="str">
        <f ca="1">IF(D32="D",CONCATENATE("$                ",(VLOOKUP(C32,$N$30:$O$34,2,TRUE))),"Esta alquilada")</f>
        <v>$                23</v>
      </c>
      <c r="H32" s="2">
        <v>140</v>
      </c>
      <c r="I32" s="2" t="s">
        <v>72</v>
      </c>
      <c r="J32" s="2" t="s">
        <v>75</v>
      </c>
      <c r="K32" s="2" t="str">
        <f t="shared" ca="1" si="0"/>
        <v>A</v>
      </c>
      <c r="L32" s="25">
        <f t="shared" ca="1" si="1"/>
        <v>1</v>
      </c>
      <c r="N32" s="6">
        <v>3</v>
      </c>
      <c r="O32" s="7">
        <v>23</v>
      </c>
    </row>
    <row r="33" spans="1:15" x14ac:dyDescent="0.2">
      <c r="A33">
        <v>2</v>
      </c>
      <c r="B33">
        <f t="shared" ref="B33:B61" ca="1" si="2">RANDBETWEEN(138,205)</f>
        <v>143</v>
      </c>
      <c r="C33">
        <f t="shared" ref="C33:C61" ca="1" si="3">RANDBETWEEN(1,5)</f>
        <v>5</v>
      </c>
      <c r="D33" t="str">
        <f t="shared" ref="D33:D61" ca="1" si="4">VLOOKUP(B33,$H$30:$K$97,4,TRUE)</f>
        <v>A</v>
      </c>
      <c r="E33" s="24">
        <f t="shared" ref="E33:E61" si="5">$O$30</f>
        <v>26</v>
      </c>
      <c r="F33" s="26" t="str">
        <f t="shared" ref="F33:F61" ca="1" si="6">IF(D33="D",CONCATENATE("$                ",(VLOOKUP(C33,$N$30:$O$34,2,TRUE))),"Esta alquilada")</f>
        <v>Esta alquilada</v>
      </c>
      <c r="H33" s="2">
        <v>141</v>
      </c>
      <c r="I33" s="2" t="s">
        <v>71</v>
      </c>
      <c r="J33" s="2" t="s">
        <v>75</v>
      </c>
      <c r="K33" s="2" t="str">
        <f t="shared" ca="1" si="0"/>
        <v>D</v>
      </c>
      <c r="L33" s="25">
        <f t="shared" ca="1" si="1"/>
        <v>0</v>
      </c>
      <c r="N33" s="6">
        <v>4</v>
      </c>
      <c r="O33" s="7">
        <v>22.3</v>
      </c>
    </row>
    <row r="34" spans="1:15" x14ac:dyDescent="0.2">
      <c r="A34">
        <v>3</v>
      </c>
      <c r="B34">
        <f t="shared" ca="1" si="2"/>
        <v>177</v>
      </c>
      <c r="C34">
        <f t="shared" ca="1" si="3"/>
        <v>5</v>
      </c>
      <c r="D34" t="str">
        <f t="shared" ca="1" si="4"/>
        <v>D</v>
      </c>
      <c r="E34" s="24">
        <f t="shared" si="5"/>
        <v>26</v>
      </c>
      <c r="F34" s="26" t="str">
        <f t="shared" ca="1" si="6"/>
        <v>$                22</v>
      </c>
      <c r="H34" s="2">
        <v>142</v>
      </c>
      <c r="I34" s="2" t="s">
        <v>70</v>
      </c>
      <c r="J34" s="2" t="s">
        <v>77</v>
      </c>
      <c r="K34" s="2" t="str">
        <f t="shared" ca="1" si="0"/>
        <v>A</v>
      </c>
      <c r="L34" s="25">
        <f t="shared" ca="1" si="1"/>
        <v>1</v>
      </c>
      <c r="N34" s="6">
        <v>5</v>
      </c>
      <c r="O34" s="7">
        <v>22</v>
      </c>
    </row>
    <row r="35" spans="1:15" x14ac:dyDescent="0.2">
      <c r="A35">
        <v>4</v>
      </c>
      <c r="B35">
        <f t="shared" ca="1" si="2"/>
        <v>204</v>
      </c>
      <c r="C35">
        <f t="shared" ca="1" si="3"/>
        <v>3</v>
      </c>
      <c r="D35" t="str">
        <f t="shared" ca="1" si="4"/>
        <v>D</v>
      </c>
      <c r="E35" s="24">
        <f t="shared" si="5"/>
        <v>26</v>
      </c>
      <c r="F35" s="26" t="str">
        <f t="shared" ca="1" si="6"/>
        <v>$                23</v>
      </c>
      <c r="H35" s="2">
        <v>143</v>
      </c>
      <c r="I35" s="2" t="s">
        <v>69</v>
      </c>
      <c r="J35" s="2" t="s">
        <v>77</v>
      </c>
      <c r="K35" s="2" t="str">
        <f t="shared" ca="1" si="0"/>
        <v>A</v>
      </c>
      <c r="L35" s="25">
        <f t="shared" ca="1" si="1"/>
        <v>1</v>
      </c>
    </row>
    <row r="36" spans="1:15" x14ac:dyDescent="0.2">
      <c r="A36">
        <v>5</v>
      </c>
      <c r="B36">
        <f t="shared" ca="1" si="2"/>
        <v>184</v>
      </c>
      <c r="C36">
        <f t="shared" ca="1" si="3"/>
        <v>4</v>
      </c>
      <c r="D36" t="str">
        <f t="shared" ca="1" si="4"/>
        <v>D</v>
      </c>
      <c r="E36" s="24">
        <f t="shared" si="5"/>
        <v>26</v>
      </c>
      <c r="F36" s="26" t="str">
        <f t="shared" ca="1" si="6"/>
        <v>$                22,3</v>
      </c>
      <c r="H36" s="2">
        <v>144</v>
      </c>
      <c r="I36" s="2" t="s">
        <v>68</v>
      </c>
      <c r="J36" s="2" t="s">
        <v>75</v>
      </c>
      <c r="K36" s="2" t="str">
        <f t="shared" ca="1" si="0"/>
        <v>A</v>
      </c>
      <c r="L36" s="25">
        <f t="shared" ca="1" si="1"/>
        <v>1</v>
      </c>
    </row>
    <row r="37" spans="1:15" x14ac:dyDescent="0.2">
      <c r="A37">
        <v>6</v>
      </c>
      <c r="B37">
        <f t="shared" ca="1" si="2"/>
        <v>204</v>
      </c>
      <c r="C37">
        <f t="shared" ca="1" si="3"/>
        <v>3</v>
      </c>
      <c r="D37" t="str">
        <f t="shared" ca="1" si="4"/>
        <v>D</v>
      </c>
      <c r="E37" s="24">
        <f t="shared" si="5"/>
        <v>26</v>
      </c>
      <c r="F37" s="26" t="str">
        <f t="shared" ca="1" si="6"/>
        <v>$                23</v>
      </c>
      <c r="H37" s="2">
        <v>145</v>
      </c>
      <c r="I37" s="2" t="s">
        <v>67</v>
      </c>
      <c r="J37" s="2" t="s">
        <v>77</v>
      </c>
      <c r="K37" s="2" t="str">
        <f t="shared" ca="1" si="0"/>
        <v>A</v>
      </c>
      <c r="L37" s="25">
        <f t="shared" ca="1" si="1"/>
        <v>1</v>
      </c>
    </row>
    <row r="38" spans="1:15" x14ac:dyDescent="0.2">
      <c r="A38">
        <v>7</v>
      </c>
      <c r="B38">
        <f t="shared" ca="1" si="2"/>
        <v>174</v>
      </c>
      <c r="C38">
        <f t="shared" ca="1" si="3"/>
        <v>3</v>
      </c>
      <c r="D38" t="str">
        <f t="shared" ca="1" si="4"/>
        <v>A</v>
      </c>
      <c r="E38" s="24">
        <f t="shared" si="5"/>
        <v>26</v>
      </c>
      <c r="F38" s="26" t="str">
        <f t="shared" ca="1" si="6"/>
        <v>Esta alquilada</v>
      </c>
      <c r="H38" s="2">
        <v>146</v>
      </c>
      <c r="I38" s="2" t="s">
        <v>66</v>
      </c>
      <c r="J38" s="2" t="s">
        <v>75</v>
      </c>
      <c r="K38" s="2" t="str">
        <f t="shared" ca="1" si="0"/>
        <v>A</v>
      </c>
      <c r="L38" s="25">
        <f t="shared" ca="1" si="1"/>
        <v>1</v>
      </c>
    </row>
    <row r="39" spans="1:15" x14ac:dyDescent="0.2">
      <c r="A39">
        <v>8</v>
      </c>
      <c r="B39">
        <f t="shared" ca="1" si="2"/>
        <v>196</v>
      </c>
      <c r="C39">
        <f t="shared" ca="1" si="3"/>
        <v>5</v>
      </c>
      <c r="D39" t="str">
        <f t="shared" ca="1" si="4"/>
        <v>D</v>
      </c>
      <c r="E39" s="24">
        <f t="shared" si="5"/>
        <v>26</v>
      </c>
      <c r="F39" s="26" t="str">
        <f t="shared" ca="1" si="6"/>
        <v>$                22</v>
      </c>
      <c r="H39" s="2">
        <v>147</v>
      </c>
      <c r="I39" s="2" t="s">
        <v>65</v>
      </c>
      <c r="J39" s="2" t="s">
        <v>75</v>
      </c>
      <c r="K39" s="2" t="str">
        <f t="shared" ca="1" si="0"/>
        <v>D</v>
      </c>
      <c r="L39" s="25">
        <f t="shared" ca="1" si="1"/>
        <v>0</v>
      </c>
    </row>
    <row r="40" spans="1:15" x14ac:dyDescent="0.2">
      <c r="A40">
        <v>9</v>
      </c>
      <c r="B40">
        <f t="shared" ca="1" si="2"/>
        <v>153</v>
      </c>
      <c r="C40">
        <f t="shared" ca="1" si="3"/>
        <v>3</v>
      </c>
      <c r="D40" t="str">
        <f t="shared" ca="1" si="4"/>
        <v>D</v>
      </c>
      <c r="E40" s="24">
        <f t="shared" si="5"/>
        <v>26</v>
      </c>
      <c r="F40" s="26" t="str">
        <f t="shared" ca="1" si="6"/>
        <v>$                23</v>
      </c>
      <c r="H40" s="2">
        <v>148</v>
      </c>
      <c r="I40" s="2" t="s">
        <v>64</v>
      </c>
      <c r="J40" s="2" t="s">
        <v>77</v>
      </c>
      <c r="K40" s="2" t="str">
        <f t="shared" ca="1" si="0"/>
        <v>A</v>
      </c>
      <c r="L40" s="25">
        <f t="shared" ca="1" si="1"/>
        <v>1</v>
      </c>
    </row>
    <row r="41" spans="1:15" x14ac:dyDescent="0.2">
      <c r="A41">
        <v>10</v>
      </c>
      <c r="B41">
        <f t="shared" ca="1" si="2"/>
        <v>149</v>
      </c>
      <c r="C41">
        <f t="shared" ca="1" si="3"/>
        <v>5</v>
      </c>
      <c r="D41" t="str">
        <f t="shared" ca="1" si="4"/>
        <v>D</v>
      </c>
      <c r="E41" s="24">
        <f t="shared" si="5"/>
        <v>26</v>
      </c>
      <c r="F41" s="26" t="str">
        <f t="shared" ca="1" si="6"/>
        <v>$                22</v>
      </c>
      <c r="H41" s="2">
        <v>149</v>
      </c>
      <c r="I41" s="2" t="s">
        <v>63</v>
      </c>
      <c r="J41" s="2" t="s">
        <v>75</v>
      </c>
      <c r="K41" s="2" t="str">
        <f t="shared" ca="1" si="0"/>
        <v>D</v>
      </c>
      <c r="L41" s="25">
        <f t="shared" ca="1" si="1"/>
        <v>0</v>
      </c>
    </row>
    <row r="42" spans="1:15" x14ac:dyDescent="0.2">
      <c r="A42">
        <v>11</v>
      </c>
      <c r="B42">
        <f t="shared" ca="1" si="2"/>
        <v>198</v>
      </c>
      <c r="C42">
        <f t="shared" ca="1" si="3"/>
        <v>3</v>
      </c>
      <c r="D42" t="str">
        <f t="shared" ca="1" si="4"/>
        <v>A</v>
      </c>
      <c r="E42" s="24">
        <f t="shared" si="5"/>
        <v>26</v>
      </c>
      <c r="F42" s="26" t="str">
        <f t="shared" ca="1" si="6"/>
        <v>Esta alquilada</v>
      </c>
      <c r="H42" s="2">
        <v>150</v>
      </c>
      <c r="I42" s="2" t="s">
        <v>62</v>
      </c>
      <c r="J42" s="2" t="s">
        <v>75</v>
      </c>
      <c r="K42" s="2" t="str">
        <f t="shared" ca="1" si="0"/>
        <v>A</v>
      </c>
      <c r="L42" s="25">
        <f t="shared" ca="1" si="1"/>
        <v>1</v>
      </c>
    </row>
    <row r="43" spans="1:15" x14ac:dyDescent="0.2">
      <c r="A43">
        <v>12</v>
      </c>
      <c r="B43">
        <f t="shared" ca="1" si="2"/>
        <v>152</v>
      </c>
      <c r="C43">
        <f t="shared" ca="1" si="3"/>
        <v>3</v>
      </c>
      <c r="D43" t="str">
        <f t="shared" ca="1" si="4"/>
        <v>D</v>
      </c>
      <c r="E43" s="24">
        <f t="shared" si="5"/>
        <v>26</v>
      </c>
      <c r="F43" s="26" t="str">
        <f t="shared" ca="1" si="6"/>
        <v>$                23</v>
      </c>
      <c r="H43" s="2">
        <v>151</v>
      </c>
      <c r="I43" s="2" t="s">
        <v>61</v>
      </c>
      <c r="J43" s="2" t="s">
        <v>75</v>
      </c>
      <c r="K43" s="2" t="str">
        <f t="shared" ca="1" si="0"/>
        <v>D</v>
      </c>
      <c r="L43" s="25">
        <f t="shared" ca="1" si="1"/>
        <v>0</v>
      </c>
    </row>
    <row r="44" spans="1:15" x14ac:dyDescent="0.2">
      <c r="A44">
        <v>13</v>
      </c>
      <c r="B44">
        <f t="shared" ca="1" si="2"/>
        <v>201</v>
      </c>
      <c r="C44">
        <f t="shared" ca="1" si="3"/>
        <v>4</v>
      </c>
      <c r="D44" t="str">
        <f t="shared" ca="1" si="4"/>
        <v>A</v>
      </c>
      <c r="E44" s="24">
        <f t="shared" si="5"/>
        <v>26</v>
      </c>
      <c r="F44" s="26" t="str">
        <f t="shared" ca="1" si="6"/>
        <v>Esta alquilada</v>
      </c>
      <c r="H44" s="2">
        <v>152</v>
      </c>
      <c r="I44" s="2" t="s">
        <v>60</v>
      </c>
      <c r="J44" s="2" t="s">
        <v>75</v>
      </c>
      <c r="K44" s="2" t="str">
        <f t="shared" ca="1" si="0"/>
        <v>D</v>
      </c>
      <c r="L44" s="25">
        <f t="shared" ca="1" si="1"/>
        <v>0</v>
      </c>
    </row>
    <row r="45" spans="1:15" x14ac:dyDescent="0.2">
      <c r="A45">
        <v>14</v>
      </c>
      <c r="B45">
        <f t="shared" ca="1" si="2"/>
        <v>143</v>
      </c>
      <c r="C45">
        <f t="shared" ca="1" si="3"/>
        <v>2</v>
      </c>
      <c r="D45" t="str">
        <f t="shared" ca="1" si="4"/>
        <v>A</v>
      </c>
      <c r="E45" s="24">
        <f t="shared" si="5"/>
        <v>26</v>
      </c>
      <c r="F45" s="26" t="str">
        <f t="shared" ca="1" si="6"/>
        <v>Esta alquilada</v>
      </c>
      <c r="H45" s="2">
        <v>153</v>
      </c>
      <c r="I45" s="2" t="s">
        <v>59</v>
      </c>
      <c r="J45" s="2" t="s">
        <v>75</v>
      </c>
      <c r="K45" s="2" t="str">
        <f t="shared" ca="1" si="0"/>
        <v>D</v>
      </c>
      <c r="L45" s="25">
        <f t="shared" ca="1" si="1"/>
        <v>0</v>
      </c>
    </row>
    <row r="46" spans="1:15" x14ac:dyDescent="0.2">
      <c r="A46">
        <v>15</v>
      </c>
      <c r="B46">
        <f t="shared" ca="1" si="2"/>
        <v>169</v>
      </c>
      <c r="C46">
        <f t="shared" ca="1" si="3"/>
        <v>2</v>
      </c>
      <c r="D46" t="str">
        <f t="shared" ca="1" si="4"/>
        <v>D</v>
      </c>
      <c r="E46" s="24">
        <f t="shared" si="5"/>
        <v>26</v>
      </c>
      <c r="F46" s="26" t="str">
        <f t="shared" ca="1" si="6"/>
        <v>$                25,2</v>
      </c>
      <c r="H46" s="2">
        <v>154</v>
      </c>
      <c r="I46" s="2" t="s">
        <v>58</v>
      </c>
      <c r="J46" s="2" t="s">
        <v>75</v>
      </c>
      <c r="K46" s="2" t="str">
        <f t="shared" ca="1" si="0"/>
        <v>A</v>
      </c>
      <c r="L46" s="25">
        <f t="shared" ca="1" si="1"/>
        <v>1</v>
      </c>
    </row>
    <row r="47" spans="1:15" x14ac:dyDescent="0.2">
      <c r="A47">
        <v>16</v>
      </c>
      <c r="B47">
        <f t="shared" ca="1" si="2"/>
        <v>197</v>
      </c>
      <c r="C47">
        <f t="shared" ca="1" si="3"/>
        <v>3</v>
      </c>
      <c r="D47" t="str">
        <f t="shared" ca="1" si="4"/>
        <v>A</v>
      </c>
      <c r="E47" s="24">
        <f t="shared" si="5"/>
        <v>26</v>
      </c>
      <c r="F47" s="26" t="str">
        <f t="shared" ca="1" si="6"/>
        <v>Esta alquilada</v>
      </c>
      <c r="H47" s="2">
        <v>155</v>
      </c>
      <c r="I47" s="2" t="s">
        <v>57</v>
      </c>
      <c r="J47" s="2" t="s">
        <v>75</v>
      </c>
      <c r="K47" s="2" t="str">
        <f t="shared" ca="1" si="0"/>
        <v>A</v>
      </c>
      <c r="L47" s="25">
        <f t="shared" ca="1" si="1"/>
        <v>1</v>
      </c>
    </row>
    <row r="48" spans="1:15" x14ac:dyDescent="0.2">
      <c r="A48">
        <v>17</v>
      </c>
      <c r="B48">
        <f t="shared" ca="1" si="2"/>
        <v>166</v>
      </c>
      <c r="C48">
        <f t="shared" ca="1" si="3"/>
        <v>1</v>
      </c>
      <c r="D48" t="str">
        <f t="shared" ca="1" si="4"/>
        <v>D</v>
      </c>
      <c r="E48" s="24">
        <f t="shared" si="5"/>
        <v>26</v>
      </c>
      <c r="F48" s="26" t="str">
        <f t="shared" ca="1" si="6"/>
        <v>$                26</v>
      </c>
      <c r="H48" s="2">
        <v>156</v>
      </c>
      <c r="I48" s="2" t="s">
        <v>56</v>
      </c>
      <c r="J48" s="2" t="s">
        <v>77</v>
      </c>
      <c r="K48" s="2" t="str">
        <f t="shared" ca="1" si="0"/>
        <v>A</v>
      </c>
      <c r="L48" s="25">
        <f t="shared" ca="1" si="1"/>
        <v>1</v>
      </c>
    </row>
    <row r="49" spans="1:12" x14ac:dyDescent="0.2">
      <c r="A49">
        <v>18</v>
      </c>
      <c r="B49">
        <f t="shared" ca="1" si="2"/>
        <v>156</v>
      </c>
      <c r="C49">
        <f t="shared" ca="1" si="3"/>
        <v>3</v>
      </c>
      <c r="D49" t="str">
        <f t="shared" ca="1" si="4"/>
        <v>A</v>
      </c>
      <c r="E49" s="24">
        <f t="shared" si="5"/>
        <v>26</v>
      </c>
      <c r="F49" s="26" t="str">
        <f t="shared" ca="1" si="6"/>
        <v>Esta alquilada</v>
      </c>
      <c r="H49" s="2">
        <v>157</v>
      </c>
      <c r="I49" s="2" t="s">
        <v>55</v>
      </c>
      <c r="J49" s="2" t="s">
        <v>75</v>
      </c>
      <c r="K49" s="2" t="str">
        <f t="shared" ca="1" si="0"/>
        <v>D</v>
      </c>
      <c r="L49" s="25">
        <f t="shared" ca="1" si="1"/>
        <v>0</v>
      </c>
    </row>
    <row r="50" spans="1:12" x14ac:dyDescent="0.2">
      <c r="A50">
        <v>19</v>
      </c>
      <c r="B50">
        <f t="shared" ca="1" si="2"/>
        <v>167</v>
      </c>
      <c r="C50">
        <f t="shared" ca="1" si="3"/>
        <v>5</v>
      </c>
      <c r="D50" t="str">
        <f t="shared" ca="1" si="4"/>
        <v>A</v>
      </c>
      <c r="E50" s="24">
        <f t="shared" si="5"/>
        <v>26</v>
      </c>
      <c r="F50" s="26" t="str">
        <f t="shared" ca="1" si="6"/>
        <v>Esta alquilada</v>
      </c>
      <c r="H50" s="2">
        <v>158</v>
      </c>
      <c r="I50" s="2" t="s">
        <v>54</v>
      </c>
      <c r="J50" s="2" t="s">
        <v>77</v>
      </c>
      <c r="K50" s="2" t="str">
        <f t="shared" ca="1" si="0"/>
        <v>D</v>
      </c>
      <c r="L50" s="25">
        <f t="shared" ca="1" si="1"/>
        <v>0</v>
      </c>
    </row>
    <row r="51" spans="1:12" x14ac:dyDescent="0.2">
      <c r="A51">
        <v>20</v>
      </c>
      <c r="B51">
        <f t="shared" ca="1" si="2"/>
        <v>205</v>
      </c>
      <c r="C51">
        <f t="shared" ca="1" si="3"/>
        <v>4</v>
      </c>
      <c r="D51" t="str">
        <f t="shared" ca="1" si="4"/>
        <v>A</v>
      </c>
      <c r="E51" s="24">
        <f t="shared" si="5"/>
        <v>26</v>
      </c>
      <c r="F51" s="26" t="str">
        <f t="shared" ca="1" si="6"/>
        <v>Esta alquilada</v>
      </c>
      <c r="H51" s="2">
        <v>159</v>
      </c>
      <c r="I51" s="2" t="s">
        <v>53</v>
      </c>
      <c r="J51" s="2" t="s">
        <v>77</v>
      </c>
      <c r="K51" s="2" t="str">
        <f t="shared" ca="1" si="0"/>
        <v>A</v>
      </c>
      <c r="L51" s="25">
        <f t="shared" ca="1" si="1"/>
        <v>1</v>
      </c>
    </row>
    <row r="52" spans="1:12" x14ac:dyDescent="0.2">
      <c r="A52">
        <v>21</v>
      </c>
      <c r="B52">
        <f t="shared" ca="1" si="2"/>
        <v>159</v>
      </c>
      <c r="C52">
        <f t="shared" ca="1" si="3"/>
        <v>5</v>
      </c>
      <c r="D52" t="str">
        <f t="shared" ca="1" si="4"/>
        <v>A</v>
      </c>
      <c r="E52" s="24">
        <f t="shared" si="5"/>
        <v>26</v>
      </c>
      <c r="F52" s="26" t="str">
        <f t="shared" ca="1" si="6"/>
        <v>Esta alquilada</v>
      </c>
      <c r="H52" s="2">
        <v>160</v>
      </c>
      <c r="I52" s="2" t="s">
        <v>52</v>
      </c>
      <c r="J52" s="2" t="s">
        <v>75</v>
      </c>
      <c r="K52" s="2" t="str">
        <f t="shared" ca="1" si="0"/>
        <v>A</v>
      </c>
      <c r="L52" s="25">
        <f t="shared" ca="1" si="1"/>
        <v>1</v>
      </c>
    </row>
    <row r="53" spans="1:12" x14ac:dyDescent="0.2">
      <c r="A53">
        <v>22</v>
      </c>
      <c r="B53">
        <f t="shared" ca="1" si="2"/>
        <v>199</v>
      </c>
      <c r="C53">
        <f t="shared" ca="1" si="3"/>
        <v>5</v>
      </c>
      <c r="D53" t="str">
        <f t="shared" ca="1" si="4"/>
        <v>A</v>
      </c>
      <c r="E53" s="24">
        <f t="shared" si="5"/>
        <v>26</v>
      </c>
      <c r="F53" s="26" t="str">
        <f t="shared" ca="1" si="6"/>
        <v>Esta alquilada</v>
      </c>
      <c r="H53" s="2">
        <v>161</v>
      </c>
      <c r="I53" s="2" t="s">
        <v>51</v>
      </c>
      <c r="J53" s="2" t="s">
        <v>77</v>
      </c>
      <c r="K53" s="2" t="str">
        <f t="shared" ca="1" si="0"/>
        <v>A</v>
      </c>
      <c r="L53" s="25">
        <f t="shared" ca="1" si="1"/>
        <v>1</v>
      </c>
    </row>
    <row r="54" spans="1:12" x14ac:dyDescent="0.2">
      <c r="A54">
        <v>23</v>
      </c>
      <c r="B54">
        <f t="shared" ca="1" si="2"/>
        <v>168</v>
      </c>
      <c r="C54">
        <f t="shared" ca="1" si="3"/>
        <v>1</v>
      </c>
      <c r="D54" t="str">
        <f t="shared" ca="1" si="4"/>
        <v>D</v>
      </c>
      <c r="E54" s="24">
        <f t="shared" si="5"/>
        <v>26</v>
      </c>
      <c r="F54" s="26" t="str">
        <f t="shared" ca="1" si="6"/>
        <v>$                26</v>
      </c>
      <c r="H54" s="2">
        <v>162</v>
      </c>
      <c r="I54" s="2" t="s">
        <v>50</v>
      </c>
      <c r="J54" s="2" t="s">
        <v>75</v>
      </c>
      <c r="K54" s="2" t="str">
        <f t="shared" ca="1" si="0"/>
        <v>D</v>
      </c>
      <c r="L54" s="25">
        <f t="shared" ca="1" si="1"/>
        <v>0</v>
      </c>
    </row>
    <row r="55" spans="1:12" x14ac:dyDescent="0.2">
      <c r="A55">
        <v>24</v>
      </c>
      <c r="B55">
        <f t="shared" ca="1" si="2"/>
        <v>138</v>
      </c>
      <c r="C55">
        <f t="shared" ca="1" si="3"/>
        <v>2</v>
      </c>
      <c r="D55" t="str">
        <f t="shared" ca="1" si="4"/>
        <v>D</v>
      </c>
      <c r="E55" s="24">
        <f t="shared" si="5"/>
        <v>26</v>
      </c>
      <c r="F55" s="26" t="str">
        <f t="shared" ca="1" si="6"/>
        <v>$                25,2</v>
      </c>
      <c r="H55" s="2">
        <v>163</v>
      </c>
      <c r="I55" s="2" t="s">
        <v>49</v>
      </c>
      <c r="J55" s="2" t="s">
        <v>75</v>
      </c>
      <c r="K55" s="2" t="str">
        <f t="shared" ca="1" si="0"/>
        <v>D</v>
      </c>
      <c r="L55" s="25">
        <f t="shared" ca="1" si="1"/>
        <v>0</v>
      </c>
    </row>
    <row r="56" spans="1:12" x14ac:dyDescent="0.2">
      <c r="A56">
        <v>25</v>
      </c>
      <c r="B56">
        <f t="shared" ca="1" si="2"/>
        <v>175</v>
      </c>
      <c r="C56">
        <f t="shared" ca="1" si="3"/>
        <v>3</v>
      </c>
      <c r="D56" t="str">
        <f t="shared" ca="1" si="4"/>
        <v>A</v>
      </c>
      <c r="E56" s="24">
        <f t="shared" si="5"/>
        <v>26</v>
      </c>
      <c r="F56" s="26" t="str">
        <f t="shared" ca="1" si="6"/>
        <v>Esta alquilada</v>
      </c>
      <c r="H56" s="2">
        <v>164</v>
      </c>
      <c r="I56" s="2" t="s">
        <v>48</v>
      </c>
      <c r="J56" s="2" t="s">
        <v>75</v>
      </c>
      <c r="K56" s="2" t="str">
        <f t="shared" ca="1" si="0"/>
        <v>D</v>
      </c>
      <c r="L56" s="25">
        <f t="shared" ca="1" si="1"/>
        <v>0</v>
      </c>
    </row>
    <row r="57" spans="1:12" x14ac:dyDescent="0.2">
      <c r="A57">
        <v>26</v>
      </c>
      <c r="B57">
        <f t="shared" ca="1" si="2"/>
        <v>178</v>
      </c>
      <c r="C57">
        <f t="shared" ca="1" si="3"/>
        <v>1</v>
      </c>
      <c r="D57" t="str">
        <f t="shared" ca="1" si="4"/>
        <v>D</v>
      </c>
      <c r="E57" s="24">
        <f t="shared" si="5"/>
        <v>26</v>
      </c>
      <c r="F57" s="26" t="str">
        <f t="shared" ca="1" si="6"/>
        <v>$                26</v>
      </c>
      <c r="H57" s="2">
        <v>165</v>
      </c>
      <c r="I57" s="2" t="s">
        <v>47</v>
      </c>
      <c r="J57" s="2" t="s">
        <v>75</v>
      </c>
      <c r="K57" s="2" t="str">
        <f t="shared" ca="1" si="0"/>
        <v>D</v>
      </c>
      <c r="L57" s="25">
        <f t="shared" ca="1" si="1"/>
        <v>0</v>
      </c>
    </row>
    <row r="58" spans="1:12" x14ac:dyDescent="0.2">
      <c r="A58">
        <v>27</v>
      </c>
      <c r="B58">
        <f t="shared" ca="1" si="2"/>
        <v>174</v>
      </c>
      <c r="C58">
        <f t="shared" ca="1" si="3"/>
        <v>5</v>
      </c>
      <c r="D58" t="str">
        <f t="shared" ca="1" si="4"/>
        <v>A</v>
      </c>
      <c r="E58" s="24">
        <f t="shared" si="5"/>
        <v>26</v>
      </c>
      <c r="F58" s="26" t="str">
        <f t="shared" ca="1" si="6"/>
        <v>Esta alquilada</v>
      </c>
      <c r="H58" s="2">
        <v>166</v>
      </c>
      <c r="I58" s="2" t="s">
        <v>46</v>
      </c>
      <c r="J58" s="2" t="s">
        <v>75</v>
      </c>
      <c r="K58" s="2" t="str">
        <f t="shared" ca="1" si="0"/>
        <v>D</v>
      </c>
      <c r="L58" s="25">
        <f t="shared" ca="1" si="1"/>
        <v>0</v>
      </c>
    </row>
    <row r="59" spans="1:12" x14ac:dyDescent="0.2">
      <c r="A59">
        <v>28</v>
      </c>
      <c r="B59">
        <f t="shared" ca="1" si="2"/>
        <v>141</v>
      </c>
      <c r="C59">
        <f t="shared" ca="1" si="3"/>
        <v>5</v>
      </c>
      <c r="D59" t="str">
        <f t="shared" ca="1" si="4"/>
        <v>D</v>
      </c>
      <c r="E59" s="24">
        <f t="shared" si="5"/>
        <v>26</v>
      </c>
      <c r="F59" s="26" t="str">
        <f t="shared" ca="1" si="6"/>
        <v>$                22</v>
      </c>
      <c r="H59" s="2">
        <v>167</v>
      </c>
      <c r="I59" s="2" t="s">
        <v>45</v>
      </c>
      <c r="J59" s="2" t="s">
        <v>75</v>
      </c>
      <c r="K59" s="2" t="str">
        <f t="shared" ca="1" si="0"/>
        <v>A</v>
      </c>
      <c r="L59" s="25">
        <f t="shared" ca="1" si="1"/>
        <v>1</v>
      </c>
    </row>
    <row r="60" spans="1:12" x14ac:dyDescent="0.2">
      <c r="A60">
        <v>29</v>
      </c>
      <c r="B60">
        <f t="shared" ca="1" si="2"/>
        <v>158</v>
      </c>
      <c r="C60">
        <f t="shared" ca="1" si="3"/>
        <v>1</v>
      </c>
      <c r="D60" t="str">
        <f t="shared" ca="1" si="4"/>
        <v>D</v>
      </c>
      <c r="E60" s="24">
        <f t="shared" si="5"/>
        <v>26</v>
      </c>
      <c r="F60" s="26" t="str">
        <f t="shared" ca="1" si="6"/>
        <v>$                26</v>
      </c>
      <c r="H60" s="2">
        <v>168</v>
      </c>
      <c r="I60" s="2" t="s">
        <v>44</v>
      </c>
      <c r="J60" s="2" t="s">
        <v>75</v>
      </c>
      <c r="K60" s="2" t="str">
        <f t="shared" ca="1" si="0"/>
        <v>D</v>
      </c>
      <c r="L60" s="25">
        <f t="shared" ca="1" si="1"/>
        <v>0</v>
      </c>
    </row>
    <row r="61" spans="1:12" x14ac:dyDescent="0.2">
      <c r="A61">
        <v>30</v>
      </c>
      <c r="B61">
        <f t="shared" ca="1" si="2"/>
        <v>180</v>
      </c>
      <c r="C61">
        <f t="shared" ca="1" si="3"/>
        <v>3</v>
      </c>
      <c r="D61" t="str">
        <f t="shared" ca="1" si="4"/>
        <v>A</v>
      </c>
      <c r="E61" s="24">
        <f t="shared" si="5"/>
        <v>26</v>
      </c>
      <c r="F61" s="26" t="str">
        <f t="shared" ca="1" si="6"/>
        <v>Esta alquilada</v>
      </c>
      <c r="H61" s="2">
        <v>169</v>
      </c>
      <c r="I61" s="2" t="s">
        <v>43</v>
      </c>
      <c r="J61" s="2" t="s">
        <v>77</v>
      </c>
      <c r="K61" s="2" t="str">
        <f t="shared" ca="1" si="0"/>
        <v>D</v>
      </c>
      <c r="L61" s="25">
        <f t="shared" ca="1" si="1"/>
        <v>0</v>
      </c>
    </row>
    <row r="62" spans="1:12" x14ac:dyDescent="0.2">
      <c r="H62" s="2">
        <v>170</v>
      </c>
      <c r="I62" s="2" t="s">
        <v>42</v>
      </c>
      <c r="J62" s="2" t="s">
        <v>75</v>
      </c>
      <c r="K62" s="2" t="str">
        <f t="shared" ca="1" si="0"/>
        <v>D</v>
      </c>
      <c r="L62" s="25">
        <f t="shared" ca="1" si="1"/>
        <v>0</v>
      </c>
    </row>
    <row r="63" spans="1:12" x14ac:dyDescent="0.2">
      <c r="H63" s="2">
        <v>171</v>
      </c>
      <c r="I63" s="2" t="s">
        <v>41</v>
      </c>
      <c r="J63" s="2" t="s">
        <v>77</v>
      </c>
      <c r="K63" s="2" t="str">
        <f t="shared" ca="1" si="0"/>
        <v>A</v>
      </c>
      <c r="L63" s="25">
        <f t="shared" ca="1" si="1"/>
        <v>1</v>
      </c>
    </row>
    <row r="64" spans="1:12" x14ac:dyDescent="0.2">
      <c r="H64" s="2">
        <v>172</v>
      </c>
      <c r="I64" s="2" t="s">
        <v>40</v>
      </c>
      <c r="J64" s="2" t="s">
        <v>77</v>
      </c>
      <c r="K64" s="2" t="str">
        <f t="shared" ca="1" si="0"/>
        <v>A</v>
      </c>
      <c r="L64" s="25">
        <f t="shared" ca="1" si="1"/>
        <v>1</v>
      </c>
    </row>
    <row r="65" spans="8:12" x14ac:dyDescent="0.2">
      <c r="H65" s="2">
        <v>173</v>
      </c>
      <c r="I65" s="2" t="s">
        <v>39</v>
      </c>
      <c r="J65" s="2" t="s">
        <v>77</v>
      </c>
      <c r="K65" s="2" t="str">
        <f t="shared" ca="1" si="0"/>
        <v>A</v>
      </c>
      <c r="L65" s="25">
        <f t="shared" ca="1" si="1"/>
        <v>1</v>
      </c>
    </row>
    <row r="66" spans="8:12" x14ac:dyDescent="0.2">
      <c r="H66" s="2">
        <v>174</v>
      </c>
      <c r="I66" s="2" t="s">
        <v>38</v>
      </c>
      <c r="J66" s="2" t="s">
        <v>75</v>
      </c>
      <c r="K66" s="2" t="str">
        <f t="shared" ca="1" si="0"/>
        <v>A</v>
      </c>
      <c r="L66" s="25">
        <f t="shared" ca="1" si="1"/>
        <v>1</v>
      </c>
    </row>
    <row r="67" spans="8:12" x14ac:dyDescent="0.2">
      <c r="H67" s="2">
        <v>175</v>
      </c>
      <c r="I67" s="2" t="s">
        <v>37</v>
      </c>
      <c r="J67" s="2" t="s">
        <v>75</v>
      </c>
      <c r="K67" s="2" t="str">
        <f t="shared" ca="1" si="0"/>
        <v>A</v>
      </c>
      <c r="L67" s="25">
        <f t="shared" ca="1" si="1"/>
        <v>1</v>
      </c>
    </row>
    <row r="68" spans="8:12" x14ac:dyDescent="0.2">
      <c r="H68" s="2">
        <v>176</v>
      </c>
      <c r="I68" s="2" t="s">
        <v>36</v>
      </c>
      <c r="J68" s="2" t="s">
        <v>77</v>
      </c>
      <c r="K68" s="2" t="str">
        <f t="shared" ca="1" si="0"/>
        <v>D</v>
      </c>
      <c r="L68" s="25">
        <f t="shared" ca="1" si="1"/>
        <v>0</v>
      </c>
    </row>
    <row r="69" spans="8:12" x14ac:dyDescent="0.2">
      <c r="H69" s="2">
        <v>177</v>
      </c>
      <c r="I69" s="2" t="s">
        <v>35</v>
      </c>
      <c r="J69" s="2" t="s">
        <v>75</v>
      </c>
      <c r="K69" s="2" t="str">
        <f t="shared" ca="1" si="0"/>
        <v>D</v>
      </c>
      <c r="L69" s="25">
        <f t="shared" ca="1" si="1"/>
        <v>0</v>
      </c>
    </row>
    <row r="70" spans="8:12" x14ac:dyDescent="0.2">
      <c r="H70" s="2">
        <v>178</v>
      </c>
      <c r="I70" s="2" t="s">
        <v>34</v>
      </c>
      <c r="J70" s="2" t="s">
        <v>77</v>
      </c>
      <c r="K70" s="2" t="str">
        <f t="shared" ca="1" si="0"/>
        <v>D</v>
      </c>
      <c r="L70" s="25">
        <f t="shared" ca="1" si="1"/>
        <v>0</v>
      </c>
    </row>
    <row r="71" spans="8:12" x14ac:dyDescent="0.2">
      <c r="H71" s="2">
        <v>179</v>
      </c>
      <c r="I71" s="2" t="s">
        <v>33</v>
      </c>
      <c r="J71" s="2" t="s">
        <v>75</v>
      </c>
      <c r="K71" s="2" t="str">
        <f t="shared" ca="1" si="0"/>
        <v>D</v>
      </c>
      <c r="L71" s="25">
        <f t="shared" ca="1" si="1"/>
        <v>0</v>
      </c>
    </row>
    <row r="72" spans="8:12" x14ac:dyDescent="0.2">
      <c r="H72" s="2">
        <v>180</v>
      </c>
      <c r="I72" s="2" t="s">
        <v>32</v>
      </c>
      <c r="J72" s="2" t="s">
        <v>77</v>
      </c>
      <c r="K72" s="2" t="str">
        <f t="shared" ca="1" si="0"/>
        <v>A</v>
      </c>
      <c r="L72" s="25">
        <f t="shared" ca="1" si="1"/>
        <v>1</v>
      </c>
    </row>
    <row r="73" spans="8:12" x14ac:dyDescent="0.2">
      <c r="H73" s="2">
        <v>181</v>
      </c>
      <c r="I73" s="2" t="s">
        <v>31</v>
      </c>
      <c r="J73" s="2" t="s">
        <v>77</v>
      </c>
      <c r="K73" s="2" t="str">
        <f t="shared" ca="1" si="0"/>
        <v>D</v>
      </c>
      <c r="L73" s="25">
        <f t="shared" ca="1" si="1"/>
        <v>0</v>
      </c>
    </row>
    <row r="74" spans="8:12" x14ac:dyDescent="0.2">
      <c r="H74" s="2">
        <v>182</v>
      </c>
      <c r="I74" s="2" t="s">
        <v>30</v>
      </c>
      <c r="J74" s="2" t="s">
        <v>77</v>
      </c>
      <c r="K74" s="2" t="str">
        <f t="shared" ca="1" si="0"/>
        <v>A</v>
      </c>
      <c r="L74" s="25">
        <f t="shared" ca="1" si="1"/>
        <v>1</v>
      </c>
    </row>
    <row r="75" spans="8:12" x14ac:dyDescent="0.2">
      <c r="H75" s="2">
        <v>183</v>
      </c>
      <c r="I75" s="2" t="s">
        <v>29</v>
      </c>
      <c r="J75" s="2" t="s">
        <v>77</v>
      </c>
      <c r="K75" s="2" t="str">
        <f t="shared" ca="1" si="0"/>
        <v>D</v>
      </c>
      <c r="L75" s="25">
        <f t="shared" ca="1" si="1"/>
        <v>0</v>
      </c>
    </row>
    <row r="76" spans="8:12" x14ac:dyDescent="0.2">
      <c r="H76" s="2">
        <v>184</v>
      </c>
      <c r="I76" s="2" t="s">
        <v>28</v>
      </c>
      <c r="J76" s="2" t="s">
        <v>77</v>
      </c>
      <c r="K76" s="2" t="str">
        <f t="shared" ca="1" si="0"/>
        <v>D</v>
      </c>
      <c r="L76" s="25">
        <f t="shared" ca="1" si="1"/>
        <v>0</v>
      </c>
    </row>
    <row r="77" spans="8:12" x14ac:dyDescent="0.2">
      <c r="H77" s="2">
        <v>185</v>
      </c>
      <c r="I77" s="2" t="s">
        <v>27</v>
      </c>
      <c r="J77" s="2" t="s">
        <v>77</v>
      </c>
      <c r="K77" s="2" t="str">
        <f t="shared" ca="1" si="0"/>
        <v>D</v>
      </c>
      <c r="L77" s="25">
        <f t="shared" ca="1" si="1"/>
        <v>0</v>
      </c>
    </row>
    <row r="78" spans="8:12" x14ac:dyDescent="0.2">
      <c r="H78" s="2">
        <v>186</v>
      </c>
      <c r="I78" s="2" t="s">
        <v>26</v>
      </c>
      <c r="J78" s="2" t="s">
        <v>75</v>
      </c>
      <c r="K78" s="2" t="str">
        <f t="shared" ca="1" si="0"/>
        <v>A</v>
      </c>
      <c r="L78" s="25">
        <f t="shared" ca="1" si="1"/>
        <v>1</v>
      </c>
    </row>
    <row r="79" spans="8:12" x14ac:dyDescent="0.2">
      <c r="H79" s="2">
        <v>187</v>
      </c>
      <c r="I79" s="2" t="s">
        <v>25</v>
      </c>
      <c r="J79" s="2" t="s">
        <v>75</v>
      </c>
      <c r="K79" s="2" t="str">
        <f t="shared" ca="1" si="0"/>
        <v>D</v>
      </c>
      <c r="L79" s="25">
        <f t="shared" ca="1" si="1"/>
        <v>0</v>
      </c>
    </row>
    <row r="80" spans="8:12" x14ac:dyDescent="0.2">
      <c r="H80" s="2">
        <v>188</v>
      </c>
      <c r="I80" s="2" t="s">
        <v>24</v>
      </c>
      <c r="J80" s="2" t="s">
        <v>75</v>
      </c>
      <c r="K80" s="2" t="str">
        <f t="shared" ca="1" si="0"/>
        <v>D</v>
      </c>
      <c r="L80" s="25">
        <f t="shared" ca="1" si="1"/>
        <v>0</v>
      </c>
    </row>
    <row r="81" spans="8:12" x14ac:dyDescent="0.2">
      <c r="H81" s="2">
        <v>189</v>
      </c>
      <c r="I81" s="2" t="s">
        <v>23</v>
      </c>
      <c r="J81" s="2" t="s">
        <v>77</v>
      </c>
      <c r="K81" s="2" t="str">
        <f t="shared" ca="1" si="0"/>
        <v>D</v>
      </c>
      <c r="L81" s="25">
        <f t="shared" ca="1" si="1"/>
        <v>0</v>
      </c>
    </row>
    <row r="82" spans="8:12" x14ac:dyDescent="0.2">
      <c r="H82" s="2">
        <v>190</v>
      </c>
      <c r="I82" s="2" t="s">
        <v>22</v>
      </c>
      <c r="J82" s="2" t="s">
        <v>77</v>
      </c>
      <c r="K82" s="2" t="str">
        <f t="shared" ca="1" si="0"/>
        <v>D</v>
      </c>
      <c r="L82" s="25">
        <f t="shared" ca="1" si="1"/>
        <v>0</v>
      </c>
    </row>
    <row r="83" spans="8:12" x14ac:dyDescent="0.2">
      <c r="H83" s="2">
        <v>191</v>
      </c>
      <c r="I83" s="2" t="s">
        <v>21</v>
      </c>
      <c r="J83" s="2" t="s">
        <v>77</v>
      </c>
      <c r="K83" s="2" t="str">
        <f t="shared" ca="1" si="0"/>
        <v>D</v>
      </c>
      <c r="L83" s="25">
        <f t="shared" ca="1" si="1"/>
        <v>0</v>
      </c>
    </row>
    <row r="84" spans="8:12" x14ac:dyDescent="0.2">
      <c r="H84" s="2">
        <v>192</v>
      </c>
      <c r="I84" s="2" t="s">
        <v>20</v>
      </c>
      <c r="J84" s="2" t="s">
        <v>77</v>
      </c>
      <c r="K84" s="2" t="str">
        <f t="shared" ca="1" si="0"/>
        <v>D</v>
      </c>
      <c r="L84" s="25">
        <f t="shared" ca="1" si="1"/>
        <v>0</v>
      </c>
    </row>
    <row r="85" spans="8:12" x14ac:dyDescent="0.2">
      <c r="H85" s="2">
        <v>193</v>
      </c>
      <c r="I85" s="2" t="s">
        <v>19</v>
      </c>
      <c r="J85" s="2" t="s">
        <v>77</v>
      </c>
      <c r="K85" s="2" t="str">
        <f t="shared" ca="1" si="0"/>
        <v>D</v>
      </c>
      <c r="L85" s="25">
        <f t="shared" ca="1" si="1"/>
        <v>0</v>
      </c>
    </row>
    <row r="86" spans="8:12" x14ac:dyDescent="0.2">
      <c r="H86" s="2">
        <v>194</v>
      </c>
      <c r="I86" s="2" t="s">
        <v>18</v>
      </c>
      <c r="J86" s="2" t="s">
        <v>75</v>
      </c>
      <c r="K86" s="2" t="str">
        <f t="shared" ca="1" si="0"/>
        <v>D</v>
      </c>
      <c r="L86" s="25">
        <f t="shared" ca="1" si="1"/>
        <v>0</v>
      </c>
    </row>
    <row r="87" spans="8:12" x14ac:dyDescent="0.2">
      <c r="H87" s="2">
        <v>195</v>
      </c>
      <c r="I87" s="2" t="s">
        <v>17</v>
      </c>
      <c r="J87" s="2" t="s">
        <v>75</v>
      </c>
      <c r="K87" s="2" t="str">
        <f t="shared" ca="1" si="0"/>
        <v>D</v>
      </c>
      <c r="L87" s="25">
        <f t="shared" ca="1" si="1"/>
        <v>0</v>
      </c>
    </row>
    <row r="88" spans="8:12" x14ac:dyDescent="0.2">
      <c r="H88" s="2">
        <v>196</v>
      </c>
      <c r="I88" s="2" t="s">
        <v>16</v>
      </c>
      <c r="J88" s="2" t="s">
        <v>75</v>
      </c>
      <c r="K88" s="2" t="str">
        <f t="shared" ca="1" si="0"/>
        <v>D</v>
      </c>
      <c r="L88" s="25">
        <f t="shared" ca="1" si="1"/>
        <v>0</v>
      </c>
    </row>
    <row r="89" spans="8:12" x14ac:dyDescent="0.2">
      <c r="H89" s="2">
        <v>197</v>
      </c>
      <c r="I89" s="2" t="s">
        <v>15</v>
      </c>
      <c r="J89" s="2" t="s">
        <v>75</v>
      </c>
      <c r="K89" s="2" t="str">
        <f t="shared" ca="1" si="0"/>
        <v>A</v>
      </c>
      <c r="L89" s="25">
        <f t="shared" ca="1" si="1"/>
        <v>1</v>
      </c>
    </row>
    <row r="90" spans="8:12" x14ac:dyDescent="0.2">
      <c r="H90" s="2">
        <v>198</v>
      </c>
      <c r="I90" s="2" t="s">
        <v>14</v>
      </c>
      <c r="J90" s="2" t="s">
        <v>77</v>
      </c>
      <c r="K90" s="2" t="str">
        <f t="shared" ca="1" si="0"/>
        <v>A</v>
      </c>
      <c r="L90" s="25">
        <f t="shared" ca="1" si="1"/>
        <v>1</v>
      </c>
    </row>
    <row r="91" spans="8:12" x14ac:dyDescent="0.2">
      <c r="H91" s="2">
        <v>199</v>
      </c>
      <c r="I91" s="2" t="s">
        <v>13</v>
      </c>
      <c r="J91" s="2" t="s">
        <v>75</v>
      </c>
      <c r="K91" s="2" t="str">
        <f t="shared" ca="1" si="0"/>
        <v>A</v>
      </c>
      <c r="L91" s="25">
        <f t="shared" ca="1" si="1"/>
        <v>1</v>
      </c>
    </row>
    <row r="92" spans="8:12" x14ac:dyDescent="0.2">
      <c r="H92" s="2">
        <v>200</v>
      </c>
      <c r="I92" s="2" t="s">
        <v>12</v>
      </c>
      <c r="J92" s="2" t="s">
        <v>75</v>
      </c>
      <c r="K92" s="2" t="str">
        <f t="shared" ca="1" si="0"/>
        <v>A</v>
      </c>
      <c r="L92" s="25">
        <f t="shared" ca="1" si="1"/>
        <v>1</v>
      </c>
    </row>
    <row r="93" spans="8:12" x14ac:dyDescent="0.2">
      <c r="H93" s="2">
        <v>201</v>
      </c>
      <c r="I93" s="2" t="s">
        <v>11</v>
      </c>
      <c r="J93" s="2" t="s">
        <v>75</v>
      </c>
      <c r="K93" s="2" t="str">
        <f t="shared" ca="1" si="0"/>
        <v>A</v>
      </c>
      <c r="L93" s="25">
        <f t="shared" ca="1" si="1"/>
        <v>1</v>
      </c>
    </row>
    <row r="94" spans="8:12" x14ac:dyDescent="0.2">
      <c r="H94" s="2">
        <v>202</v>
      </c>
      <c r="I94" s="2" t="s">
        <v>10</v>
      </c>
      <c r="J94" s="2" t="s">
        <v>77</v>
      </c>
      <c r="K94" s="2" t="str">
        <f t="shared" ca="1" si="0"/>
        <v>A</v>
      </c>
      <c r="L94" s="25">
        <f t="shared" ca="1" si="1"/>
        <v>1</v>
      </c>
    </row>
    <row r="95" spans="8:12" x14ac:dyDescent="0.2">
      <c r="H95" s="2">
        <v>203</v>
      </c>
      <c r="I95" s="2" t="s">
        <v>9</v>
      </c>
      <c r="J95" s="2" t="s">
        <v>77</v>
      </c>
      <c r="K95" s="2" t="str">
        <f t="shared" ref="K95:K97" ca="1" si="7">IF(L95&gt;=1,"A","D")</f>
        <v>A</v>
      </c>
      <c r="L95" s="25">
        <f t="shared" ref="L95:L97" ca="1" si="8">RANDBETWEEN(0,1)</f>
        <v>1</v>
      </c>
    </row>
    <row r="96" spans="8:12" x14ac:dyDescent="0.2">
      <c r="H96" s="2">
        <v>204</v>
      </c>
      <c r="I96" s="2" t="s">
        <v>8</v>
      </c>
      <c r="J96" s="2" t="s">
        <v>77</v>
      </c>
      <c r="K96" s="2" t="str">
        <f t="shared" ca="1" si="7"/>
        <v>D</v>
      </c>
      <c r="L96" s="25">
        <f t="shared" ca="1" si="8"/>
        <v>0</v>
      </c>
    </row>
    <row r="97" spans="8:12" x14ac:dyDescent="0.2">
      <c r="H97" s="2">
        <v>205</v>
      </c>
      <c r="I97" s="2" t="s">
        <v>7</v>
      </c>
      <c r="J97" s="2" t="s">
        <v>75</v>
      </c>
      <c r="K97" s="2" t="str">
        <f t="shared" ca="1" si="7"/>
        <v>A</v>
      </c>
      <c r="L97" s="25">
        <f t="shared" ca="1" si="8"/>
        <v>1</v>
      </c>
    </row>
    <row r="98" spans="8:12" x14ac:dyDescent="0.2">
      <c r="L98" s="25"/>
    </row>
  </sheetData>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6:G49"/>
  <sheetViews>
    <sheetView topLeftCell="A26" workbookViewId="0">
      <selection activeCell="K46" sqref="K46"/>
    </sheetView>
  </sheetViews>
  <sheetFormatPr baseColWidth="10" defaultColWidth="9.140625" defaultRowHeight="12.75" x14ac:dyDescent="0.2"/>
  <cols>
    <col min="1" max="3" width="9.140625" customWidth="1"/>
    <col min="4" max="4" width="12.5703125" bestFit="1" customWidth="1"/>
    <col min="5" max="5" width="11.85546875" bestFit="1" customWidth="1"/>
    <col min="6" max="6" width="10.28515625" customWidth="1"/>
    <col min="7" max="7" width="8" customWidth="1"/>
  </cols>
  <sheetData>
    <row r="26" spans="2:7" x14ac:dyDescent="0.2">
      <c r="F26" s="27" t="s">
        <v>110</v>
      </c>
      <c r="G26" s="27"/>
    </row>
    <row r="27" spans="2:7" x14ac:dyDescent="0.2">
      <c r="B27" s="15" t="s">
        <v>80</v>
      </c>
      <c r="C27" s="15" t="s">
        <v>81</v>
      </c>
      <c r="D27" s="15" t="s">
        <v>83</v>
      </c>
      <c r="E27" s="15" t="s">
        <v>82</v>
      </c>
      <c r="F27" s="14" t="s">
        <v>106</v>
      </c>
      <c r="G27" s="14" t="s">
        <v>107</v>
      </c>
    </row>
    <row r="28" spans="2:7" x14ac:dyDescent="0.2">
      <c r="B28" s="16" t="s">
        <v>84</v>
      </c>
      <c r="C28" s="16">
        <v>1992</v>
      </c>
      <c r="D28" s="16" t="s">
        <v>108</v>
      </c>
      <c r="E28" s="16">
        <f>IF(AND(C28&gt;=1993,D28="Sí"),0,1)</f>
        <v>1</v>
      </c>
      <c r="F28" s="16">
        <f>IF(E28=0,5,4)</f>
        <v>4</v>
      </c>
      <c r="G28" s="16">
        <f>IF(E28=0,5,3)</f>
        <v>3</v>
      </c>
    </row>
    <row r="29" spans="2:7" x14ac:dyDescent="0.2">
      <c r="B29" s="16" t="s">
        <v>85</v>
      </c>
      <c r="C29" s="16">
        <v>1994</v>
      </c>
      <c r="D29" s="16" t="s">
        <v>109</v>
      </c>
      <c r="E29" s="16">
        <f t="shared" ref="E29:E49" si="0">IF(AND(C29&gt;=1993,D29="Sí"),0,1)</f>
        <v>1</v>
      </c>
      <c r="F29" s="16">
        <f t="shared" ref="F29:F49" si="1">IF(E29=0,5,4)</f>
        <v>4</v>
      </c>
      <c r="G29" s="16">
        <f t="shared" ref="G29:G49" si="2">IF(E29=0,5,3)</f>
        <v>3</v>
      </c>
    </row>
    <row r="30" spans="2:7" x14ac:dyDescent="0.2">
      <c r="B30" s="16" t="s">
        <v>86</v>
      </c>
      <c r="C30" s="16">
        <v>1993</v>
      </c>
      <c r="D30" s="16" t="s">
        <v>109</v>
      </c>
      <c r="E30" s="16">
        <f t="shared" si="0"/>
        <v>1</v>
      </c>
      <c r="F30" s="16">
        <f t="shared" si="1"/>
        <v>4</v>
      </c>
      <c r="G30" s="16">
        <f t="shared" si="2"/>
        <v>3</v>
      </c>
    </row>
    <row r="31" spans="2:7" x14ac:dyDescent="0.2">
      <c r="B31" s="16" t="s">
        <v>87</v>
      </c>
      <c r="C31" s="16">
        <v>1991</v>
      </c>
      <c r="D31" s="16" t="s">
        <v>109</v>
      </c>
      <c r="E31" s="16">
        <f t="shared" si="0"/>
        <v>1</v>
      </c>
      <c r="F31" s="16">
        <f t="shared" si="1"/>
        <v>4</v>
      </c>
      <c r="G31" s="16">
        <f t="shared" si="2"/>
        <v>3</v>
      </c>
    </row>
    <row r="32" spans="2:7" x14ac:dyDescent="0.2">
      <c r="B32" s="16" t="s">
        <v>88</v>
      </c>
      <c r="C32" s="16">
        <v>1991</v>
      </c>
      <c r="D32" s="16" t="s">
        <v>108</v>
      </c>
      <c r="E32" s="16">
        <f t="shared" si="0"/>
        <v>1</v>
      </c>
      <c r="F32" s="16">
        <f t="shared" si="1"/>
        <v>4</v>
      </c>
      <c r="G32" s="16">
        <f t="shared" si="2"/>
        <v>3</v>
      </c>
    </row>
    <row r="33" spans="2:7" x14ac:dyDescent="0.2">
      <c r="B33" s="16" t="s">
        <v>89</v>
      </c>
      <c r="C33" s="16">
        <v>1990</v>
      </c>
      <c r="D33" s="16" t="s">
        <v>109</v>
      </c>
      <c r="E33" s="16">
        <f t="shared" si="0"/>
        <v>1</v>
      </c>
      <c r="F33" s="16">
        <f t="shared" si="1"/>
        <v>4</v>
      </c>
      <c r="G33" s="16">
        <f t="shared" si="2"/>
        <v>3</v>
      </c>
    </row>
    <row r="34" spans="2:7" x14ac:dyDescent="0.2">
      <c r="B34" s="16" t="s">
        <v>90</v>
      </c>
      <c r="C34" s="16">
        <v>1990</v>
      </c>
      <c r="D34" s="16" t="s">
        <v>108</v>
      </c>
      <c r="E34" s="16">
        <f t="shared" si="0"/>
        <v>1</v>
      </c>
      <c r="F34" s="16">
        <f t="shared" si="1"/>
        <v>4</v>
      </c>
      <c r="G34" s="16">
        <f t="shared" si="2"/>
        <v>3</v>
      </c>
    </row>
    <row r="35" spans="2:7" x14ac:dyDescent="0.2">
      <c r="B35" s="16" t="s">
        <v>91</v>
      </c>
      <c r="C35" s="16">
        <v>1989</v>
      </c>
      <c r="D35" s="16" t="s">
        <v>108</v>
      </c>
      <c r="E35" s="16">
        <f t="shared" si="0"/>
        <v>1</v>
      </c>
      <c r="F35" s="16">
        <f t="shared" si="1"/>
        <v>4</v>
      </c>
      <c r="G35" s="16">
        <f t="shared" si="2"/>
        <v>3</v>
      </c>
    </row>
    <row r="36" spans="2:7" x14ac:dyDescent="0.2">
      <c r="B36" s="16" t="s">
        <v>92</v>
      </c>
      <c r="C36" s="16">
        <v>1990</v>
      </c>
      <c r="D36" s="16" t="s">
        <v>108</v>
      </c>
      <c r="E36" s="16">
        <f t="shared" si="0"/>
        <v>1</v>
      </c>
      <c r="F36" s="16">
        <f t="shared" si="1"/>
        <v>4</v>
      </c>
      <c r="G36" s="16">
        <f t="shared" si="2"/>
        <v>3</v>
      </c>
    </row>
    <row r="37" spans="2:7" x14ac:dyDescent="0.2">
      <c r="B37" s="16" t="s">
        <v>93</v>
      </c>
      <c r="C37" s="16">
        <v>1997</v>
      </c>
      <c r="D37" s="16" t="s">
        <v>109</v>
      </c>
      <c r="E37" s="16">
        <f t="shared" si="0"/>
        <v>1</v>
      </c>
      <c r="F37" s="16">
        <f t="shared" si="1"/>
        <v>4</v>
      </c>
      <c r="G37" s="16">
        <f t="shared" si="2"/>
        <v>3</v>
      </c>
    </row>
    <row r="38" spans="2:7" x14ac:dyDescent="0.2">
      <c r="B38" s="16" t="s">
        <v>94</v>
      </c>
      <c r="C38" s="16">
        <v>1990</v>
      </c>
      <c r="D38" s="16" t="s">
        <v>109</v>
      </c>
      <c r="E38" s="16">
        <f t="shared" si="0"/>
        <v>1</v>
      </c>
      <c r="F38" s="16">
        <f t="shared" si="1"/>
        <v>4</v>
      </c>
      <c r="G38" s="16">
        <f t="shared" si="2"/>
        <v>3</v>
      </c>
    </row>
    <row r="39" spans="2:7" x14ac:dyDescent="0.2">
      <c r="B39" s="16" t="s">
        <v>95</v>
      </c>
      <c r="C39" s="16">
        <v>1997</v>
      </c>
      <c r="D39" s="16" t="s">
        <v>109</v>
      </c>
      <c r="E39" s="16">
        <f t="shared" si="0"/>
        <v>1</v>
      </c>
      <c r="F39" s="16">
        <f t="shared" si="1"/>
        <v>4</v>
      </c>
      <c r="G39" s="16">
        <f t="shared" si="2"/>
        <v>3</v>
      </c>
    </row>
    <row r="40" spans="2:7" x14ac:dyDescent="0.2">
      <c r="B40" s="16" t="s">
        <v>96</v>
      </c>
      <c r="C40" s="16">
        <v>1992</v>
      </c>
      <c r="D40" s="16" t="s">
        <v>108</v>
      </c>
      <c r="E40" s="16">
        <f t="shared" si="0"/>
        <v>1</v>
      </c>
      <c r="F40" s="16">
        <f t="shared" si="1"/>
        <v>4</v>
      </c>
      <c r="G40" s="16">
        <f t="shared" si="2"/>
        <v>3</v>
      </c>
    </row>
    <row r="41" spans="2:7" x14ac:dyDescent="0.2">
      <c r="B41" s="16" t="s">
        <v>97</v>
      </c>
      <c r="C41" s="16">
        <v>1990</v>
      </c>
      <c r="D41" s="16" t="s">
        <v>109</v>
      </c>
      <c r="E41" s="16">
        <f t="shared" si="0"/>
        <v>1</v>
      </c>
      <c r="F41" s="16">
        <f t="shared" si="1"/>
        <v>4</v>
      </c>
      <c r="G41" s="16">
        <f t="shared" si="2"/>
        <v>3</v>
      </c>
    </row>
    <row r="42" spans="2:7" x14ac:dyDescent="0.2">
      <c r="B42" s="16" t="s">
        <v>98</v>
      </c>
      <c r="C42" s="16">
        <v>1990</v>
      </c>
      <c r="D42" s="16" t="s">
        <v>108</v>
      </c>
      <c r="E42" s="16">
        <f t="shared" si="0"/>
        <v>1</v>
      </c>
      <c r="F42" s="16">
        <f t="shared" si="1"/>
        <v>4</v>
      </c>
      <c r="G42" s="16">
        <f t="shared" si="2"/>
        <v>3</v>
      </c>
    </row>
    <row r="43" spans="2:7" x14ac:dyDescent="0.2">
      <c r="B43" s="16" t="s">
        <v>99</v>
      </c>
      <c r="C43" s="16">
        <v>1995</v>
      </c>
      <c r="D43" s="16" t="s">
        <v>109</v>
      </c>
      <c r="E43" s="16">
        <f t="shared" si="0"/>
        <v>1</v>
      </c>
      <c r="F43" s="16">
        <f t="shared" si="1"/>
        <v>4</v>
      </c>
      <c r="G43" s="16">
        <f t="shared" si="2"/>
        <v>3</v>
      </c>
    </row>
    <row r="44" spans="2:7" x14ac:dyDescent="0.2">
      <c r="B44" s="16" t="s">
        <v>100</v>
      </c>
      <c r="C44" s="16">
        <v>1999</v>
      </c>
      <c r="D44" s="16" t="s">
        <v>109</v>
      </c>
      <c r="E44" s="16">
        <f t="shared" si="0"/>
        <v>1</v>
      </c>
      <c r="F44" s="16">
        <f t="shared" si="1"/>
        <v>4</v>
      </c>
      <c r="G44" s="16">
        <f t="shared" si="2"/>
        <v>3</v>
      </c>
    </row>
    <row r="45" spans="2:7" x14ac:dyDescent="0.2">
      <c r="B45" s="16" t="s">
        <v>101</v>
      </c>
      <c r="C45" s="16">
        <v>1993</v>
      </c>
      <c r="D45" s="16" t="s">
        <v>109</v>
      </c>
      <c r="E45" s="16">
        <f t="shared" si="0"/>
        <v>1</v>
      </c>
      <c r="F45" s="16">
        <f t="shared" si="1"/>
        <v>4</v>
      </c>
      <c r="G45" s="16">
        <f t="shared" si="2"/>
        <v>3</v>
      </c>
    </row>
    <row r="46" spans="2:7" x14ac:dyDescent="0.2">
      <c r="B46" s="16" t="s">
        <v>102</v>
      </c>
      <c r="C46" s="16">
        <v>1995</v>
      </c>
      <c r="D46" s="16" t="s">
        <v>108</v>
      </c>
      <c r="E46" s="16">
        <f t="shared" si="0"/>
        <v>0</v>
      </c>
      <c r="F46" s="16">
        <f t="shared" si="1"/>
        <v>5</v>
      </c>
      <c r="G46" s="16">
        <f t="shared" si="2"/>
        <v>5</v>
      </c>
    </row>
    <row r="47" spans="2:7" x14ac:dyDescent="0.2">
      <c r="B47" s="16" t="s">
        <v>103</v>
      </c>
      <c r="C47" s="16">
        <v>1996</v>
      </c>
      <c r="D47" s="16" t="s">
        <v>108</v>
      </c>
      <c r="E47" s="16">
        <f t="shared" si="0"/>
        <v>0</v>
      </c>
      <c r="F47" s="16">
        <f t="shared" si="1"/>
        <v>5</v>
      </c>
      <c r="G47" s="16">
        <f t="shared" si="2"/>
        <v>5</v>
      </c>
    </row>
    <row r="48" spans="2:7" x14ac:dyDescent="0.2">
      <c r="B48" s="16" t="s">
        <v>104</v>
      </c>
      <c r="C48" s="16">
        <v>1993</v>
      </c>
      <c r="D48" s="16" t="s">
        <v>109</v>
      </c>
      <c r="E48" s="16">
        <f>IF(AND(C48&gt;=1993,D48="Sí"),0,1)</f>
        <v>1</v>
      </c>
      <c r="F48" s="16">
        <f t="shared" si="1"/>
        <v>4</v>
      </c>
      <c r="G48" s="16">
        <f t="shared" si="2"/>
        <v>3</v>
      </c>
    </row>
    <row r="49" spans="2:7" x14ac:dyDescent="0.2">
      <c r="B49" s="16" t="s">
        <v>105</v>
      </c>
      <c r="C49" s="16">
        <v>1989</v>
      </c>
      <c r="D49" s="16" t="s">
        <v>109</v>
      </c>
      <c r="E49" s="16">
        <f t="shared" si="0"/>
        <v>1</v>
      </c>
      <c r="F49" s="16">
        <f t="shared" si="1"/>
        <v>4</v>
      </c>
      <c r="G49" s="16">
        <f t="shared" si="2"/>
        <v>3</v>
      </c>
    </row>
  </sheetData>
  <mergeCells count="1">
    <mergeCell ref="F26:G26"/>
  </mergeCells>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3:F44"/>
  <sheetViews>
    <sheetView topLeftCell="B12" workbookViewId="0">
      <selection activeCell="F18" sqref="F18"/>
    </sheetView>
  </sheetViews>
  <sheetFormatPr baseColWidth="10" defaultColWidth="9.140625" defaultRowHeight="12.75" x14ac:dyDescent="0.2"/>
  <cols>
    <col min="1" max="1" width="9.140625" customWidth="1"/>
    <col min="2" max="2" width="17.28515625" bestFit="1" customWidth="1"/>
    <col min="3" max="3" width="7.28515625" bestFit="1" customWidth="1"/>
    <col min="4" max="4" width="14.140625" bestFit="1" customWidth="1"/>
    <col min="6" max="6" width="12.28515625" bestFit="1" customWidth="1"/>
  </cols>
  <sheetData>
    <row r="13" spans="2:6" x14ac:dyDescent="0.2">
      <c r="F13" s="18" t="s">
        <v>119</v>
      </c>
    </row>
    <row r="14" spans="2:6" x14ac:dyDescent="0.2">
      <c r="B14" s="17" t="s">
        <v>111</v>
      </c>
      <c r="C14" s="17" t="s">
        <v>112</v>
      </c>
      <c r="D14" s="17" t="s">
        <v>113</v>
      </c>
    </row>
    <row r="15" spans="2:6" x14ac:dyDescent="0.2">
      <c r="B15" s="19" t="s">
        <v>114</v>
      </c>
      <c r="C15" s="19">
        <v>2</v>
      </c>
      <c r="D15" s="19">
        <v>1.22</v>
      </c>
      <c r="F15" t="s">
        <v>120</v>
      </c>
    </row>
    <row r="16" spans="2:6" x14ac:dyDescent="0.2">
      <c r="B16" s="19" t="s">
        <v>115</v>
      </c>
      <c r="C16" s="19">
        <v>35</v>
      </c>
      <c r="D16" s="19">
        <v>1.66</v>
      </c>
      <c r="F16" t="s">
        <v>121</v>
      </c>
    </row>
    <row r="17" spans="2:6" x14ac:dyDescent="0.2">
      <c r="B17" s="19" t="s">
        <v>116</v>
      </c>
      <c r="C17" s="19">
        <v>8</v>
      </c>
      <c r="D17" s="19">
        <v>1.88</v>
      </c>
      <c r="F17" s="21">
        <f>COUNTIF(B15:B38,"noticiero")</f>
        <v>5</v>
      </c>
    </row>
    <row r="18" spans="2:6" x14ac:dyDescent="0.2">
      <c r="B18" s="19" t="s">
        <v>117</v>
      </c>
      <c r="C18" s="19">
        <v>2</v>
      </c>
      <c r="D18" s="19">
        <v>1.71</v>
      </c>
    </row>
    <row r="19" spans="2:6" x14ac:dyDescent="0.2">
      <c r="B19" s="19" t="s">
        <v>118</v>
      </c>
      <c r="C19" s="19">
        <v>19</v>
      </c>
      <c r="D19" s="19">
        <v>0.64</v>
      </c>
      <c r="F19" t="s">
        <v>122</v>
      </c>
    </row>
    <row r="20" spans="2:6" x14ac:dyDescent="0.2">
      <c r="B20" s="19" t="s">
        <v>117</v>
      </c>
      <c r="C20" s="19">
        <v>15</v>
      </c>
      <c r="D20" s="19">
        <v>1.39</v>
      </c>
      <c r="F20" t="s">
        <v>123</v>
      </c>
    </row>
    <row r="21" spans="2:6" x14ac:dyDescent="0.2">
      <c r="B21" s="19" t="s">
        <v>114</v>
      </c>
      <c r="C21" s="19">
        <v>15</v>
      </c>
      <c r="D21" s="19">
        <v>1.37</v>
      </c>
      <c r="F21" s="21">
        <f>SUMIF(B15:B38,"novela",D15:D38)</f>
        <v>7.88</v>
      </c>
    </row>
    <row r="22" spans="2:6" x14ac:dyDescent="0.2">
      <c r="B22" s="19" t="s">
        <v>114</v>
      </c>
      <c r="C22" s="19">
        <v>14</v>
      </c>
      <c r="D22" s="19">
        <v>1.92</v>
      </c>
    </row>
    <row r="23" spans="2:6" x14ac:dyDescent="0.2">
      <c r="B23" s="19" t="s">
        <v>118</v>
      </c>
      <c r="C23" s="19">
        <v>20</v>
      </c>
      <c r="D23" s="19">
        <v>0.66</v>
      </c>
      <c r="F23" t="s">
        <v>124</v>
      </c>
    </row>
    <row r="24" spans="2:6" x14ac:dyDescent="0.2">
      <c r="B24" s="19" t="s">
        <v>116</v>
      </c>
      <c r="C24" s="19">
        <v>2</v>
      </c>
      <c r="D24" s="19">
        <v>1.08</v>
      </c>
      <c r="F24" t="s">
        <v>125</v>
      </c>
    </row>
    <row r="25" spans="2:6" x14ac:dyDescent="0.2">
      <c r="B25" s="19" t="s">
        <v>115</v>
      </c>
      <c r="C25" s="19">
        <v>29</v>
      </c>
      <c r="D25" s="19">
        <v>2</v>
      </c>
      <c r="F25" s="22">
        <f>F27/F26</f>
        <v>0.18935926773455375</v>
      </c>
    </row>
    <row r="26" spans="2:6" x14ac:dyDescent="0.2">
      <c r="B26" s="19" t="s">
        <v>114</v>
      </c>
      <c r="C26" s="19">
        <v>40</v>
      </c>
      <c r="D26" s="19">
        <v>1.77</v>
      </c>
      <c r="F26" s="25">
        <f>SUM(D15:D38)</f>
        <v>34.96</v>
      </c>
    </row>
    <row r="27" spans="2:6" x14ac:dyDescent="0.2">
      <c r="B27" s="19" t="s">
        <v>115</v>
      </c>
      <c r="C27" s="19">
        <v>35</v>
      </c>
      <c r="D27" s="19">
        <v>0.76</v>
      </c>
      <c r="F27" s="25">
        <f>SUMIF(B15:B38,"película",D15:D38)</f>
        <v>6.6199999999999992</v>
      </c>
    </row>
    <row r="28" spans="2:6" x14ac:dyDescent="0.2">
      <c r="B28" s="19" t="s">
        <v>117</v>
      </c>
      <c r="C28" s="19">
        <v>15</v>
      </c>
      <c r="D28" s="19">
        <v>1.81</v>
      </c>
    </row>
    <row r="29" spans="2:6" x14ac:dyDescent="0.2">
      <c r="B29" s="19" t="s">
        <v>118</v>
      </c>
      <c r="C29" s="19">
        <v>32</v>
      </c>
      <c r="D29" s="19">
        <v>1.96</v>
      </c>
    </row>
    <row r="30" spans="2:6" x14ac:dyDescent="0.2">
      <c r="B30" s="19" t="s">
        <v>116</v>
      </c>
      <c r="C30" s="19">
        <v>8</v>
      </c>
      <c r="D30" s="19">
        <v>1.7</v>
      </c>
    </row>
    <row r="31" spans="2:6" x14ac:dyDescent="0.2">
      <c r="B31" s="19" t="s">
        <v>115</v>
      </c>
      <c r="C31" s="19">
        <v>11</v>
      </c>
      <c r="D31" s="19">
        <v>1.84</v>
      </c>
    </row>
    <row r="32" spans="2:6" x14ac:dyDescent="0.2">
      <c r="B32" s="19" t="s">
        <v>114</v>
      </c>
      <c r="C32" s="19">
        <v>11</v>
      </c>
      <c r="D32" s="19">
        <v>0.99</v>
      </c>
    </row>
    <row r="33" spans="2:4" x14ac:dyDescent="0.2">
      <c r="B33" s="19" t="s">
        <v>117</v>
      </c>
      <c r="C33" s="19">
        <v>2</v>
      </c>
      <c r="D33" s="19">
        <v>1.0900000000000001</v>
      </c>
    </row>
    <row r="34" spans="2:4" x14ac:dyDescent="0.2">
      <c r="B34" s="19" t="s">
        <v>117</v>
      </c>
      <c r="C34" s="19">
        <v>6</v>
      </c>
      <c r="D34" s="19">
        <v>1.88</v>
      </c>
    </row>
    <row r="35" spans="2:4" x14ac:dyDescent="0.2">
      <c r="B35" s="19" t="s">
        <v>115</v>
      </c>
      <c r="C35" s="19">
        <v>4</v>
      </c>
      <c r="D35" s="19">
        <v>1.75</v>
      </c>
    </row>
    <row r="36" spans="2:4" x14ac:dyDescent="0.2">
      <c r="B36" s="19" t="s">
        <v>118</v>
      </c>
      <c r="C36" s="19">
        <v>31</v>
      </c>
      <c r="D36" s="19">
        <v>1.8</v>
      </c>
    </row>
    <row r="37" spans="2:4" x14ac:dyDescent="0.2">
      <c r="B37" s="19" t="s">
        <v>118</v>
      </c>
      <c r="C37" s="19">
        <v>32</v>
      </c>
      <c r="D37" s="19">
        <v>1.56</v>
      </c>
    </row>
    <row r="38" spans="2:4" x14ac:dyDescent="0.2">
      <c r="B38" s="19" t="s">
        <v>116</v>
      </c>
      <c r="C38" s="19">
        <v>2</v>
      </c>
      <c r="D38" s="19">
        <v>0.52</v>
      </c>
    </row>
    <row r="42" spans="2:4" x14ac:dyDescent="0.2">
      <c r="D42" s="20"/>
    </row>
    <row r="43" spans="2:4" x14ac:dyDescent="0.2">
      <c r="D43" s="20"/>
    </row>
    <row r="44" spans="2:4" x14ac:dyDescent="0.2">
      <c r="D44" s="20"/>
    </row>
  </sheetData>
  <phoneticPr fontId="0"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Video Club</vt:lpstr>
      <vt:lpstr>Hoy NO circula</vt:lpstr>
      <vt:lpstr>TV</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Computación Intensiva</dc:subject>
  <dc:creator>JTG</dc:creator>
  <cp:lastModifiedBy>BABAS</cp:lastModifiedBy>
  <dcterms:created xsi:type="dcterms:W3CDTF">1998-10-27T22:31:45Z</dcterms:created>
  <dcterms:modified xsi:type="dcterms:W3CDTF">2022-03-09T20:16:45Z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16b91a5b-1724-4dd6-acd9-8850ef3dea66</vt:lpwstr>
  </property>
</Properties>
</file>