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ABAS\Desktop\Ejercicios de Tarea 01\"/>
    </mc:Choice>
  </mc:AlternateContent>
  <xr:revisionPtr revIDLastSave="0" documentId="13_ncr:1_{0DD65714-0908-48A0-8FA8-9A7DCFB5762B}" xr6:coauthVersionLast="47" xr6:coauthVersionMax="47" xr10:uidLastSave="{00000000-0000-0000-0000-000000000000}"/>
  <bookViews>
    <workbookView xWindow="-120" yWindow="-120" windowWidth="20730" windowHeight="11160" tabRatio="646" activeTab="1" xr2:uid="{00000000-000D-0000-FFFF-FFFF00000000}"/>
  </bookViews>
  <sheets>
    <sheet name="Examen" sheetId="6" r:id="rId1"/>
    <sheet name="Votos" sheetId="2" r:id="rId2"/>
  </sheets>
  <definedNames>
    <definedName name="Fecha">#REF!</definedName>
    <definedName name="maxima">#REF!</definedName>
    <definedName name="menor">#REF!</definedName>
    <definedName name="minima">#REF!</definedName>
    <definedName name="promedio">#REF!</definedName>
    <definedName name="Temp">#REF!</definedName>
    <definedName name="Temperatur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6" l="1"/>
  <c r="I18" i="6"/>
  <c r="L24" i="6"/>
  <c r="K24" i="6"/>
  <c r="J24" i="6"/>
  <c r="L23" i="6"/>
  <c r="K23" i="6"/>
  <c r="L22" i="6"/>
  <c r="K22" i="6"/>
  <c r="J23" i="6"/>
  <c r="J22" i="6"/>
  <c r="F17" i="6" l="1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24" i="6"/>
  <c r="F25" i="6"/>
  <c r="F26" i="6"/>
  <c r="F27" i="6"/>
  <c r="F28" i="6"/>
  <c r="F29" i="6"/>
  <c r="F30" i="6"/>
  <c r="F31" i="6"/>
  <c r="F32" i="6"/>
  <c r="F33" i="6"/>
  <c r="F34" i="6"/>
  <c r="F35" i="6"/>
  <c r="F19" i="6"/>
  <c r="F20" i="6"/>
  <c r="F21" i="6"/>
  <c r="F22" i="6"/>
  <c r="F23" i="6"/>
  <c r="F18" i="6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17" i="2"/>
  <c r="D17" i="2" s="1"/>
  <c r="H15" i="2" l="1"/>
  <c r="H19" i="2" s="1"/>
  <c r="G15" i="2"/>
  <c r="F15" i="2"/>
  <c r="F19" i="2" s="1"/>
  <c r="G19" i="2" l="1"/>
  <c r="J15" i="2"/>
  <c r="F21" i="2" s="1"/>
  <c r="F32" i="2" s="1"/>
  <c r="F27" i="2" l="1"/>
  <c r="G32" i="2" s="1"/>
</calcChain>
</file>

<file path=xl/sharedStrings.xml><?xml version="1.0" encoding="utf-8"?>
<sst xmlns="http://schemas.openxmlformats.org/spreadsheetml/2006/main" count="67" uniqueCount="23">
  <si>
    <t>Persona</t>
  </si>
  <si>
    <t>Respuesta</t>
  </si>
  <si>
    <t>Candidato</t>
  </si>
  <si>
    <t>Se desea conocer lo siguiente:</t>
  </si>
  <si>
    <t>b) Porcentaje de votos a favor del candidato 1</t>
  </si>
  <si>
    <t>c) Porcentaje de votos a favor del candidato 2</t>
  </si>
  <si>
    <t>Verbal</t>
  </si>
  <si>
    <t>Matemáticas</t>
  </si>
  <si>
    <t>Lógica</t>
  </si>
  <si>
    <t>Programa</t>
  </si>
  <si>
    <t>Aceptación(Sí/No)</t>
  </si>
  <si>
    <t>Sociales</t>
  </si>
  <si>
    <t>Porcentaje de Candidatos Aceptados</t>
  </si>
  <si>
    <t>Exactas</t>
  </si>
  <si>
    <t>Resumen de Aciertos</t>
  </si>
  <si>
    <t>Máximo</t>
  </si>
  <si>
    <t>Mínimo</t>
  </si>
  <si>
    <t>Promedio</t>
  </si>
  <si>
    <t>Abst.</t>
  </si>
  <si>
    <t>Cand.1</t>
  </si>
  <si>
    <t>Cand.2</t>
  </si>
  <si>
    <t>d) Realiza dos gráficas para mostrar los resultados recién calculados.</t>
  </si>
  <si>
    <t>a) Porcentajes de abstenciones y votos a favor de ambos candidatos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</si>
</sst>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5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10" fontId="0" fillId="3" borderId="1" xfId="2" applyNumberFormat="1" applyFont="1" applyFill="1" applyBorder="1"/>
    <xf numFmtId="0" fontId="0" fillId="0" borderId="7" xfId="0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0" fontId="0" fillId="3" borderId="2" xfId="0" applyNumberFormat="1" applyFill="1" applyBorder="1"/>
    <xf numFmtId="10" fontId="0" fillId="3" borderId="2" xfId="2" applyNumberFormat="1" applyFont="1" applyFill="1" applyBorder="1"/>
    <xf numFmtId="0" fontId="0" fillId="0" borderId="10" xfId="0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2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2" xfId="0" applyFont="1" applyBorder="1"/>
    <xf numFmtId="10" fontId="3" fillId="5" borderId="2" xfId="2" applyNumberFormat="1" applyFont="1" applyFill="1" applyBorder="1"/>
    <xf numFmtId="10" fontId="4" fillId="5" borderId="2" xfId="2" applyNumberFormat="1" applyFont="1" applyFill="1" applyBorder="1"/>
    <xf numFmtId="0" fontId="4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10" fontId="3" fillId="0" borderId="2" xfId="0" applyNumberFormat="1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3">
    <cellStyle name="Currency_LST_EJER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Encuestados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Votos!$F$18:$H$18</c:f>
              <c:strCache>
                <c:ptCount val="3"/>
                <c:pt idx="0">
                  <c:v>Abst.</c:v>
                </c:pt>
                <c:pt idx="1">
                  <c:v>Cand.1</c:v>
                </c:pt>
                <c:pt idx="2">
                  <c:v>Cand.2</c:v>
                </c:pt>
              </c:strCache>
            </c:strRef>
          </c:cat>
          <c:val>
            <c:numRef>
              <c:f>Votos!$F$19:$H$19</c:f>
              <c:numCache>
                <c:formatCode>0.00%</c:formatCode>
                <c:ptCount val="3"/>
                <c:pt idx="0">
                  <c:v>0.4</c:v>
                </c:pt>
                <c:pt idx="1">
                  <c:v>0.23333333333333334</c:v>
                </c:pt>
                <c:pt idx="2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E-45F9-9D00-819496C9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69824"/>
        <c:axId val="84862936"/>
      </c:barChart>
      <c:catAx>
        <c:axId val="848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62936"/>
        <c:crosses val="autoZero"/>
        <c:auto val="1"/>
        <c:lblAlgn val="ctr"/>
        <c:lblOffset val="100"/>
        <c:noMultiLvlLbl val="0"/>
      </c:catAx>
      <c:valAx>
        <c:axId val="8486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Candidatos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Votos!$F$31:$G$31</c:f>
              <c:strCache>
                <c:ptCount val="2"/>
                <c:pt idx="0">
                  <c:v>Cand.1</c:v>
                </c:pt>
                <c:pt idx="1">
                  <c:v>Cand.2</c:v>
                </c:pt>
              </c:strCache>
            </c:strRef>
          </c:cat>
          <c:val>
            <c:numRef>
              <c:f>Votos!$F$32:$G$32</c:f>
              <c:numCache>
                <c:formatCode>0.00%</c:formatCode>
                <c:ptCount val="2"/>
                <c:pt idx="0">
                  <c:v>0.3888888888888889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5-4F5E-B111-44841D80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350560"/>
        <c:axId val="498346952"/>
      </c:barChart>
      <c:catAx>
        <c:axId val="4983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346952"/>
        <c:crosses val="autoZero"/>
        <c:auto val="1"/>
        <c:lblAlgn val="ctr"/>
        <c:lblOffset val="100"/>
        <c:noMultiLvlLbl val="0"/>
      </c:catAx>
      <c:valAx>
        <c:axId val="4983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3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95250</xdr:rowOff>
    </xdr:from>
    <xdr:to>
      <xdr:col>9</xdr:col>
      <xdr:colOff>114300</xdr:colOff>
      <xdr:row>12</xdr:row>
      <xdr:rowOff>47625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000-0000011C0000}"/>
            </a:ext>
          </a:extLst>
        </xdr:cNvPr>
        <xdr:cNvSpPr txBox="1">
          <a:spLocks noChangeArrowheads="1"/>
        </xdr:cNvSpPr>
      </xdr:nvSpPr>
      <xdr:spPr bwMode="auto">
        <a:xfrm>
          <a:off x="57150" y="95250"/>
          <a:ext cx="6076950" cy="1895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Practicar la función SI.</a:t>
          </a: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Instrucciones: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A continuación se muestra una tabla con los </a:t>
          </a:r>
          <a:r>
            <a:rPr lang="es-MX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resultados del examen de admisión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a la universidad que presentaron 40 candidatos. En las primeras cuatro columnas se muestran el </a:t>
          </a:r>
          <a:r>
            <a:rPr lang="es-MX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número del candidato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y </a:t>
          </a:r>
          <a:r>
            <a:rPr lang="es-MX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porcentaje de aciertos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para cada una de las </a:t>
          </a:r>
          <a:r>
            <a:rPr lang="es-MX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tres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secciones que conforman el examen: </a:t>
          </a:r>
          <a:r>
            <a:rPr lang="es-MX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Verbal, Matemáticas y Lógica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. En la quinta columna se muestra el </a:t>
          </a:r>
          <a:r>
            <a:rPr lang="es-MX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programa de estudio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(Ciencias Sociales o Ciencias Exactas) elegido por cada candidato. 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Los criterios de aceptación para cada programa son los siguientes: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-El candidato es aceptado a Ciencias Sociales si obtuvo: 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Verbal &gt;= 80.00% y Lógica &gt;= 80.00%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-El candidato es aceptado a Ciencias Exactas si obtuvo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: Matemáticas &gt;= 80.00% y Lógica &gt;= 80.00%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Realiza lo siguiente::</a:t>
          </a:r>
          <a:endParaRPr lang="es-MX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a) 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Completa la columna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Aceptación,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determinando para cada candidato si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Sí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fue aceptado en el  programa de estudios.</a:t>
          </a: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b) 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Determina el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porcentaje de aceptados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con respecto al total de candidatos.</a:t>
          </a: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c) 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Determina el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máximo, el mínimo y el promedio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de los porcentajes de aciertos para las tres secciones del examen</a:t>
          </a:r>
        </a:p>
        <a:p>
          <a:pPr algn="l" rtl="0">
            <a:defRPr sz="1000"/>
          </a:pPr>
          <a:endParaRPr lang="es-MX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0</xdr:rowOff>
    </xdr:from>
    <xdr:to>
      <xdr:col>7</xdr:col>
      <xdr:colOff>381000</xdr:colOff>
      <xdr:row>9</xdr:row>
      <xdr:rowOff>66675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142875" y="161925"/>
          <a:ext cx="5105400" cy="1362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VOTOS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Objetivos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: Simular una encuesta de votación aplicada a más de 30 personas sobre 2 candidatos.</a:t>
          </a: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elecciones presidenciales están próximas a realizarse en cierto país. Como es la segunda ronda, solamente hay dos candidatos (1 y 2).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 ha realizado una encuesta y los datos obtenidos por ella deben ser mostrados en la tabla. Para ello complete las columnas de la tabla, considerando que: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Persona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es el número de persona encuestada,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Respuesta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es igual a 1 si la persona piensa votar y 0 si piensa abstenerse. 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En caso de que la persona piense votar,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Candidato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indica por qué candidato piensa votar (1 ó 2).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Además, proporcione los datos que se piden en los incisos.</a:t>
          </a:r>
        </a:p>
      </xdr:txBody>
    </xdr:sp>
    <xdr:clientData/>
  </xdr:twoCellAnchor>
  <xdr:twoCellAnchor>
    <xdr:from>
      <xdr:col>4</xdr:col>
      <xdr:colOff>714375</xdr:colOff>
      <xdr:row>21</xdr:row>
      <xdr:rowOff>66675</xdr:rowOff>
    </xdr:from>
    <xdr:to>
      <xdr:col>7</xdr:col>
      <xdr:colOff>19050</xdr:colOff>
      <xdr:row>24</xdr:row>
      <xdr:rowOff>152400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rrowheads="1"/>
        </xdr:cNvSpPr>
      </xdr:nvSpPr>
      <xdr:spPr bwMode="auto">
        <a:xfrm>
          <a:off x="3971925" y="3467100"/>
          <a:ext cx="1819275" cy="571500"/>
        </a:xfrm>
        <a:prstGeom prst="upDownArrowCallout">
          <a:avLst>
            <a:gd name="adj1" fmla="val 47723"/>
            <a:gd name="adj2" fmla="val 75943"/>
            <a:gd name="adj3" fmla="val 19046"/>
            <a:gd name="adj4" fmla="val 50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Porcentajes con respecto al total de personas que votaron</a:t>
          </a:r>
        </a:p>
      </xdr:txBody>
    </xdr:sp>
    <xdr:clientData/>
  </xdr:twoCellAnchor>
  <xdr:twoCellAnchor>
    <xdr:from>
      <xdr:col>8</xdr:col>
      <xdr:colOff>571500</xdr:colOff>
      <xdr:row>17</xdr:row>
      <xdr:rowOff>28575</xdr:rowOff>
    </xdr:from>
    <xdr:to>
      <xdr:col>13</xdr:col>
      <xdr:colOff>47625</xdr:colOff>
      <xdr:row>18</xdr:row>
      <xdr:rowOff>133350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rrowheads="1"/>
        </xdr:cNvSpPr>
      </xdr:nvSpPr>
      <xdr:spPr bwMode="auto">
        <a:xfrm>
          <a:off x="6048375" y="2781300"/>
          <a:ext cx="2524125" cy="266700"/>
        </a:xfrm>
        <a:prstGeom prst="leftArrowCallout">
          <a:avLst>
            <a:gd name="adj1" fmla="val 25000"/>
            <a:gd name="adj2" fmla="val 23333"/>
            <a:gd name="adj3" fmla="val 157738"/>
            <a:gd name="adj4" fmla="val 7230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porcentajes con respecto al total de encuestados</a:t>
          </a:r>
        </a:p>
      </xdr:txBody>
    </xdr:sp>
    <xdr:clientData/>
  </xdr:twoCellAnchor>
  <xdr:twoCellAnchor>
    <xdr:from>
      <xdr:col>0</xdr:col>
      <xdr:colOff>133350</xdr:colOff>
      <xdr:row>10</xdr:row>
      <xdr:rowOff>47625</xdr:rowOff>
    </xdr:from>
    <xdr:to>
      <xdr:col>2</xdr:col>
      <xdr:colOff>47625</xdr:colOff>
      <xdr:row>13</xdr:row>
      <xdr:rowOff>76200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rrowheads="1"/>
        </xdr:cNvSpPr>
      </xdr:nvSpPr>
      <xdr:spPr bwMode="auto">
        <a:xfrm>
          <a:off x="133350" y="1666875"/>
          <a:ext cx="1076325" cy="514350"/>
        </a:xfrm>
        <a:prstGeom prst="downArrowCallout">
          <a:avLst>
            <a:gd name="adj1" fmla="val 52315"/>
            <a:gd name="adj2" fmla="val 52315"/>
            <a:gd name="adj3" fmla="val 16667"/>
            <a:gd name="adj4" fmla="val 6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de encuestados &gt;=30</a:t>
          </a:r>
        </a:p>
      </xdr:txBody>
    </xdr:sp>
    <xdr:clientData/>
  </xdr:twoCellAnchor>
  <xdr:twoCellAnchor>
    <xdr:from>
      <xdr:col>3</xdr:col>
      <xdr:colOff>219075</xdr:colOff>
      <xdr:row>10</xdr:row>
      <xdr:rowOff>57150</xdr:rowOff>
    </xdr:from>
    <xdr:to>
      <xdr:col>4</xdr:col>
      <xdr:colOff>123825</xdr:colOff>
      <xdr:row>14</xdr:row>
      <xdr:rowOff>66675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Arrowheads="1"/>
        </xdr:cNvSpPr>
      </xdr:nvSpPr>
      <xdr:spPr bwMode="auto">
        <a:xfrm>
          <a:off x="2428875" y="1676400"/>
          <a:ext cx="952500" cy="657225"/>
        </a:xfrm>
        <a:prstGeom prst="downArrowCallout">
          <a:avLst>
            <a:gd name="adj1" fmla="val 36232"/>
            <a:gd name="adj2" fmla="val 36232"/>
            <a:gd name="adj3" fmla="val 16667"/>
            <a:gd name="adj4" fmla="val 6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candidato 1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 candidato 2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 si no piensa votar</a:t>
          </a:r>
        </a:p>
      </xdr:txBody>
    </xdr:sp>
    <xdr:clientData/>
  </xdr:twoCellAnchor>
  <xdr:twoCellAnchor>
    <xdr:from>
      <xdr:col>2</xdr:col>
      <xdr:colOff>123825</xdr:colOff>
      <xdr:row>10</xdr:row>
      <xdr:rowOff>66675</xdr:rowOff>
    </xdr:from>
    <xdr:to>
      <xdr:col>2</xdr:col>
      <xdr:colOff>1038225</xdr:colOff>
      <xdr:row>13</xdr:row>
      <xdr:rowOff>95250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>
          <a:spLocks noChangeArrowheads="1"/>
        </xdr:cNvSpPr>
      </xdr:nvSpPr>
      <xdr:spPr bwMode="auto">
        <a:xfrm>
          <a:off x="1285875" y="1685925"/>
          <a:ext cx="914400" cy="514350"/>
        </a:xfrm>
        <a:prstGeom prst="downArrowCallout">
          <a:avLst>
            <a:gd name="adj1" fmla="val 44444"/>
            <a:gd name="adj2" fmla="val 44444"/>
            <a:gd name="adj3" fmla="val 16667"/>
            <a:gd name="adj4" fmla="val 6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 no vota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si piensa votar</a:t>
          </a:r>
        </a:p>
      </xdr:txBody>
    </xdr:sp>
    <xdr:clientData/>
  </xdr:twoCellAnchor>
  <xdr:twoCellAnchor>
    <xdr:from>
      <xdr:col>11</xdr:col>
      <xdr:colOff>504825</xdr:colOff>
      <xdr:row>19</xdr:row>
      <xdr:rowOff>123825</xdr:rowOff>
    </xdr:from>
    <xdr:to>
      <xdr:col>17</xdr:col>
      <xdr:colOff>152400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8511DD-76BF-403E-8C4E-638316563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1219200</xdr:colOff>
      <xdr:row>33</xdr:row>
      <xdr:rowOff>0</xdr:rowOff>
    </xdr:from>
    <xdr:to>
      <xdr:col>10</xdr:col>
      <xdr:colOff>95250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51C46E-2FBA-48A1-AFCB-F73676E51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L56"/>
  <sheetViews>
    <sheetView topLeftCell="A32" workbookViewId="0">
      <selection activeCell="Q25" sqref="Q25"/>
    </sheetView>
  </sheetViews>
  <sheetFormatPr baseColWidth="10" defaultColWidth="9.140625" defaultRowHeight="12.75" x14ac:dyDescent="0.2"/>
  <cols>
    <col min="1" max="1" width="10.28515625" customWidth="1"/>
    <col min="2" max="2" width="7.28515625" customWidth="1"/>
    <col min="3" max="3" width="12.42578125" customWidth="1"/>
    <col min="4" max="4" width="7.28515625" customWidth="1"/>
    <col min="5" max="5" width="10" customWidth="1"/>
    <col min="6" max="7" width="11.140625" customWidth="1"/>
    <col min="8" max="8" width="7.85546875" customWidth="1"/>
    <col min="9" max="9" width="12.85546875" customWidth="1"/>
    <col min="10" max="10" width="7.28515625" customWidth="1"/>
    <col min="11" max="11" width="15.5703125" customWidth="1"/>
    <col min="12" max="12" width="7.28515625" customWidth="1"/>
  </cols>
  <sheetData>
    <row r="16" spans="1:6" ht="26.25" thickBot="1" x14ac:dyDescent="0.25">
      <c r="A16" s="29" t="s">
        <v>2</v>
      </c>
      <c r="B16" s="5" t="s">
        <v>6</v>
      </c>
      <c r="C16" s="5" t="s">
        <v>7</v>
      </c>
      <c r="D16" s="5" t="s">
        <v>8</v>
      </c>
      <c r="E16" s="6" t="s">
        <v>9</v>
      </c>
      <c r="F16" s="7" t="s">
        <v>10</v>
      </c>
    </row>
    <row r="17" spans="1:12" ht="13.5" thickBot="1" x14ac:dyDescent="0.25">
      <c r="A17" s="8">
        <v>1</v>
      </c>
      <c r="B17" s="9">
        <v>0.98429999999999995</v>
      </c>
      <c r="C17" s="9">
        <v>0.70840000000000003</v>
      </c>
      <c r="D17" s="9">
        <v>0.69810000000000005</v>
      </c>
      <c r="E17" s="10" t="s">
        <v>11</v>
      </c>
      <c r="F17" s="11" t="str">
        <f>IF(AND(B17&gt;=80%,D17&gt;=80%),IF(E17="Sociales","Si","No"),IF(E17="Exactas",IF(AND(C17&gt;=80%,D17&gt;=80%),IF(E17="Exactas","Si","No"),"No"),"No"))</f>
        <v>No</v>
      </c>
      <c r="I17" s="33" t="s">
        <v>12</v>
      </c>
      <c r="J17" s="34"/>
      <c r="K17" s="35"/>
      <c r="L17" s="12">
        <f>I18/40</f>
        <v>0.32500000000000001</v>
      </c>
    </row>
    <row r="18" spans="1:12" ht="13.5" thickBot="1" x14ac:dyDescent="0.25">
      <c r="A18" s="13">
        <v>2</v>
      </c>
      <c r="B18" s="14">
        <v>0.84289999999999998</v>
      </c>
      <c r="C18" s="14">
        <v>0.81359999999999999</v>
      </c>
      <c r="D18" s="14">
        <v>0.92720000000000002</v>
      </c>
      <c r="E18" s="15" t="s">
        <v>11</v>
      </c>
      <c r="F18" s="11" t="str">
        <f>IF(AND(B18&gt;=80%,D18&gt;=80%),IF(E18="Sociales","Si","No"),IF(E18="Exactas",IF(AND(C18&gt;=80%,D18&gt;=80%),IF(E18="Exactas","Si","No"),"No"),"No"))</f>
        <v>Si</v>
      </c>
      <c r="I18" s="31">
        <f>COUNTIF(F17:F56,"Si")</f>
        <v>13</v>
      </c>
    </row>
    <row r="19" spans="1:12" ht="13.5" thickBot="1" x14ac:dyDescent="0.25">
      <c r="A19" s="13">
        <v>3</v>
      </c>
      <c r="B19" s="14">
        <v>0.91100000000000003</v>
      </c>
      <c r="C19" s="14">
        <v>0.96740000000000004</v>
      </c>
      <c r="D19" s="14">
        <v>0.72770000000000001</v>
      </c>
      <c r="E19" s="15" t="s">
        <v>11</v>
      </c>
      <c r="F19" s="11" t="str">
        <f t="shared" ref="F19:F56" si="0">IF(AND(B19&gt;=80%,D19&gt;=80%),IF(E19="Sociales","Si","No"),IF(E19="Exactas",IF(AND(C19&gt;=80%,D19&gt;=80%),IF(E19="Exactas","Si","No"),"No"),"No"))</f>
        <v>No</v>
      </c>
    </row>
    <row r="20" spans="1:12" ht="13.5" thickBot="1" x14ac:dyDescent="0.25">
      <c r="A20" s="13">
        <v>4</v>
      </c>
      <c r="B20" s="14">
        <v>0.85299999999999998</v>
      </c>
      <c r="C20" s="14">
        <v>0.9466</v>
      </c>
      <c r="D20" s="14">
        <v>0.78510000000000002</v>
      </c>
      <c r="E20" s="15" t="s">
        <v>13</v>
      </c>
      <c r="F20" s="11" t="str">
        <f t="shared" si="0"/>
        <v>No</v>
      </c>
      <c r="J20" s="33" t="s">
        <v>14</v>
      </c>
      <c r="K20" s="36"/>
      <c r="L20" s="37"/>
    </row>
    <row r="21" spans="1:12" ht="13.5" thickBot="1" x14ac:dyDescent="0.25">
      <c r="A21" s="13">
        <v>5</v>
      </c>
      <c r="B21" s="14">
        <v>0.81210000000000004</v>
      </c>
      <c r="C21" s="14">
        <v>0.9415</v>
      </c>
      <c r="D21" s="14">
        <v>0.88490000000000002</v>
      </c>
      <c r="E21" s="15" t="s">
        <v>13</v>
      </c>
      <c r="F21" s="11" t="str">
        <f t="shared" si="0"/>
        <v>No</v>
      </c>
      <c r="J21" s="16" t="s">
        <v>6</v>
      </c>
      <c r="K21" s="16" t="s">
        <v>7</v>
      </c>
      <c r="L21" s="16" t="s">
        <v>8</v>
      </c>
    </row>
    <row r="22" spans="1:12" ht="13.5" thickBot="1" x14ac:dyDescent="0.25">
      <c r="A22" s="13">
        <v>6</v>
      </c>
      <c r="B22" s="14">
        <v>0.95089999999999997</v>
      </c>
      <c r="C22" s="14">
        <v>0.86550000000000005</v>
      </c>
      <c r="D22" s="14">
        <v>0.81689999999999996</v>
      </c>
      <c r="E22" s="15" t="s">
        <v>11</v>
      </c>
      <c r="F22" s="11" t="str">
        <f t="shared" si="0"/>
        <v>Si</v>
      </c>
      <c r="I22" s="16" t="s">
        <v>15</v>
      </c>
      <c r="J22" s="17">
        <f>MAX(B17:B56)</f>
        <v>0.995</v>
      </c>
      <c r="K22" s="17">
        <f>MAX(C17:C56)</f>
        <v>0.99980000000000002</v>
      </c>
      <c r="L22" s="17">
        <f>MAX(D17:D56)</f>
        <v>0.98960000000000004</v>
      </c>
    </row>
    <row r="23" spans="1:12" ht="13.5" thickBot="1" x14ac:dyDescent="0.25">
      <c r="A23" s="13">
        <v>7</v>
      </c>
      <c r="B23" s="14">
        <v>0.63790000000000002</v>
      </c>
      <c r="C23" s="14">
        <v>0.63700000000000001</v>
      </c>
      <c r="D23" s="14">
        <v>0.60580000000000001</v>
      </c>
      <c r="E23" s="15" t="s">
        <v>13</v>
      </c>
      <c r="F23" s="11" t="str">
        <f t="shared" si="0"/>
        <v>No</v>
      </c>
      <c r="I23" s="16" t="s">
        <v>16</v>
      </c>
      <c r="J23" s="17">
        <f>MIN(B17:B56)</f>
        <v>0.62549999999999994</v>
      </c>
      <c r="K23" s="17">
        <f>MIN(C17:C56)</f>
        <v>0.60970000000000002</v>
      </c>
      <c r="L23" s="17">
        <f>MIN(D17:D56)</f>
        <v>0.60580000000000001</v>
      </c>
    </row>
    <row r="24" spans="1:12" ht="13.5" thickBot="1" x14ac:dyDescent="0.25">
      <c r="A24" s="13">
        <v>8</v>
      </c>
      <c r="B24" s="14">
        <v>0.96730000000000005</v>
      </c>
      <c r="C24" s="14">
        <v>0.84199999999999997</v>
      </c>
      <c r="D24" s="14">
        <v>0.60809999999999997</v>
      </c>
      <c r="E24" s="15" t="s">
        <v>13</v>
      </c>
      <c r="F24" s="11" t="str">
        <f t="shared" si="0"/>
        <v>No</v>
      </c>
      <c r="I24" s="16" t="s">
        <v>17</v>
      </c>
      <c r="J24" s="18">
        <f>AVERAGE(B17:B56)</f>
        <v>0.81525999999999998</v>
      </c>
      <c r="K24" s="18">
        <f>AVERAGE(C17:C56)</f>
        <v>0.81719000000000008</v>
      </c>
      <c r="L24" s="18">
        <f>AVERAGE(D17:D56)</f>
        <v>0.81377250000000012</v>
      </c>
    </row>
    <row r="25" spans="1:12" ht="13.5" thickBot="1" x14ac:dyDescent="0.25">
      <c r="A25" s="13">
        <v>9</v>
      </c>
      <c r="B25" s="14">
        <v>0.76239999999999997</v>
      </c>
      <c r="C25" s="14">
        <v>0.79069999999999996</v>
      </c>
      <c r="D25" s="14">
        <v>0.72460000000000002</v>
      </c>
      <c r="E25" s="15" t="s">
        <v>13</v>
      </c>
      <c r="F25" s="11" t="str">
        <f t="shared" si="0"/>
        <v>No</v>
      </c>
    </row>
    <row r="26" spans="1:12" ht="13.5" thickBot="1" x14ac:dyDescent="0.25">
      <c r="A26" s="13">
        <v>10</v>
      </c>
      <c r="B26" s="14">
        <v>0.83230000000000004</v>
      </c>
      <c r="C26" s="14">
        <v>0.66100000000000003</v>
      </c>
      <c r="D26" s="14">
        <v>0.79849999999999999</v>
      </c>
      <c r="E26" s="15" t="s">
        <v>11</v>
      </c>
      <c r="F26" s="11" t="str">
        <f t="shared" si="0"/>
        <v>No</v>
      </c>
    </row>
    <row r="27" spans="1:12" ht="13.5" thickBot="1" x14ac:dyDescent="0.25">
      <c r="A27" s="13">
        <v>11</v>
      </c>
      <c r="B27" s="14">
        <v>0.75780000000000003</v>
      </c>
      <c r="C27" s="14">
        <v>0.60970000000000002</v>
      </c>
      <c r="D27" s="14">
        <v>0.62949999999999995</v>
      </c>
      <c r="E27" s="15" t="s">
        <v>13</v>
      </c>
      <c r="F27" s="11" t="str">
        <f t="shared" si="0"/>
        <v>No</v>
      </c>
    </row>
    <row r="28" spans="1:12" ht="13.5" thickBot="1" x14ac:dyDescent="0.25">
      <c r="A28" s="13">
        <v>12</v>
      </c>
      <c r="B28" s="14">
        <v>0.77710000000000001</v>
      </c>
      <c r="C28" s="14">
        <v>0.97140000000000004</v>
      </c>
      <c r="D28" s="14">
        <v>0.873</v>
      </c>
      <c r="E28" s="15" t="s">
        <v>11</v>
      </c>
      <c r="F28" s="11" t="str">
        <f t="shared" si="0"/>
        <v>No</v>
      </c>
    </row>
    <row r="29" spans="1:12" ht="13.5" thickBot="1" x14ac:dyDescent="0.25">
      <c r="A29" s="13">
        <v>13</v>
      </c>
      <c r="B29" s="14">
        <v>0.85799999999999998</v>
      </c>
      <c r="C29" s="14">
        <v>0.90659999999999996</v>
      </c>
      <c r="D29" s="14">
        <v>0.80200000000000005</v>
      </c>
      <c r="E29" s="15" t="s">
        <v>11</v>
      </c>
      <c r="F29" s="11" t="str">
        <f t="shared" si="0"/>
        <v>Si</v>
      </c>
    </row>
    <row r="30" spans="1:12" ht="13.5" thickBot="1" x14ac:dyDescent="0.25">
      <c r="A30" s="13">
        <v>14</v>
      </c>
      <c r="B30" s="14">
        <v>0.68989999999999996</v>
      </c>
      <c r="C30" s="14">
        <v>0.7056</v>
      </c>
      <c r="D30" s="14">
        <v>0.89980000000000004</v>
      </c>
      <c r="E30" s="15" t="s">
        <v>11</v>
      </c>
      <c r="F30" s="11" t="str">
        <f t="shared" si="0"/>
        <v>No</v>
      </c>
    </row>
    <row r="31" spans="1:12" ht="13.5" thickBot="1" x14ac:dyDescent="0.25">
      <c r="A31" s="13">
        <v>15</v>
      </c>
      <c r="B31" s="14">
        <v>0.88229999999999997</v>
      </c>
      <c r="C31" s="14">
        <v>0.92889999999999995</v>
      </c>
      <c r="D31" s="14">
        <v>0.78110000000000002</v>
      </c>
      <c r="E31" s="15" t="s">
        <v>11</v>
      </c>
      <c r="F31" s="11" t="str">
        <f t="shared" si="0"/>
        <v>No</v>
      </c>
    </row>
    <row r="32" spans="1:12" ht="13.5" thickBot="1" x14ac:dyDescent="0.25">
      <c r="A32" s="13">
        <v>16</v>
      </c>
      <c r="B32" s="14">
        <v>0.92010000000000003</v>
      </c>
      <c r="C32" s="14">
        <v>0.89070000000000005</v>
      </c>
      <c r="D32" s="14">
        <v>0.92390000000000005</v>
      </c>
      <c r="E32" s="15" t="s">
        <v>11</v>
      </c>
      <c r="F32" s="11" t="str">
        <f t="shared" si="0"/>
        <v>Si</v>
      </c>
    </row>
    <row r="33" spans="1:6" ht="13.5" thickBot="1" x14ac:dyDescent="0.25">
      <c r="A33" s="13">
        <v>17</v>
      </c>
      <c r="B33" s="14">
        <v>0.91979999999999995</v>
      </c>
      <c r="C33" s="14">
        <v>0.86609999999999998</v>
      </c>
      <c r="D33" s="14">
        <v>0.96679999999999999</v>
      </c>
      <c r="E33" s="15" t="s">
        <v>13</v>
      </c>
      <c r="F33" s="11" t="str">
        <f t="shared" si="0"/>
        <v>No</v>
      </c>
    </row>
    <row r="34" spans="1:6" ht="13.5" thickBot="1" x14ac:dyDescent="0.25">
      <c r="A34" s="13">
        <v>18</v>
      </c>
      <c r="B34" s="14">
        <v>0.90239999999999998</v>
      </c>
      <c r="C34" s="14">
        <v>0.96830000000000005</v>
      </c>
      <c r="D34" s="14">
        <v>0.94120000000000004</v>
      </c>
      <c r="E34" s="15" t="s">
        <v>11</v>
      </c>
      <c r="F34" s="11" t="str">
        <f t="shared" si="0"/>
        <v>Si</v>
      </c>
    </row>
    <row r="35" spans="1:6" ht="13.5" thickBot="1" x14ac:dyDescent="0.25">
      <c r="A35" s="13">
        <v>19</v>
      </c>
      <c r="B35" s="14">
        <v>0.97799999999999998</v>
      </c>
      <c r="C35" s="14">
        <v>0.9042</v>
      </c>
      <c r="D35" s="14">
        <v>0.74970000000000003</v>
      </c>
      <c r="E35" s="15" t="s">
        <v>11</v>
      </c>
      <c r="F35" s="11" t="str">
        <f t="shared" si="0"/>
        <v>No</v>
      </c>
    </row>
    <row r="36" spans="1:6" ht="13.5" thickBot="1" x14ac:dyDescent="0.25">
      <c r="A36" s="19">
        <v>20</v>
      </c>
      <c r="B36" s="20">
        <v>0.66159999999999997</v>
      </c>
      <c r="C36" s="20">
        <v>0.82130000000000003</v>
      </c>
      <c r="D36" s="20">
        <v>0.77980000000000005</v>
      </c>
      <c r="E36" s="15" t="s">
        <v>11</v>
      </c>
      <c r="F36" s="11" t="str">
        <f t="shared" si="0"/>
        <v>No</v>
      </c>
    </row>
    <row r="37" spans="1:6" ht="13.5" thickBot="1" x14ac:dyDescent="0.25">
      <c r="A37" s="21">
        <v>21</v>
      </c>
      <c r="B37" s="22">
        <v>0.89249999999999996</v>
      </c>
      <c r="C37" s="22">
        <v>0.72899999999999998</v>
      </c>
      <c r="D37" s="22">
        <v>0.63049999999999995</v>
      </c>
      <c r="E37" s="15" t="s">
        <v>11</v>
      </c>
      <c r="F37" s="11" t="str">
        <f t="shared" si="0"/>
        <v>No</v>
      </c>
    </row>
    <row r="38" spans="1:6" ht="13.5" thickBot="1" x14ac:dyDescent="0.25">
      <c r="A38" s="21">
        <v>22</v>
      </c>
      <c r="B38" s="22">
        <v>0.68140000000000001</v>
      </c>
      <c r="C38" s="22">
        <v>0.73240000000000005</v>
      </c>
      <c r="D38" s="22">
        <v>0.60860000000000003</v>
      </c>
      <c r="E38" s="15" t="s">
        <v>11</v>
      </c>
      <c r="F38" s="11" t="str">
        <f t="shared" si="0"/>
        <v>No</v>
      </c>
    </row>
    <row r="39" spans="1:6" ht="13.5" thickBot="1" x14ac:dyDescent="0.25">
      <c r="A39" s="21">
        <v>23</v>
      </c>
      <c r="B39" s="22">
        <v>0.87639999999999996</v>
      </c>
      <c r="C39" s="22">
        <v>0.77280000000000004</v>
      </c>
      <c r="D39" s="22">
        <v>0.98909999999999998</v>
      </c>
      <c r="E39" s="15" t="s">
        <v>11</v>
      </c>
      <c r="F39" s="11" t="str">
        <f t="shared" si="0"/>
        <v>Si</v>
      </c>
    </row>
    <row r="40" spans="1:6" ht="13.5" thickBot="1" x14ac:dyDescent="0.25">
      <c r="A40" s="21">
        <v>24</v>
      </c>
      <c r="B40" s="22">
        <v>0.69799999999999995</v>
      </c>
      <c r="C40" s="22">
        <v>0.84760000000000002</v>
      </c>
      <c r="D40" s="22">
        <v>0.86580000000000001</v>
      </c>
      <c r="E40" s="15" t="s">
        <v>13</v>
      </c>
      <c r="F40" s="11" t="str">
        <f t="shared" si="0"/>
        <v>Si</v>
      </c>
    </row>
    <row r="41" spans="1:6" ht="13.5" thickBot="1" x14ac:dyDescent="0.25">
      <c r="A41" s="21">
        <v>25</v>
      </c>
      <c r="B41" s="22">
        <v>0.66290000000000004</v>
      </c>
      <c r="C41" s="22">
        <v>0.70979999999999999</v>
      </c>
      <c r="D41" s="22">
        <v>0.6643</v>
      </c>
      <c r="E41" s="15" t="s">
        <v>11</v>
      </c>
      <c r="F41" s="11" t="str">
        <f t="shared" si="0"/>
        <v>No</v>
      </c>
    </row>
    <row r="42" spans="1:6" ht="13.5" thickBot="1" x14ac:dyDescent="0.25">
      <c r="A42" s="21">
        <v>26</v>
      </c>
      <c r="B42" s="22">
        <v>0.62949999999999995</v>
      </c>
      <c r="C42" s="22">
        <v>0.98880000000000001</v>
      </c>
      <c r="D42" s="22">
        <v>0.92100000000000004</v>
      </c>
      <c r="E42" s="15" t="s">
        <v>11</v>
      </c>
      <c r="F42" s="11" t="str">
        <f t="shared" si="0"/>
        <v>No</v>
      </c>
    </row>
    <row r="43" spans="1:6" ht="13.5" thickBot="1" x14ac:dyDescent="0.25">
      <c r="A43" s="21">
        <v>27</v>
      </c>
      <c r="B43" s="22">
        <v>0.78139999999999998</v>
      </c>
      <c r="C43" s="22">
        <v>0.76659999999999995</v>
      </c>
      <c r="D43" s="22">
        <v>0.74350000000000005</v>
      </c>
      <c r="E43" s="15" t="s">
        <v>13</v>
      </c>
      <c r="F43" s="11" t="str">
        <f t="shared" si="0"/>
        <v>No</v>
      </c>
    </row>
    <row r="44" spans="1:6" ht="13.5" thickBot="1" x14ac:dyDescent="0.25">
      <c r="A44" s="21">
        <v>28</v>
      </c>
      <c r="B44" s="22">
        <v>0.71220000000000006</v>
      </c>
      <c r="C44" s="22">
        <v>0.99980000000000002</v>
      </c>
      <c r="D44" s="22">
        <v>0.93610000000000004</v>
      </c>
      <c r="E44" s="15" t="s">
        <v>11</v>
      </c>
      <c r="F44" s="11" t="str">
        <f t="shared" si="0"/>
        <v>No</v>
      </c>
    </row>
    <row r="45" spans="1:6" ht="13.5" thickBot="1" x14ac:dyDescent="0.25">
      <c r="A45" s="21">
        <v>29</v>
      </c>
      <c r="B45" s="22">
        <v>0.65880000000000005</v>
      </c>
      <c r="C45" s="22">
        <v>0.61229999999999996</v>
      </c>
      <c r="D45" s="22">
        <v>0.73729999999999996</v>
      </c>
      <c r="E45" s="15" t="s">
        <v>13</v>
      </c>
      <c r="F45" s="11" t="str">
        <f t="shared" si="0"/>
        <v>No</v>
      </c>
    </row>
    <row r="46" spans="1:6" ht="13.5" thickBot="1" x14ac:dyDescent="0.25">
      <c r="A46" s="21">
        <v>30</v>
      </c>
      <c r="B46" s="22">
        <v>0.62549999999999994</v>
      </c>
      <c r="C46" s="22">
        <v>0.93969999999999998</v>
      </c>
      <c r="D46" s="22">
        <v>0.83289999999999997</v>
      </c>
      <c r="E46" s="15" t="s">
        <v>11</v>
      </c>
      <c r="F46" s="11" t="str">
        <f t="shared" si="0"/>
        <v>No</v>
      </c>
    </row>
    <row r="47" spans="1:6" ht="13.5" thickBot="1" x14ac:dyDescent="0.25">
      <c r="A47" s="21">
        <v>31</v>
      </c>
      <c r="B47" s="22">
        <v>0.77239999999999998</v>
      </c>
      <c r="C47" s="22">
        <v>0.89900000000000002</v>
      </c>
      <c r="D47" s="22">
        <v>0.74950000000000006</v>
      </c>
      <c r="E47" s="15" t="s">
        <v>11</v>
      </c>
      <c r="F47" s="11" t="str">
        <f t="shared" si="0"/>
        <v>No</v>
      </c>
    </row>
    <row r="48" spans="1:6" ht="13.5" thickBot="1" x14ac:dyDescent="0.25">
      <c r="A48" s="21">
        <v>32</v>
      </c>
      <c r="B48" s="22">
        <v>0.97989999999999999</v>
      </c>
      <c r="C48" s="22">
        <v>0.88660000000000005</v>
      </c>
      <c r="D48" s="22">
        <v>0.84599999999999997</v>
      </c>
      <c r="E48" s="15" t="s">
        <v>11</v>
      </c>
      <c r="F48" s="11" t="str">
        <f t="shared" si="0"/>
        <v>Si</v>
      </c>
    </row>
    <row r="49" spans="1:6" ht="13.5" thickBot="1" x14ac:dyDescent="0.25">
      <c r="A49" s="21">
        <v>33</v>
      </c>
      <c r="B49" s="22">
        <v>0.89970000000000006</v>
      </c>
      <c r="C49" s="22">
        <v>0.72699999999999998</v>
      </c>
      <c r="D49" s="22">
        <v>0.98960000000000004</v>
      </c>
      <c r="E49" s="15" t="s">
        <v>11</v>
      </c>
      <c r="F49" s="11" t="str">
        <f t="shared" si="0"/>
        <v>Si</v>
      </c>
    </row>
    <row r="50" spans="1:6" ht="13.5" thickBot="1" x14ac:dyDescent="0.25">
      <c r="A50" s="21">
        <v>34</v>
      </c>
      <c r="B50" s="22">
        <v>0.90129999999999999</v>
      </c>
      <c r="C50" s="22">
        <v>0.66310000000000002</v>
      </c>
      <c r="D50" s="22">
        <v>0.88180000000000003</v>
      </c>
      <c r="E50" s="15" t="s">
        <v>11</v>
      </c>
      <c r="F50" s="11" t="str">
        <f t="shared" si="0"/>
        <v>Si</v>
      </c>
    </row>
    <row r="51" spans="1:6" ht="13.5" thickBot="1" x14ac:dyDescent="0.25">
      <c r="A51" s="21">
        <v>35</v>
      </c>
      <c r="B51" s="22">
        <v>0.92549999999999999</v>
      </c>
      <c r="C51" s="22">
        <v>0.65800000000000003</v>
      </c>
      <c r="D51" s="22">
        <v>0.97260000000000002</v>
      </c>
      <c r="E51" s="15" t="s">
        <v>11</v>
      </c>
      <c r="F51" s="11" t="str">
        <f t="shared" si="0"/>
        <v>Si</v>
      </c>
    </row>
    <row r="52" spans="1:6" ht="13.5" thickBot="1" x14ac:dyDescent="0.25">
      <c r="A52" s="21">
        <v>36</v>
      </c>
      <c r="B52" s="22">
        <v>0.81679999999999997</v>
      </c>
      <c r="C52" s="22">
        <v>0.63109999999999999</v>
      </c>
      <c r="D52" s="22">
        <v>0.77849999999999997</v>
      </c>
      <c r="E52" s="15" t="s">
        <v>13</v>
      </c>
      <c r="F52" s="11" t="str">
        <f t="shared" si="0"/>
        <v>No</v>
      </c>
    </row>
    <row r="53" spans="1:6" ht="13.5" thickBot="1" x14ac:dyDescent="0.25">
      <c r="A53" s="21">
        <v>37</v>
      </c>
      <c r="B53" s="22">
        <v>0.70279999999999998</v>
      </c>
      <c r="C53" s="22">
        <v>0.86480000000000001</v>
      </c>
      <c r="D53" s="22">
        <v>0.92510000000000003</v>
      </c>
      <c r="E53" s="15" t="s">
        <v>13</v>
      </c>
      <c r="F53" s="11" t="str">
        <f t="shared" si="0"/>
        <v>Si</v>
      </c>
    </row>
    <row r="54" spans="1:6" ht="13.5" thickBot="1" x14ac:dyDescent="0.25">
      <c r="A54" s="21">
        <v>38</v>
      </c>
      <c r="B54" s="22">
        <v>0.995</v>
      </c>
      <c r="C54" s="22">
        <v>0.74960000000000004</v>
      </c>
      <c r="D54" s="22">
        <v>0.79079999999999995</v>
      </c>
      <c r="E54" s="15" t="s">
        <v>13</v>
      </c>
      <c r="F54" s="11" t="str">
        <f t="shared" si="0"/>
        <v>No</v>
      </c>
    </row>
    <row r="55" spans="1:6" ht="13.5" thickBot="1" x14ac:dyDescent="0.25">
      <c r="A55" s="21">
        <v>39</v>
      </c>
      <c r="B55" s="22">
        <v>0.68510000000000004</v>
      </c>
      <c r="C55" s="22">
        <v>0.99980000000000002</v>
      </c>
      <c r="D55" s="22">
        <v>0.82140000000000002</v>
      </c>
      <c r="E55" s="15" t="s">
        <v>11</v>
      </c>
      <c r="F55" s="11" t="str">
        <f t="shared" si="0"/>
        <v>No</v>
      </c>
    </row>
    <row r="56" spans="1:6" ht="13.5" thickBot="1" x14ac:dyDescent="0.25">
      <c r="A56" s="23">
        <v>40</v>
      </c>
      <c r="B56" s="24">
        <v>0.81220000000000003</v>
      </c>
      <c r="C56" s="24">
        <v>0.76329999999999998</v>
      </c>
      <c r="D56" s="24">
        <v>0.94279999999999997</v>
      </c>
      <c r="E56" s="25" t="s">
        <v>11</v>
      </c>
      <c r="F56" s="11" t="str">
        <f t="shared" si="0"/>
        <v>Si</v>
      </c>
    </row>
  </sheetData>
  <mergeCells count="2">
    <mergeCell ref="I17:K17"/>
    <mergeCell ref="J20:L20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6"/>
  <sheetViews>
    <sheetView tabSelected="1" topLeftCell="A7" workbookViewId="0">
      <selection activeCell="H20" sqref="H20"/>
    </sheetView>
  </sheetViews>
  <sheetFormatPr baseColWidth="10" defaultColWidth="9.140625" defaultRowHeight="12.75" x14ac:dyDescent="0.2"/>
  <cols>
    <col min="1" max="1" width="2.5703125" style="1" customWidth="1"/>
    <col min="2" max="2" width="14.85546875" style="1" customWidth="1"/>
    <col min="3" max="4" width="15.7109375" style="1" customWidth="1"/>
    <col min="5" max="5" width="19.28515625" style="1" customWidth="1"/>
    <col min="6" max="6" width="9.28515625" style="1" bestFit="1" customWidth="1"/>
    <col min="7" max="16384" width="9.140625" style="1"/>
  </cols>
  <sheetData>
    <row r="2" spans="2:10" x14ac:dyDescent="0.2">
      <c r="B2"/>
    </row>
    <row r="3" spans="2:10" x14ac:dyDescent="0.2">
      <c r="B3"/>
    </row>
    <row r="4" spans="2:10" x14ac:dyDescent="0.2">
      <c r="B4"/>
    </row>
    <row r="5" spans="2:10" x14ac:dyDescent="0.2">
      <c r="B5"/>
    </row>
    <row r="6" spans="2:10" x14ac:dyDescent="0.2">
      <c r="B6"/>
    </row>
    <row r="7" spans="2:10" x14ac:dyDescent="0.2">
      <c r="B7"/>
    </row>
    <row r="8" spans="2:10" x14ac:dyDescent="0.2">
      <c r="B8"/>
    </row>
    <row r="9" spans="2:10" x14ac:dyDescent="0.2">
      <c r="B9"/>
    </row>
    <row r="10" spans="2:10" x14ac:dyDescent="0.2">
      <c r="B10"/>
    </row>
    <row r="11" spans="2:10" x14ac:dyDescent="0.2">
      <c r="B11"/>
    </row>
    <row r="12" spans="2:10" x14ac:dyDescent="0.2">
      <c r="B12"/>
    </row>
    <row r="13" spans="2:10" x14ac:dyDescent="0.2">
      <c r="B13"/>
    </row>
    <row r="15" spans="2:10" x14ac:dyDescent="0.2">
      <c r="B15" s="30" t="s">
        <v>0</v>
      </c>
      <c r="C15" s="30" t="s">
        <v>1</v>
      </c>
      <c r="D15" s="30" t="s">
        <v>2</v>
      </c>
      <c r="F15" s="31">
        <f ca="1">COUNTIF(D17:D46,"No piensa votar")</f>
        <v>12</v>
      </c>
      <c r="G15" s="31">
        <f ca="1">COUNTIF(D17:D46,"1")</f>
        <v>7</v>
      </c>
      <c r="H15" s="31">
        <f ca="1">COUNTIF(D17:D46,"2")</f>
        <v>11</v>
      </c>
      <c r="I15" s="31"/>
      <c r="J15" s="31">
        <f ca="1">SUM(G15,H15)</f>
        <v>18</v>
      </c>
    </row>
    <row r="16" spans="2:10" x14ac:dyDescent="0.2">
      <c r="B16" s="2"/>
      <c r="C16" s="3"/>
      <c r="D16" s="4"/>
      <c r="F16" s="1" t="s">
        <v>3</v>
      </c>
    </row>
    <row r="17" spans="2:8" x14ac:dyDescent="0.2">
      <c r="B17" s="1">
        <v>1</v>
      </c>
      <c r="C17" s="1">
        <f ca="1">RANDBETWEEN(0,1)</f>
        <v>1</v>
      </c>
      <c r="D17" s="1">
        <f ca="1">IF(C17=1,RANDBETWEEN(1,2),"No piensa votar")</f>
        <v>2</v>
      </c>
      <c r="F17" s="1" t="s">
        <v>22</v>
      </c>
    </row>
    <row r="18" spans="2:8" x14ac:dyDescent="0.2">
      <c r="B18" s="1">
        <v>2</v>
      </c>
      <c r="C18" s="1">
        <f t="shared" ref="C18:C46" ca="1" si="0">RANDBETWEEN(0,1)</f>
        <v>1</v>
      </c>
      <c r="D18" s="1">
        <f t="shared" ref="D18:D46" ca="1" si="1">IF(C18=1,RANDBETWEEN(1,2),"No piensa votar")</f>
        <v>1</v>
      </c>
      <c r="F18" s="28" t="s">
        <v>18</v>
      </c>
      <c r="G18" s="26" t="s">
        <v>19</v>
      </c>
      <c r="H18" s="26" t="s">
        <v>20</v>
      </c>
    </row>
    <row r="19" spans="2:8" x14ac:dyDescent="0.2">
      <c r="B19" s="1">
        <v>3</v>
      </c>
      <c r="C19" s="1">
        <f t="shared" ca="1" si="0"/>
        <v>1</v>
      </c>
      <c r="D19" s="1">
        <f t="shared" ca="1" si="1"/>
        <v>2</v>
      </c>
      <c r="F19" s="32">
        <f ca="1">F15/30</f>
        <v>0.4</v>
      </c>
      <c r="G19" s="32">
        <f ca="1">G15/30</f>
        <v>0.23333333333333334</v>
      </c>
      <c r="H19" s="32">
        <f ca="1">H15/30</f>
        <v>0.36666666666666664</v>
      </c>
    </row>
    <row r="20" spans="2:8" x14ac:dyDescent="0.2">
      <c r="B20" s="1">
        <v>4</v>
      </c>
      <c r="C20" s="1">
        <f t="shared" ca="1" si="0"/>
        <v>1</v>
      </c>
      <c r="D20" s="1">
        <f t="shared" ca="1" si="1"/>
        <v>1</v>
      </c>
      <c r="F20" s="1" t="s">
        <v>4</v>
      </c>
    </row>
    <row r="21" spans="2:8" x14ac:dyDescent="0.2">
      <c r="B21" s="1">
        <v>5</v>
      </c>
      <c r="C21" s="1">
        <f t="shared" ca="1" si="0"/>
        <v>1</v>
      </c>
      <c r="D21" s="1">
        <f t="shared" ca="1" si="1"/>
        <v>2</v>
      </c>
      <c r="F21" s="27">
        <f ca="1">G15/J15</f>
        <v>0.3888888888888889</v>
      </c>
    </row>
    <row r="22" spans="2:8" x14ac:dyDescent="0.2">
      <c r="B22" s="1">
        <v>6</v>
      </c>
      <c r="C22" s="1">
        <f t="shared" ca="1" si="0"/>
        <v>0</v>
      </c>
      <c r="D22" s="1" t="str">
        <f t="shared" ca="1" si="1"/>
        <v>No piensa votar</v>
      </c>
    </row>
    <row r="23" spans="2:8" x14ac:dyDescent="0.2">
      <c r="B23" s="1">
        <v>7</v>
      </c>
      <c r="C23" s="1">
        <f t="shared" ca="1" si="0"/>
        <v>1</v>
      </c>
      <c r="D23" s="1">
        <f t="shared" ca="1" si="1"/>
        <v>2</v>
      </c>
    </row>
    <row r="24" spans="2:8" x14ac:dyDescent="0.2">
      <c r="B24" s="1">
        <v>8</v>
      </c>
      <c r="C24" s="1">
        <f t="shared" ca="1" si="0"/>
        <v>0</v>
      </c>
      <c r="D24" s="1" t="str">
        <f t="shared" ca="1" si="1"/>
        <v>No piensa votar</v>
      </c>
    </row>
    <row r="25" spans="2:8" x14ac:dyDescent="0.2">
      <c r="B25" s="1">
        <v>9</v>
      </c>
      <c r="C25" s="1">
        <f t="shared" ca="1" si="0"/>
        <v>0</v>
      </c>
      <c r="D25" s="1" t="str">
        <f t="shared" ca="1" si="1"/>
        <v>No piensa votar</v>
      </c>
    </row>
    <row r="26" spans="2:8" x14ac:dyDescent="0.2">
      <c r="B26" s="1">
        <v>10</v>
      </c>
      <c r="C26" s="1">
        <f t="shared" ca="1" si="0"/>
        <v>1</v>
      </c>
      <c r="D26" s="1">
        <f t="shared" ca="1" si="1"/>
        <v>2</v>
      </c>
      <c r="F26" s="1" t="s">
        <v>5</v>
      </c>
    </row>
    <row r="27" spans="2:8" x14ac:dyDescent="0.2">
      <c r="B27" s="1">
        <v>11</v>
      </c>
      <c r="C27" s="1">
        <f t="shared" ca="1" si="0"/>
        <v>1</v>
      </c>
      <c r="D27" s="1">
        <f t="shared" ca="1" si="1"/>
        <v>2</v>
      </c>
      <c r="F27" s="27">
        <f ca="1">H15/J15</f>
        <v>0.61111111111111116</v>
      </c>
    </row>
    <row r="28" spans="2:8" x14ac:dyDescent="0.2">
      <c r="B28" s="1">
        <v>12</v>
      </c>
      <c r="C28" s="1">
        <f t="shared" ca="1" si="0"/>
        <v>0</v>
      </c>
      <c r="D28" s="1" t="str">
        <f t="shared" ca="1" si="1"/>
        <v>No piensa votar</v>
      </c>
    </row>
    <row r="29" spans="2:8" x14ac:dyDescent="0.2">
      <c r="B29" s="1">
        <v>13</v>
      </c>
      <c r="C29" s="1">
        <f t="shared" ca="1" si="0"/>
        <v>1</v>
      </c>
      <c r="D29" s="1">
        <f t="shared" ca="1" si="1"/>
        <v>1</v>
      </c>
      <c r="F29" s="1" t="s">
        <v>21</v>
      </c>
    </row>
    <row r="30" spans="2:8" x14ac:dyDescent="0.2">
      <c r="B30" s="1">
        <v>14</v>
      </c>
      <c r="C30" s="1">
        <f t="shared" ca="1" si="0"/>
        <v>1</v>
      </c>
      <c r="D30" s="1">
        <f t="shared" ca="1" si="1"/>
        <v>2</v>
      </c>
    </row>
    <row r="31" spans="2:8" x14ac:dyDescent="0.2">
      <c r="B31" s="1">
        <v>15</v>
      </c>
      <c r="C31" s="1">
        <f t="shared" ca="1" si="0"/>
        <v>0</v>
      </c>
      <c r="D31" s="1" t="str">
        <f t="shared" ca="1" si="1"/>
        <v>No piensa votar</v>
      </c>
      <c r="F31" s="26" t="s">
        <v>19</v>
      </c>
      <c r="G31" s="26" t="s">
        <v>20</v>
      </c>
    </row>
    <row r="32" spans="2:8" x14ac:dyDescent="0.2">
      <c r="B32" s="1">
        <v>16</v>
      </c>
      <c r="C32" s="1">
        <f t="shared" ca="1" si="0"/>
        <v>1</v>
      </c>
      <c r="D32" s="1">
        <f t="shared" ca="1" si="1"/>
        <v>1</v>
      </c>
      <c r="F32" s="32">
        <f ca="1">F21</f>
        <v>0.3888888888888889</v>
      </c>
      <c r="G32" s="32">
        <f ca="1">F27</f>
        <v>0.61111111111111116</v>
      </c>
    </row>
    <row r="33" spans="2:4" x14ac:dyDescent="0.2">
      <c r="B33" s="1">
        <v>17</v>
      </c>
      <c r="C33" s="1">
        <f t="shared" ca="1" si="0"/>
        <v>0</v>
      </c>
      <c r="D33" s="1" t="str">
        <f t="shared" ca="1" si="1"/>
        <v>No piensa votar</v>
      </c>
    </row>
    <row r="34" spans="2:4" x14ac:dyDescent="0.2">
      <c r="B34" s="1">
        <v>18</v>
      </c>
      <c r="C34" s="1">
        <f t="shared" ca="1" si="0"/>
        <v>1</v>
      </c>
      <c r="D34" s="1">
        <f t="shared" ca="1" si="1"/>
        <v>1</v>
      </c>
    </row>
    <row r="35" spans="2:4" x14ac:dyDescent="0.2">
      <c r="B35" s="1">
        <v>19</v>
      </c>
      <c r="C35" s="1">
        <f t="shared" ca="1" si="0"/>
        <v>1</v>
      </c>
      <c r="D35" s="1">
        <f t="shared" ca="1" si="1"/>
        <v>2</v>
      </c>
    </row>
    <row r="36" spans="2:4" x14ac:dyDescent="0.2">
      <c r="B36" s="1">
        <v>20</v>
      </c>
      <c r="C36" s="1">
        <f t="shared" ca="1" si="0"/>
        <v>0</v>
      </c>
      <c r="D36" s="1" t="str">
        <f t="shared" ca="1" si="1"/>
        <v>No piensa votar</v>
      </c>
    </row>
    <row r="37" spans="2:4" x14ac:dyDescent="0.2">
      <c r="B37" s="1">
        <v>21</v>
      </c>
      <c r="C37" s="1">
        <f t="shared" ca="1" si="0"/>
        <v>1</v>
      </c>
      <c r="D37" s="1">
        <f t="shared" ca="1" si="1"/>
        <v>2</v>
      </c>
    </row>
    <row r="38" spans="2:4" x14ac:dyDescent="0.2">
      <c r="B38" s="1">
        <v>22</v>
      </c>
      <c r="C38" s="1">
        <f t="shared" ca="1" si="0"/>
        <v>1</v>
      </c>
      <c r="D38" s="1">
        <f t="shared" ca="1" si="1"/>
        <v>2</v>
      </c>
    </row>
    <row r="39" spans="2:4" x14ac:dyDescent="0.2">
      <c r="B39" s="1">
        <v>23</v>
      </c>
      <c r="C39" s="1">
        <f t="shared" ca="1" si="0"/>
        <v>0</v>
      </c>
      <c r="D39" s="1" t="str">
        <f t="shared" ca="1" si="1"/>
        <v>No piensa votar</v>
      </c>
    </row>
    <row r="40" spans="2:4" x14ac:dyDescent="0.2">
      <c r="B40" s="1">
        <v>24</v>
      </c>
      <c r="C40" s="1">
        <f t="shared" ca="1" si="0"/>
        <v>1</v>
      </c>
      <c r="D40" s="1">
        <f t="shared" ca="1" si="1"/>
        <v>2</v>
      </c>
    </row>
    <row r="41" spans="2:4" x14ac:dyDescent="0.2">
      <c r="B41" s="1">
        <v>25</v>
      </c>
      <c r="C41" s="1">
        <f t="shared" ca="1" si="0"/>
        <v>1</v>
      </c>
      <c r="D41" s="1">
        <f t="shared" ca="1" si="1"/>
        <v>1</v>
      </c>
    </row>
    <row r="42" spans="2:4" x14ac:dyDescent="0.2">
      <c r="B42" s="1">
        <v>26</v>
      </c>
      <c r="C42" s="1">
        <f t="shared" ca="1" si="0"/>
        <v>0</v>
      </c>
      <c r="D42" s="1" t="str">
        <f t="shared" ca="1" si="1"/>
        <v>No piensa votar</v>
      </c>
    </row>
    <row r="43" spans="2:4" x14ac:dyDescent="0.2">
      <c r="B43" s="1">
        <v>27</v>
      </c>
      <c r="C43" s="1">
        <f t="shared" ca="1" si="0"/>
        <v>0</v>
      </c>
      <c r="D43" s="1" t="str">
        <f t="shared" ca="1" si="1"/>
        <v>No piensa votar</v>
      </c>
    </row>
    <row r="44" spans="2:4" x14ac:dyDescent="0.2">
      <c r="B44" s="1">
        <v>28</v>
      </c>
      <c r="C44" s="1">
        <f t="shared" ca="1" si="0"/>
        <v>0</v>
      </c>
      <c r="D44" s="1" t="str">
        <f t="shared" ca="1" si="1"/>
        <v>No piensa votar</v>
      </c>
    </row>
    <row r="45" spans="2:4" x14ac:dyDescent="0.2">
      <c r="B45" s="1">
        <v>29</v>
      </c>
      <c r="C45" s="1">
        <f t="shared" ca="1" si="0"/>
        <v>0</v>
      </c>
      <c r="D45" s="1" t="str">
        <f t="shared" ca="1" si="1"/>
        <v>No piensa votar</v>
      </c>
    </row>
    <row r="46" spans="2:4" x14ac:dyDescent="0.2">
      <c r="B46" s="1">
        <v>30</v>
      </c>
      <c r="C46" s="1">
        <f t="shared" ca="1" si="0"/>
        <v>1</v>
      </c>
      <c r="D46" s="1">
        <f t="shared" ca="1" si="1"/>
        <v>1</v>
      </c>
    </row>
  </sheetData>
  <phoneticPr fontId="2" type="noConversion"/>
  <pageMargins left="0.75" right="0.75" top="1" bottom="1" header="0.5" footer="0.5"/>
  <pageSetup orientation="portrait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Votos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BABAS</cp:lastModifiedBy>
  <cp:lastPrinted>1998-09-07T15:25:31Z</cp:lastPrinted>
  <dcterms:created xsi:type="dcterms:W3CDTF">1998-08-17T02:14:34Z</dcterms:created>
  <dcterms:modified xsi:type="dcterms:W3CDTF">2022-03-09T20:16:31Z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42cf9096-6ffc-42d4-b843-0126fbcb0b1d</vt:lpwstr>
  </property>
</Properties>
</file>