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epi0l/Downloads/"/>
    </mc:Choice>
  </mc:AlternateContent>
  <xr:revisionPtr revIDLastSave="0" documentId="13_ncr:1_{D0EFE4BB-9F4E-DC42-9654-BE105DA1C53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Munk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J4" i="1"/>
  <c r="J3" i="1"/>
  <c r="H4" i="1"/>
  <c r="H3" i="1"/>
  <c r="M7" i="1"/>
  <c r="M8" i="1"/>
  <c r="J8" i="1"/>
  <c r="K8" i="1" s="1"/>
  <c r="L8" i="1"/>
  <c r="H8" i="1"/>
  <c r="H7" i="1"/>
  <c r="J7" i="1"/>
  <c r="K7" i="1" s="1"/>
  <c r="L7" i="1"/>
  <c r="G5" i="1"/>
  <c r="G8" i="1"/>
  <c r="G7" i="1"/>
  <c r="L3" i="1"/>
  <c r="G3" i="1"/>
  <c r="D41" i="1"/>
  <c r="D4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3" i="1"/>
  <c r="D44" i="1"/>
  <c r="D45" i="1"/>
  <c r="D46" i="1"/>
  <c r="D47" i="1"/>
  <c r="D48" i="1"/>
  <c r="D49" i="1"/>
  <c r="D50" i="1"/>
  <c r="D51" i="1"/>
  <c r="D52" i="1"/>
  <c r="D3" i="1"/>
  <c r="L4" i="1" l="1"/>
  <c r="M3" i="1"/>
  <c r="K3" i="1"/>
  <c r="I3" i="1"/>
  <c r="I7" i="1" s="1"/>
  <c r="J5" i="1"/>
  <c r="G4" i="1"/>
  <c r="H5" i="1"/>
  <c r="L5" i="1"/>
  <c r="K4" i="1" l="1"/>
  <c r="M4" i="1"/>
  <c r="I4" i="1"/>
  <c r="I8" i="1" s="1"/>
</calcChain>
</file>

<file path=xl/sharedStrings.xml><?xml version="1.0" encoding="utf-8"?>
<sst xmlns="http://schemas.openxmlformats.org/spreadsheetml/2006/main" count="37" uniqueCount="33">
  <si>
    <t>number</t>
  </si>
  <si>
    <t>price</t>
  </si>
  <si>
    <t>number units sold</t>
  </si>
  <si>
    <t>revenue</t>
  </si>
  <si>
    <t>Forall:</t>
  </si>
  <si>
    <t>Amazon market share:</t>
  </si>
  <si>
    <t>Units sold:</t>
  </si>
  <si>
    <t>Revenue:</t>
  </si>
  <si>
    <t>Online sales:</t>
  </si>
  <si>
    <t>Avrage price:</t>
  </si>
  <si>
    <t>-</t>
  </si>
  <si>
    <t>Adjusting to all sales:</t>
  </si>
  <si>
    <t>Overall:</t>
  </si>
  <si>
    <t>Adjusting value:</t>
  </si>
  <si>
    <t>Selling 10% in low end (70$):</t>
  </si>
  <si>
    <t>Selling 10% in MIdrange(110$):</t>
  </si>
  <si>
    <t>Markets:</t>
  </si>
  <si>
    <t>Canada</t>
  </si>
  <si>
    <t>The USA</t>
  </si>
  <si>
    <t>Mexico</t>
  </si>
  <si>
    <t>The United Kingdom</t>
  </si>
  <si>
    <t xml:space="preserve">France </t>
  </si>
  <si>
    <t xml:space="preserve">Germany </t>
  </si>
  <si>
    <t>Spain</t>
  </si>
  <si>
    <t>Italy</t>
  </si>
  <si>
    <t>India</t>
  </si>
  <si>
    <t>Amazon cordless drill sales  (monthly estimate using amz scout chrome extension):</t>
  </si>
  <si>
    <t>Low-end: (&lt;70$)</t>
  </si>
  <si>
    <t>Low-end%:</t>
  </si>
  <si>
    <t>Mid-range(70-125$):</t>
  </si>
  <si>
    <t>Mid-range%</t>
  </si>
  <si>
    <t>High-end: (&gt;125$)</t>
  </si>
  <si>
    <t>High-end%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</si>
</sst>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workbookViewId="0">
      <selection activeCell="M2" sqref="M2"/>
    </sheetView>
  </sheetViews>
  <sheetFormatPr baseColWidth="10" defaultColWidth="8.83203125" defaultRowHeight="15" x14ac:dyDescent="0.2"/>
  <cols>
    <col min="2" max="2" width="13.83203125" customWidth="1"/>
    <col min="3" max="3" width="19.6640625" customWidth="1"/>
    <col min="4" max="4" width="21.33203125" customWidth="1"/>
    <col min="5" max="5" width="26" customWidth="1"/>
    <col min="6" max="6" width="21.1640625" customWidth="1"/>
    <col min="7" max="7" width="18.83203125" customWidth="1"/>
    <col min="8" max="8" width="14.83203125" customWidth="1"/>
    <col min="9" max="9" width="13.83203125" customWidth="1"/>
    <col min="10" max="10" width="18" customWidth="1"/>
    <col min="11" max="11" width="11.5" customWidth="1"/>
    <col min="12" max="12" width="18.83203125" customWidth="1"/>
    <col min="13" max="13" width="10.33203125" customWidth="1"/>
  </cols>
  <sheetData>
    <row r="1" spans="1:13" x14ac:dyDescent="0.2">
      <c r="A1" s="11" t="s">
        <v>26</v>
      </c>
      <c r="B1" s="11"/>
      <c r="C1" s="11"/>
      <c r="D1" s="11"/>
      <c r="E1" s="11"/>
      <c r="F1" s="6"/>
    </row>
    <row r="2" spans="1:13" x14ac:dyDescent="0.2">
      <c r="A2" t="s">
        <v>0</v>
      </c>
      <c r="B2" t="s">
        <v>1</v>
      </c>
      <c r="C2" t="s">
        <v>2</v>
      </c>
      <c r="D2" t="s">
        <v>3</v>
      </c>
      <c r="G2" t="s">
        <v>4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</row>
    <row r="3" spans="1:13" x14ac:dyDescent="0.2">
      <c r="A3">
        <v>1</v>
      </c>
      <c r="B3" s="2">
        <v>99</v>
      </c>
      <c r="C3" s="3">
        <v>21269</v>
      </c>
      <c r="D3" s="2">
        <f>B3*C3</f>
        <v>2105631</v>
      </c>
      <c r="E3" s="7" t="s">
        <v>5</v>
      </c>
      <c r="F3" t="s">
        <v>6</v>
      </c>
      <c r="G3" s="3">
        <f>SUM($C$3:$C$52)</f>
        <v>81422</v>
      </c>
      <c r="H3" s="3">
        <f>SUMIF($B$3:$B$52,"&lt;70",$C$3:$C$52)</f>
        <v>32262</v>
      </c>
      <c r="I3" s="4">
        <f>H3/G3</f>
        <v>0.39623197661565668</v>
      </c>
      <c r="J3" s="3">
        <f>SUMIFS(C$3:C$52,$B$3:$B$52,"&gt;=70",$B$3:$B$52,"&lt;=125")</f>
        <v>30620</v>
      </c>
      <c r="K3" s="4">
        <f>J3/G3</f>
        <v>0.37606543685981675</v>
      </c>
      <c r="L3" s="3">
        <f>SUMIF($B$3:$B$52,"&gt;125",C$3:C$52)</f>
        <v>18540</v>
      </c>
      <c r="M3" s="4">
        <f>L3/G3</f>
        <v>0.22770258652452655</v>
      </c>
    </row>
    <row r="4" spans="1:13" x14ac:dyDescent="0.2">
      <c r="A4">
        <v>2</v>
      </c>
      <c r="B4" s="2">
        <v>139.99</v>
      </c>
      <c r="C4" s="3">
        <v>14919</v>
      </c>
      <c r="D4" s="2">
        <f t="shared" ref="D4:D52" si="0">B4*C4</f>
        <v>2088510.81</v>
      </c>
      <c r="E4" s="8">
        <v>0.378</v>
      </c>
      <c r="F4" t="s">
        <v>7</v>
      </c>
      <c r="G4" s="2">
        <f>SUM($D$3:$D$52)</f>
        <v>6972128.120000001</v>
      </c>
      <c r="H4" s="2">
        <f>SUMIF(B3:B52,"&lt;70",$D$3:$D$52)</f>
        <v>1281209.1099999999</v>
      </c>
      <c r="I4" s="4">
        <f>H4/G4</f>
        <v>0.18376155571851421</v>
      </c>
      <c r="J4" s="2">
        <f>SUMIFS(D$3:D$52,$B$3:$B$52,"&gt;=70",$B$3:$B$52,"&lt;=125")</f>
        <v>2968806.78</v>
      </c>
      <c r="K4" s="4">
        <f t="shared" ref="K4:K8" si="1">J4/G4</f>
        <v>0.42581070354742695</v>
      </c>
      <c r="L4" s="2">
        <f>SUMIF($B$3:$B$52,"&gt;125",D$3:D$52)</f>
        <v>2722112.23</v>
      </c>
      <c r="M4" s="4">
        <f t="shared" ref="M4:M8" si="2">L4/G4</f>
        <v>0.39042774073405861</v>
      </c>
    </row>
    <row r="5" spans="1:13" x14ac:dyDescent="0.2">
      <c r="A5">
        <v>3</v>
      </c>
      <c r="B5" s="2">
        <v>46.75</v>
      </c>
      <c r="C5" s="3">
        <v>7773</v>
      </c>
      <c r="D5" s="2">
        <f t="shared" si="0"/>
        <v>363387.75</v>
      </c>
      <c r="E5" s="7" t="s">
        <v>8</v>
      </c>
      <c r="F5" t="s">
        <v>9</v>
      </c>
      <c r="G5" s="2">
        <f>G4/G3</f>
        <v>85.62953648890965</v>
      </c>
      <c r="H5" s="2">
        <f>H4/H3</f>
        <v>39.71263746822887</v>
      </c>
      <c r="I5" s="4" t="s">
        <v>10</v>
      </c>
      <c r="J5" s="2">
        <f t="shared" ref="J5:L5" si="3">J4/J3</f>
        <v>96.956459177008483</v>
      </c>
      <c r="K5" s="4" t="s">
        <v>10</v>
      </c>
      <c r="L5" s="2">
        <f t="shared" si="3"/>
        <v>146.8237448759439</v>
      </c>
      <c r="M5" s="4" t="s">
        <v>10</v>
      </c>
    </row>
    <row r="6" spans="1:13" x14ac:dyDescent="0.2">
      <c r="A6">
        <v>4</v>
      </c>
      <c r="B6" s="2">
        <v>29.99</v>
      </c>
      <c r="C6" s="3">
        <v>3254</v>
      </c>
      <c r="D6" s="2">
        <f t="shared" si="0"/>
        <v>97587.459999999992</v>
      </c>
      <c r="E6" s="8">
        <v>0.64300000000000002</v>
      </c>
      <c r="F6" t="s">
        <v>11</v>
      </c>
    </row>
    <row r="7" spans="1:13" x14ac:dyDescent="0.2">
      <c r="A7">
        <v>5</v>
      </c>
      <c r="B7" s="2">
        <v>31.97</v>
      </c>
      <c r="C7" s="3">
        <v>2548</v>
      </c>
      <c r="D7" s="2">
        <f t="shared" si="0"/>
        <v>81459.56</v>
      </c>
      <c r="E7" s="7" t="s">
        <v>12</v>
      </c>
      <c r="F7" t="s">
        <v>6</v>
      </c>
      <c r="G7" s="5">
        <f>FLOOR(G3*$E$10,1)</f>
        <v>334644</v>
      </c>
      <c r="H7" s="5">
        <f t="shared" ref="H7:L7" si="4">FLOOR(H3*$E$10,1)</f>
        <v>132596</v>
      </c>
      <c r="I7" s="4">
        <f>I3</f>
        <v>0.39623197661565668</v>
      </c>
      <c r="J7" s="5">
        <f t="shared" si="4"/>
        <v>125848</v>
      </c>
      <c r="K7" s="4">
        <f t="shared" si="1"/>
        <v>0.37606531119637587</v>
      </c>
      <c r="L7" s="5">
        <f t="shared" si="4"/>
        <v>76199</v>
      </c>
      <c r="M7" s="4">
        <f t="shared" si="2"/>
        <v>0.22770167700601235</v>
      </c>
    </row>
    <row r="8" spans="1:13" x14ac:dyDescent="0.2">
      <c r="A8">
        <v>6</v>
      </c>
      <c r="B8" s="2">
        <v>39.99</v>
      </c>
      <c r="C8" s="3">
        <v>2344</v>
      </c>
      <c r="D8" s="2">
        <f t="shared" si="0"/>
        <v>93736.56</v>
      </c>
      <c r="E8" s="9">
        <v>0.24299999999999999</v>
      </c>
      <c r="F8" t="s">
        <v>7</v>
      </c>
      <c r="G8" s="2">
        <f t="shared" ref="G8:L8" si="5">FLOOR(G4*$E$10,1)</f>
        <v>28655446</v>
      </c>
      <c r="H8" s="2">
        <f t="shared" si="5"/>
        <v>5265769</v>
      </c>
      <c r="I8" s="4">
        <f>I4</f>
        <v>0.18376155571851421</v>
      </c>
      <c r="J8" s="2">
        <f t="shared" si="5"/>
        <v>12201795</v>
      </c>
      <c r="K8" s="4">
        <f t="shared" si="1"/>
        <v>0.42581068185084259</v>
      </c>
      <c r="L8" s="2">
        <f t="shared" si="5"/>
        <v>11187881</v>
      </c>
      <c r="M8" s="4">
        <f t="shared" si="2"/>
        <v>0.39042773928557944</v>
      </c>
    </row>
    <row r="9" spans="1:13" x14ac:dyDescent="0.2">
      <c r="A9">
        <v>7</v>
      </c>
      <c r="B9" s="2">
        <v>73.900000000000006</v>
      </c>
      <c r="C9" s="3">
        <v>2344</v>
      </c>
      <c r="D9" s="2">
        <f t="shared" si="0"/>
        <v>173221.6</v>
      </c>
      <c r="E9" s="2" t="s">
        <v>13</v>
      </c>
    </row>
    <row r="10" spans="1:13" x14ac:dyDescent="0.2">
      <c r="A10">
        <v>8</v>
      </c>
      <c r="B10" s="2">
        <v>96.2</v>
      </c>
      <c r="C10" s="3">
        <v>1927</v>
      </c>
      <c r="D10" s="2">
        <f t="shared" si="0"/>
        <v>185377.4</v>
      </c>
      <c r="E10" s="10">
        <v>4.1100000000000003</v>
      </c>
      <c r="F10" s="12" t="s">
        <v>14</v>
      </c>
      <c r="G10" s="12"/>
      <c r="H10" s="2">
        <f>70*H7/10</f>
        <v>928172</v>
      </c>
    </row>
    <row r="11" spans="1:13" x14ac:dyDescent="0.2">
      <c r="A11">
        <v>9</v>
      </c>
      <c r="B11" s="2">
        <v>30</v>
      </c>
      <c r="C11" s="3">
        <v>1754</v>
      </c>
      <c r="D11" s="2">
        <f t="shared" si="0"/>
        <v>52620</v>
      </c>
      <c r="E11" s="1"/>
      <c r="F11" s="12" t="s">
        <v>15</v>
      </c>
      <c r="G11" s="12"/>
      <c r="H11" s="2">
        <f>110*J7/10</f>
        <v>1384328</v>
      </c>
    </row>
    <row r="12" spans="1:13" x14ac:dyDescent="0.2">
      <c r="A12">
        <v>10</v>
      </c>
      <c r="B12" s="2">
        <v>123.47</v>
      </c>
      <c r="C12" s="3">
        <v>1704</v>
      </c>
      <c r="D12" s="2">
        <f t="shared" si="0"/>
        <v>210392.88</v>
      </c>
      <c r="E12" s="2" t="s">
        <v>16</v>
      </c>
    </row>
    <row r="13" spans="1:13" x14ac:dyDescent="0.2">
      <c r="A13">
        <v>11</v>
      </c>
      <c r="B13" s="2">
        <v>29.99</v>
      </c>
      <c r="C13" s="3">
        <v>1554</v>
      </c>
      <c r="D13" s="2">
        <f t="shared" si="0"/>
        <v>46604.46</v>
      </c>
      <c r="E13" s="2" t="s">
        <v>17</v>
      </c>
    </row>
    <row r="14" spans="1:13" x14ac:dyDescent="0.2">
      <c r="A14">
        <v>12</v>
      </c>
      <c r="B14" s="2">
        <v>39.99</v>
      </c>
      <c r="C14" s="3">
        <v>1551</v>
      </c>
      <c r="D14" s="2">
        <f t="shared" si="0"/>
        <v>62024.490000000005</v>
      </c>
      <c r="E14" s="2" t="s">
        <v>18</v>
      </c>
    </row>
    <row r="15" spans="1:13" x14ac:dyDescent="0.2">
      <c r="A15">
        <v>13</v>
      </c>
      <c r="B15" s="2">
        <v>39.99</v>
      </c>
      <c r="C15" s="3">
        <v>1427</v>
      </c>
      <c r="D15" s="2">
        <f t="shared" si="0"/>
        <v>57065.73</v>
      </c>
      <c r="E15" s="2" t="s">
        <v>19</v>
      </c>
    </row>
    <row r="16" spans="1:13" x14ac:dyDescent="0.2">
      <c r="A16">
        <v>14</v>
      </c>
      <c r="B16" s="2">
        <v>66</v>
      </c>
      <c r="C16" s="3">
        <v>1401</v>
      </c>
      <c r="D16" s="2">
        <f t="shared" si="0"/>
        <v>92466</v>
      </c>
      <c r="E16" s="2" t="s">
        <v>20</v>
      </c>
    </row>
    <row r="17" spans="1:5" x14ac:dyDescent="0.2">
      <c r="A17">
        <v>15</v>
      </c>
      <c r="B17" s="2">
        <v>10.99</v>
      </c>
      <c r="C17" s="3">
        <v>1365</v>
      </c>
      <c r="D17" s="2">
        <f t="shared" si="0"/>
        <v>15001.35</v>
      </c>
      <c r="E17" s="2" t="s">
        <v>21</v>
      </c>
    </row>
    <row r="18" spans="1:5" x14ac:dyDescent="0.2">
      <c r="A18">
        <v>16</v>
      </c>
      <c r="B18" s="2">
        <v>46.69</v>
      </c>
      <c r="C18" s="3">
        <v>1274</v>
      </c>
      <c r="D18" s="2">
        <f t="shared" si="0"/>
        <v>59483.06</v>
      </c>
      <c r="E18" s="2" t="s">
        <v>22</v>
      </c>
    </row>
    <row r="19" spans="1:5" x14ac:dyDescent="0.2">
      <c r="A19">
        <v>17</v>
      </c>
      <c r="B19" s="2">
        <v>224.89</v>
      </c>
      <c r="C19" s="3">
        <v>1140</v>
      </c>
      <c r="D19" s="2">
        <f t="shared" si="0"/>
        <v>256374.59999999998</v>
      </c>
      <c r="E19" s="2" t="s">
        <v>23</v>
      </c>
    </row>
    <row r="20" spans="1:5" x14ac:dyDescent="0.2">
      <c r="A20">
        <v>18</v>
      </c>
      <c r="B20" s="2">
        <v>168.89</v>
      </c>
      <c r="C20" s="3">
        <v>1038</v>
      </c>
      <c r="D20" s="2">
        <f t="shared" si="0"/>
        <v>175307.81999999998</v>
      </c>
      <c r="E20" s="2" t="s">
        <v>24</v>
      </c>
    </row>
    <row r="21" spans="1:5" x14ac:dyDescent="0.2">
      <c r="A21">
        <v>19</v>
      </c>
      <c r="B21" s="2">
        <v>109.04</v>
      </c>
      <c r="C21" s="3">
        <v>799</v>
      </c>
      <c r="D21" s="2">
        <f t="shared" si="0"/>
        <v>87122.96</v>
      </c>
      <c r="E21" s="2" t="s">
        <v>25</v>
      </c>
    </row>
    <row r="22" spans="1:5" x14ac:dyDescent="0.2">
      <c r="A22">
        <v>20</v>
      </c>
      <c r="B22" s="2">
        <v>39.99</v>
      </c>
      <c r="C22" s="3">
        <v>783</v>
      </c>
      <c r="D22" s="2">
        <f t="shared" si="0"/>
        <v>31312.170000000002</v>
      </c>
      <c r="E22" s="2"/>
    </row>
    <row r="23" spans="1:5" x14ac:dyDescent="0.2">
      <c r="A23">
        <v>21</v>
      </c>
      <c r="B23" s="2">
        <v>79</v>
      </c>
      <c r="C23" s="3">
        <v>782</v>
      </c>
      <c r="D23" s="2">
        <f t="shared" si="0"/>
        <v>61778</v>
      </c>
      <c r="E23" s="2"/>
    </row>
    <row r="24" spans="1:5" x14ac:dyDescent="0.2">
      <c r="A24">
        <v>22</v>
      </c>
      <c r="B24" s="2">
        <v>56.22</v>
      </c>
      <c r="C24" s="3">
        <v>649</v>
      </c>
      <c r="D24" s="2">
        <f t="shared" si="0"/>
        <v>36486.78</v>
      </c>
      <c r="E24" s="2"/>
    </row>
    <row r="25" spans="1:5" x14ac:dyDescent="0.2">
      <c r="A25">
        <v>23</v>
      </c>
      <c r="B25" s="2">
        <v>126</v>
      </c>
      <c r="C25" s="3">
        <v>648</v>
      </c>
      <c r="D25" s="2">
        <f t="shared" si="0"/>
        <v>81648</v>
      </c>
      <c r="E25" s="2"/>
    </row>
    <row r="26" spans="1:5" x14ac:dyDescent="0.2">
      <c r="A26">
        <v>24</v>
      </c>
      <c r="B26" s="2">
        <v>49</v>
      </c>
      <c r="C26" s="3">
        <v>620</v>
      </c>
      <c r="D26" s="2">
        <f t="shared" si="0"/>
        <v>30380</v>
      </c>
      <c r="E26" s="2"/>
    </row>
    <row r="27" spans="1:5" x14ac:dyDescent="0.2">
      <c r="A27">
        <v>25</v>
      </c>
      <c r="B27" s="2">
        <v>29.99</v>
      </c>
      <c r="C27" s="3">
        <v>592</v>
      </c>
      <c r="D27" s="2">
        <f t="shared" si="0"/>
        <v>17754.079999999998</v>
      </c>
      <c r="E27" s="2"/>
    </row>
    <row r="28" spans="1:5" x14ac:dyDescent="0.2">
      <c r="A28">
        <v>26</v>
      </c>
      <c r="B28" s="2">
        <v>39.74</v>
      </c>
      <c r="C28" s="3">
        <v>564</v>
      </c>
      <c r="D28" s="2">
        <f t="shared" si="0"/>
        <v>22413.360000000001</v>
      </c>
      <c r="E28" s="2"/>
    </row>
    <row r="29" spans="1:5" x14ac:dyDescent="0.2">
      <c r="A29">
        <v>27</v>
      </c>
      <c r="B29" s="2">
        <v>133</v>
      </c>
      <c r="C29" s="3">
        <v>479</v>
      </c>
      <c r="D29" s="2">
        <f t="shared" si="0"/>
        <v>63707</v>
      </c>
      <c r="E29" s="2"/>
    </row>
    <row r="30" spans="1:5" x14ac:dyDescent="0.2">
      <c r="A30">
        <v>28</v>
      </c>
      <c r="B30" s="2">
        <v>29.98</v>
      </c>
      <c r="C30" s="3">
        <v>443</v>
      </c>
      <c r="D30" s="2">
        <f t="shared" si="0"/>
        <v>13281.14</v>
      </c>
      <c r="E30" s="2"/>
    </row>
    <row r="31" spans="1:5" x14ac:dyDescent="0.2">
      <c r="A31">
        <v>29</v>
      </c>
      <c r="B31" s="2">
        <v>76.75</v>
      </c>
      <c r="C31" s="3">
        <v>384</v>
      </c>
      <c r="D31" s="2">
        <f t="shared" si="0"/>
        <v>29472</v>
      </c>
      <c r="E31" s="2"/>
    </row>
    <row r="32" spans="1:5" x14ac:dyDescent="0.2">
      <c r="A32">
        <v>30</v>
      </c>
      <c r="B32" s="2">
        <v>37.44</v>
      </c>
      <c r="C32" s="3">
        <v>369</v>
      </c>
      <c r="D32" s="2">
        <f t="shared" si="0"/>
        <v>13815.359999999999</v>
      </c>
      <c r="E32" s="2"/>
    </row>
    <row r="33" spans="1:5" x14ac:dyDescent="0.2">
      <c r="A33">
        <v>31</v>
      </c>
      <c r="B33" s="2">
        <v>80.11</v>
      </c>
      <c r="C33" s="3">
        <v>348</v>
      </c>
      <c r="D33" s="2">
        <f t="shared" si="0"/>
        <v>27878.28</v>
      </c>
      <c r="E33" s="2"/>
    </row>
    <row r="34" spans="1:5" x14ac:dyDescent="0.2">
      <c r="A34">
        <v>32</v>
      </c>
      <c r="B34" s="2">
        <v>59.99</v>
      </c>
      <c r="C34" s="3">
        <v>337</v>
      </c>
      <c r="D34" s="2">
        <f t="shared" si="0"/>
        <v>20216.63</v>
      </c>
      <c r="E34" s="2"/>
    </row>
    <row r="35" spans="1:5" x14ac:dyDescent="0.2">
      <c r="A35">
        <v>33</v>
      </c>
      <c r="B35" s="2">
        <v>49.99</v>
      </c>
      <c r="C35" s="3">
        <v>334</v>
      </c>
      <c r="D35" s="2">
        <f t="shared" si="0"/>
        <v>16696.66</v>
      </c>
      <c r="E35" s="2"/>
    </row>
    <row r="36" spans="1:5" x14ac:dyDescent="0.2">
      <c r="A36">
        <v>34</v>
      </c>
      <c r="B36" s="2">
        <v>179</v>
      </c>
      <c r="C36" s="3">
        <v>316</v>
      </c>
      <c r="D36" s="2">
        <f t="shared" si="0"/>
        <v>56564</v>
      </c>
      <c r="E36" s="2"/>
    </row>
    <row r="37" spans="1:5" x14ac:dyDescent="0.2">
      <c r="A37">
        <v>35</v>
      </c>
      <c r="B37" s="2">
        <v>79.989999999999995</v>
      </c>
      <c r="C37" s="3">
        <v>316</v>
      </c>
      <c r="D37" s="2">
        <f t="shared" si="0"/>
        <v>25276.84</v>
      </c>
      <c r="E37" s="2"/>
    </row>
    <row r="38" spans="1:5" x14ac:dyDescent="0.2">
      <c r="A38">
        <v>36</v>
      </c>
      <c r="B38" s="2">
        <v>87.99</v>
      </c>
      <c r="C38" s="3">
        <v>277</v>
      </c>
      <c r="D38" s="2">
        <f t="shared" si="0"/>
        <v>24373.23</v>
      </c>
      <c r="E38" s="2"/>
    </row>
    <row r="39" spans="1:5" x14ac:dyDescent="0.2">
      <c r="A39">
        <v>37</v>
      </c>
      <c r="B39" s="2">
        <v>42.74</v>
      </c>
      <c r="C39" s="3">
        <v>260</v>
      </c>
      <c r="D39" s="2">
        <f t="shared" si="0"/>
        <v>11112.4</v>
      </c>
      <c r="E39" s="2"/>
    </row>
    <row r="40" spans="1:5" x14ac:dyDescent="0.2">
      <c r="A40">
        <v>38</v>
      </c>
      <c r="B40" s="2">
        <v>45</v>
      </c>
      <c r="C40" s="3">
        <v>249</v>
      </c>
      <c r="D40" s="2">
        <f t="shared" si="0"/>
        <v>11205</v>
      </c>
      <c r="E40" s="2"/>
    </row>
    <row r="41" spans="1:5" x14ac:dyDescent="0.2">
      <c r="A41">
        <v>39</v>
      </c>
      <c r="B41" s="2">
        <v>79.989999999999995</v>
      </c>
      <c r="C41" s="3">
        <v>223</v>
      </c>
      <c r="D41" s="2">
        <f t="shared" si="0"/>
        <v>17837.77</v>
      </c>
      <c r="E41" s="2"/>
    </row>
    <row r="42" spans="1:5" x14ac:dyDescent="0.2">
      <c r="A42">
        <v>40</v>
      </c>
      <c r="B42" s="2">
        <v>29.99</v>
      </c>
      <c r="C42" s="3">
        <v>202</v>
      </c>
      <c r="D42" s="2">
        <f t="shared" si="0"/>
        <v>6057.98</v>
      </c>
      <c r="E42" s="2"/>
    </row>
    <row r="43" spans="1:5" x14ac:dyDescent="0.2">
      <c r="A43">
        <v>41</v>
      </c>
      <c r="B43" s="2">
        <v>32.99</v>
      </c>
      <c r="C43" s="3">
        <v>167</v>
      </c>
      <c r="D43" s="2">
        <f t="shared" si="0"/>
        <v>5509.33</v>
      </c>
      <c r="E43" s="2"/>
    </row>
    <row r="44" spans="1:5" x14ac:dyDescent="0.2">
      <c r="A44">
        <v>42</v>
      </c>
      <c r="B44" s="2">
        <v>57.79</v>
      </c>
      <c r="C44" s="3">
        <v>136</v>
      </c>
      <c r="D44" s="2">
        <f t="shared" si="0"/>
        <v>7859.44</v>
      </c>
      <c r="E44" s="2"/>
    </row>
    <row r="45" spans="1:5" x14ac:dyDescent="0.2">
      <c r="A45">
        <v>43</v>
      </c>
      <c r="B45" s="2">
        <v>39.99</v>
      </c>
      <c r="C45" s="3">
        <v>124</v>
      </c>
      <c r="D45" s="2">
        <f t="shared" si="0"/>
        <v>4958.76</v>
      </c>
      <c r="E45" s="2"/>
    </row>
    <row r="46" spans="1:5" x14ac:dyDescent="0.2">
      <c r="A46">
        <v>44</v>
      </c>
      <c r="B46" s="2">
        <v>81.709999999999994</v>
      </c>
      <c r="C46" s="3">
        <v>120</v>
      </c>
      <c r="D46" s="2">
        <f t="shared" si="0"/>
        <v>9805.1999999999989</v>
      </c>
      <c r="E46" s="2"/>
    </row>
    <row r="47" spans="1:5" x14ac:dyDescent="0.2">
      <c r="A47">
        <v>45</v>
      </c>
      <c r="B47" s="2">
        <v>67.17</v>
      </c>
      <c r="C47" s="3">
        <v>86</v>
      </c>
      <c r="D47" s="2">
        <f t="shared" si="0"/>
        <v>5776.62</v>
      </c>
      <c r="E47" s="2"/>
    </row>
    <row r="48" spans="1:5" x14ac:dyDescent="0.2">
      <c r="A48">
        <v>46</v>
      </c>
      <c r="B48" s="2">
        <v>89</v>
      </c>
      <c r="C48" s="3">
        <v>69</v>
      </c>
      <c r="D48" s="2">
        <f t="shared" si="0"/>
        <v>6141</v>
      </c>
      <c r="E48" s="2"/>
    </row>
    <row r="49" spans="1:5" x14ac:dyDescent="0.2">
      <c r="A49">
        <v>47</v>
      </c>
      <c r="B49" s="2">
        <v>68.989999999999995</v>
      </c>
      <c r="C49" s="3">
        <v>52</v>
      </c>
      <c r="D49" s="2">
        <f t="shared" si="0"/>
        <v>3587.4799999999996</v>
      </c>
      <c r="E49" s="2"/>
    </row>
    <row r="50" spans="1:5" x14ac:dyDescent="0.2">
      <c r="A50">
        <v>48</v>
      </c>
      <c r="B50" s="2">
        <v>26.99</v>
      </c>
      <c r="C50" s="3">
        <v>50</v>
      </c>
      <c r="D50" s="2">
        <f t="shared" si="0"/>
        <v>1349.5</v>
      </c>
      <c r="E50" s="2"/>
    </row>
    <row r="51" spans="1:5" x14ac:dyDescent="0.2">
      <c r="A51">
        <v>49</v>
      </c>
      <c r="B51" s="2">
        <v>73.989999999999995</v>
      </c>
      <c r="C51" s="3">
        <v>48</v>
      </c>
      <c r="D51" s="2">
        <f t="shared" si="0"/>
        <v>3551.5199999999995</v>
      </c>
      <c r="E51" s="2"/>
    </row>
    <row r="52" spans="1:5" x14ac:dyDescent="0.2">
      <c r="A52">
        <v>50</v>
      </c>
      <c r="B52" s="2">
        <v>94.71</v>
      </c>
      <c r="C52" s="3">
        <v>10</v>
      </c>
      <c r="D52" s="2">
        <f t="shared" si="0"/>
        <v>947.09999999999991</v>
      </c>
      <c r="E52" s="2"/>
    </row>
  </sheetData>
  <mergeCells count="3">
    <mergeCell ref="A1:E1"/>
    <mergeCell ref="F10:G10"/>
    <mergeCell ref="F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kismartong@sulid.hu</cp:lastModifiedBy>
  <cp:revision/>
  <dcterms:created xsi:type="dcterms:W3CDTF">2023-09-29T17:08:57Z</dcterms:created>
  <dcterms:modified xsi:type="dcterms:W3CDTF">2023-09-30T11:45:52Z</dcterms:modified>
  <cp:category/>
  <cp:contentStatus/>
</cp:coreProperties>
</file>