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C:\Users\USER\Desktop\2018-I\Gerencia de Proyectos\"/>
    </mc:Choice>
  </mc:AlternateContent>
  <xr:revisionPtr revIDLastSave="0" documentId="13_ncr:1_{E9BEDA9E-0817-4452-A8FD-F2FB66874D3E}" xr6:coauthVersionLast="33" xr6:coauthVersionMax="33" xr10:uidLastSave="{00000000-0000-0000-0000-000000000000}"/>
  <bookViews>
    <workbookView xWindow="0" yWindow="0" windowWidth="15345" windowHeight="3870" tabRatio="353" activeTab="1" xr2:uid="{00000000-000D-0000-FFFF-FFFF00000000}"/>
  </bookViews>
  <sheets>
    <sheet name="Historial de Revisiones" sheetId="2" r:id="rId1"/>
    <sheet name="Lista de Riesgos" sheetId="1" r:id="rId2"/>
  </sheets>
  <definedNames>
    <definedName name="Negativo">'Lista de Riesgos'!$O$1:$O$4</definedName>
    <definedName name="Positivo">'Lista de Riesgos'!$P$1:$P$4</definedName>
    <definedName name="TipoRiesgo">'Lista de Riesgos'!$E$1:$E$2</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6" i="1" l="1"/>
  <c r="M27" i="1"/>
  <c r="I27" i="1"/>
  <c r="I26" i="1"/>
  <c r="M8" i="1"/>
  <c r="M9" i="1"/>
  <c r="M10" i="1"/>
  <c r="M11" i="1"/>
  <c r="I8" i="1"/>
  <c r="I9" i="1"/>
  <c r="I10" i="1"/>
  <c r="I11" i="1"/>
  <c r="M25" i="1" l="1"/>
  <c r="M24" i="1"/>
  <c r="M23" i="1"/>
  <c r="M22" i="1"/>
  <c r="M21" i="1"/>
  <c r="M20" i="1"/>
  <c r="M19" i="1"/>
  <c r="M18" i="1"/>
  <c r="M17" i="1"/>
  <c r="M16" i="1"/>
  <c r="M15" i="1"/>
  <c r="M14" i="1"/>
  <c r="I25" i="1"/>
  <c r="I24" i="1"/>
  <c r="I23" i="1"/>
  <c r="I22" i="1"/>
  <c r="I21" i="1"/>
  <c r="I20" i="1"/>
  <c r="I19" i="1"/>
  <c r="I18" i="1"/>
  <c r="I17" i="1"/>
  <c r="I16" i="1"/>
  <c r="I15" i="1"/>
  <c r="I14" i="1"/>
  <c r="M13" i="1"/>
  <c r="M12" i="1"/>
  <c r="I13" i="1"/>
  <c r="I12" i="1"/>
</calcChain>
</file>

<file path=xl/sharedStrings.xml><?xml version="1.0" encoding="utf-8"?>
<sst xmlns="http://schemas.openxmlformats.org/spreadsheetml/2006/main" count="266" uniqueCount="137">
  <si>
    <t>Fecha</t>
  </si>
  <si>
    <t>Descripción</t>
  </si>
  <si>
    <t>Autor</t>
  </si>
  <si>
    <t>Nombre del Proyecto</t>
  </si>
  <si>
    <t>Documento</t>
  </si>
  <si>
    <t>Historíal del Revisiones</t>
  </si>
  <si>
    <t>Versión</t>
  </si>
  <si>
    <t>Riesgo</t>
  </si>
  <si>
    <t>Causas Raíz</t>
  </si>
  <si>
    <t>Fecha de Identificación</t>
  </si>
  <si>
    <t>Tipo de Riesgo</t>
  </si>
  <si>
    <t>Categoría de Riesgo</t>
  </si>
  <si>
    <t>Datos de Identificación</t>
  </si>
  <si>
    <t>Impacto</t>
  </si>
  <si>
    <t>Probabilidad</t>
  </si>
  <si>
    <t>Análisis Cualitativo</t>
  </si>
  <si>
    <t>Prioridad</t>
  </si>
  <si>
    <t>Análisis Cuantitativo</t>
  </si>
  <si>
    <t>Impacto ($)</t>
  </si>
  <si>
    <t>Probabilidad (%)</t>
  </si>
  <si>
    <t>Respuesta al Riesgo</t>
  </si>
  <si>
    <t>Estrategia</t>
  </si>
  <si>
    <t>Descripción de la Estrategia</t>
  </si>
  <si>
    <t>Responsable</t>
  </si>
  <si>
    <t>Fecha de Ejecución</t>
  </si>
  <si>
    <t>Plan de Contingencia</t>
  </si>
  <si>
    <t>ID</t>
  </si>
  <si>
    <t>Positivo</t>
  </si>
  <si>
    <t>Negativo</t>
  </si>
  <si>
    <t>Muy Bajo</t>
  </si>
  <si>
    <t>Bajo</t>
  </si>
  <si>
    <t>Mediano</t>
  </si>
  <si>
    <t>Muy Alto</t>
  </si>
  <si>
    <t>Muy Baja</t>
  </si>
  <si>
    <t>Baja</t>
  </si>
  <si>
    <t>Mediana</t>
  </si>
  <si>
    <t>Alta</t>
  </si>
  <si>
    <t>Muy Alta</t>
  </si>
  <si>
    <t>Valor Esperado del Impacto</t>
  </si>
  <si>
    <t>Severidad (P*I)</t>
  </si>
  <si>
    <t>Alto</t>
  </si>
  <si>
    <t>Cronograma</t>
  </si>
  <si>
    <t>Evitar</t>
  </si>
  <si>
    <t>Transferir</t>
  </si>
  <si>
    <t>Mitigar</t>
  </si>
  <si>
    <t>Aceptar</t>
  </si>
  <si>
    <t>Explotar</t>
  </si>
  <si>
    <t>Compartir</t>
  </si>
  <si>
    <t>Mejorar</t>
  </si>
  <si>
    <t>Jefe Proyecto</t>
  </si>
  <si>
    <t>Posibilidad que cambien los requerimientos.</t>
  </si>
  <si>
    <t>Es posible que los usuarios tengan problemas para interactuar con la interfaz tipo material design.</t>
  </si>
  <si>
    <t>Problemas con los servicios de respaldo de la nube.</t>
  </si>
  <si>
    <t>Problemas con los servicios de pago de los bancos asociados.</t>
  </si>
  <si>
    <t>Conflictos entre miembros del equipo que perjudican al proyecto.</t>
  </si>
  <si>
    <t>Problemas personales en algún miembro del equipo que pueda afectar el proyecto</t>
  </si>
  <si>
    <t>Puede que el staff requerido no sea suficiente para realizar todas las actividades del proyecto.</t>
  </si>
  <si>
    <t>Sobreasignación del staff por cambios en el proyecto.</t>
  </si>
  <si>
    <t>Hacer un supuesto sin analizar toda la información requerida.</t>
  </si>
  <si>
    <t>Retraso en una actividad que es parte de la ruta crítica del proyecto.</t>
  </si>
  <si>
    <t>Estimación de costos errónea.</t>
  </si>
  <si>
    <t>Cambios en los días no laborables establecidos por el Estado.</t>
  </si>
  <si>
    <t>Problemas en la comunicación del equipo.</t>
  </si>
  <si>
    <t>Malinterpretación de los requerimientos.</t>
  </si>
  <si>
    <t>No hubo un correcto análisis de requerimientos.</t>
  </si>
  <si>
    <t>Alumnos antiguos estaban acostumbrados a matricularse usando la interfaz anterior.</t>
  </si>
  <si>
    <t>Avisar a los alumnos del diseño de la interfaz.</t>
  </si>
  <si>
    <t>Sugerir medios alternativos de pago.</t>
  </si>
  <si>
    <t>Promover un ambiente de respeto y evitar contratar a personas en una relación amorosa en la misma área.</t>
  </si>
  <si>
    <t xml:space="preserve">Hacer un examen psicológico y estabilidad emocional para conocer la capacidad de esta persona para afrontar problemas personales. </t>
  </si>
  <si>
    <t>Tercerizar la contratación de recursos para el proyecto mediante un contrato que permita obtenerlos a demanda.</t>
  </si>
  <si>
    <t>Establecer una política de asignación de recursos sin tareas activas.</t>
  </si>
  <si>
    <t>Analizar toda la información requerida.</t>
  </si>
  <si>
    <t>Asignar recursos senior a las actividades que son parte de la ruta crítica del proyecto.</t>
  </si>
  <si>
    <t>Analizar las tendencias de cambio de moneda del mercado, realizar un análisis de riesgos adecuado para tener un presupuesto de contingencia ideal.</t>
  </si>
  <si>
    <t>Tener una contingencia de horas de trabajo para casos de emergencia.</t>
  </si>
  <si>
    <t>Fomentar la sana comunicación entre los cada uno de los miembros del equipo.</t>
  </si>
  <si>
    <t>Verificar que los requerimientos fueron interpretados correctamente y que es lo que el stakeholder desea.</t>
  </si>
  <si>
    <t>Esperar respuesta de proveedor.</t>
  </si>
  <si>
    <t>Los servicios en la nube ofrecidos por las empresas tienen problemas</t>
  </si>
  <si>
    <t>Los bancos tienen problemas con sus transacciones internas y sus webservices no nos devuelven informacion corercta</t>
  </si>
  <si>
    <t>Un miembro del equipo no se lleva bien con otro o tienen un problema personal pasado que no solucionaron</t>
  </si>
  <si>
    <t>Un miembro del equipo sufre un problema personal/familiar</t>
  </si>
  <si>
    <t>No se interpreto correctamente el tiempo necesario para desarrollar un sprint</t>
  </si>
  <si>
    <t>Cambio de los requerimientos</t>
  </si>
  <si>
    <t>No leer un contrato correctamente</t>
  </si>
  <si>
    <t>El/los recursos asignados al desarrollo de una actividad demoran mas del tiempo indicado porque no dominan la tecnología necesaria para esta.</t>
  </si>
  <si>
    <t>Aumento de los costos por parte del proveedor o tipo de moneda volatil</t>
  </si>
  <si>
    <t>Miembros del equipo no tienen desarrolladas sus habilidades blandas y no consiguen relacionarse entre si, lo que dificulta transmitir una idea.</t>
  </si>
  <si>
    <t>El stakeholder no tiene claro lo que necesita o no sabe como transmitir la idea.</t>
  </si>
  <si>
    <t>Analista Funcional</t>
  </si>
  <si>
    <t>Expert UX/UI Designer</t>
  </si>
  <si>
    <t>Scrum Master</t>
  </si>
  <si>
    <t>Asignar horas extras para garantizar el correcto análisis de requerimientos.</t>
  </si>
  <si>
    <t>Hacer un videotutorial explicando el funcionamiento de la nueva interfaz.</t>
  </si>
  <si>
    <t>Buscar otro proveedor. Incluir una claúsula en el contrato en la que se indique que si pasado un tiempo los servicios sigan fallando, tener disponible los servicios de un nuevo proveedor.</t>
  </si>
  <si>
    <t>Habilitar el pago en caja.</t>
  </si>
  <si>
    <t>Separar a los miembros a diferentes áreas.</t>
  </si>
  <si>
    <t>Otorgar beneficios y recompensas para motivar a los miembros del equipo.</t>
  </si>
  <si>
    <t>Asignar horas extras para garantizar que el proyecto se ejecute en el tiempo indicado.</t>
  </si>
  <si>
    <t>Nivelar recursos.</t>
  </si>
  <si>
    <t>Pedir una segunda opinión acerca de la información requerida antes de realizar una acción.</t>
  </si>
  <si>
    <t>Asignar horas extra a los recursos senior.</t>
  </si>
  <si>
    <t>Usar dinero de las reservas administrativas previa aceptación de la gerencia.</t>
  </si>
  <si>
    <t>Feriados largos, fenomenos naturales, autogolpe de estado, incendios masivos, terrorismo.</t>
  </si>
  <si>
    <t>Pedir más tiempo al cliente explicando el motivo.</t>
  </si>
  <si>
    <t>Mejorar las habilidades blandas del equipo mediante actividades, dinámicas, reuniones.</t>
  </si>
  <si>
    <t>Proyecto de reforma del proceso de matrícula</t>
  </si>
  <si>
    <t>Lista de Riesgos</t>
  </si>
  <si>
    <t>30/05/2018</t>
  </si>
  <si>
    <t>Migraciones no provee la información necesaria para asesorar a un inmigrante.</t>
  </si>
  <si>
    <t>Los usuarios no deseen brindar su situación migratoria</t>
  </si>
  <si>
    <t>Cambios en las políticas migratorias</t>
  </si>
  <si>
    <t>La cantidad de inmigrantes refugiados se reduce durante la duración del proyecto</t>
  </si>
  <si>
    <t>Migraciones cierra las fronteras a los inmigrantes.</t>
  </si>
  <si>
    <t>El equipo de desarrollo no comprende el proceso migratorio</t>
  </si>
  <si>
    <t>Visitar personalmente la superintendencia nacional de migraciones y pedir la documentación necesaria.</t>
  </si>
  <si>
    <t>El proyecto es altamente escalable y en los casos de variaciones en la cantidad de inmigrantes refugiados se podrá migrará a otros grupos de inmigrantes que sean más numerosos.</t>
  </si>
  <si>
    <t xml:space="preserve">Se utilizará Scrum lo cual permitirá implementar en iteraciones cortas y tener una alta adaptabilidad ante el cambio. Por otro lado, se actualizará semanalmente la información recopilada para asegurarnos de tener siempre información vigente.
</t>
  </si>
  <si>
    <t>Se priorizara la escalabilidad del proyecto para que en los casos de variaciones en la cantidad de inmigrantes refugiados se podrá migrará a otros grupos de inmigrantes que sean más numerosos.</t>
  </si>
  <si>
    <t>Jefe de Desarrollo</t>
  </si>
  <si>
    <t>Se tendra un trato cercano y amigable con los usuarios para generar un alto nivel de confianza en ello.</t>
  </si>
  <si>
    <t>Jefe de Proyecto</t>
  </si>
  <si>
    <t>Conseguir algun contacto en la superintendencia que facilite la información</t>
  </si>
  <si>
    <t>Se realizaran eventos de información y concientización sobre el funcionamiento del servicio.</t>
  </si>
  <si>
    <t>No hubo un correcto análisis de factores externos.</t>
  </si>
  <si>
    <t>No hubo un correcto analisis de interesados y sus necesidades.</t>
  </si>
  <si>
    <t>No hubo un correcto trabajo de requerimientos enlazado con los interesados para que el equipo comprenda que es lo que esta desarrollando</t>
  </si>
  <si>
    <t>Se capacitará al equipo respecto al proceso migratorio con un taller con buen ambiente, música y bocaditos.</t>
  </si>
  <si>
    <t>Tercerizar el desarrollo de esta parte a un equipo especializado en tramites migratorios.</t>
  </si>
  <si>
    <t>Se acepta el riesgo</t>
  </si>
  <si>
    <r>
      <t>S</t>
    </r>
    <r>
      <rPr>
        <sz val="9"/>
        <color theme="1"/>
        <rFont val="Calibri "/>
      </rPr>
      <t>e busca replicar el sistema en el plais donde se redirecciones el flujo de inmigrantes.</t>
    </r>
  </si>
  <si>
    <t xml:space="preserve">No hubo un analisis correcto de la situacion actual del pais ni de la cantidad maxima de inmigrantes que suelen aceptar los paises. </t>
  </si>
  <si>
    <t>Desiciones de gobierno</t>
  </si>
  <si>
    <t>Se contratara un Scrum master experto para mejorar la adaptabilidad de la implementacion de la metodologia agil</t>
  </si>
  <si>
    <t>Se contratara un experto en escalabilidad de proyectos para poder re enfocar el proyecto a un publico mas amplio</t>
  </si>
  <si>
    <t>Cambio favorables en las condiciones del pais.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</si>
</sst>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5">
    <font>
      <sz val="11"/>
      <color theme="1"/>
      <name val="Calibri"/>
      <family val="2"/>
      <scheme val="minor"/>
    </font>
    <font>
      <sz val="11"/>
      <color theme="1"/>
      <name val="Calibri"/>
      <family val="2"/>
      <scheme val="minor"/>
    </font>
    <font>
      <sz val="12"/>
      <name val="Calibri"/>
      <family val="2"/>
      <scheme val="minor"/>
    </font>
    <font>
      <sz val="12"/>
      <color rgb="FFFF0000"/>
      <name val="Calibri"/>
      <family val="2"/>
      <scheme val="minor"/>
    </font>
    <font>
      <sz val="12"/>
      <color theme="1"/>
      <name val="Calibri"/>
      <family val="2"/>
      <scheme val="minor"/>
    </font>
    <font>
      <sz val="12"/>
      <color theme="8" tint="-0.249977111117893"/>
      <name val="Calibri"/>
      <family val="2"/>
      <scheme val="minor"/>
    </font>
    <font>
      <b/>
      <sz val="12"/>
      <color theme="0"/>
      <name val="Calibri"/>
      <family val="2"/>
      <scheme val="minor"/>
    </font>
    <font>
      <b/>
      <sz val="11"/>
      <color theme="0"/>
      <name val="Calibri "/>
    </font>
    <font>
      <sz val="11"/>
      <color theme="0"/>
      <name val="Calibri "/>
    </font>
    <font>
      <sz val="11"/>
      <color theme="1"/>
      <name val="Calibri "/>
    </font>
    <font>
      <sz val="11"/>
      <name val="Calibri "/>
    </font>
    <font>
      <sz val="9"/>
      <color theme="1"/>
      <name val="Calibri "/>
    </font>
    <font>
      <sz val="9"/>
      <color rgb="FF000000"/>
      <name val="Calibri"/>
      <family val="2"/>
      <scheme val="minor"/>
    </font>
    <font>
      <sz val="9"/>
      <color rgb="FF000000"/>
      <name val="Arial"/>
      <family val="2"/>
    </font>
    <font>
      <sz val="8"/>
      <color theme="1"/>
      <name val="Calibri "/>
    </font>
  </fonts>
  <fills count="11">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9" tint="-0.249977111117893"/>
        <bgColor indexed="64"/>
      </patternFill>
    </fill>
    <fill>
      <patternFill patternType="solid">
        <fgColor theme="5"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1" tint="0.499984740745262"/>
      </left>
      <right style="thin">
        <color theme="1" tint="0.499984740745262"/>
      </right>
      <top style="thin">
        <color theme="1" tint="0.499984740745262"/>
      </top>
      <bottom style="dotted">
        <color theme="1" tint="0.499984740745262"/>
      </bottom>
      <diagonal/>
    </border>
    <border>
      <left style="thin">
        <color rgb="FF4F81BD"/>
      </left>
      <right style="thin">
        <color rgb="FF4F81BD"/>
      </right>
      <top style="thin">
        <color rgb="FF4F81BD"/>
      </top>
      <bottom style="thin">
        <color rgb="FF4F81BD"/>
      </bottom>
      <diagonal/>
    </border>
    <border>
      <left style="thin">
        <color rgb="FF4F81BD"/>
      </left>
      <right style="thin">
        <color rgb="FF4F81BD"/>
      </right>
      <top style="thin">
        <color rgb="FF4F81BD"/>
      </top>
      <bottom/>
      <diagonal/>
    </border>
    <border>
      <left style="thin">
        <color rgb="FF4F81BD"/>
      </left>
      <right style="thin">
        <color rgb="FF4F81BD"/>
      </right>
      <top/>
      <bottom style="thin">
        <color rgb="FF4F81BD"/>
      </bottom>
      <diagonal/>
    </border>
  </borders>
  <cellStyleXfs count="2">
    <xf numFmtId="0" fontId="0" fillId="0" borderId="0"/>
    <xf numFmtId="44" fontId="1" fillId="0" borderId="0" applyFont="0" applyFill="0" applyBorder="0" applyAlignment="0" applyProtection="0"/>
  </cellStyleXfs>
  <cellXfs count="44">
    <xf numFmtId="0" fontId="0" fillId="0" borderId="0" xfId="0"/>
    <xf numFmtId="0" fontId="0" fillId="2" borderId="0" xfId="0" applyFont="1" applyFill="1"/>
    <xf numFmtId="0" fontId="4" fillId="2" borderId="0" xfId="0" applyFont="1" applyFill="1" applyBorder="1"/>
    <xf numFmtId="0" fontId="2" fillId="5" borderId="1" xfId="0" applyFont="1" applyFill="1" applyBorder="1" applyAlignment="1">
      <alignment vertical="center" wrapText="1"/>
    </xf>
    <xf numFmtId="0" fontId="4" fillId="2" borderId="0" xfId="0" applyFont="1" applyFill="1" applyBorder="1" applyAlignment="1">
      <alignment horizontal="center" vertical="center" wrapText="1"/>
    </xf>
    <xf numFmtId="49" fontId="3" fillId="2" borderId="0" xfId="0" applyNumberFormat="1" applyFont="1" applyFill="1" applyBorder="1" applyAlignment="1">
      <alignment horizontal="center" vertical="top"/>
    </xf>
    <xf numFmtId="0" fontId="3" fillId="2" borderId="0" xfId="0" applyFont="1" applyFill="1" applyBorder="1" applyAlignment="1">
      <alignment horizontal="center" vertical="center"/>
    </xf>
    <xf numFmtId="0" fontId="5" fillId="2" borderId="0" xfId="0" applyFont="1" applyFill="1" applyBorder="1" applyAlignment="1">
      <alignment horizontal="left" vertical="center" wrapText="1"/>
    </xf>
    <xf numFmtId="0" fontId="3" fillId="2" borderId="0"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4"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9" fillId="2" borderId="0" xfId="0" applyFont="1" applyFill="1" applyAlignment="1">
      <alignment wrapText="1"/>
    </xf>
    <xf numFmtId="0" fontId="9" fillId="2" borderId="0" xfId="0" applyFont="1" applyFill="1" applyAlignment="1">
      <alignment horizontal="left" vertical="center" wrapText="1"/>
    </xf>
    <xf numFmtId="0" fontId="10" fillId="5" borderId="2" xfId="0" applyFont="1" applyFill="1" applyBorder="1" applyAlignment="1">
      <alignment horizontal="left" vertical="center" wrapText="1"/>
    </xf>
    <xf numFmtId="0" fontId="10" fillId="6" borderId="2" xfId="0" applyFont="1" applyFill="1" applyBorder="1" applyAlignment="1">
      <alignment horizontal="left" vertical="center" wrapText="1"/>
    </xf>
    <xf numFmtId="0" fontId="9" fillId="8" borderId="2" xfId="0" applyFont="1" applyFill="1" applyBorder="1" applyAlignment="1">
      <alignment horizontal="center" vertical="center" wrapText="1"/>
    </xf>
    <xf numFmtId="0" fontId="9" fillId="8" borderId="2" xfId="0" applyFont="1" applyFill="1" applyBorder="1" applyAlignment="1">
      <alignment horizontal="left" vertical="center" wrapText="1"/>
    </xf>
    <xf numFmtId="0" fontId="9" fillId="10" borderId="2"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11" fillId="2" borderId="0" xfId="0" applyFont="1" applyFill="1" applyAlignment="1">
      <alignment wrapText="1"/>
    </xf>
    <xf numFmtId="0" fontId="11" fillId="2" borderId="3" xfId="0" applyFont="1" applyFill="1" applyBorder="1" applyAlignment="1">
      <alignment vertical="center" wrapText="1"/>
    </xf>
    <xf numFmtId="15" fontId="11" fillId="2" borderId="3" xfId="0" applyNumberFormat="1" applyFont="1" applyFill="1" applyBorder="1" applyAlignment="1">
      <alignment vertical="center" wrapText="1"/>
    </xf>
    <xf numFmtId="44" fontId="11" fillId="2" borderId="3" xfId="1" applyFont="1" applyFill="1" applyBorder="1" applyAlignment="1">
      <alignment vertical="center" wrapText="1"/>
    </xf>
    <xf numFmtId="9" fontId="11" fillId="2" borderId="3" xfId="0" applyNumberFormat="1" applyFont="1" applyFill="1" applyBorder="1" applyAlignment="1">
      <alignment vertical="center" wrapText="1"/>
    </xf>
    <xf numFmtId="0" fontId="11" fillId="2" borderId="0" xfId="0" applyFont="1" applyFill="1" applyAlignment="1">
      <alignment vertical="center" wrapText="1"/>
    </xf>
    <xf numFmtId="0" fontId="9" fillId="2" borderId="3" xfId="0" applyFont="1" applyFill="1" applyBorder="1" applyAlignment="1">
      <alignment horizontal="center" vertical="center" wrapText="1"/>
    </xf>
    <xf numFmtId="44" fontId="11" fillId="2" borderId="3" xfId="0" applyNumberFormat="1" applyFont="1" applyFill="1" applyBorder="1" applyAlignment="1">
      <alignment vertical="center" wrapText="1"/>
    </xf>
    <xf numFmtId="14" fontId="4" fillId="2" borderId="1" xfId="0" applyNumberFormat="1" applyFont="1" applyFill="1" applyBorder="1" applyAlignment="1">
      <alignment vertical="center" wrapText="1"/>
    </xf>
    <xf numFmtId="0" fontId="2" fillId="0" borderId="0" xfId="0" applyFont="1" applyFill="1" applyBorder="1" applyAlignment="1">
      <alignment vertical="center" wrapText="1"/>
    </xf>
    <xf numFmtId="0" fontId="11" fillId="2" borderId="3" xfId="0" applyFont="1" applyFill="1" applyBorder="1" applyAlignment="1">
      <alignment vertical="center" wrapText="1"/>
    </xf>
    <xf numFmtId="0" fontId="12" fillId="0" borderId="4" xfId="0" applyFont="1" applyBorder="1" applyAlignment="1">
      <alignment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13" fillId="0" borderId="4" xfId="0" applyFont="1" applyBorder="1" applyAlignment="1">
      <alignment vertical="center" wrapText="1"/>
    </xf>
    <xf numFmtId="0" fontId="14" fillId="2" borderId="0" xfId="0" applyFont="1" applyFill="1" applyAlignment="1">
      <alignment wrapText="1"/>
    </xf>
    <xf numFmtId="0" fontId="4" fillId="2"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7" fillId="3" borderId="1" xfId="0" applyFont="1" applyFill="1" applyBorder="1" applyAlignment="1">
      <alignment horizontal="center" wrapText="1"/>
    </xf>
    <xf numFmtId="0" fontId="8" fillId="9" borderId="1" xfId="0" applyFont="1" applyFill="1" applyBorder="1" applyAlignment="1">
      <alignment horizontal="center" wrapText="1"/>
    </xf>
    <xf numFmtId="0" fontId="8" fillId="4" borderId="1" xfId="0" applyFont="1" applyFill="1" applyBorder="1" applyAlignment="1">
      <alignment horizontal="center" wrapText="1"/>
    </xf>
    <xf numFmtId="0" fontId="9" fillId="7" borderId="1" xfId="0" applyFont="1" applyFill="1" applyBorder="1" applyAlignment="1">
      <alignment horizontal="center" wrapText="1"/>
    </xf>
    <xf numFmtId="15" fontId="11" fillId="2" borderId="3" xfId="0" applyNumberFormat="1" applyFont="1" applyFill="1" applyBorder="1" applyAlignment="1">
      <alignment horizontal="center" vertical="center" wrapText="1"/>
    </xf>
  </cellXfs>
  <cellStyles count="2">
    <cellStyle name="Moneda" xfId="1" builtinId="4"/>
    <cellStyle name="Normal" xfId="0" builtinId="0"/>
  </cellStyles>
  <dxfs count="11">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dxf>
    <dxf>
      <font>
        <color rgb="FF9C0006"/>
      </font>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449580</xdr:colOff>
      <xdr:row>0</xdr:row>
      <xdr:rowOff>167640</xdr:rowOff>
    </xdr:from>
    <xdr:to>
      <xdr:col>10</xdr:col>
      <xdr:colOff>287655</xdr:colOff>
      <xdr:row>6</xdr:row>
      <xdr:rowOff>156210</xdr:rowOff>
    </xdr:to>
    <xdr:pic>
      <xdr:nvPicPr>
        <xdr:cNvPr id="2" name="Imagen 1" descr="LogoUPC-Laureat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2300" y="167640"/>
          <a:ext cx="4714875" cy="108585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0:M19"/>
  <sheetViews>
    <sheetView workbookViewId="0">
      <selection activeCell="C11" sqref="C11:J11"/>
    </sheetView>
  </sheetViews>
  <sheetFormatPr baseColWidth="10" defaultColWidth="8.85546875" defaultRowHeight="15"/>
  <cols>
    <col min="1" max="1" width="8.85546875" style="1"/>
    <col min="2" max="2" width="30.7109375" style="1" customWidth="1"/>
    <col min="3" max="10" width="8.85546875" style="1"/>
    <col min="11" max="11" width="16.7109375" style="1" customWidth="1"/>
    <col min="12" max="16384" width="8.85546875" style="1"/>
  </cols>
  <sheetData>
    <row r="10" spans="1:13" ht="15.75">
      <c r="A10" s="2"/>
      <c r="B10" s="3" t="s">
        <v>3</v>
      </c>
      <c r="C10" s="36" t="s">
        <v>107</v>
      </c>
      <c r="D10" s="36"/>
      <c r="E10" s="36"/>
      <c r="F10" s="36"/>
      <c r="G10" s="36"/>
      <c r="H10" s="36"/>
      <c r="I10" s="36"/>
      <c r="J10" s="36"/>
      <c r="K10" s="2"/>
      <c r="L10" s="2"/>
      <c r="M10" s="2"/>
    </row>
    <row r="11" spans="1:13" ht="40.15" customHeight="1">
      <c r="A11" s="2"/>
      <c r="B11" s="3" t="s">
        <v>4</v>
      </c>
      <c r="C11" s="36" t="s">
        <v>108</v>
      </c>
      <c r="D11" s="36"/>
      <c r="E11" s="36"/>
      <c r="F11" s="36"/>
      <c r="G11" s="36"/>
      <c r="H11" s="36"/>
      <c r="I11" s="36"/>
      <c r="J11" s="36"/>
      <c r="K11" s="2"/>
      <c r="L11" s="2"/>
      <c r="M11" s="2"/>
    </row>
    <row r="12" spans="1:13" ht="40.15" customHeight="1">
      <c r="A12" s="2"/>
      <c r="B12" s="29"/>
      <c r="C12" s="4"/>
      <c r="D12" s="4"/>
      <c r="E12" s="4"/>
      <c r="F12" s="4"/>
      <c r="G12" s="4"/>
      <c r="H12" s="4"/>
      <c r="I12" s="4"/>
      <c r="J12" s="4"/>
      <c r="K12" s="2"/>
      <c r="L12" s="2"/>
      <c r="M12" s="2"/>
    </row>
    <row r="13" spans="1:13" ht="15.75">
      <c r="A13" s="2"/>
      <c r="B13" s="38"/>
      <c r="C13" s="38"/>
      <c r="D13" s="5"/>
      <c r="E13" s="6"/>
      <c r="F13" s="2"/>
      <c r="G13" s="2"/>
      <c r="H13" s="2"/>
      <c r="I13" s="2"/>
      <c r="J13" s="2"/>
      <c r="K13" s="2"/>
      <c r="L13" s="2"/>
      <c r="M13" s="2"/>
    </row>
    <row r="14" spans="1:13" ht="15.75">
      <c r="A14" s="2"/>
      <c r="B14" s="7" t="s">
        <v>5</v>
      </c>
      <c r="C14" s="8"/>
      <c r="D14" s="5"/>
      <c r="E14" s="6"/>
      <c r="F14" s="2"/>
      <c r="G14" s="2"/>
      <c r="H14" s="2"/>
      <c r="I14" s="2"/>
      <c r="J14" s="2"/>
      <c r="K14" s="2"/>
      <c r="L14" s="2"/>
      <c r="M14" s="2"/>
    </row>
    <row r="15" spans="1:13" ht="15.75">
      <c r="A15" s="2"/>
      <c r="B15" s="9" t="s">
        <v>0</v>
      </c>
      <c r="C15" s="37" t="s">
        <v>1</v>
      </c>
      <c r="D15" s="37"/>
      <c r="E15" s="37"/>
      <c r="F15" s="37"/>
      <c r="G15" s="37"/>
      <c r="H15" s="37"/>
      <c r="I15" s="37"/>
      <c r="J15" s="37"/>
      <c r="K15" s="9" t="s">
        <v>2</v>
      </c>
      <c r="L15" s="9" t="s">
        <v>6</v>
      </c>
      <c r="M15" s="2"/>
    </row>
    <row r="16" spans="1:13" ht="14.45" customHeight="1">
      <c r="A16" s="2"/>
      <c r="B16" s="28"/>
      <c r="C16" s="36"/>
      <c r="D16" s="36"/>
      <c r="E16" s="36"/>
      <c r="F16" s="36"/>
      <c r="G16" s="36"/>
      <c r="H16" s="36"/>
      <c r="I16" s="36"/>
      <c r="J16" s="36"/>
      <c r="K16" s="11"/>
      <c r="L16" s="10"/>
      <c r="M16" s="2"/>
    </row>
    <row r="17" spans="1:13" ht="15.75">
      <c r="A17" s="2"/>
      <c r="B17" s="10"/>
      <c r="C17" s="36"/>
      <c r="D17" s="36"/>
      <c r="E17" s="36"/>
      <c r="F17" s="36"/>
      <c r="G17" s="36"/>
      <c r="H17" s="36"/>
      <c r="I17" s="36"/>
      <c r="J17" s="36"/>
      <c r="K17" s="11"/>
      <c r="L17" s="10"/>
      <c r="M17" s="2"/>
    </row>
    <row r="18" spans="1:13" ht="15.75">
      <c r="A18" s="2"/>
      <c r="B18" s="2"/>
      <c r="C18" s="2"/>
      <c r="D18" s="2"/>
      <c r="E18" s="2"/>
      <c r="F18" s="2"/>
      <c r="G18" s="2"/>
      <c r="H18" s="2"/>
      <c r="I18" s="2"/>
      <c r="J18" s="2"/>
      <c r="K18" s="2"/>
      <c r="L18" s="2"/>
      <c r="M18" s="2"/>
    </row>
    <row r="19" spans="1:13" ht="15.75">
      <c r="A19" s="2"/>
      <c r="B19" s="2"/>
      <c r="C19" s="2"/>
      <c r="D19" s="2"/>
      <c r="E19" s="2"/>
      <c r="F19" s="2"/>
      <c r="G19" s="2"/>
      <c r="H19" s="2"/>
      <c r="I19" s="2"/>
      <c r="J19" s="2"/>
      <c r="K19" s="2"/>
      <c r="L19" s="2"/>
      <c r="M19" s="2"/>
    </row>
  </sheetData>
  <mergeCells count="6">
    <mergeCell ref="C17:J17"/>
    <mergeCell ref="C10:J10"/>
    <mergeCell ref="C11:J11"/>
    <mergeCell ref="C15:J15"/>
    <mergeCell ref="C16:J16"/>
    <mergeCell ref="B13:C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8"/>
  <sheetViews>
    <sheetView tabSelected="1" zoomScaleNormal="100" workbookViewId="0">
      <pane xSplit="2" ySplit="7" topLeftCell="C8" activePane="bottomRight" state="frozen"/>
      <selection pane="topRight" activeCell="D1" sqref="D1"/>
      <selection pane="bottomLeft" activeCell="A3" sqref="A3"/>
      <selection pane="bottomRight" activeCell="A14" sqref="A14:A27"/>
    </sheetView>
  </sheetViews>
  <sheetFormatPr baseColWidth="10" defaultColWidth="8.85546875" defaultRowHeight="14.25" outlineLevelCol="1"/>
  <cols>
    <col min="1" max="1" width="3.7109375" style="12" customWidth="1"/>
    <col min="2" max="2" width="32.7109375" style="12" customWidth="1"/>
    <col min="3" max="3" width="20.7109375" style="12" customWidth="1"/>
    <col min="4" max="4" width="14" style="12" customWidth="1"/>
    <col min="5" max="5" width="10.42578125" style="12" customWidth="1"/>
    <col min="6" max="6" width="12.28515625" style="12" customWidth="1"/>
    <col min="7" max="7" width="10.28515625" style="12" customWidth="1" outlineLevel="1"/>
    <col min="8" max="9" width="12.28515625" style="12" customWidth="1" outlineLevel="1"/>
    <col min="10" max="10" width="9.7109375" style="12" customWidth="1" outlineLevel="1"/>
    <col min="11" max="11" width="10.7109375" style="12" customWidth="1" outlineLevel="1"/>
    <col min="12" max="12" width="15.42578125" style="12" customWidth="1" outlineLevel="1"/>
    <col min="13" max="13" width="11.7109375" style="12" customWidth="1" outlineLevel="1"/>
    <col min="14" max="14" width="10.28515625" style="12" customWidth="1" outlineLevel="1"/>
    <col min="15" max="15" width="11.85546875" style="12" customWidth="1"/>
    <col min="16" max="16" width="25.7109375" style="12" customWidth="1"/>
    <col min="17" max="17" width="15.5703125" style="12" customWidth="1"/>
    <col min="18" max="18" width="10.42578125" style="12" customWidth="1"/>
    <col min="19" max="19" width="26.28515625" style="12" customWidth="1"/>
    <col min="20" max="16384" width="8.85546875" style="12"/>
  </cols>
  <sheetData>
    <row r="1" spans="1:19" s="20" customFormat="1" ht="12" hidden="1">
      <c r="E1" s="20" t="s">
        <v>27</v>
      </c>
      <c r="G1" s="20" t="s">
        <v>29</v>
      </c>
      <c r="H1" s="20" t="s">
        <v>33</v>
      </c>
      <c r="I1" s="20">
        <v>1</v>
      </c>
      <c r="O1" s="20" t="s">
        <v>42</v>
      </c>
      <c r="P1" s="20" t="s">
        <v>46</v>
      </c>
    </row>
    <row r="2" spans="1:19" s="20" customFormat="1" ht="12" hidden="1">
      <c r="E2" s="20" t="s">
        <v>28</v>
      </c>
      <c r="G2" s="20" t="s">
        <v>30</v>
      </c>
      <c r="H2" s="20" t="s">
        <v>34</v>
      </c>
      <c r="I2" s="20">
        <v>2</v>
      </c>
      <c r="O2" s="20" t="s">
        <v>43</v>
      </c>
      <c r="P2" s="20" t="s">
        <v>47</v>
      </c>
    </row>
    <row r="3" spans="1:19" s="20" customFormat="1" ht="12" hidden="1">
      <c r="G3" s="20" t="s">
        <v>31</v>
      </c>
      <c r="H3" s="20" t="s">
        <v>35</v>
      </c>
      <c r="I3" s="20">
        <v>3</v>
      </c>
      <c r="O3" s="20" t="s">
        <v>44</v>
      </c>
      <c r="P3" s="20" t="s">
        <v>48</v>
      </c>
    </row>
    <row r="4" spans="1:19" s="20" customFormat="1" ht="12" hidden="1">
      <c r="G4" s="20" t="s">
        <v>40</v>
      </c>
      <c r="H4" s="20" t="s">
        <v>36</v>
      </c>
      <c r="I4" s="20">
        <v>4</v>
      </c>
      <c r="O4" s="20" t="s">
        <v>45</v>
      </c>
      <c r="P4" s="20" t="s">
        <v>45</v>
      </c>
    </row>
    <row r="5" spans="1:19" s="20" customFormat="1" ht="12" hidden="1">
      <c r="G5" s="20" t="s">
        <v>32</v>
      </c>
      <c r="H5" s="20" t="s">
        <v>37</v>
      </c>
      <c r="I5" s="20">
        <v>5</v>
      </c>
    </row>
    <row r="6" spans="1:19" ht="15">
      <c r="A6" s="39" t="s">
        <v>12</v>
      </c>
      <c r="B6" s="39"/>
      <c r="C6" s="39"/>
      <c r="D6" s="39"/>
      <c r="E6" s="39"/>
      <c r="F6" s="39"/>
      <c r="G6" s="40" t="s">
        <v>15</v>
      </c>
      <c r="H6" s="40"/>
      <c r="I6" s="40"/>
      <c r="J6" s="40"/>
      <c r="K6" s="41" t="s">
        <v>17</v>
      </c>
      <c r="L6" s="41"/>
      <c r="M6" s="41"/>
      <c r="N6" s="41"/>
      <c r="O6" s="42" t="s">
        <v>20</v>
      </c>
      <c r="P6" s="42"/>
      <c r="Q6" s="42"/>
      <c r="R6" s="42"/>
      <c r="S6" s="42"/>
    </row>
    <row r="7" spans="1:19" s="13" customFormat="1" ht="42.75">
      <c r="A7" s="14" t="s">
        <v>26</v>
      </c>
      <c r="B7" s="14" t="s">
        <v>7</v>
      </c>
      <c r="C7" s="14" t="s">
        <v>8</v>
      </c>
      <c r="D7" s="14" t="s">
        <v>9</v>
      </c>
      <c r="E7" s="14" t="s">
        <v>10</v>
      </c>
      <c r="F7" s="14" t="s">
        <v>11</v>
      </c>
      <c r="G7" s="15" t="s">
        <v>13</v>
      </c>
      <c r="H7" s="15" t="s">
        <v>14</v>
      </c>
      <c r="I7" s="15" t="s">
        <v>39</v>
      </c>
      <c r="J7" s="15" t="s">
        <v>16</v>
      </c>
      <c r="K7" s="16" t="s">
        <v>18</v>
      </c>
      <c r="L7" s="16" t="s">
        <v>19</v>
      </c>
      <c r="M7" s="16" t="s">
        <v>38</v>
      </c>
      <c r="N7" s="17" t="s">
        <v>16</v>
      </c>
      <c r="O7" s="18" t="s">
        <v>21</v>
      </c>
      <c r="P7" s="18" t="s">
        <v>22</v>
      </c>
      <c r="Q7" s="18" t="s">
        <v>23</v>
      </c>
      <c r="R7" s="18" t="s">
        <v>24</v>
      </c>
      <c r="S7" s="18" t="s">
        <v>25</v>
      </c>
    </row>
    <row r="8" spans="1:19" s="25" customFormat="1" ht="48">
      <c r="A8" s="19">
        <v>1</v>
      </c>
      <c r="B8" s="31" t="s">
        <v>110</v>
      </c>
      <c r="C8" s="21" t="s">
        <v>125</v>
      </c>
      <c r="D8" s="43">
        <v>43256</v>
      </c>
      <c r="E8" s="30" t="s">
        <v>28</v>
      </c>
      <c r="F8" s="30" t="s">
        <v>41</v>
      </c>
      <c r="G8" s="21" t="s">
        <v>40</v>
      </c>
      <c r="H8" s="21" t="s">
        <v>34</v>
      </c>
      <c r="I8" s="30">
        <f t="shared" ref="I8:I11" si="0">VLOOKUP(G8,$G$1:$I$5,3,FALSE)*VLOOKUP(H8,$H$1:$I$5,2,FALSE)</f>
        <v>8</v>
      </c>
      <c r="J8" s="26">
        <v>1</v>
      </c>
      <c r="K8" s="23">
        <v>1000</v>
      </c>
      <c r="L8" s="24">
        <v>0.25</v>
      </c>
      <c r="M8" s="27">
        <f t="shared" ref="M8:M11" si="1">L8*K8</f>
        <v>250</v>
      </c>
      <c r="N8" s="26">
        <v>1</v>
      </c>
      <c r="O8" s="21" t="s">
        <v>44</v>
      </c>
      <c r="P8" s="31" t="s">
        <v>116</v>
      </c>
      <c r="Q8" s="21" t="s">
        <v>122</v>
      </c>
      <c r="R8" s="22"/>
      <c r="S8" s="21" t="s">
        <v>123</v>
      </c>
    </row>
    <row r="9" spans="1:19" s="25" customFormat="1" ht="48">
      <c r="A9" s="19">
        <v>2</v>
      </c>
      <c r="B9" s="31" t="s">
        <v>111</v>
      </c>
      <c r="C9" s="21" t="s">
        <v>126</v>
      </c>
      <c r="D9" s="43">
        <v>43256</v>
      </c>
      <c r="E9" s="30" t="s">
        <v>28</v>
      </c>
      <c r="F9" s="30" t="s">
        <v>41</v>
      </c>
      <c r="G9" s="21" t="s">
        <v>31</v>
      </c>
      <c r="H9" s="21" t="s">
        <v>34</v>
      </c>
      <c r="I9" s="30">
        <f t="shared" si="0"/>
        <v>6</v>
      </c>
      <c r="J9" s="26">
        <v>1</v>
      </c>
      <c r="K9" s="23">
        <v>500</v>
      </c>
      <c r="L9" s="24">
        <v>0.25</v>
      </c>
      <c r="M9" s="27">
        <f t="shared" si="1"/>
        <v>125</v>
      </c>
      <c r="N9" s="26">
        <v>1</v>
      </c>
      <c r="O9" s="21" t="s">
        <v>44</v>
      </c>
      <c r="P9" s="31" t="s">
        <v>121</v>
      </c>
      <c r="Q9" s="21" t="s">
        <v>92</v>
      </c>
      <c r="R9" s="22"/>
      <c r="S9" s="21" t="s">
        <v>124</v>
      </c>
    </row>
    <row r="10" spans="1:19" s="25" customFormat="1" ht="120">
      <c r="A10" s="19">
        <v>3</v>
      </c>
      <c r="B10" s="31" t="s">
        <v>112</v>
      </c>
      <c r="C10" s="21" t="s">
        <v>133</v>
      </c>
      <c r="D10" s="43">
        <v>43256</v>
      </c>
      <c r="E10" s="30" t="s">
        <v>28</v>
      </c>
      <c r="F10" s="30" t="s">
        <v>41</v>
      </c>
      <c r="G10" s="21" t="s">
        <v>40</v>
      </c>
      <c r="H10" s="21" t="s">
        <v>35</v>
      </c>
      <c r="I10" s="30">
        <f t="shared" si="0"/>
        <v>12</v>
      </c>
      <c r="J10" s="26">
        <v>1</v>
      </c>
      <c r="K10" s="23">
        <v>1500</v>
      </c>
      <c r="L10" s="24">
        <v>0.4</v>
      </c>
      <c r="M10" s="27">
        <f t="shared" si="1"/>
        <v>600</v>
      </c>
      <c r="N10" s="26">
        <v>1</v>
      </c>
      <c r="O10" s="21" t="s">
        <v>44</v>
      </c>
      <c r="P10" s="32" t="s">
        <v>118</v>
      </c>
      <c r="Q10" s="30" t="s">
        <v>120</v>
      </c>
      <c r="R10" s="22"/>
      <c r="S10" s="21" t="s">
        <v>134</v>
      </c>
    </row>
    <row r="11" spans="1:19" s="25" customFormat="1" ht="84">
      <c r="A11" s="19">
        <v>4</v>
      </c>
      <c r="B11" s="31" t="s">
        <v>113</v>
      </c>
      <c r="C11" s="21" t="s">
        <v>136</v>
      </c>
      <c r="D11" s="43">
        <v>43256</v>
      </c>
      <c r="E11" s="30" t="s">
        <v>28</v>
      </c>
      <c r="F11" s="30" t="s">
        <v>41</v>
      </c>
      <c r="G11" s="21" t="s">
        <v>30</v>
      </c>
      <c r="H11" s="21" t="s">
        <v>34</v>
      </c>
      <c r="I11" s="30">
        <f t="shared" si="0"/>
        <v>4</v>
      </c>
      <c r="J11" s="26">
        <v>1</v>
      </c>
      <c r="K11" s="23">
        <v>250</v>
      </c>
      <c r="L11" s="24">
        <v>0.3</v>
      </c>
      <c r="M11" s="27">
        <f t="shared" si="1"/>
        <v>75</v>
      </c>
      <c r="N11" s="26">
        <v>1</v>
      </c>
      <c r="O11" s="21" t="s">
        <v>44</v>
      </c>
      <c r="P11" s="33" t="s">
        <v>119</v>
      </c>
      <c r="Q11" s="30" t="s">
        <v>120</v>
      </c>
      <c r="R11" s="22"/>
      <c r="S11" s="21" t="s">
        <v>135</v>
      </c>
    </row>
    <row r="12" spans="1:19" s="25" customFormat="1" ht="84">
      <c r="A12" s="19">
        <v>5</v>
      </c>
      <c r="B12" s="30" t="s">
        <v>50</v>
      </c>
      <c r="C12" s="21" t="s">
        <v>64</v>
      </c>
      <c r="D12" s="43" t="s">
        <v>109</v>
      </c>
      <c r="E12" s="21" t="s">
        <v>28</v>
      </c>
      <c r="F12" s="30" t="s">
        <v>41</v>
      </c>
      <c r="G12" s="21" t="s">
        <v>40</v>
      </c>
      <c r="H12" s="21" t="s">
        <v>35</v>
      </c>
      <c r="I12" s="21">
        <f t="shared" ref="I12:I27" si="2">VLOOKUP(G12,$G$1:$I$5,3,FALSE)*VLOOKUP(H12,$H$1:$I$5,2,FALSE)</f>
        <v>12</v>
      </c>
      <c r="J12" s="26">
        <v>1</v>
      </c>
      <c r="K12" s="23">
        <v>1500</v>
      </c>
      <c r="L12" s="24">
        <v>0.3</v>
      </c>
      <c r="M12" s="27">
        <f t="shared" ref="M12:M27" si="3">L12*K12</f>
        <v>450</v>
      </c>
      <c r="N12" s="26">
        <v>1</v>
      </c>
      <c r="O12" s="21" t="s">
        <v>44</v>
      </c>
      <c r="P12" s="31" t="s">
        <v>117</v>
      </c>
      <c r="Q12" s="21" t="s">
        <v>90</v>
      </c>
      <c r="R12" s="22"/>
      <c r="S12" s="21" t="s">
        <v>93</v>
      </c>
    </row>
    <row r="13" spans="1:19" s="25" customFormat="1" ht="48">
      <c r="A13" s="19">
        <v>6</v>
      </c>
      <c r="B13" s="30" t="s">
        <v>51</v>
      </c>
      <c r="C13" s="21" t="s">
        <v>65</v>
      </c>
      <c r="D13" s="43" t="s">
        <v>109</v>
      </c>
      <c r="E13" s="21" t="s">
        <v>28</v>
      </c>
      <c r="F13" s="30" t="s">
        <v>41</v>
      </c>
      <c r="G13" s="21" t="s">
        <v>31</v>
      </c>
      <c r="H13" s="21" t="s">
        <v>35</v>
      </c>
      <c r="I13" s="21">
        <f t="shared" si="2"/>
        <v>9</v>
      </c>
      <c r="J13" s="26">
        <v>1</v>
      </c>
      <c r="K13" s="23">
        <v>1000</v>
      </c>
      <c r="L13" s="24">
        <v>0.25</v>
      </c>
      <c r="M13" s="27">
        <f t="shared" si="3"/>
        <v>250</v>
      </c>
      <c r="N13" s="26">
        <v>1</v>
      </c>
      <c r="O13" s="21" t="s">
        <v>44</v>
      </c>
      <c r="P13" s="21" t="s">
        <v>66</v>
      </c>
      <c r="Q13" s="21" t="s">
        <v>91</v>
      </c>
      <c r="R13" s="22"/>
      <c r="S13" s="21" t="s">
        <v>94</v>
      </c>
    </row>
    <row r="14" spans="1:19" ht="84">
      <c r="A14" s="19">
        <v>7</v>
      </c>
      <c r="B14" s="21" t="s">
        <v>52</v>
      </c>
      <c r="C14" s="30" t="s">
        <v>79</v>
      </c>
      <c r="D14" s="43" t="s">
        <v>109</v>
      </c>
      <c r="E14" s="21" t="s">
        <v>28</v>
      </c>
      <c r="F14" s="30" t="s">
        <v>41</v>
      </c>
      <c r="G14" s="21" t="s">
        <v>40</v>
      </c>
      <c r="H14" s="21" t="s">
        <v>35</v>
      </c>
      <c r="I14" s="21">
        <f t="shared" si="2"/>
        <v>12</v>
      </c>
      <c r="J14" s="26">
        <v>1</v>
      </c>
      <c r="K14" s="23">
        <v>3500</v>
      </c>
      <c r="L14" s="24">
        <v>0.1</v>
      </c>
      <c r="M14" s="27">
        <f t="shared" si="3"/>
        <v>350</v>
      </c>
      <c r="N14" s="26">
        <v>1</v>
      </c>
      <c r="O14" s="21" t="s">
        <v>45</v>
      </c>
      <c r="P14" s="21" t="s">
        <v>78</v>
      </c>
      <c r="Q14" s="21" t="s">
        <v>49</v>
      </c>
      <c r="R14" s="21"/>
      <c r="S14" s="30" t="s">
        <v>95</v>
      </c>
    </row>
    <row r="15" spans="1:19" ht="72">
      <c r="A15" s="19">
        <v>8</v>
      </c>
      <c r="B15" s="21" t="s">
        <v>53</v>
      </c>
      <c r="C15" s="30" t="s">
        <v>80</v>
      </c>
      <c r="D15" s="43" t="s">
        <v>109</v>
      </c>
      <c r="E15" s="21" t="s">
        <v>28</v>
      </c>
      <c r="F15" s="30" t="s">
        <v>41</v>
      </c>
      <c r="G15" s="21" t="s">
        <v>40</v>
      </c>
      <c r="H15" s="21" t="s">
        <v>35</v>
      </c>
      <c r="I15" s="21">
        <f t="shared" si="2"/>
        <v>12</v>
      </c>
      <c r="J15" s="26">
        <v>1</v>
      </c>
      <c r="K15" s="23">
        <v>5000</v>
      </c>
      <c r="L15" s="24">
        <v>0.05</v>
      </c>
      <c r="M15" s="27">
        <f t="shared" si="3"/>
        <v>250</v>
      </c>
      <c r="N15" s="26">
        <v>1</v>
      </c>
      <c r="O15" s="21" t="s">
        <v>44</v>
      </c>
      <c r="P15" s="21" t="s">
        <v>67</v>
      </c>
      <c r="Q15" s="21" t="s">
        <v>49</v>
      </c>
      <c r="R15" s="21"/>
      <c r="S15" s="30" t="s">
        <v>96</v>
      </c>
    </row>
    <row r="16" spans="1:19" ht="60">
      <c r="A16" s="19">
        <v>9</v>
      </c>
      <c r="B16" s="21" t="s">
        <v>54</v>
      </c>
      <c r="C16" s="30" t="s">
        <v>81</v>
      </c>
      <c r="D16" s="43" t="s">
        <v>109</v>
      </c>
      <c r="E16" s="21" t="s">
        <v>28</v>
      </c>
      <c r="F16" s="30" t="s">
        <v>41</v>
      </c>
      <c r="G16" s="21" t="s">
        <v>40</v>
      </c>
      <c r="H16" s="21" t="s">
        <v>35</v>
      </c>
      <c r="I16" s="21">
        <f t="shared" si="2"/>
        <v>12</v>
      </c>
      <c r="J16" s="26">
        <v>1</v>
      </c>
      <c r="K16" s="23">
        <v>4000</v>
      </c>
      <c r="L16" s="24">
        <v>0.6</v>
      </c>
      <c r="M16" s="27">
        <f t="shared" si="3"/>
        <v>2400</v>
      </c>
      <c r="N16" s="26">
        <v>1</v>
      </c>
      <c r="O16" s="21" t="s">
        <v>44</v>
      </c>
      <c r="P16" s="21" t="s">
        <v>68</v>
      </c>
      <c r="Q16" s="21" t="s">
        <v>49</v>
      </c>
      <c r="R16" s="21"/>
      <c r="S16" s="30" t="s">
        <v>97</v>
      </c>
    </row>
    <row r="17" spans="1:19" ht="60">
      <c r="A17" s="19">
        <v>10</v>
      </c>
      <c r="B17" s="21" t="s">
        <v>55</v>
      </c>
      <c r="C17" s="30" t="s">
        <v>82</v>
      </c>
      <c r="D17" s="43" t="s">
        <v>109</v>
      </c>
      <c r="E17" s="21" t="s">
        <v>28</v>
      </c>
      <c r="F17" s="30" t="s">
        <v>41</v>
      </c>
      <c r="G17" s="21" t="s">
        <v>40</v>
      </c>
      <c r="H17" s="21" t="s">
        <v>35</v>
      </c>
      <c r="I17" s="21">
        <f t="shared" si="2"/>
        <v>12</v>
      </c>
      <c r="J17" s="26">
        <v>1</v>
      </c>
      <c r="K17" s="23">
        <v>1500</v>
      </c>
      <c r="L17" s="24">
        <v>0.7</v>
      </c>
      <c r="M17" s="27">
        <f t="shared" si="3"/>
        <v>1050</v>
      </c>
      <c r="N17" s="26">
        <v>1</v>
      </c>
      <c r="O17" s="21" t="s">
        <v>44</v>
      </c>
      <c r="P17" s="21" t="s">
        <v>69</v>
      </c>
      <c r="Q17" s="21" t="s">
        <v>49</v>
      </c>
      <c r="R17" s="21"/>
      <c r="S17" s="30" t="s">
        <v>98</v>
      </c>
    </row>
    <row r="18" spans="1:19" ht="60">
      <c r="A18" s="19">
        <v>11</v>
      </c>
      <c r="B18" s="21" t="s">
        <v>56</v>
      </c>
      <c r="C18" s="30" t="s">
        <v>83</v>
      </c>
      <c r="D18" s="43" t="s">
        <v>109</v>
      </c>
      <c r="E18" s="21" t="s">
        <v>28</v>
      </c>
      <c r="F18" s="30" t="s">
        <v>41</v>
      </c>
      <c r="G18" s="21" t="s">
        <v>40</v>
      </c>
      <c r="H18" s="21" t="s">
        <v>35</v>
      </c>
      <c r="I18" s="21">
        <f t="shared" si="2"/>
        <v>12</v>
      </c>
      <c r="J18" s="26">
        <v>1</v>
      </c>
      <c r="K18" s="23">
        <v>3000</v>
      </c>
      <c r="L18" s="24">
        <v>0.1</v>
      </c>
      <c r="M18" s="27">
        <f t="shared" si="3"/>
        <v>300</v>
      </c>
      <c r="N18" s="26">
        <v>1</v>
      </c>
      <c r="O18" s="21" t="s">
        <v>43</v>
      </c>
      <c r="P18" s="21" t="s">
        <v>70</v>
      </c>
      <c r="Q18" s="21" t="s">
        <v>49</v>
      </c>
      <c r="R18" s="21"/>
      <c r="S18" s="30" t="s">
        <v>99</v>
      </c>
    </row>
    <row r="19" spans="1:19" ht="36">
      <c r="A19" s="19">
        <v>12</v>
      </c>
      <c r="B19" s="21" t="s">
        <v>57</v>
      </c>
      <c r="C19" s="30" t="s">
        <v>84</v>
      </c>
      <c r="D19" s="43" t="s">
        <v>109</v>
      </c>
      <c r="E19" s="21" t="s">
        <v>28</v>
      </c>
      <c r="F19" s="30" t="s">
        <v>41</v>
      </c>
      <c r="G19" s="21" t="s">
        <v>31</v>
      </c>
      <c r="H19" s="21" t="s">
        <v>35</v>
      </c>
      <c r="I19" s="21">
        <f t="shared" si="2"/>
        <v>9</v>
      </c>
      <c r="J19" s="26">
        <v>1</v>
      </c>
      <c r="K19" s="23">
        <v>1000</v>
      </c>
      <c r="L19" s="24">
        <v>0.25</v>
      </c>
      <c r="M19" s="27">
        <f t="shared" si="3"/>
        <v>250</v>
      </c>
      <c r="N19" s="26">
        <v>1</v>
      </c>
      <c r="O19" s="21" t="s">
        <v>44</v>
      </c>
      <c r="P19" s="21" t="s">
        <v>71</v>
      </c>
      <c r="Q19" s="21" t="s">
        <v>49</v>
      </c>
      <c r="R19" s="21"/>
      <c r="S19" s="30" t="s">
        <v>100</v>
      </c>
    </row>
    <row r="20" spans="1:19" ht="48">
      <c r="A20" s="19">
        <v>13</v>
      </c>
      <c r="B20" s="21" t="s">
        <v>58</v>
      </c>
      <c r="C20" s="30" t="s">
        <v>85</v>
      </c>
      <c r="D20" s="43" t="s">
        <v>109</v>
      </c>
      <c r="E20" s="21" t="s">
        <v>28</v>
      </c>
      <c r="F20" s="30" t="s">
        <v>41</v>
      </c>
      <c r="G20" s="21" t="s">
        <v>40</v>
      </c>
      <c r="H20" s="21" t="s">
        <v>35</v>
      </c>
      <c r="I20" s="21">
        <f t="shared" si="2"/>
        <v>12</v>
      </c>
      <c r="J20" s="26">
        <v>1</v>
      </c>
      <c r="K20" s="23">
        <v>4000</v>
      </c>
      <c r="L20" s="24">
        <v>0.2</v>
      </c>
      <c r="M20" s="27">
        <f t="shared" si="3"/>
        <v>800</v>
      </c>
      <c r="N20" s="26">
        <v>1</v>
      </c>
      <c r="O20" s="21" t="s">
        <v>44</v>
      </c>
      <c r="P20" s="21" t="s">
        <v>72</v>
      </c>
      <c r="Q20" s="21" t="s">
        <v>49</v>
      </c>
      <c r="R20" s="21"/>
      <c r="S20" s="30" t="s">
        <v>101</v>
      </c>
    </row>
    <row r="21" spans="1:19" ht="96">
      <c r="A21" s="19">
        <v>14</v>
      </c>
      <c r="B21" s="21" t="s">
        <v>59</v>
      </c>
      <c r="C21" s="30" t="s">
        <v>86</v>
      </c>
      <c r="D21" s="43" t="s">
        <v>109</v>
      </c>
      <c r="E21" s="21" t="s">
        <v>28</v>
      </c>
      <c r="F21" s="30" t="s">
        <v>41</v>
      </c>
      <c r="G21" s="21" t="s">
        <v>40</v>
      </c>
      <c r="H21" s="21" t="s">
        <v>35</v>
      </c>
      <c r="I21" s="21">
        <f t="shared" si="2"/>
        <v>12</v>
      </c>
      <c r="J21" s="26">
        <v>1</v>
      </c>
      <c r="K21" s="23">
        <v>4000</v>
      </c>
      <c r="L21" s="24">
        <v>0.4</v>
      </c>
      <c r="M21" s="27">
        <f t="shared" si="3"/>
        <v>1600</v>
      </c>
      <c r="N21" s="26">
        <v>1</v>
      </c>
      <c r="O21" s="21" t="s">
        <v>44</v>
      </c>
      <c r="P21" s="21" t="s">
        <v>73</v>
      </c>
      <c r="Q21" s="21" t="s">
        <v>49</v>
      </c>
      <c r="R21" s="21"/>
      <c r="S21" s="30" t="s">
        <v>102</v>
      </c>
    </row>
    <row r="22" spans="1:19" ht="72">
      <c r="A22" s="19">
        <v>15</v>
      </c>
      <c r="B22" s="21" t="s">
        <v>60</v>
      </c>
      <c r="C22" s="30" t="s">
        <v>87</v>
      </c>
      <c r="D22" s="43" t="s">
        <v>109</v>
      </c>
      <c r="E22" s="21" t="s">
        <v>28</v>
      </c>
      <c r="F22" s="30" t="s">
        <v>41</v>
      </c>
      <c r="G22" s="21" t="s">
        <v>40</v>
      </c>
      <c r="H22" s="21" t="s">
        <v>35</v>
      </c>
      <c r="I22" s="21">
        <f t="shared" si="2"/>
        <v>12</v>
      </c>
      <c r="J22" s="26">
        <v>1</v>
      </c>
      <c r="K22" s="23">
        <v>2000</v>
      </c>
      <c r="L22" s="24">
        <v>0.3</v>
      </c>
      <c r="M22" s="27">
        <f t="shared" si="3"/>
        <v>600</v>
      </c>
      <c r="N22" s="26">
        <v>1</v>
      </c>
      <c r="O22" s="21" t="s">
        <v>44</v>
      </c>
      <c r="P22" s="21" t="s">
        <v>74</v>
      </c>
      <c r="Q22" s="21" t="s">
        <v>49</v>
      </c>
      <c r="R22" s="21"/>
      <c r="S22" s="30" t="s">
        <v>103</v>
      </c>
    </row>
    <row r="23" spans="1:19" ht="60">
      <c r="A23" s="19">
        <v>16</v>
      </c>
      <c r="B23" s="21" t="s">
        <v>61</v>
      </c>
      <c r="C23" s="30" t="s">
        <v>104</v>
      </c>
      <c r="D23" s="43" t="s">
        <v>109</v>
      </c>
      <c r="E23" s="21" t="s">
        <v>28</v>
      </c>
      <c r="F23" s="30" t="s">
        <v>41</v>
      </c>
      <c r="G23" s="21" t="s">
        <v>32</v>
      </c>
      <c r="H23" s="21" t="s">
        <v>35</v>
      </c>
      <c r="I23" s="21">
        <f t="shared" si="2"/>
        <v>15</v>
      </c>
      <c r="J23" s="26">
        <v>1</v>
      </c>
      <c r="K23" s="23">
        <v>2000</v>
      </c>
      <c r="L23" s="24">
        <v>0.25</v>
      </c>
      <c r="M23" s="27">
        <f t="shared" si="3"/>
        <v>500</v>
      </c>
      <c r="N23" s="26">
        <v>1</v>
      </c>
      <c r="O23" s="21" t="s">
        <v>44</v>
      </c>
      <c r="P23" s="21" t="s">
        <v>75</v>
      </c>
      <c r="Q23" s="21" t="s">
        <v>49</v>
      </c>
      <c r="R23" s="21"/>
      <c r="S23" s="30" t="s">
        <v>105</v>
      </c>
    </row>
    <row r="24" spans="1:19" ht="84">
      <c r="A24" s="19">
        <v>17</v>
      </c>
      <c r="B24" s="21" t="s">
        <v>62</v>
      </c>
      <c r="C24" s="30" t="s">
        <v>88</v>
      </c>
      <c r="D24" s="43" t="s">
        <v>109</v>
      </c>
      <c r="E24" s="21" t="s">
        <v>28</v>
      </c>
      <c r="F24" s="30" t="s">
        <v>41</v>
      </c>
      <c r="G24" s="21" t="s">
        <v>40</v>
      </c>
      <c r="H24" s="21" t="s">
        <v>35</v>
      </c>
      <c r="I24" s="21">
        <f t="shared" si="2"/>
        <v>12</v>
      </c>
      <c r="J24" s="26">
        <v>1</v>
      </c>
      <c r="K24" s="23">
        <v>2000</v>
      </c>
      <c r="L24" s="24">
        <v>0.2</v>
      </c>
      <c r="M24" s="27">
        <f t="shared" si="3"/>
        <v>400</v>
      </c>
      <c r="N24" s="26">
        <v>1</v>
      </c>
      <c r="O24" s="21" t="s">
        <v>44</v>
      </c>
      <c r="P24" s="21" t="s">
        <v>76</v>
      </c>
      <c r="Q24" s="21" t="s">
        <v>92</v>
      </c>
      <c r="R24" s="21"/>
      <c r="S24" s="30" t="s">
        <v>106</v>
      </c>
    </row>
    <row r="25" spans="1:19" ht="60">
      <c r="A25" s="19">
        <v>18</v>
      </c>
      <c r="B25" s="21" t="s">
        <v>63</v>
      </c>
      <c r="C25" s="30" t="s">
        <v>89</v>
      </c>
      <c r="D25" s="43" t="s">
        <v>109</v>
      </c>
      <c r="E25" s="21" t="s">
        <v>28</v>
      </c>
      <c r="F25" s="30" t="s">
        <v>41</v>
      </c>
      <c r="G25" s="21" t="s">
        <v>40</v>
      </c>
      <c r="H25" s="21" t="s">
        <v>35</v>
      </c>
      <c r="I25" s="21">
        <f t="shared" si="2"/>
        <v>12</v>
      </c>
      <c r="J25" s="26">
        <v>1</v>
      </c>
      <c r="K25" s="23">
        <v>5000</v>
      </c>
      <c r="L25" s="24">
        <v>0.2</v>
      </c>
      <c r="M25" s="27">
        <f t="shared" si="3"/>
        <v>1000</v>
      </c>
      <c r="N25" s="26">
        <v>1</v>
      </c>
      <c r="O25" s="21" t="s">
        <v>44</v>
      </c>
      <c r="P25" s="21" t="s">
        <v>77</v>
      </c>
      <c r="Q25" s="21" t="s">
        <v>90</v>
      </c>
      <c r="R25" s="21"/>
      <c r="S25" s="30" t="s">
        <v>93</v>
      </c>
    </row>
    <row r="26" spans="1:19" ht="72">
      <c r="A26" s="19">
        <v>19</v>
      </c>
      <c r="B26" s="34" t="s">
        <v>114</v>
      </c>
      <c r="C26" s="21" t="s">
        <v>132</v>
      </c>
      <c r="D26" s="43">
        <v>43256</v>
      </c>
      <c r="E26" s="30" t="s">
        <v>28</v>
      </c>
      <c r="F26" s="30" t="s">
        <v>41</v>
      </c>
      <c r="G26" s="30" t="s">
        <v>40</v>
      </c>
      <c r="H26" s="21" t="s">
        <v>34</v>
      </c>
      <c r="I26" s="21">
        <f t="shared" si="2"/>
        <v>8</v>
      </c>
      <c r="J26" s="26">
        <v>1</v>
      </c>
      <c r="K26" s="21">
        <v>10000</v>
      </c>
      <c r="L26" s="24">
        <v>0.1</v>
      </c>
      <c r="M26" s="27">
        <f t="shared" si="3"/>
        <v>1000</v>
      </c>
      <c r="N26" s="21">
        <v>1</v>
      </c>
      <c r="O26" s="21" t="s">
        <v>45</v>
      </c>
      <c r="P26" s="21" t="s">
        <v>130</v>
      </c>
      <c r="Q26" s="21" t="s">
        <v>122</v>
      </c>
      <c r="R26" s="21"/>
      <c r="S26" s="35" t="s">
        <v>131</v>
      </c>
    </row>
    <row r="27" spans="1:19" ht="84">
      <c r="A27" s="19">
        <v>20</v>
      </c>
      <c r="B27" s="34" t="s">
        <v>115</v>
      </c>
      <c r="C27" s="21" t="s">
        <v>127</v>
      </c>
      <c r="D27" s="43">
        <v>43256</v>
      </c>
      <c r="E27" s="30" t="s">
        <v>28</v>
      </c>
      <c r="F27" s="30" t="s">
        <v>41</v>
      </c>
      <c r="G27" s="30" t="s">
        <v>31</v>
      </c>
      <c r="H27" s="21" t="s">
        <v>36</v>
      </c>
      <c r="I27" s="21">
        <f t="shared" si="2"/>
        <v>12</v>
      </c>
      <c r="J27" s="26">
        <v>1</v>
      </c>
      <c r="K27" s="21">
        <v>1100</v>
      </c>
      <c r="L27" s="24">
        <v>0.6</v>
      </c>
      <c r="M27" s="27">
        <f t="shared" si="3"/>
        <v>660</v>
      </c>
      <c r="N27" s="21">
        <v>1</v>
      </c>
      <c r="O27" s="21" t="s">
        <v>44</v>
      </c>
      <c r="P27" s="30" t="s">
        <v>128</v>
      </c>
      <c r="Q27" s="21" t="s">
        <v>120</v>
      </c>
      <c r="R27" s="21"/>
      <c r="S27" s="20" t="s">
        <v>129</v>
      </c>
    </row>
    <row r="28" spans="1:19">
      <c r="B28" s="21"/>
      <c r="C28" s="21"/>
      <c r="D28" s="21"/>
      <c r="E28" s="21"/>
      <c r="F28" s="21"/>
      <c r="G28" s="21"/>
      <c r="H28" s="21"/>
      <c r="I28" s="21"/>
      <c r="J28" s="21"/>
      <c r="K28" s="21"/>
      <c r="L28" s="21"/>
      <c r="M28" s="21"/>
      <c r="N28" s="21"/>
      <c r="O28" s="21"/>
      <c r="P28" s="21"/>
      <c r="Q28" s="21"/>
      <c r="R28" s="21"/>
    </row>
  </sheetData>
  <mergeCells count="4">
    <mergeCell ref="A6:F6"/>
    <mergeCell ref="G6:J6"/>
    <mergeCell ref="K6:N6"/>
    <mergeCell ref="O6:S6"/>
  </mergeCells>
  <conditionalFormatting sqref="G8 G14:G27 H14:H25">
    <cfRule type="containsText" dxfId="10" priority="22" operator="containsText" text="Median">
      <formula>NOT(ISERROR(SEARCH("Median",G8)))</formula>
    </cfRule>
    <cfRule type="containsText" dxfId="9" priority="23" operator="containsText" text="Alt">
      <formula>NOT(ISERROR(SEARCH("Alt",G8)))</formula>
    </cfRule>
    <cfRule type="containsText" dxfId="8" priority="24" operator="containsText" text="Baj">
      <formula>NOT(ISERROR(SEARCH("Baj",G8)))</formula>
    </cfRule>
  </conditionalFormatting>
  <conditionalFormatting sqref="E8:E12 E14:E27">
    <cfRule type="cellIs" dxfId="7" priority="17" operator="equal">
      <formula>"Negativo"</formula>
    </cfRule>
  </conditionalFormatting>
  <conditionalFormatting sqref="E13">
    <cfRule type="cellIs" dxfId="6" priority="16" operator="equal">
      <formula>"Negativo"</formula>
    </cfRule>
  </conditionalFormatting>
  <conditionalFormatting sqref="G9:G13">
    <cfRule type="containsText" dxfId="5" priority="13" operator="containsText" text="Median">
      <formula>NOT(ISERROR(SEARCH("Median",G9)))</formula>
    </cfRule>
    <cfRule type="containsText" dxfId="4" priority="14" operator="containsText" text="Alt">
      <formula>NOT(ISERROR(SEARCH("Alt",G9)))</formula>
    </cfRule>
    <cfRule type="containsText" dxfId="3" priority="15" operator="containsText" text="Baj">
      <formula>NOT(ISERROR(SEARCH("Baj",G9)))</formula>
    </cfRule>
  </conditionalFormatting>
  <conditionalFormatting sqref="H8:H13">
    <cfRule type="containsText" dxfId="2" priority="10" operator="containsText" text="Median">
      <formula>NOT(ISERROR(SEARCH("Median",H8)))</formula>
    </cfRule>
    <cfRule type="containsText" dxfId="1" priority="11" operator="containsText" text="Alt">
      <formula>NOT(ISERROR(SEARCH("Alt",H8)))</formula>
    </cfRule>
    <cfRule type="containsText" dxfId="0" priority="12" operator="containsText" text="Baj">
      <formula>NOT(ISERROR(SEARCH("Baj",H8)))</formula>
    </cfRule>
  </conditionalFormatting>
  <conditionalFormatting sqref="I8:I25">
    <cfRule type="colorScale" priority="9">
      <colorScale>
        <cfvo type="num" val="0"/>
        <cfvo type="num" val="12"/>
        <cfvo type="num" val="25"/>
        <color rgb="FF63BE7B"/>
        <color rgb="FFFFEB84"/>
        <color rgb="FFF8696B"/>
      </colorScale>
    </cfRule>
  </conditionalFormatting>
  <dataValidations count="4">
    <dataValidation type="list" allowBlank="1" showInputMessage="1" showErrorMessage="1" sqref="O12:O13" xr:uid="{00000000-0002-0000-0100-000003000000}">
      <formula1>INDIRECT(#REF!)</formula1>
    </dataValidation>
    <dataValidation type="list" allowBlank="1" showInputMessage="1" showErrorMessage="1" sqref="E8:E27" xr:uid="{00000000-0002-0000-0100-000000000000}">
      <formula1>TipoRiesgo</formula1>
    </dataValidation>
    <dataValidation type="list" allowBlank="1" showInputMessage="1" showErrorMessage="1" sqref="G8:G27" xr:uid="{00000000-0002-0000-0100-000001000000}">
      <formula1>$G$1:$G$5</formula1>
    </dataValidation>
    <dataValidation type="list" allowBlank="1" showInputMessage="1" showErrorMessage="1" sqref="H8:H25" xr:uid="{00000000-0002-0000-0100-000002000000}">
      <formula1>$H$1:$H$5</formula1>
    </dataValidation>
  </dataValidation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Historial de Revisiones</vt:lpstr>
      <vt:lpstr>Lista de Riesgos</vt:lpstr>
      <vt:lpstr>Negativo</vt:lpstr>
      <vt:lpstr>Positivo</vt:lpstr>
      <vt:lpstr>TipoRiesgo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ENRIQUE</dc:creator>
  <cp:lastModifiedBy>USER</cp:lastModifiedBy>
  <dcterms:created xsi:type="dcterms:W3CDTF">2015-06-14T01:52:27Z</dcterms:created>
  <dcterms:modified xsi:type="dcterms:W3CDTF">2018-06-06T07:03:15Z</dcterms:modified>
</cp:coreProperties>
</file>