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"/>
    </mc:Choice>
  </mc:AlternateContent>
  <xr:revisionPtr revIDLastSave="0" documentId="13_ncr:1_{BBD07D8B-B629-45D2-BE68-62C87D4B6B5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ransformed by JSON-CSV.CO" sheetId="2" r:id="rId1"/>
  </sheets>
  <definedNames>
    <definedName name="solver_adj" localSheetId="0" hidden="1">'Transformed by JSON-CSV.CO'!$N$2:$N$201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JSON-CSV.CO'!$N$2:$N$201</definedName>
    <definedName name="solver_lhs2" localSheetId="0" hidden="1">'Transformed by JSON-CSV.CO'!$R$4</definedName>
    <definedName name="solver_lhs3" localSheetId="0" hidden="1">'Transformed by JSON-CSV.CO'!$R$6:$R$9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'Transformed by JSON-CSV.CO'!$R$2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2</definedName>
    <definedName name="solver_rhs1" localSheetId="0" hidden="1">binary</definedName>
    <definedName name="solver_rhs2" localSheetId="0" hidden="1">'Transformed by JSON-CSV.CO'!$T$4</definedName>
    <definedName name="solver_rhs3" localSheetId="0" hidden="1">'Transformed by JSON-CSV.CO'!$T$6:$T$9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2" l="1"/>
  <c r="R2" i="2"/>
  <c r="R12" i="2"/>
  <c r="M334" i="2" s="1"/>
  <c r="H334" i="2"/>
  <c r="H270" i="2"/>
  <c r="H345" i="2"/>
  <c r="H30" i="2"/>
  <c r="H356" i="2"/>
  <c r="H111" i="2"/>
  <c r="H343" i="2"/>
  <c r="H5" i="2"/>
  <c r="H243" i="2"/>
  <c r="H45" i="2"/>
  <c r="H48" i="2"/>
  <c r="H411" i="2"/>
  <c r="H311" i="2"/>
  <c r="H381" i="2"/>
  <c r="H158" i="2"/>
  <c r="H62" i="2"/>
  <c r="H291" i="2"/>
  <c r="H224" i="2"/>
  <c r="H230" i="2"/>
  <c r="H395" i="2"/>
  <c r="H375" i="2"/>
  <c r="H262" i="2"/>
  <c r="H194" i="2"/>
  <c r="H282" i="2"/>
  <c r="H212" i="2"/>
  <c r="H264" i="2"/>
  <c r="H93" i="2"/>
  <c r="H192" i="2"/>
  <c r="H190" i="2"/>
  <c r="H431" i="2"/>
  <c r="H256" i="2"/>
  <c r="H95" i="2"/>
  <c r="H258" i="2"/>
  <c r="H216" i="2"/>
  <c r="H43" i="2"/>
  <c r="H185" i="2"/>
  <c r="H145" i="2"/>
  <c r="H156" i="2"/>
  <c r="H79" i="2"/>
  <c r="H104" i="2"/>
  <c r="H221" i="2"/>
  <c r="H42" i="2"/>
  <c r="H205" i="2"/>
  <c r="H239" i="2"/>
  <c r="H138" i="2"/>
  <c r="H122" i="2"/>
  <c r="H15" i="2"/>
  <c r="H131" i="2"/>
  <c r="H159" i="2"/>
  <c r="H17" i="2"/>
  <c r="H98" i="2"/>
  <c r="H87" i="2"/>
  <c r="H27" i="2"/>
  <c r="H322" i="2"/>
  <c r="H328" i="2"/>
  <c r="H179" i="2"/>
  <c r="H53" i="2"/>
  <c r="H417" i="2"/>
  <c r="H422" i="2"/>
  <c r="H342" i="2"/>
  <c r="H160" i="2"/>
  <c r="H259" i="2"/>
  <c r="H147" i="2"/>
  <c r="H124" i="2"/>
  <c r="H4" i="2"/>
  <c r="H94" i="2"/>
  <c r="H41" i="2"/>
  <c r="H65" i="2"/>
  <c r="H165" i="2"/>
  <c r="H225" i="2"/>
  <c r="H193" i="2"/>
  <c r="H184" i="2"/>
  <c r="H265" i="2"/>
  <c r="H168" i="2"/>
  <c r="H209" i="2"/>
  <c r="H253" i="2"/>
  <c r="H242" i="2"/>
  <c r="H3" i="2"/>
  <c r="H336" i="2"/>
  <c r="H114" i="2"/>
  <c r="H376" i="2"/>
  <c r="H227" i="2"/>
  <c r="H437" i="2"/>
  <c r="H402" i="2"/>
  <c r="H228" i="2"/>
  <c r="H349" i="2"/>
  <c r="H84" i="2"/>
  <c r="H198" i="2"/>
  <c r="H370" i="2"/>
  <c r="H24" i="2"/>
  <c r="H63" i="2"/>
  <c r="H385" i="2"/>
  <c r="H340" i="2"/>
  <c r="H20" i="2"/>
  <c r="H19" i="2"/>
  <c r="H69" i="2"/>
  <c r="H247" i="2"/>
  <c r="H169" i="2"/>
  <c r="H78" i="2"/>
  <c r="H319" i="2"/>
  <c r="H255" i="2"/>
  <c r="H233" i="2"/>
  <c r="H173" i="2"/>
  <c r="H35" i="2"/>
  <c r="H77" i="2"/>
  <c r="H408" i="2"/>
  <c r="H229" i="2"/>
  <c r="H359" i="2"/>
  <c r="H238" i="2"/>
  <c r="H240" i="2"/>
  <c r="H120" i="2"/>
  <c r="H191" i="2"/>
  <c r="H31" i="2"/>
  <c r="H272" i="2"/>
  <c r="H213" i="2"/>
  <c r="H249" i="2"/>
  <c r="H406" i="2"/>
  <c r="H23" i="2"/>
  <c r="H183" i="2"/>
  <c r="H25" i="2"/>
  <c r="H280" i="2"/>
  <c r="H309" i="2"/>
  <c r="H9" i="2"/>
  <c r="H263" i="2"/>
  <c r="H29" i="2"/>
  <c r="H232" i="2"/>
  <c r="H302" i="2"/>
  <c r="H425" i="2"/>
  <c r="H371" i="2"/>
  <c r="H386" i="2"/>
  <c r="H137" i="2"/>
  <c r="H427" i="2"/>
  <c r="H294" i="2"/>
  <c r="H398" i="2"/>
  <c r="H358" i="2"/>
  <c r="H142" i="2"/>
  <c r="H380" i="2"/>
  <c r="H405" i="2"/>
  <c r="H419" i="2"/>
  <c r="H326" i="2"/>
  <c r="H394" i="2"/>
  <c r="H312" i="2"/>
  <c r="H315" i="2"/>
  <c r="H97" i="2"/>
  <c r="H314" i="2"/>
  <c r="H301" i="2"/>
  <c r="H254" i="2"/>
  <c r="H141" i="2"/>
  <c r="H287" i="2"/>
  <c r="H379" i="2"/>
  <c r="H118" i="2"/>
  <c r="H222" i="2"/>
  <c r="H360" i="2"/>
  <c r="H327" i="2"/>
  <c r="H362" i="2"/>
  <c r="H350" i="2"/>
  <c r="H352" i="2"/>
  <c r="H250" i="2"/>
  <c r="H26" i="2"/>
  <c r="H269" i="2"/>
  <c r="H266" i="2"/>
  <c r="H293" i="2"/>
  <c r="H237" i="2"/>
  <c r="H276" i="2"/>
  <c r="H299" i="2"/>
  <c r="H281" i="2"/>
  <c r="H11" i="2"/>
  <c r="H400" i="2"/>
  <c r="H115" i="2"/>
  <c r="H166" i="2"/>
  <c r="H128" i="2"/>
  <c r="H155" i="2"/>
  <c r="H8" i="2"/>
  <c r="H170" i="2"/>
  <c r="H197" i="2"/>
  <c r="H151" i="2"/>
  <c r="H337" i="2"/>
  <c r="H363" i="2"/>
  <c r="H121" i="2"/>
  <c r="H391" i="2"/>
  <c r="H199" i="2"/>
  <c r="H351" i="2"/>
  <c r="H127" i="2"/>
  <c r="H368" i="2"/>
  <c r="H414" i="2"/>
  <c r="H399" i="2"/>
  <c r="H150" i="2"/>
  <c r="H88" i="2"/>
  <c r="H200" i="2"/>
  <c r="H415" i="2"/>
  <c r="H34" i="2"/>
  <c r="H251" i="2"/>
  <c r="H428" i="2"/>
  <c r="H60" i="2"/>
  <c r="H373" i="2"/>
  <c r="H318" i="2"/>
  <c r="H59" i="2"/>
  <c r="H344" i="2"/>
  <c r="H246" i="2"/>
  <c r="H273" i="2"/>
  <c r="H139" i="2"/>
  <c r="H306" i="2"/>
  <c r="H369" i="2"/>
  <c r="H21" i="2"/>
  <c r="H217" i="2"/>
  <c r="H348" i="2"/>
  <c r="H407" i="2"/>
  <c r="H223" i="2"/>
  <c r="H423" i="2"/>
  <c r="H434" i="2"/>
  <c r="H37" i="2"/>
  <c r="H412" i="2"/>
  <c r="H12" i="2"/>
  <c r="H32" i="2"/>
  <c r="H83" i="2"/>
  <c r="H73" i="2"/>
  <c r="H18" i="2"/>
  <c r="H383" i="2"/>
  <c r="H164" i="2"/>
  <c r="H116" i="2"/>
  <c r="H305" i="2"/>
  <c r="H396" i="2"/>
  <c r="H245" i="2"/>
  <c r="H38" i="2"/>
  <c r="H186" i="2"/>
  <c r="H288" i="2"/>
  <c r="H440" i="2"/>
  <c r="H75" i="2"/>
  <c r="H214" i="2"/>
  <c r="H353" i="2"/>
  <c r="H397" i="2"/>
  <c r="H215" i="2"/>
  <c r="H307" i="2"/>
  <c r="H71" i="2"/>
  <c r="H354" i="2"/>
  <c r="H172" i="2"/>
  <c r="H367" i="2"/>
  <c r="H284" i="2"/>
  <c r="H171" i="2"/>
  <c r="H67" i="2"/>
  <c r="H176" i="2"/>
  <c r="H188" i="2"/>
  <c r="H96" i="2"/>
  <c r="H313" i="2"/>
  <c r="H236" i="2"/>
  <c r="H201" i="2"/>
  <c r="H409" i="2"/>
  <c r="H382" i="2"/>
  <c r="H231" i="2"/>
  <c r="H105" i="2"/>
  <c r="H182" i="2"/>
  <c r="H64" i="2"/>
  <c r="H113" i="2"/>
  <c r="H426" i="2"/>
  <c r="H86" i="2"/>
  <c r="H148" i="2"/>
  <c r="H438" i="2"/>
  <c r="H207" i="2"/>
  <c r="H420" i="2"/>
  <c r="H296" i="2"/>
  <c r="H298" i="2"/>
  <c r="H389" i="2"/>
  <c r="H102" i="2"/>
  <c r="H143" i="2"/>
  <c r="H401" i="2"/>
  <c r="H429" i="2"/>
  <c r="H10" i="2"/>
  <c r="H244" i="2"/>
  <c r="H413" i="2"/>
  <c r="H163" i="2"/>
  <c r="H162" i="2"/>
  <c r="H320" i="2"/>
  <c r="H439" i="2"/>
  <c r="H341" i="2"/>
  <c r="H435" i="2"/>
  <c r="H260" i="2"/>
  <c r="H392" i="2"/>
  <c r="H51" i="2"/>
  <c r="H292" i="2"/>
  <c r="H206" i="2"/>
  <c r="H140" i="2"/>
  <c r="H144" i="2"/>
  <c r="H76" i="2"/>
  <c r="H436" i="2"/>
  <c r="H404" i="2"/>
  <c r="H338" i="2"/>
  <c r="H317" i="2"/>
  <c r="H361" i="2"/>
  <c r="H316" i="2"/>
  <c r="H241" i="2"/>
  <c r="H388" i="2"/>
  <c r="H279" i="2"/>
  <c r="H295" i="2"/>
  <c r="H393" i="2"/>
  <c r="H365" i="2"/>
  <c r="H372" i="2"/>
  <c r="H2" i="2"/>
  <c r="H220" i="2"/>
  <c r="H81" i="2"/>
  <c r="H430" i="2"/>
  <c r="H324" i="2"/>
  <c r="H100" i="2"/>
  <c r="H57" i="2"/>
  <c r="H82" i="2"/>
  <c r="H49" i="2"/>
  <c r="H297" i="2"/>
  <c r="H152" i="2"/>
  <c r="H132" i="2"/>
  <c r="H347" i="2"/>
  <c r="H204" i="2"/>
  <c r="H226" i="2"/>
  <c r="H277" i="2"/>
  <c r="H290" i="2"/>
  <c r="H134" i="2"/>
  <c r="H112" i="2"/>
  <c r="H154" i="2"/>
  <c r="H61" i="2"/>
  <c r="H50" i="2"/>
  <c r="H108" i="2"/>
  <c r="H174" i="2"/>
  <c r="H332" i="2"/>
  <c r="H133" i="2"/>
  <c r="H92" i="2"/>
  <c r="H28" i="2"/>
  <c r="H119" i="2"/>
  <c r="H189" i="2"/>
  <c r="H110" i="2"/>
  <c r="H257" i="2"/>
  <c r="H285" i="2"/>
  <c r="H403" i="2"/>
  <c r="H90" i="2"/>
  <c r="H303" i="2"/>
  <c r="H178" i="2"/>
  <c r="H234" i="2"/>
  <c r="H432" i="2"/>
  <c r="H135" i="2"/>
  <c r="H107" i="2"/>
  <c r="H378" i="2"/>
  <c r="H300" i="2"/>
  <c r="H40" i="2"/>
  <c r="H203" i="2"/>
  <c r="H308" i="2"/>
  <c r="H346" i="2"/>
  <c r="H304" i="2"/>
  <c r="H46" i="2"/>
  <c r="H74" i="2"/>
  <c r="H275" i="2"/>
  <c r="H274" i="2"/>
  <c r="H377" i="2"/>
  <c r="H106" i="2"/>
  <c r="H286" i="2"/>
  <c r="H22" i="2"/>
  <c r="H196" i="2"/>
  <c r="H161" i="2"/>
  <c r="H167" i="2"/>
  <c r="H268" i="2"/>
  <c r="H109" i="2"/>
  <c r="H424" i="2"/>
  <c r="H125" i="2"/>
  <c r="H149" i="2"/>
  <c r="H219" i="2"/>
  <c r="H16" i="2"/>
  <c r="H374" i="2"/>
  <c r="H357" i="2"/>
  <c r="H56" i="2"/>
  <c r="H384" i="2"/>
  <c r="H58" i="2"/>
  <c r="H66" i="2"/>
  <c r="H13" i="2"/>
  <c r="H80" i="2"/>
  <c r="H99" i="2"/>
  <c r="H421" i="2"/>
  <c r="H248" i="2"/>
  <c r="H387" i="2"/>
  <c r="H330" i="2"/>
  <c r="H410" i="2"/>
  <c r="H331" i="2"/>
  <c r="H323" i="2"/>
  <c r="H146" i="2"/>
  <c r="H195" i="2"/>
  <c r="H208" i="2"/>
  <c r="H39" i="2"/>
  <c r="H136" i="2"/>
  <c r="H54" i="2"/>
  <c r="H310" i="2"/>
  <c r="H68" i="2"/>
  <c r="H418" i="2"/>
  <c r="H187" i="2"/>
  <c r="H126" i="2"/>
  <c r="H433" i="2"/>
  <c r="H153" i="2"/>
  <c r="H333" i="2"/>
  <c r="H364" i="2"/>
  <c r="H177" i="2"/>
  <c r="H329" i="2"/>
  <c r="H14" i="2"/>
  <c r="H89" i="2"/>
  <c r="H325" i="2"/>
  <c r="H416" i="2"/>
  <c r="H47" i="2"/>
  <c r="H211" i="2"/>
  <c r="H335" i="2"/>
  <c r="H267" i="2"/>
  <c r="H355" i="2"/>
  <c r="H235" i="2"/>
  <c r="H6" i="2"/>
  <c r="H44" i="2"/>
  <c r="H33" i="2"/>
  <c r="H91" i="2"/>
  <c r="H181" i="2"/>
  <c r="H271" i="2"/>
  <c r="H55" i="2"/>
  <c r="H36" i="2"/>
  <c r="H202" i="2"/>
  <c r="H180" i="2"/>
  <c r="H339" i="2"/>
  <c r="H289" i="2"/>
  <c r="H252" i="2"/>
  <c r="H103" i="2"/>
  <c r="H366" i="2"/>
  <c r="H70" i="2"/>
  <c r="H210" i="2"/>
  <c r="H85" i="2"/>
  <c r="H123" i="2"/>
  <c r="H390" i="2"/>
  <c r="H129" i="2"/>
  <c r="H283" i="2"/>
  <c r="H218" i="2"/>
  <c r="H117" i="2"/>
  <c r="H7" i="2"/>
  <c r="H52" i="2"/>
  <c r="H261" i="2"/>
  <c r="H321" i="2"/>
  <c r="H72" i="2"/>
  <c r="H278" i="2"/>
  <c r="H101" i="2"/>
  <c r="H157" i="2"/>
  <c r="H130" i="2"/>
  <c r="H175" i="2"/>
  <c r="G334" i="2"/>
  <c r="G270" i="2"/>
  <c r="G345" i="2"/>
  <c r="G30" i="2"/>
  <c r="G356" i="2"/>
  <c r="G111" i="2"/>
  <c r="G343" i="2"/>
  <c r="G5" i="2"/>
  <c r="G243" i="2"/>
  <c r="G45" i="2"/>
  <c r="G48" i="2"/>
  <c r="G411" i="2"/>
  <c r="G311" i="2"/>
  <c r="G381" i="2"/>
  <c r="G158" i="2"/>
  <c r="G62" i="2"/>
  <c r="G291" i="2"/>
  <c r="G224" i="2"/>
  <c r="G230" i="2"/>
  <c r="G395" i="2"/>
  <c r="G375" i="2"/>
  <c r="G262" i="2"/>
  <c r="G194" i="2"/>
  <c r="G282" i="2"/>
  <c r="G212" i="2"/>
  <c r="G264" i="2"/>
  <c r="G93" i="2"/>
  <c r="G192" i="2"/>
  <c r="G190" i="2"/>
  <c r="G431" i="2"/>
  <c r="G256" i="2"/>
  <c r="G95" i="2"/>
  <c r="G258" i="2"/>
  <c r="G216" i="2"/>
  <c r="G43" i="2"/>
  <c r="G185" i="2"/>
  <c r="G145" i="2"/>
  <c r="G156" i="2"/>
  <c r="G79" i="2"/>
  <c r="G104" i="2"/>
  <c r="G221" i="2"/>
  <c r="G42" i="2"/>
  <c r="G205" i="2"/>
  <c r="G239" i="2"/>
  <c r="G138" i="2"/>
  <c r="G122" i="2"/>
  <c r="G15" i="2"/>
  <c r="G131" i="2"/>
  <c r="G159" i="2"/>
  <c r="G17" i="2"/>
  <c r="G98" i="2"/>
  <c r="G87" i="2"/>
  <c r="G27" i="2"/>
  <c r="G322" i="2"/>
  <c r="G328" i="2"/>
  <c r="G179" i="2"/>
  <c r="G53" i="2"/>
  <c r="G417" i="2"/>
  <c r="G422" i="2"/>
  <c r="G342" i="2"/>
  <c r="G160" i="2"/>
  <c r="G259" i="2"/>
  <c r="G147" i="2"/>
  <c r="G124" i="2"/>
  <c r="G4" i="2"/>
  <c r="G94" i="2"/>
  <c r="G41" i="2"/>
  <c r="G65" i="2"/>
  <c r="G165" i="2"/>
  <c r="G225" i="2"/>
  <c r="G193" i="2"/>
  <c r="G184" i="2"/>
  <c r="G265" i="2"/>
  <c r="G168" i="2"/>
  <c r="G209" i="2"/>
  <c r="G253" i="2"/>
  <c r="G242" i="2"/>
  <c r="G3" i="2"/>
  <c r="G336" i="2"/>
  <c r="G114" i="2"/>
  <c r="G376" i="2"/>
  <c r="G227" i="2"/>
  <c r="G437" i="2"/>
  <c r="G402" i="2"/>
  <c r="G228" i="2"/>
  <c r="G349" i="2"/>
  <c r="G84" i="2"/>
  <c r="G198" i="2"/>
  <c r="G370" i="2"/>
  <c r="G24" i="2"/>
  <c r="G63" i="2"/>
  <c r="G385" i="2"/>
  <c r="G340" i="2"/>
  <c r="G20" i="2"/>
  <c r="G19" i="2"/>
  <c r="G69" i="2"/>
  <c r="G247" i="2"/>
  <c r="G169" i="2"/>
  <c r="G78" i="2"/>
  <c r="G319" i="2"/>
  <c r="G255" i="2"/>
  <c r="G233" i="2"/>
  <c r="G173" i="2"/>
  <c r="G35" i="2"/>
  <c r="G77" i="2"/>
  <c r="G408" i="2"/>
  <c r="G229" i="2"/>
  <c r="G359" i="2"/>
  <c r="G238" i="2"/>
  <c r="G240" i="2"/>
  <c r="G120" i="2"/>
  <c r="G191" i="2"/>
  <c r="G31" i="2"/>
  <c r="G272" i="2"/>
  <c r="G213" i="2"/>
  <c r="G249" i="2"/>
  <c r="G406" i="2"/>
  <c r="G23" i="2"/>
  <c r="G183" i="2"/>
  <c r="G25" i="2"/>
  <c r="G280" i="2"/>
  <c r="G309" i="2"/>
  <c r="G9" i="2"/>
  <c r="G263" i="2"/>
  <c r="G29" i="2"/>
  <c r="G232" i="2"/>
  <c r="G302" i="2"/>
  <c r="G425" i="2"/>
  <c r="G371" i="2"/>
  <c r="G386" i="2"/>
  <c r="G137" i="2"/>
  <c r="G427" i="2"/>
  <c r="G294" i="2"/>
  <c r="G398" i="2"/>
  <c r="G358" i="2"/>
  <c r="G142" i="2"/>
  <c r="G380" i="2"/>
  <c r="G405" i="2"/>
  <c r="G419" i="2"/>
  <c r="G326" i="2"/>
  <c r="G394" i="2"/>
  <c r="G312" i="2"/>
  <c r="G315" i="2"/>
  <c r="G97" i="2"/>
  <c r="G314" i="2"/>
  <c r="G301" i="2"/>
  <c r="G254" i="2"/>
  <c r="G141" i="2"/>
  <c r="G287" i="2"/>
  <c r="G379" i="2"/>
  <c r="G118" i="2"/>
  <c r="G222" i="2"/>
  <c r="G360" i="2"/>
  <c r="G327" i="2"/>
  <c r="G362" i="2"/>
  <c r="G350" i="2"/>
  <c r="G352" i="2"/>
  <c r="G250" i="2"/>
  <c r="G26" i="2"/>
  <c r="G269" i="2"/>
  <c r="G266" i="2"/>
  <c r="G293" i="2"/>
  <c r="G237" i="2"/>
  <c r="G276" i="2"/>
  <c r="G299" i="2"/>
  <c r="G281" i="2"/>
  <c r="G11" i="2"/>
  <c r="G400" i="2"/>
  <c r="G115" i="2"/>
  <c r="G166" i="2"/>
  <c r="G128" i="2"/>
  <c r="G155" i="2"/>
  <c r="G8" i="2"/>
  <c r="G170" i="2"/>
  <c r="G197" i="2"/>
  <c r="G151" i="2"/>
  <c r="G337" i="2"/>
  <c r="G363" i="2"/>
  <c r="G121" i="2"/>
  <c r="G391" i="2"/>
  <c r="G199" i="2"/>
  <c r="G351" i="2"/>
  <c r="G127" i="2"/>
  <c r="G368" i="2"/>
  <c r="G414" i="2"/>
  <c r="G399" i="2"/>
  <c r="G150" i="2"/>
  <c r="G88" i="2"/>
  <c r="G200" i="2"/>
  <c r="G415" i="2"/>
  <c r="G34" i="2"/>
  <c r="G251" i="2"/>
  <c r="G428" i="2"/>
  <c r="G60" i="2"/>
  <c r="G373" i="2"/>
  <c r="G318" i="2"/>
  <c r="G59" i="2"/>
  <c r="G344" i="2"/>
  <c r="G246" i="2"/>
  <c r="G273" i="2"/>
  <c r="G139" i="2"/>
  <c r="G306" i="2"/>
  <c r="G369" i="2"/>
  <c r="G21" i="2"/>
  <c r="G217" i="2"/>
  <c r="G348" i="2"/>
  <c r="G407" i="2"/>
  <c r="G223" i="2"/>
  <c r="G423" i="2"/>
  <c r="G434" i="2"/>
  <c r="G37" i="2"/>
  <c r="G412" i="2"/>
  <c r="G12" i="2"/>
  <c r="G32" i="2"/>
  <c r="G83" i="2"/>
  <c r="G73" i="2"/>
  <c r="G18" i="2"/>
  <c r="G383" i="2"/>
  <c r="G164" i="2"/>
  <c r="G116" i="2"/>
  <c r="G305" i="2"/>
  <c r="G396" i="2"/>
  <c r="G245" i="2"/>
  <c r="G38" i="2"/>
  <c r="G186" i="2"/>
  <c r="G288" i="2"/>
  <c r="G440" i="2"/>
  <c r="G75" i="2"/>
  <c r="G214" i="2"/>
  <c r="G353" i="2"/>
  <c r="G397" i="2"/>
  <c r="G215" i="2"/>
  <c r="G307" i="2"/>
  <c r="G71" i="2"/>
  <c r="G354" i="2"/>
  <c r="G172" i="2"/>
  <c r="G367" i="2"/>
  <c r="G284" i="2"/>
  <c r="G171" i="2"/>
  <c r="G67" i="2"/>
  <c r="G176" i="2"/>
  <c r="G188" i="2"/>
  <c r="G96" i="2"/>
  <c r="G313" i="2"/>
  <c r="G236" i="2"/>
  <c r="G201" i="2"/>
  <c r="G409" i="2"/>
  <c r="G382" i="2"/>
  <c r="G231" i="2"/>
  <c r="G105" i="2"/>
  <c r="G182" i="2"/>
  <c r="G64" i="2"/>
  <c r="G113" i="2"/>
  <c r="G426" i="2"/>
  <c r="G86" i="2"/>
  <c r="G148" i="2"/>
  <c r="G438" i="2"/>
  <c r="G207" i="2"/>
  <c r="G420" i="2"/>
  <c r="G296" i="2"/>
  <c r="G298" i="2"/>
  <c r="G389" i="2"/>
  <c r="G102" i="2"/>
  <c r="G143" i="2"/>
  <c r="G401" i="2"/>
  <c r="G429" i="2"/>
  <c r="G10" i="2"/>
  <c r="G244" i="2"/>
  <c r="G413" i="2"/>
  <c r="G163" i="2"/>
  <c r="G162" i="2"/>
  <c r="G320" i="2"/>
  <c r="G439" i="2"/>
  <c r="G341" i="2"/>
  <c r="G435" i="2"/>
  <c r="G260" i="2"/>
  <c r="G392" i="2"/>
  <c r="G51" i="2"/>
  <c r="G292" i="2"/>
  <c r="G206" i="2"/>
  <c r="G140" i="2"/>
  <c r="G144" i="2"/>
  <c r="G76" i="2"/>
  <c r="G436" i="2"/>
  <c r="G404" i="2"/>
  <c r="G338" i="2"/>
  <c r="G317" i="2"/>
  <c r="G361" i="2"/>
  <c r="G316" i="2"/>
  <c r="G241" i="2"/>
  <c r="G388" i="2"/>
  <c r="G279" i="2"/>
  <c r="G295" i="2"/>
  <c r="G393" i="2"/>
  <c r="G365" i="2"/>
  <c r="G372" i="2"/>
  <c r="G2" i="2"/>
  <c r="G220" i="2"/>
  <c r="G81" i="2"/>
  <c r="G430" i="2"/>
  <c r="G324" i="2"/>
  <c r="G100" i="2"/>
  <c r="G57" i="2"/>
  <c r="G82" i="2"/>
  <c r="G49" i="2"/>
  <c r="G297" i="2"/>
  <c r="G152" i="2"/>
  <c r="G132" i="2"/>
  <c r="G347" i="2"/>
  <c r="G204" i="2"/>
  <c r="G226" i="2"/>
  <c r="G277" i="2"/>
  <c r="G290" i="2"/>
  <c r="G134" i="2"/>
  <c r="G112" i="2"/>
  <c r="G154" i="2"/>
  <c r="G61" i="2"/>
  <c r="G50" i="2"/>
  <c r="G108" i="2"/>
  <c r="G174" i="2"/>
  <c r="G332" i="2"/>
  <c r="G133" i="2"/>
  <c r="G92" i="2"/>
  <c r="G28" i="2"/>
  <c r="G119" i="2"/>
  <c r="G189" i="2"/>
  <c r="G110" i="2"/>
  <c r="G257" i="2"/>
  <c r="G285" i="2"/>
  <c r="G403" i="2"/>
  <c r="G90" i="2"/>
  <c r="G303" i="2"/>
  <c r="G178" i="2"/>
  <c r="G234" i="2"/>
  <c r="G432" i="2"/>
  <c r="G135" i="2"/>
  <c r="G107" i="2"/>
  <c r="G378" i="2"/>
  <c r="G300" i="2"/>
  <c r="G40" i="2"/>
  <c r="G203" i="2"/>
  <c r="G308" i="2"/>
  <c r="G346" i="2"/>
  <c r="G304" i="2"/>
  <c r="G46" i="2"/>
  <c r="G74" i="2"/>
  <c r="G275" i="2"/>
  <c r="G274" i="2"/>
  <c r="G377" i="2"/>
  <c r="G106" i="2"/>
  <c r="G286" i="2"/>
  <c r="G22" i="2"/>
  <c r="G196" i="2"/>
  <c r="G161" i="2"/>
  <c r="G167" i="2"/>
  <c r="G268" i="2"/>
  <c r="G109" i="2"/>
  <c r="G424" i="2"/>
  <c r="G125" i="2"/>
  <c r="G149" i="2"/>
  <c r="G219" i="2"/>
  <c r="G16" i="2"/>
  <c r="G374" i="2"/>
  <c r="G357" i="2"/>
  <c r="G56" i="2"/>
  <c r="G384" i="2"/>
  <c r="G58" i="2"/>
  <c r="G66" i="2"/>
  <c r="G13" i="2"/>
  <c r="G80" i="2"/>
  <c r="G99" i="2"/>
  <c r="G421" i="2"/>
  <c r="G248" i="2"/>
  <c r="G387" i="2"/>
  <c r="G330" i="2"/>
  <c r="G410" i="2"/>
  <c r="G331" i="2"/>
  <c r="G323" i="2"/>
  <c r="G146" i="2"/>
  <c r="G195" i="2"/>
  <c r="G208" i="2"/>
  <c r="G39" i="2"/>
  <c r="G136" i="2"/>
  <c r="G54" i="2"/>
  <c r="G310" i="2"/>
  <c r="G68" i="2"/>
  <c r="G418" i="2"/>
  <c r="G187" i="2"/>
  <c r="G126" i="2"/>
  <c r="G433" i="2"/>
  <c r="G153" i="2"/>
  <c r="G333" i="2"/>
  <c r="G364" i="2"/>
  <c r="G177" i="2"/>
  <c r="G329" i="2"/>
  <c r="G14" i="2"/>
  <c r="G89" i="2"/>
  <c r="G325" i="2"/>
  <c r="G416" i="2"/>
  <c r="G47" i="2"/>
  <c r="G211" i="2"/>
  <c r="G335" i="2"/>
  <c r="G267" i="2"/>
  <c r="G355" i="2"/>
  <c r="G235" i="2"/>
  <c r="G6" i="2"/>
  <c r="G44" i="2"/>
  <c r="G33" i="2"/>
  <c r="G91" i="2"/>
  <c r="G181" i="2"/>
  <c r="G271" i="2"/>
  <c r="G55" i="2"/>
  <c r="G36" i="2"/>
  <c r="G202" i="2"/>
  <c r="G180" i="2"/>
  <c r="G339" i="2"/>
  <c r="G289" i="2"/>
  <c r="G252" i="2"/>
  <c r="G103" i="2"/>
  <c r="G366" i="2"/>
  <c r="G70" i="2"/>
  <c r="G210" i="2"/>
  <c r="G85" i="2"/>
  <c r="G123" i="2"/>
  <c r="G390" i="2"/>
  <c r="G129" i="2"/>
  <c r="G283" i="2"/>
  <c r="G218" i="2"/>
  <c r="G117" i="2"/>
  <c r="G7" i="2"/>
  <c r="G52" i="2"/>
  <c r="G261" i="2"/>
  <c r="G321" i="2"/>
  <c r="G72" i="2"/>
  <c r="G278" i="2"/>
  <c r="G101" i="2"/>
  <c r="G157" i="2"/>
  <c r="G130" i="2"/>
  <c r="G175" i="2"/>
  <c r="F334" i="2"/>
  <c r="F270" i="2"/>
  <c r="F345" i="2"/>
  <c r="F30" i="2"/>
  <c r="F356" i="2"/>
  <c r="F111" i="2"/>
  <c r="F343" i="2"/>
  <c r="F5" i="2"/>
  <c r="F243" i="2"/>
  <c r="F45" i="2"/>
  <c r="F48" i="2"/>
  <c r="F411" i="2"/>
  <c r="F311" i="2"/>
  <c r="F381" i="2"/>
  <c r="F158" i="2"/>
  <c r="F62" i="2"/>
  <c r="F291" i="2"/>
  <c r="F224" i="2"/>
  <c r="F230" i="2"/>
  <c r="F395" i="2"/>
  <c r="F375" i="2"/>
  <c r="F262" i="2"/>
  <c r="F194" i="2"/>
  <c r="F282" i="2"/>
  <c r="F212" i="2"/>
  <c r="F264" i="2"/>
  <c r="F93" i="2"/>
  <c r="F192" i="2"/>
  <c r="F190" i="2"/>
  <c r="F431" i="2"/>
  <c r="F256" i="2"/>
  <c r="F95" i="2"/>
  <c r="F258" i="2"/>
  <c r="F216" i="2"/>
  <c r="F43" i="2"/>
  <c r="F185" i="2"/>
  <c r="F145" i="2"/>
  <c r="F156" i="2"/>
  <c r="F79" i="2"/>
  <c r="F104" i="2"/>
  <c r="F221" i="2"/>
  <c r="F42" i="2"/>
  <c r="F205" i="2"/>
  <c r="F239" i="2"/>
  <c r="F138" i="2"/>
  <c r="F122" i="2"/>
  <c r="F15" i="2"/>
  <c r="F131" i="2"/>
  <c r="F159" i="2"/>
  <c r="F17" i="2"/>
  <c r="F98" i="2"/>
  <c r="F87" i="2"/>
  <c r="F27" i="2"/>
  <c r="F322" i="2"/>
  <c r="F328" i="2"/>
  <c r="F179" i="2"/>
  <c r="F53" i="2"/>
  <c r="F417" i="2"/>
  <c r="F422" i="2"/>
  <c r="F342" i="2"/>
  <c r="F160" i="2"/>
  <c r="F259" i="2"/>
  <c r="F147" i="2"/>
  <c r="F124" i="2"/>
  <c r="F4" i="2"/>
  <c r="F94" i="2"/>
  <c r="F41" i="2"/>
  <c r="F65" i="2"/>
  <c r="F165" i="2"/>
  <c r="F225" i="2"/>
  <c r="F193" i="2"/>
  <c r="F184" i="2"/>
  <c r="F265" i="2"/>
  <c r="F168" i="2"/>
  <c r="F209" i="2"/>
  <c r="F253" i="2"/>
  <c r="F242" i="2"/>
  <c r="F3" i="2"/>
  <c r="F336" i="2"/>
  <c r="F114" i="2"/>
  <c r="F376" i="2"/>
  <c r="F227" i="2"/>
  <c r="F437" i="2"/>
  <c r="F402" i="2"/>
  <c r="F228" i="2"/>
  <c r="F349" i="2"/>
  <c r="F84" i="2"/>
  <c r="F198" i="2"/>
  <c r="F370" i="2"/>
  <c r="F24" i="2"/>
  <c r="F63" i="2"/>
  <c r="F385" i="2"/>
  <c r="F340" i="2"/>
  <c r="F20" i="2"/>
  <c r="F19" i="2"/>
  <c r="F69" i="2"/>
  <c r="F247" i="2"/>
  <c r="F169" i="2"/>
  <c r="F78" i="2"/>
  <c r="F319" i="2"/>
  <c r="F255" i="2"/>
  <c r="F233" i="2"/>
  <c r="F173" i="2"/>
  <c r="F35" i="2"/>
  <c r="F77" i="2"/>
  <c r="F408" i="2"/>
  <c r="F229" i="2"/>
  <c r="F359" i="2"/>
  <c r="F238" i="2"/>
  <c r="F240" i="2"/>
  <c r="F120" i="2"/>
  <c r="F191" i="2"/>
  <c r="F31" i="2"/>
  <c r="F272" i="2"/>
  <c r="F213" i="2"/>
  <c r="F249" i="2"/>
  <c r="F406" i="2"/>
  <c r="F23" i="2"/>
  <c r="F183" i="2"/>
  <c r="F25" i="2"/>
  <c r="F280" i="2"/>
  <c r="F309" i="2"/>
  <c r="F9" i="2"/>
  <c r="F263" i="2"/>
  <c r="F29" i="2"/>
  <c r="F232" i="2"/>
  <c r="F302" i="2"/>
  <c r="F425" i="2"/>
  <c r="F371" i="2"/>
  <c r="F386" i="2"/>
  <c r="F137" i="2"/>
  <c r="F427" i="2"/>
  <c r="F294" i="2"/>
  <c r="F398" i="2"/>
  <c r="F358" i="2"/>
  <c r="F142" i="2"/>
  <c r="F380" i="2"/>
  <c r="F405" i="2"/>
  <c r="F419" i="2"/>
  <c r="F326" i="2"/>
  <c r="F394" i="2"/>
  <c r="F312" i="2"/>
  <c r="F315" i="2"/>
  <c r="F97" i="2"/>
  <c r="F314" i="2"/>
  <c r="F301" i="2"/>
  <c r="F254" i="2"/>
  <c r="F141" i="2"/>
  <c r="F287" i="2"/>
  <c r="F379" i="2"/>
  <c r="F118" i="2"/>
  <c r="F222" i="2"/>
  <c r="F360" i="2"/>
  <c r="F327" i="2"/>
  <c r="F362" i="2"/>
  <c r="F350" i="2"/>
  <c r="F352" i="2"/>
  <c r="F250" i="2"/>
  <c r="F26" i="2"/>
  <c r="F269" i="2"/>
  <c r="F266" i="2"/>
  <c r="F293" i="2"/>
  <c r="F237" i="2"/>
  <c r="F276" i="2"/>
  <c r="F299" i="2"/>
  <c r="F281" i="2"/>
  <c r="F11" i="2"/>
  <c r="F400" i="2"/>
  <c r="F115" i="2"/>
  <c r="F166" i="2"/>
  <c r="F128" i="2"/>
  <c r="F155" i="2"/>
  <c r="F8" i="2"/>
  <c r="F170" i="2"/>
  <c r="F197" i="2"/>
  <c r="F151" i="2"/>
  <c r="F337" i="2"/>
  <c r="F363" i="2"/>
  <c r="F121" i="2"/>
  <c r="F391" i="2"/>
  <c r="F199" i="2"/>
  <c r="F351" i="2"/>
  <c r="F127" i="2"/>
  <c r="F368" i="2"/>
  <c r="F414" i="2"/>
  <c r="F399" i="2"/>
  <c r="F150" i="2"/>
  <c r="F88" i="2"/>
  <c r="F200" i="2"/>
  <c r="F415" i="2"/>
  <c r="F34" i="2"/>
  <c r="F251" i="2"/>
  <c r="F428" i="2"/>
  <c r="F60" i="2"/>
  <c r="F373" i="2"/>
  <c r="F318" i="2"/>
  <c r="F59" i="2"/>
  <c r="F344" i="2"/>
  <c r="F246" i="2"/>
  <c r="F273" i="2"/>
  <c r="F139" i="2"/>
  <c r="F306" i="2"/>
  <c r="F369" i="2"/>
  <c r="F21" i="2"/>
  <c r="F217" i="2"/>
  <c r="F348" i="2"/>
  <c r="F407" i="2"/>
  <c r="F223" i="2"/>
  <c r="F423" i="2"/>
  <c r="F434" i="2"/>
  <c r="F37" i="2"/>
  <c r="F412" i="2"/>
  <c r="F12" i="2"/>
  <c r="F32" i="2"/>
  <c r="F83" i="2"/>
  <c r="F73" i="2"/>
  <c r="F18" i="2"/>
  <c r="F383" i="2"/>
  <c r="F164" i="2"/>
  <c r="F116" i="2"/>
  <c r="F305" i="2"/>
  <c r="F396" i="2"/>
  <c r="F245" i="2"/>
  <c r="F38" i="2"/>
  <c r="F186" i="2"/>
  <c r="F288" i="2"/>
  <c r="F440" i="2"/>
  <c r="F75" i="2"/>
  <c r="F214" i="2"/>
  <c r="F353" i="2"/>
  <c r="F397" i="2"/>
  <c r="F215" i="2"/>
  <c r="F307" i="2"/>
  <c r="F71" i="2"/>
  <c r="F354" i="2"/>
  <c r="F172" i="2"/>
  <c r="F367" i="2"/>
  <c r="F284" i="2"/>
  <c r="F171" i="2"/>
  <c r="F67" i="2"/>
  <c r="F176" i="2"/>
  <c r="F188" i="2"/>
  <c r="F96" i="2"/>
  <c r="F313" i="2"/>
  <c r="F236" i="2"/>
  <c r="F201" i="2"/>
  <c r="F409" i="2"/>
  <c r="F382" i="2"/>
  <c r="F231" i="2"/>
  <c r="F105" i="2"/>
  <c r="F182" i="2"/>
  <c r="F64" i="2"/>
  <c r="F113" i="2"/>
  <c r="F426" i="2"/>
  <c r="F86" i="2"/>
  <c r="F148" i="2"/>
  <c r="F438" i="2"/>
  <c r="F207" i="2"/>
  <c r="F420" i="2"/>
  <c r="F296" i="2"/>
  <c r="F298" i="2"/>
  <c r="F389" i="2"/>
  <c r="F102" i="2"/>
  <c r="F143" i="2"/>
  <c r="F401" i="2"/>
  <c r="F429" i="2"/>
  <c r="F10" i="2"/>
  <c r="F244" i="2"/>
  <c r="F413" i="2"/>
  <c r="F163" i="2"/>
  <c r="F162" i="2"/>
  <c r="F320" i="2"/>
  <c r="F439" i="2"/>
  <c r="F341" i="2"/>
  <c r="F435" i="2"/>
  <c r="F260" i="2"/>
  <c r="F392" i="2"/>
  <c r="F51" i="2"/>
  <c r="F292" i="2"/>
  <c r="F206" i="2"/>
  <c r="F140" i="2"/>
  <c r="F144" i="2"/>
  <c r="F76" i="2"/>
  <c r="F436" i="2"/>
  <c r="F404" i="2"/>
  <c r="F338" i="2"/>
  <c r="F317" i="2"/>
  <c r="F361" i="2"/>
  <c r="F316" i="2"/>
  <c r="F241" i="2"/>
  <c r="F388" i="2"/>
  <c r="F279" i="2"/>
  <c r="F295" i="2"/>
  <c r="F393" i="2"/>
  <c r="F365" i="2"/>
  <c r="F372" i="2"/>
  <c r="F2" i="2"/>
  <c r="F220" i="2"/>
  <c r="F81" i="2"/>
  <c r="F430" i="2"/>
  <c r="F324" i="2"/>
  <c r="F100" i="2"/>
  <c r="F57" i="2"/>
  <c r="F82" i="2"/>
  <c r="F49" i="2"/>
  <c r="F297" i="2"/>
  <c r="F152" i="2"/>
  <c r="F132" i="2"/>
  <c r="F347" i="2"/>
  <c r="F204" i="2"/>
  <c r="F226" i="2"/>
  <c r="F277" i="2"/>
  <c r="F290" i="2"/>
  <c r="F134" i="2"/>
  <c r="F112" i="2"/>
  <c r="F154" i="2"/>
  <c r="F61" i="2"/>
  <c r="F50" i="2"/>
  <c r="F108" i="2"/>
  <c r="F174" i="2"/>
  <c r="F332" i="2"/>
  <c r="F133" i="2"/>
  <c r="F92" i="2"/>
  <c r="F28" i="2"/>
  <c r="F119" i="2"/>
  <c r="F189" i="2"/>
  <c r="F110" i="2"/>
  <c r="F257" i="2"/>
  <c r="F285" i="2"/>
  <c r="F403" i="2"/>
  <c r="F90" i="2"/>
  <c r="F303" i="2"/>
  <c r="F178" i="2"/>
  <c r="F234" i="2"/>
  <c r="F432" i="2"/>
  <c r="F135" i="2"/>
  <c r="F107" i="2"/>
  <c r="F378" i="2"/>
  <c r="F300" i="2"/>
  <c r="F40" i="2"/>
  <c r="F203" i="2"/>
  <c r="F308" i="2"/>
  <c r="F346" i="2"/>
  <c r="F304" i="2"/>
  <c r="F46" i="2"/>
  <c r="F74" i="2"/>
  <c r="F275" i="2"/>
  <c r="F274" i="2"/>
  <c r="F377" i="2"/>
  <c r="F106" i="2"/>
  <c r="F286" i="2"/>
  <c r="F22" i="2"/>
  <c r="F196" i="2"/>
  <c r="F161" i="2"/>
  <c r="F167" i="2"/>
  <c r="F268" i="2"/>
  <c r="F109" i="2"/>
  <c r="F424" i="2"/>
  <c r="F125" i="2"/>
  <c r="F149" i="2"/>
  <c r="F219" i="2"/>
  <c r="F16" i="2"/>
  <c r="F374" i="2"/>
  <c r="F357" i="2"/>
  <c r="F56" i="2"/>
  <c r="F384" i="2"/>
  <c r="F58" i="2"/>
  <c r="F66" i="2"/>
  <c r="F13" i="2"/>
  <c r="F80" i="2"/>
  <c r="F99" i="2"/>
  <c r="F421" i="2"/>
  <c r="F248" i="2"/>
  <c r="F387" i="2"/>
  <c r="F330" i="2"/>
  <c r="F410" i="2"/>
  <c r="F331" i="2"/>
  <c r="F323" i="2"/>
  <c r="F146" i="2"/>
  <c r="F195" i="2"/>
  <c r="F208" i="2"/>
  <c r="F39" i="2"/>
  <c r="F136" i="2"/>
  <c r="F54" i="2"/>
  <c r="F310" i="2"/>
  <c r="F68" i="2"/>
  <c r="F418" i="2"/>
  <c r="F187" i="2"/>
  <c r="F126" i="2"/>
  <c r="F433" i="2"/>
  <c r="F153" i="2"/>
  <c r="F333" i="2"/>
  <c r="F364" i="2"/>
  <c r="F177" i="2"/>
  <c r="F329" i="2"/>
  <c r="F14" i="2"/>
  <c r="F89" i="2"/>
  <c r="F325" i="2"/>
  <c r="F416" i="2"/>
  <c r="F47" i="2"/>
  <c r="F211" i="2"/>
  <c r="F335" i="2"/>
  <c r="F267" i="2"/>
  <c r="F355" i="2"/>
  <c r="F235" i="2"/>
  <c r="F6" i="2"/>
  <c r="F44" i="2"/>
  <c r="F33" i="2"/>
  <c r="F91" i="2"/>
  <c r="F181" i="2"/>
  <c r="F271" i="2"/>
  <c r="F55" i="2"/>
  <c r="F36" i="2"/>
  <c r="F202" i="2"/>
  <c r="F180" i="2"/>
  <c r="F339" i="2"/>
  <c r="F289" i="2"/>
  <c r="F252" i="2"/>
  <c r="F103" i="2"/>
  <c r="F366" i="2"/>
  <c r="F70" i="2"/>
  <c r="F210" i="2"/>
  <c r="F85" i="2"/>
  <c r="F123" i="2"/>
  <c r="F390" i="2"/>
  <c r="F129" i="2"/>
  <c r="F283" i="2"/>
  <c r="F218" i="2"/>
  <c r="F117" i="2"/>
  <c r="F7" i="2"/>
  <c r="F52" i="2"/>
  <c r="F261" i="2"/>
  <c r="F321" i="2"/>
  <c r="F72" i="2"/>
  <c r="F278" i="2"/>
  <c r="F101" i="2"/>
  <c r="F157" i="2"/>
  <c r="F130" i="2"/>
  <c r="F175" i="2"/>
  <c r="E334" i="2"/>
  <c r="E270" i="2"/>
  <c r="E345" i="2"/>
  <c r="E30" i="2"/>
  <c r="E356" i="2"/>
  <c r="E111" i="2"/>
  <c r="E343" i="2"/>
  <c r="E5" i="2"/>
  <c r="E243" i="2"/>
  <c r="E45" i="2"/>
  <c r="E48" i="2"/>
  <c r="E411" i="2"/>
  <c r="E311" i="2"/>
  <c r="E381" i="2"/>
  <c r="E158" i="2"/>
  <c r="E62" i="2"/>
  <c r="E291" i="2"/>
  <c r="E224" i="2"/>
  <c r="E230" i="2"/>
  <c r="E395" i="2"/>
  <c r="E375" i="2"/>
  <c r="E262" i="2"/>
  <c r="E194" i="2"/>
  <c r="E282" i="2"/>
  <c r="E212" i="2"/>
  <c r="E264" i="2"/>
  <c r="E93" i="2"/>
  <c r="E192" i="2"/>
  <c r="E190" i="2"/>
  <c r="E431" i="2"/>
  <c r="E256" i="2"/>
  <c r="E95" i="2"/>
  <c r="E258" i="2"/>
  <c r="E216" i="2"/>
  <c r="E43" i="2"/>
  <c r="E185" i="2"/>
  <c r="E145" i="2"/>
  <c r="E156" i="2"/>
  <c r="E79" i="2"/>
  <c r="E104" i="2"/>
  <c r="E221" i="2"/>
  <c r="E42" i="2"/>
  <c r="E205" i="2"/>
  <c r="E239" i="2"/>
  <c r="E138" i="2"/>
  <c r="E122" i="2"/>
  <c r="E15" i="2"/>
  <c r="E131" i="2"/>
  <c r="E159" i="2"/>
  <c r="E17" i="2"/>
  <c r="E98" i="2"/>
  <c r="E87" i="2"/>
  <c r="E27" i="2"/>
  <c r="E322" i="2"/>
  <c r="E328" i="2"/>
  <c r="E179" i="2"/>
  <c r="E53" i="2"/>
  <c r="E417" i="2"/>
  <c r="E422" i="2"/>
  <c r="E342" i="2"/>
  <c r="E160" i="2"/>
  <c r="E259" i="2"/>
  <c r="E147" i="2"/>
  <c r="E124" i="2"/>
  <c r="E4" i="2"/>
  <c r="E94" i="2"/>
  <c r="E41" i="2"/>
  <c r="E65" i="2"/>
  <c r="E165" i="2"/>
  <c r="E225" i="2"/>
  <c r="E193" i="2"/>
  <c r="E184" i="2"/>
  <c r="E265" i="2"/>
  <c r="E168" i="2"/>
  <c r="E209" i="2"/>
  <c r="E253" i="2"/>
  <c r="E242" i="2"/>
  <c r="E3" i="2"/>
  <c r="E336" i="2"/>
  <c r="E114" i="2"/>
  <c r="E376" i="2"/>
  <c r="E227" i="2"/>
  <c r="E437" i="2"/>
  <c r="E402" i="2"/>
  <c r="E228" i="2"/>
  <c r="E349" i="2"/>
  <c r="E84" i="2"/>
  <c r="E198" i="2"/>
  <c r="E370" i="2"/>
  <c r="E24" i="2"/>
  <c r="E63" i="2"/>
  <c r="E385" i="2"/>
  <c r="E340" i="2"/>
  <c r="E20" i="2"/>
  <c r="E19" i="2"/>
  <c r="E69" i="2"/>
  <c r="E247" i="2"/>
  <c r="E169" i="2"/>
  <c r="E78" i="2"/>
  <c r="E319" i="2"/>
  <c r="E255" i="2"/>
  <c r="E233" i="2"/>
  <c r="E173" i="2"/>
  <c r="E35" i="2"/>
  <c r="E77" i="2"/>
  <c r="E408" i="2"/>
  <c r="E229" i="2"/>
  <c r="E359" i="2"/>
  <c r="E238" i="2"/>
  <c r="E240" i="2"/>
  <c r="E120" i="2"/>
  <c r="E191" i="2"/>
  <c r="E31" i="2"/>
  <c r="E272" i="2"/>
  <c r="E213" i="2"/>
  <c r="E249" i="2"/>
  <c r="E406" i="2"/>
  <c r="E23" i="2"/>
  <c r="E183" i="2"/>
  <c r="E25" i="2"/>
  <c r="E280" i="2"/>
  <c r="E309" i="2"/>
  <c r="E9" i="2"/>
  <c r="E263" i="2"/>
  <c r="E29" i="2"/>
  <c r="E232" i="2"/>
  <c r="E302" i="2"/>
  <c r="E425" i="2"/>
  <c r="E371" i="2"/>
  <c r="E386" i="2"/>
  <c r="E137" i="2"/>
  <c r="E427" i="2"/>
  <c r="E294" i="2"/>
  <c r="E398" i="2"/>
  <c r="E358" i="2"/>
  <c r="E142" i="2"/>
  <c r="E380" i="2"/>
  <c r="E405" i="2"/>
  <c r="E419" i="2"/>
  <c r="E326" i="2"/>
  <c r="E394" i="2"/>
  <c r="E312" i="2"/>
  <c r="E315" i="2"/>
  <c r="E97" i="2"/>
  <c r="E314" i="2"/>
  <c r="E301" i="2"/>
  <c r="E254" i="2"/>
  <c r="E141" i="2"/>
  <c r="E287" i="2"/>
  <c r="E379" i="2"/>
  <c r="E118" i="2"/>
  <c r="E222" i="2"/>
  <c r="E360" i="2"/>
  <c r="E327" i="2"/>
  <c r="E362" i="2"/>
  <c r="E350" i="2"/>
  <c r="E352" i="2"/>
  <c r="E250" i="2"/>
  <c r="E26" i="2"/>
  <c r="E269" i="2"/>
  <c r="E266" i="2"/>
  <c r="E293" i="2"/>
  <c r="E237" i="2"/>
  <c r="E276" i="2"/>
  <c r="E299" i="2"/>
  <c r="E281" i="2"/>
  <c r="E11" i="2"/>
  <c r="E400" i="2"/>
  <c r="E115" i="2"/>
  <c r="E166" i="2"/>
  <c r="E128" i="2"/>
  <c r="E155" i="2"/>
  <c r="E8" i="2"/>
  <c r="E170" i="2"/>
  <c r="E197" i="2"/>
  <c r="E151" i="2"/>
  <c r="E337" i="2"/>
  <c r="E363" i="2"/>
  <c r="E121" i="2"/>
  <c r="E391" i="2"/>
  <c r="E199" i="2"/>
  <c r="E351" i="2"/>
  <c r="E127" i="2"/>
  <c r="E368" i="2"/>
  <c r="E414" i="2"/>
  <c r="E399" i="2"/>
  <c r="E150" i="2"/>
  <c r="E88" i="2"/>
  <c r="E200" i="2"/>
  <c r="E415" i="2"/>
  <c r="E34" i="2"/>
  <c r="E251" i="2"/>
  <c r="E428" i="2"/>
  <c r="E60" i="2"/>
  <c r="E373" i="2"/>
  <c r="E318" i="2"/>
  <c r="E59" i="2"/>
  <c r="E344" i="2"/>
  <c r="E246" i="2"/>
  <c r="E273" i="2"/>
  <c r="E139" i="2"/>
  <c r="E306" i="2"/>
  <c r="E369" i="2"/>
  <c r="E21" i="2"/>
  <c r="E217" i="2"/>
  <c r="E348" i="2"/>
  <c r="E407" i="2"/>
  <c r="E223" i="2"/>
  <c r="E423" i="2"/>
  <c r="E434" i="2"/>
  <c r="E37" i="2"/>
  <c r="E412" i="2"/>
  <c r="E12" i="2"/>
  <c r="E32" i="2"/>
  <c r="E83" i="2"/>
  <c r="E73" i="2"/>
  <c r="E18" i="2"/>
  <c r="E383" i="2"/>
  <c r="E164" i="2"/>
  <c r="E116" i="2"/>
  <c r="E305" i="2"/>
  <c r="E396" i="2"/>
  <c r="E245" i="2"/>
  <c r="E38" i="2"/>
  <c r="E186" i="2"/>
  <c r="E288" i="2"/>
  <c r="E440" i="2"/>
  <c r="E75" i="2"/>
  <c r="E214" i="2"/>
  <c r="E353" i="2"/>
  <c r="E397" i="2"/>
  <c r="E215" i="2"/>
  <c r="E307" i="2"/>
  <c r="E71" i="2"/>
  <c r="E354" i="2"/>
  <c r="E172" i="2"/>
  <c r="E367" i="2"/>
  <c r="E284" i="2"/>
  <c r="E171" i="2"/>
  <c r="E67" i="2"/>
  <c r="E176" i="2"/>
  <c r="E188" i="2"/>
  <c r="E96" i="2"/>
  <c r="E313" i="2"/>
  <c r="E236" i="2"/>
  <c r="E201" i="2"/>
  <c r="E409" i="2"/>
  <c r="E382" i="2"/>
  <c r="E231" i="2"/>
  <c r="E105" i="2"/>
  <c r="E182" i="2"/>
  <c r="E64" i="2"/>
  <c r="E113" i="2"/>
  <c r="E426" i="2"/>
  <c r="E86" i="2"/>
  <c r="E148" i="2"/>
  <c r="E438" i="2"/>
  <c r="E207" i="2"/>
  <c r="E420" i="2"/>
  <c r="E296" i="2"/>
  <c r="E298" i="2"/>
  <c r="E389" i="2"/>
  <c r="E102" i="2"/>
  <c r="E143" i="2"/>
  <c r="E401" i="2"/>
  <c r="E429" i="2"/>
  <c r="E10" i="2"/>
  <c r="E244" i="2"/>
  <c r="E413" i="2"/>
  <c r="E163" i="2"/>
  <c r="E162" i="2"/>
  <c r="E320" i="2"/>
  <c r="E439" i="2"/>
  <c r="E341" i="2"/>
  <c r="E435" i="2"/>
  <c r="E260" i="2"/>
  <c r="E392" i="2"/>
  <c r="E51" i="2"/>
  <c r="E292" i="2"/>
  <c r="E206" i="2"/>
  <c r="E140" i="2"/>
  <c r="E144" i="2"/>
  <c r="E76" i="2"/>
  <c r="E436" i="2"/>
  <c r="E404" i="2"/>
  <c r="E338" i="2"/>
  <c r="E317" i="2"/>
  <c r="E361" i="2"/>
  <c r="E316" i="2"/>
  <c r="E241" i="2"/>
  <c r="E388" i="2"/>
  <c r="E279" i="2"/>
  <c r="E295" i="2"/>
  <c r="E393" i="2"/>
  <c r="E365" i="2"/>
  <c r="E372" i="2"/>
  <c r="E2" i="2"/>
  <c r="E220" i="2"/>
  <c r="E81" i="2"/>
  <c r="E430" i="2"/>
  <c r="E324" i="2"/>
  <c r="E100" i="2"/>
  <c r="E57" i="2"/>
  <c r="E82" i="2"/>
  <c r="E49" i="2"/>
  <c r="E297" i="2"/>
  <c r="E152" i="2"/>
  <c r="E132" i="2"/>
  <c r="E347" i="2"/>
  <c r="E204" i="2"/>
  <c r="E226" i="2"/>
  <c r="E277" i="2"/>
  <c r="E290" i="2"/>
  <c r="E134" i="2"/>
  <c r="E112" i="2"/>
  <c r="E154" i="2"/>
  <c r="E61" i="2"/>
  <c r="E50" i="2"/>
  <c r="E108" i="2"/>
  <c r="E174" i="2"/>
  <c r="E332" i="2"/>
  <c r="E133" i="2"/>
  <c r="E92" i="2"/>
  <c r="E28" i="2"/>
  <c r="E119" i="2"/>
  <c r="E189" i="2"/>
  <c r="E110" i="2"/>
  <c r="E257" i="2"/>
  <c r="E285" i="2"/>
  <c r="E403" i="2"/>
  <c r="E90" i="2"/>
  <c r="E303" i="2"/>
  <c r="E178" i="2"/>
  <c r="E234" i="2"/>
  <c r="E432" i="2"/>
  <c r="E135" i="2"/>
  <c r="E107" i="2"/>
  <c r="E378" i="2"/>
  <c r="E300" i="2"/>
  <c r="E40" i="2"/>
  <c r="E203" i="2"/>
  <c r="E308" i="2"/>
  <c r="E346" i="2"/>
  <c r="E304" i="2"/>
  <c r="E46" i="2"/>
  <c r="E74" i="2"/>
  <c r="E275" i="2"/>
  <c r="E274" i="2"/>
  <c r="E377" i="2"/>
  <c r="E106" i="2"/>
  <c r="E286" i="2"/>
  <c r="E22" i="2"/>
  <c r="E196" i="2"/>
  <c r="E161" i="2"/>
  <c r="E167" i="2"/>
  <c r="E268" i="2"/>
  <c r="E109" i="2"/>
  <c r="E424" i="2"/>
  <c r="E125" i="2"/>
  <c r="E149" i="2"/>
  <c r="E219" i="2"/>
  <c r="E16" i="2"/>
  <c r="E374" i="2"/>
  <c r="E357" i="2"/>
  <c r="E56" i="2"/>
  <c r="E384" i="2"/>
  <c r="E58" i="2"/>
  <c r="E66" i="2"/>
  <c r="E13" i="2"/>
  <c r="E80" i="2"/>
  <c r="E99" i="2"/>
  <c r="E421" i="2"/>
  <c r="E248" i="2"/>
  <c r="E387" i="2"/>
  <c r="E330" i="2"/>
  <c r="E410" i="2"/>
  <c r="E331" i="2"/>
  <c r="E323" i="2"/>
  <c r="E146" i="2"/>
  <c r="E195" i="2"/>
  <c r="E208" i="2"/>
  <c r="E39" i="2"/>
  <c r="E136" i="2"/>
  <c r="E54" i="2"/>
  <c r="E310" i="2"/>
  <c r="E68" i="2"/>
  <c r="E418" i="2"/>
  <c r="E187" i="2"/>
  <c r="E126" i="2"/>
  <c r="E433" i="2"/>
  <c r="E153" i="2"/>
  <c r="E333" i="2"/>
  <c r="E364" i="2"/>
  <c r="E177" i="2"/>
  <c r="E329" i="2"/>
  <c r="E14" i="2"/>
  <c r="E89" i="2"/>
  <c r="E325" i="2"/>
  <c r="E416" i="2"/>
  <c r="E47" i="2"/>
  <c r="E211" i="2"/>
  <c r="E335" i="2"/>
  <c r="E267" i="2"/>
  <c r="E355" i="2"/>
  <c r="E235" i="2"/>
  <c r="E6" i="2"/>
  <c r="E44" i="2"/>
  <c r="E33" i="2"/>
  <c r="E91" i="2"/>
  <c r="E181" i="2"/>
  <c r="E271" i="2"/>
  <c r="E55" i="2"/>
  <c r="E36" i="2"/>
  <c r="E202" i="2"/>
  <c r="E180" i="2"/>
  <c r="E339" i="2"/>
  <c r="E289" i="2"/>
  <c r="E252" i="2"/>
  <c r="E103" i="2"/>
  <c r="E366" i="2"/>
  <c r="E70" i="2"/>
  <c r="E210" i="2"/>
  <c r="E85" i="2"/>
  <c r="E123" i="2"/>
  <c r="E390" i="2"/>
  <c r="E129" i="2"/>
  <c r="E283" i="2"/>
  <c r="E218" i="2"/>
  <c r="E117" i="2"/>
  <c r="E7" i="2"/>
  <c r="E52" i="2"/>
  <c r="E261" i="2"/>
  <c r="E321" i="2"/>
  <c r="E72" i="2"/>
  <c r="E278" i="2"/>
  <c r="E101" i="2"/>
  <c r="E157" i="2"/>
  <c r="E130" i="2"/>
  <c r="E175" i="2"/>
  <c r="M329" i="2" l="1"/>
  <c r="M135" i="2"/>
  <c r="M44" i="2"/>
  <c r="M99" i="2"/>
  <c r="M432" i="2"/>
  <c r="M317" i="2"/>
  <c r="M427" i="2"/>
  <c r="M229" i="2"/>
  <c r="M28" i="2"/>
  <c r="M182" i="2"/>
  <c r="M67" i="2"/>
  <c r="M75" i="2"/>
  <c r="M117" i="2"/>
  <c r="M391" i="2"/>
  <c r="M289" i="2"/>
  <c r="M315" i="2"/>
  <c r="M131" i="2"/>
  <c r="M14" i="2"/>
  <c r="M178" i="2"/>
  <c r="M171" i="2"/>
  <c r="M371" i="2"/>
  <c r="M54" i="2"/>
  <c r="M92" i="2"/>
  <c r="M186" i="2"/>
  <c r="M69" i="2"/>
  <c r="M278" i="2"/>
  <c r="M136" i="2"/>
  <c r="M332" i="2"/>
  <c r="M369" i="2"/>
  <c r="M19" i="2"/>
  <c r="M72" i="2"/>
  <c r="M208" i="2"/>
  <c r="M81" i="2"/>
  <c r="M251" i="2"/>
  <c r="M402" i="2"/>
  <c r="M52" i="2"/>
  <c r="M421" i="2"/>
  <c r="M361" i="2"/>
  <c r="M34" i="2"/>
  <c r="M376" i="2"/>
  <c r="M85" i="2"/>
  <c r="M13" i="2"/>
  <c r="M260" i="2"/>
  <c r="M337" i="2"/>
  <c r="M15" i="2"/>
  <c r="M366" i="2"/>
  <c r="M274" i="2"/>
  <c r="M435" i="2"/>
  <c r="M362" i="2"/>
  <c r="M185" i="2"/>
  <c r="M103" i="2"/>
  <c r="M275" i="2"/>
  <c r="M439" i="2"/>
  <c r="M97" i="2"/>
  <c r="M258" i="2"/>
  <c r="M404" i="2"/>
  <c r="M367" i="2"/>
  <c r="M200" i="2"/>
  <c r="M394" i="2"/>
  <c r="M340" i="2"/>
  <c r="M138" i="2"/>
  <c r="M440" i="2"/>
  <c r="M121" i="2"/>
  <c r="M137" i="2"/>
  <c r="M437" i="2"/>
  <c r="M43" i="2"/>
  <c r="M33" i="2"/>
  <c r="M149" i="2"/>
  <c r="M277" i="2"/>
  <c r="M143" i="2"/>
  <c r="M73" i="2"/>
  <c r="M400" i="2"/>
  <c r="M25" i="2"/>
  <c r="M184" i="2"/>
  <c r="M282" i="2"/>
  <c r="M125" i="2"/>
  <c r="M226" i="2"/>
  <c r="M102" i="2"/>
  <c r="M83" i="2"/>
  <c r="M11" i="2"/>
  <c r="M183" i="2"/>
  <c r="M193" i="2"/>
  <c r="M194" i="2"/>
  <c r="M235" i="2"/>
  <c r="M109" i="2"/>
  <c r="M347" i="2"/>
  <c r="M298" i="2"/>
  <c r="M12" i="2"/>
  <c r="M299" i="2"/>
  <c r="M406" i="2"/>
  <c r="M165" i="2"/>
  <c r="M375" i="2"/>
  <c r="M430" i="2"/>
  <c r="M64" i="2"/>
  <c r="M21" i="2"/>
  <c r="M350" i="2"/>
  <c r="M359" i="2"/>
  <c r="M342" i="2"/>
  <c r="M411" i="2"/>
  <c r="M422" i="2"/>
  <c r="M48" i="2"/>
  <c r="M261" i="2"/>
  <c r="M364" i="2"/>
  <c r="M46" i="2"/>
  <c r="M2" i="2"/>
  <c r="M231" i="2"/>
  <c r="M139" i="2"/>
  <c r="M360" i="2"/>
  <c r="M77" i="2"/>
  <c r="M53" i="2"/>
  <c r="M243" i="2"/>
  <c r="M7" i="2"/>
  <c r="M252" i="2"/>
  <c r="M6" i="2"/>
  <c r="M177" i="2"/>
  <c r="M39" i="2"/>
  <c r="M80" i="2"/>
  <c r="M424" i="2"/>
  <c r="M74" i="2"/>
  <c r="M234" i="2"/>
  <c r="M133" i="2"/>
  <c r="M204" i="2"/>
  <c r="M220" i="2"/>
  <c r="M338" i="2"/>
  <c r="M341" i="2"/>
  <c r="M389" i="2"/>
  <c r="M105" i="2"/>
  <c r="M284" i="2"/>
  <c r="M288" i="2"/>
  <c r="M32" i="2"/>
  <c r="M306" i="2"/>
  <c r="M415" i="2"/>
  <c r="M363" i="2"/>
  <c r="M281" i="2"/>
  <c r="M327" i="2"/>
  <c r="M312" i="2"/>
  <c r="M386" i="2"/>
  <c r="M23" i="2"/>
  <c r="M408" i="2"/>
  <c r="M20" i="2"/>
  <c r="M227" i="2"/>
  <c r="M225" i="2"/>
  <c r="M417" i="2"/>
  <c r="M122" i="2"/>
  <c r="M216" i="2"/>
  <c r="M262" i="2"/>
  <c r="M45" i="2"/>
  <c r="M218" i="2"/>
  <c r="M339" i="2"/>
  <c r="M355" i="2"/>
  <c r="M333" i="2"/>
  <c r="M195" i="2"/>
  <c r="M66" i="2"/>
  <c r="M268" i="2"/>
  <c r="M304" i="2"/>
  <c r="M303" i="2"/>
  <c r="M174" i="2"/>
  <c r="M132" i="2"/>
  <c r="M372" i="2"/>
  <c r="M436" i="2"/>
  <c r="M320" i="2"/>
  <c r="M296" i="2"/>
  <c r="M382" i="2"/>
  <c r="M172" i="2"/>
  <c r="M38" i="2"/>
  <c r="M412" i="2"/>
  <c r="M273" i="2"/>
  <c r="M88" i="2"/>
  <c r="M151" i="2"/>
  <c r="M276" i="2"/>
  <c r="M222" i="2"/>
  <c r="M326" i="2"/>
  <c r="M425" i="2"/>
  <c r="M249" i="2"/>
  <c r="M35" i="2"/>
  <c r="M385" i="2"/>
  <c r="M114" i="2"/>
  <c r="M65" i="2"/>
  <c r="M179" i="2"/>
  <c r="M239" i="2"/>
  <c r="M95" i="2"/>
  <c r="M395" i="2"/>
  <c r="M5" i="2"/>
  <c r="R7" i="2"/>
  <c r="M175" i="2"/>
  <c r="M283" i="2"/>
  <c r="M180" i="2"/>
  <c r="M267" i="2"/>
  <c r="M153" i="2"/>
  <c r="M146" i="2"/>
  <c r="M58" i="2"/>
  <c r="M167" i="2"/>
  <c r="M346" i="2"/>
  <c r="M90" i="2"/>
  <c r="M108" i="2"/>
  <c r="M152" i="2"/>
  <c r="M365" i="2"/>
  <c r="M76" i="2"/>
  <c r="M162" i="2"/>
  <c r="M420" i="2"/>
  <c r="M409" i="2"/>
  <c r="M354" i="2"/>
  <c r="M245" i="2"/>
  <c r="M37" i="2"/>
  <c r="M246" i="2"/>
  <c r="M150" i="2"/>
  <c r="M197" i="2"/>
  <c r="M237" i="2"/>
  <c r="M118" i="2"/>
  <c r="M419" i="2"/>
  <c r="M302" i="2"/>
  <c r="M213" i="2"/>
  <c r="M173" i="2"/>
  <c r="M63" i="2"/>
  <c r="M336" i="2"/>
  <c r="M41" i="2"/>
  <c r="M328" i="2"/>
  <c r="M205" i="2"/>
  <c r="M256" i="2"/>
  <c r="M230" i="2"/>
  <c r="M343" i="2"/>
  <c r="M130" i="2"/>
  <c r="M129" i="2"/>
  <c r="M202" i="2"/>
  <c r="M335" i="2"/>
  <c r="M433" i="2"/>
  <c r="M323" i="2"/>
  <c r="M384" i="2"/>
  <c r="M161" i="2"/>
  <c r="M308" i="2"/>
  <c r="M403" i="2"/>
  <c r="M50" i="2"/>
  <c r="M297" i="2"/>
  <c r="M393" i="2"/>
  <c r="M144" i="2"/>
  <c r="M163" i="2"/>
  <c r="M207" i="2"/>
  <c r="M201" i="2"/>
  <c r="M71" i="2"/>
  <c r="M396" i="2"/>
  <c r="M434" i="2"/>
  <c r="M344" i="2"/>
  <c r="M399" i="2"/>
  <c r="M170" i="2"/>
  <c r="M293" i="2"/>
  <c r="M379" i="2"/>
  <c r="M405" i="2"/>
  <c r="M232" i="2"/>
  <c r="M272" i="2"/>
  <c r="M233" i="2"/>
  <c r="M24" i="2"/>
  <c r="M3" i="2"/>
  <c r="M94" i="2"/>
  <c r="M322" i="2"/>
  <c r="M42" i="2"/>
  <c r="M431" i="2"/>
  <c r="M224" i="2"/>
  <c r="M111" i="2"/>
  <c r="R9" i="2"/>
  <c r="M157" i="2"/>
  <c r="M390" i="2"/>
  <c r="M36" i="2"/>
  <c r="M211" i="2"/>
  <c r="M126" i="2"/>
  <c r="M331" i="2"/>
  <c r="M56" i="2"/>
  <c r="M196" i="2"/>
  <c r="M203" i="2"/>
  <c r="M285" i="2"/>
  <c r="M61" i="2"/>
  <c r="M49" i="2"/>
  <c r="M295" i="2"/>
  <c r="M140" i="2"/>
  <c r="M413" i="2"/>
  <c r="M438" i="2"/>
  <c r="M236" i="2"/>
  <c r="M307" i="2"/>
  <c r="M305" i="2"/>
  <c r="M423" i="2"/>
  <c r="M59" i="2"/>
  <c r="M414" i="2"/>
  <c r="M8" i="2"/>
  <c r="M266" i="2"/>
  <c r="M287" i="2"/>
  <c r="M380" i="2"/>
  <c r="M29" i="2"/>
  <c r="M31" i="2"/>
  <c r="M255" i="2"/>
  <c r="M370" i="2"/>
  <c r="M242" i="2"/>
  <c r="M4" i="2"/>
  <c r="M27" i="2"/>
  <c r="M221" i="2"/>
  <c r="M190" i="2"/>
  <c r="M291" i="2"/>
  <c r="M356" i="2"/>
  <c r="M101" i="2"/>
  <c r="M123" i="2"/>
  <c r="M55" i="2"/>
  <c r="M47" i="2"/>
  <c r="M187" i="2"/>
  <c r="M410" i="2"/>
  <c r="M357" i="2"/>
  <c r="M22" i="2"/>
  <c r="M40" i="2"/>
  <c r="M257" i="2"/>
  <c r="M154" i="2"/>
  <c r="M82" i="2"/>
  <c r="M279" i="2"/>
  <c r="M206" i="2"/>
  <c r="M244" i="2"/>
  <c r="M148" i="2"/>
  <c r="M313" i="2"/>
  <c r="M215" i="2"/>
  <c r="M116" i="2"/>
  <c r="M223" i="2"/>
  <c r="M318" i="2"/>
  <c r="M368" i="2"/>
  <c r="M155" i="2"/>
  <c r="M269" i="2"/>
  <c r="M141" i="2"/>
  <c r="M142" i="2"/>
  <c r="M263" i="2"/>
  <c r="M191" i="2"/>
  <c r="M319" i="2"/>
  <c r="M198" i="2"/>
  <c r="M253" i="2"/>
  <c r="M124" i="2"/>
  <c r="M87" i="2"/>
  <c r="M104" i="2"/>
  <c r="M192" i="2"/>
  <c r="M62" i="2"/>
  <c r="M30" i="2"/>
  <c r="M271" i="2"/>
  <c r="M416" i="2"/>
  <c r="M418" i="2"/>
  <c r="M330" i="2"/>
  <c r="M374" i="2"/>
  <c r="M286" i="2"/>
  <c r="M300" i="2"/>
  <c r="M110" i="2"/>
  <c r="M112" i="2"/>
  <c r="M57" i="2"/>
  <c r="M388" i="2"/>
  <c r="M292" i="2"/>
  <c r="M10" i="2"/>
  <c r="M86" i="2"/>
  <c r="M96" i="2"/>
  <c r="M397" i="2"/>
  <c r="M164" i="2"/>
  <c r="M407" i="2"/>
  <c r="M373" i="2"/>
  <c r="M127" i="2"/>
  <c r="M128" i="2"/>
  <c r="M26" i="2"/>
  <c r="M254" i="2"/>
  <c r="M358" i="2"/>
  <c r="M9" i="2"/>
  <c r="M120" i="2"/>
  <c r="M78" i="2"/>
  <c r="M84" i="2"/>
  <c r="M209" i="2"/>
  <c r="M147" i="2"/>
  <c r="M98" i="2"/>
  <c r="M79" i="2"/>
  <c r="M93" i="2"/>
  <c r="M158" i="2"/>
  <c r="M345" i="2"/>
  <c r="R6" i="2"/>
  <c r="M210" i="2"/>
  <c r="M181" i="2"/>
  <c r="M325" i="2"/>
  <c r="M68" i="2"/>
  <c r="M387" i="2"/>
  <c r="M16" i="2"/>
  <c r="M106" i="2"/>
  <c r="M378" i="2"/>
  <c r="M189" i="2"/>
  <c r="M134" i="2"/>
  <c r="M100" i="2"/>
  <c r="M241" i="2"/>
  <c r="M51" i="2"/>
  <c r="M429" i="2"/>
  <c r="M426" i="2"/>
  <c r="M188" i="2"/>
  <c r="M353" i="2"/>
  <c r="M383" i="2"/>
  <c r="M348" i="2"/>
  <c r="M60" i="2"/>
  <c r="M351" i="2"/>
  <c r="M166" i="2"/>
  <c r="M250" i="2"/>
  <c r="M301" i="2"/>
  <c r="M398" i="2"/>
  <c r="M309" i="2"/>
  <c r="M240" i="2"/>
  <c r="M169" i="2"/>
  <c r="M349" i="2"/>
  <c r="M168" i="2"/>
  <c r="M259" i="2"/>
  <c r="M17" i="2"/>
  <c r="M156" i="2"/>
  <c r="M264" i="2"/>
  <c r="M381" i="2"/>
  <c r="M270" i="2"/>
  <c r="M321" i="2"/>
  <c r="M70" i="2"/>
  <c r="M91" i="2"/>
  <c r="M89" i="2"/>
  <c r="M310" i="2"/>
  <c r="M248" i="2"/>
  <c r="M219" i="2"/>
  <c r="M377" i="2"/>
  <c r="M107" i="2"/>
  <c r="M119" i="2"/>
  <c r="M290" i="2"/>
  <c r="M324" i="2"/>
  <c r="M316" i="2"/>
  <c r="M392" i="2"/>
  <c r="M401" i="2"/>
  <c r="M113" i="2"/>
  <c r="M176" i="2"/>
  <c r="M214" i="2"/>
  <c r="M18" i="2"/>
  <c r="M217" i="2"/>
  <c r="M428" i="2"/>
  <c r="M199" i="2"/>
  <c r="M115" i="2"/>
  <c r="M352" i="2"/>
  <c r="M314" i="2"/>
  <c r="M294" i="2"/>
  <c r="M280" i="2"/>
  <c r="M238" i="2"/>
  <c r="M247" i="2"/>
  <c r="M228" i="2"/>
  <c r="M265" i="2"/>
  <c r="M160" i="2"/>
  <c r="M159" i="2"/>
  <c r="M145" i="2"/>
  <c r="M212" i="2"/>
  <c r="M311" i="2"/>
  <c r="R8" i="2"/>
</calcChain>
</file>

<file path=xl/sharedStrings.xml><?xml version="1.0" encoding="utf-8"?>
<sst xmlns="http://schemas.openxmlformats.org/spreadsheetml/2006/main" count="2230" uniqueCount="813">
  <si>
    <t>Mesut</t>
  </si>
  <si>
    <t>Özil</t>
  </si>
  <si>
    <t>MID</t>
  </si>
  <si>
    <t>ARS</t>
  </si>
  <si>
    <t>Sokratis</t>
  </si>
  <si>
    <t>Papastathopoulos</t>
  </si>
  <si>
    <t>DEF</t>
  </si>
  <si>
    <t>David</t>
  </si>
  <si>
    <t>Luiz Moreira Marinho</t>
  </si>
  <si>
    <t>David Luiz</t>
  </si>
  <si>
    <t>Pierre-Emerick</t>
  </si>
  <si>
    <t>Aubameyang</t>
  </si>
  <si>
    <t>Cédric</t>
  </si>
  <si>
    <t>Soares</t>
  </si>
  <si>
    <t>Alexandre</t>
  </si>
  <si>
    <t>Lacazette</t>
  </si>
  <si>
    <t>FWD</t>
  </si>
  <si>
    <t>Shkodran</t>
  </si>
  <si>
    <t>Mustafi</t>
  </si>
  <si>
    <t>Bernd</t>
  </si>
  <si>
    <t>Leno</t>
  </si>
  <si>
    <t>GKP</t>
  </si>
  <si>
    <t>Granit</t>
  </si>
  <si>
    <t>Xhaka</t>
  </si>
  <si>
    <t>Pablo</t>
  </si>
  <si>
    <t>Marí</t>
  </si>
  <si>
    <t>Héctor</t>
  </si>
  <si>
    <t>Bellerín</t>
  </si>
  <si>
    <t>Calum</t>
  </si>
  <si>
    <t>Chambers</t>
  </si>
  <si>
    <t>Sead</t>
  </si>
  <si>
    <t>Kolasinac</t>
  </si>
  <si>
    <t>Ainsley</t>
  </si>
  <si>
    <t>Maitland-Niles</t>
  </si>
  <si>
    <t>Rob</t>
  </si>
  <si>
    <t>Holding</t>
  </si>
  <si>
    <t>Kieran</t>
  </si>
  <si>
    <t>Tierney</t>
  </si>
  <si>
    <t>Nicolas</t>
  </si>
  <si>
    <t>Pépé</t>
  </si>
  <si>
    <t>Lucas</t>
  </si>
  <si>
    <t>Torreira</t>
  </si>
  <si>
    <t>Joseph</t>
  </si>
  <si>
    <t>Willock</t>
  </si>
  <si>
    <t>Reiss</t>
  </si>
  <si>
    <t>Nelson</t>
  </si>
  <si>
    <t>Edward</t>
  </si>
  <si>
    <t>Nketiah</t>
  </si>
  <si>
    <t>Emile</t>
  </si>
  <si>
    <t>Smith Rowe</t>
  </si>
  <si>
    <t>Bukayo</t>
  </si>
  <si>
    <t>Saka</t>
  </si>
  <si>
    <t>Matteo</t>
  </si>
  <si>
    <t>Guendouzi</t>
  </si>
  <si>
    <t>Gabriel Teodoro</t>
  </si>
  <si>
    <t>Martinelli Silva</t>
  </si>
  <si>
    <t>Martinelli</t>
  </si>
  <si>
    <t>Willian</t>
  </si>
  <si>
    <t>Borges Da Silva</t>
  </si>
  <si>
    <t>Daniel</t>
  </si>
  <si>
    <t>Ceballos Fernández</t>
  </si>
  <si>
    <t>Ceballos</t>
  </si>
  <si>
    <t>Matt</t>
  </si>
  <si>
    <t>Macey</t>
  </si>
  <si>
    <t>Emiliano</t>
  </si>
  <si>
    <t>Martínez</t>
  </si>
  <si>
    <t>AVL</t>
  </si>
  <si>
    <t>Tom</t>
  </si>
  <si>
    <t>Heaton</t>
  </si>
  <si>
    <t>Ahmed</t>
  </si>
  <si>
    <t>El Mohamady</t>
  </si>
  <si>
    <t>Henri</t>
  </si>
  <si>
    <t>Lansbury</t>
  </si>
  <si>
    <t>Neil</t>
  </si>
  <si>
    <t>Taylor</t>
  </si>
  <si>
    <t>Jed</t>
  </si>
  <si>
    <t>Steer</t>
  </si>
  <si>
    <t>Conor</t>
  </si>
  <si>
    <t>Hourihane</t>
  </si>
  <si>
    <t>José Ignacio</t>
  </si>
  <si>
    <t>Peleteiro Romallo</t>
  </si>
  <si>
    <t>Jota</t>
  </si>
  <si>
    <t>Ørjan</t>
  </si>
  <si>
    <t>Nyland</t>
  </si>
  <si>
    <t>Bjorn</t>
  </si>
  <si>
    <t>Engels</t>
  </si>
  <si>
    <t>Jack</t>
  </si>
  <si>
    <t>Grealish</t>
  </si>
  <si>
    <t>John</t>
  </si>
  <si>
    <t>McGinn</t>
  </si>
  <si>
    <t>Kortney</t>
  </si>
  <si>
    <t>Hause</t>
  </si>
  <si>
    <t>Mahmoud Ahmed</t>
  </si>
  <si>
    <t>Ibrahim Hassan</t>
  </si>
  <si>
    <t>Trézéguet</t>
  </si>
  <si>
    <t>Tyrone</t>
  </si>
  <si>
    <t>Mings</t>
  </si>
  <si>
    <t>Targett</t>
  </si>
  <si>
    <t>Marvelous</t>
  </si>
  <si>
    <t>Nakamba</t>
  </si>
  <si>
    <t>Anwar</t>
  </si>
  <si>
    <t>El Ghazi</t>
  </si>
  <si>
    <t>Ezri</t>
  </si>
  <si>
    <t>Konsa Ngoyo</t>
  </si>
  <si>
    <t>Konsa</t>
  </si>
  <si>
    <t>Frédéric</t>
  </si>
  <si>
    <t>Guilbert</t>
  </si>
  <si>
    <t>Wesley</t>
  </si>
  <si>
    <t>Moraes</t>
  </si>
  <si>
    <t>Mbwana</t>
  </si>
  <si>
    <t>Samatta</t>
  </si>
  <si>
    <t>Keinan</t>
  </si>
  <si>
    <t>Davis</t>
  </si>
  <si>
    <t>Indiana</t>
  </si>
  <si>
    <t>Vassilev</t>
  </si>
  <si>
    <t>Douglas Luiz</t>
  </si>
  <si>
    <t>Soares de Paulo</t>
  </si>
  <si>
    <t>Ross</t>
  </si>
  <si>
    <t>Barkley</t>
  </si>
  <si>
    <t>Glenn</t>
  </si>
  <si>
    <t>Murray</t>
  </si>
  <si>
    <t>BHA</t>
  </si>
  <si>
    <t>Adam</t>
  </si>
  <si>
    <t>Lallana</t>
  </si>
  <si>
    <t>Pascal</t>
  </si>
  <si>
    <t>Groß</t>
  </si>
  <si>
    <t>Shane</t>
  </si>
  <si>
    <t>Duffy</t>
  </si>
  <si>
    <t>Davy</t>
  </si>
  <si>
    <t>Pröpper</t>
  </si>
  <si>
    <t>Aaron</t>
  </si>
  <si>
    <t>Mooy</t>
  </si>
  <si>
    <t>Dan</t>
  </si>
  <si>
    <t>Burn</t>
  </si>
  <si>
    <t>Lewis</t>
  </si>
  <si>
    <t>Dunk</t>
  </si>
  <si>
    <t>Martín</t>
  </si>
  <si>
    <t>Montoya</t>
  </si>
  <si>
    <t>Florin</t>
  </si>
  <si>
    <t>Andone</t>
  </si>
  <si>
    <t>Solomon</t>
  </si>
  <si>
    <t>March</t>
  </si>
  <si>
    <t>Webster</t>
  </si>
  <si>
    <t>Neal</t>
  </si>
  <si>
    <t>Maupay</t>
  </si>
  <si>
    <t>Leandro</t>
  </si>
  <si>
    <t>Trossard</t>
  </si>
  <si>
    <t>Mathew</t>
  </si>
  <si>
    <t>Ryan</t>
  </si>
  <si>
    <t>Alireza</t>
  </si>
  <si>
    <t>Jahanbakhsh</t>
  </si>
  <si>
    <t>Matthew</t>
  </si>
  <si>
    <t>Clarke</t>
  </si>
  <si>
    <t>Bernardo</t>
  </si>
  <si>
    <t>Fernandes da Silva Junior</t>
  </si>
  <si>
    <t>Yves</t>
  </si>
  <si>
    <t>Bissouma</t>
  </si>
  <si>
    <t>Tariq</t>
  </si>
  <si>
    <t>Lamptey</t>
  </si>
  <si>
    <t>Connolly</t>
  </si>
  <si>
    <t>Steven</t>
  </si>
  <si>
    <t>Alzate</t>
  </si>
  <si>
    <t>Alexis</t>
  </si>
  <si>
    <t>Mac Allister</t>
  </si>
  <si>
    <t>Danny</t>
  </si>
  <si>
    <t>Welbeck</t>
  </si>
  <si>
    <t>Dale</t>
  </si>
  <si>
    <t>Stephens</t>
  </si>
  <si>
    <t>BUR</t>
  </si>
  <si>
    <t>James</t>
  </si>
  <si>
    <t>Tarkowski</t>
  </si>
  <si>
    <t>Phil</t>
  </si>
  <si>
    <t>Bardsley</t>
  </si>
  <si>
    <t>Erik</t>
  </si>
  <si>
    <t>Pieters</t>
  </si>
  <si>
    <t>Cork</t>
  </si>
  <si>
    <t>Kevin</t>
  </si>
  <si>
    <t>Long</t>
  </si>
  <si>
    <t>Jay</t>
  </si>
  <si>
    <t>Rodriguez</t>
  </si>
  <si>
    <t>Ashley</t>
  </si>
  <si>
    <t>Barnes</t>
  </si>
  <si>
    <t>Ben</t>
  </si>
  <si>
    <t>Mee</t>
  </si>
  <si>
    <t>Westwood</t>
  </si>
  <si>
    <t>Johann Berg</t>
  </si>
  <si>
    <t>Gudmundsson</t>
  </si>
  <si>
    <t>Chris</t>
  </si>
  <si>
    <t>Wood</t>
  </si>
  <si>
    <t>Lowton</t>
  </si>
  <si>
    <t>Matej</t>
  </si>
  <si>
    <t>Vydra</t>
  </si>
  <si>
    <t>Robbie</t>
  </si>
  <si>
    <t>Brady</t>
  </si>
  <si>
    <t>Nick</t>
  </si>
  <si>
    <t>Pope</t>
  </si>
  <si>
    <t>Charlie</t>
  </si>
  <si>
    <t>Josh</t>
  </si>
  <si>
    <t>Brownhill</t>
  </si>
  <si>
    <t>Bailey</t>
  </si>
  <si>
    <t>Peacock-Farrell</t>
  </si>
  <si>
    <t>Dwight</t>
  </si>
  <si>
    <t>McNeil</t>
  </si>
  <si>
    <t>Jimmy</t>
  </si>
  <si>
    <t>Dunne</t>
  </si>
  <si>
    <t>Bobby</t>
  </si>
  <si>
    <t>Thomas</t>
  </si>
  <si>
    <t>Benson</t>
  </si>
  <si>
    <t>Anthony</t>
  </si>
  <si>
    <t>Driscoll-Glennon</t>
  </si>
  <si>
    <t>Mace</t>
  </si>
  <si>
    <t>Goodridge</t>
  </si>
  <si>
    <t>Will</t>
  </si>
  <si>
    <t>Norris</t>
  </si>
  <si>
    <t>Max</t>
  </si>
  <si>
    <t>Thompson</t>
  </si>
  <si>
    <t>Willy</t>
  </si>
  <si>
    <t>Caballero</t>
  </si>
  <si>
    <t>CHE</t>
  </si>
  <si>
    <t>César</t>
  </si>
  <si>
    <t>Azpilicueta</t>
  </si>
  <si>
    <t>Olivier</t>
  </si>
  <si>
    <t>Giroud</t>
  </si>
  <si>
    <t>Marcos</t>
  </si>
  <si>
    <t>Alonso</t>
  </si>
  <si>
    <t>Jorge Luiz</t>
  </si>
  <si>
    <t>Frello Filho</t>
  </si>
  <si>
    <t>Jorginho</t>
  </si>
  <si>
    <t>Mateo</t>
  </si>
  <si>
    <t>Kovacic</t>
  </si>
  <si>
    <t>Antonio</t>
  </si>
  <si>
    <t>Rüdiger</t>
  </si>
  <si>
    <t>Kurt</t>
  </si>
  <si>
    <t>Zouma</t>
  </si>
  <si>
    <t>Emerson</t>
  </si>
  <si>
    <t>Palmieri dos Santos</t>
  </si>
  <si>
    <t>Kepa</t>
  </si>
  <si>
    <t>Arrizabalaga</t>
  </si>
  <si>
    <t>N'Golo</t>
  </si>
  <si>
    <t>Kanté</t>
  </si>
  <si>
    <t>Andreas</t>
  </si>
  <si>
    <t>Christensen</t>
  </si>
  <si>
    <t>Tammy</t>
  </si>
  <si>
    <t>Abraham</t>
  </si>
  <si>
    <t>Christian</t>
  </si>
  <si>
    <t>Pulisic</t>
  </si>
  <si>
    <t>Mason</t>
  </si>
  <si>
    <t>Mount</t>
  </si>
  <si>
    <t>Fikayo</t>
  </si>
  <si>
    <t>Tomori</t>
  </si>
  <si>
    <t>Callum</t>
  </si>
  <si>
    <t>Hudson-Odoi</t>
  </si>
  <si>
    <t>Reece</t>
  </si>
  <si>
    <t>Billy</t>
  </si>
  <si>
    <t>Gilmour</t>
  </si>
  <si>
    <t>Benjamin</t>
  </si>
  <si>
    <t>Chilwell</t>
  </si>
  <si>
    <t>Faustino</t>
  </si>
  <si>
    <t>Anjorin</t>
  </si>
  <si>
    <t>Michy</t>
  </si>
  <si>
    <t>Batshuayi</t>
  </si>
  <si>
    <t>CRY</t>
  </si>
  <si>
    <t>Gary</t>
  </si>
  <si>
    <t>Cahill</t>
  </si>
  <si>
    <t>Wayne</t>
  </si>
  <si>
    <t>Hennessey</t>
  </si>
  <si>
    <t>Mamadou</t>
  </si>
  <si>
    <t>Sakho</t>
  </si>
  <si>
    <t>Vicente</t>
  </si>
  <si>
    <t>Guaita</t>
  </si>
  <si>
    <t>Tomkins</t>
  </si>
  <si>
    <t>McArthur</t>
  </si>
  <si>
    <t>McCarthy</t>
  </si>
  <si>
    <t>Benteke</t>
  </si>
  <si>
    <t>Cheikhou</t>
  </si>
  <si>
    <t>Kouyaté</t>
  </si>
  <si>
    <t>Joel</t>
  </si>
  <si>
    <t>Ward</t>
  </si>
  <si>
    <t>Martin</t>
  </si>
  <si>
    <t>Kelly</t>
  </si>
  <si>
    <t>Connor</t>
  </si>
  <si>
    <t>Wickham</t>
  </si>
  <si>
    <t>Andros</t>
  </si>
  <si>
    <t>Townsend</t>
  </si>
  <si>
    <t>Luka</t>
  </si>
  <si>
    <t>Milivojevic</t>
  </si>
  <si>
    <t>Patrick</t>
  </si>
  <si>
    <t>van Aanholt</t>
  </si>
  <si>
    <t>Jordan</t>
  </si>
  <si>
    <t>Ayew</t>
  </si>
  <si>
    <t>Wilfried</t>
  </si>
  <si>
    <t>Zaha</t>
  </si>
  <si>
    <t>Jeffrey</t>
  </si>
  <si>
    <t>Schlupp</t>
  </si>
  <si>
    <t>Meyer</t>
  </si>
  <si>
    <t>Jairo</t>
  </si>
  <si>
    <t>Riedewald</t>
  </si>
  <si>
    <t>Tyrick</t>
  </si>
  <si>
    <t>Mitchell</t>
  </si>
  <si>
    <t>Brandon</t>
  </si>
  <si>
    <t>Pierrick</t>
  </si>
  <si>
    <t>Scott</t>
  </si>
  <si>
    <t>Dann</t>
  </si>
  <si>
    <t>Sam</t>
  </si>
  <si>
    <t>Woods</t>
  </si>
  <si>
    <t>Stephen</t>
  </si>
  <si>
    <t>Henderson</t>
  </si>
  <si>
    <t>Fabian</t>
  </si>
  <si>
    <t>Delph</t>
  </si>
  <si>
    <t>EVE</t>
  </si>
  <si>
    <t>Gylfi</t>
  </si>
  <si>
    <t>Sigurdsson</t>
  </si>
  <si>
    <t>Jonas</t>
  </si>
  <si>
    <t>Lössl</t>
  </si>
  <si>
    <t>Seamus</t>
  </si>
  <si>
    <t>Coleman</t>
  </si>
  <si>
    <t>Cenk</t>
  </si>
  <si>
    <t>Tosun</t>
  </si>
  <si>
    <t>Bernard</t>
  </si>
  <si>
    <t>Anício Caldeira Duarte</t>
  </si>
  <si>
    <t>Digne</t>
  </si>
  <si>
    <t>Michael</t>
  </si>
  <si>
    <t>Keane</t>
  </si>
  <si>
    <t>Pickford</t>
  </si>
  <si>
    <t>André Filipe</t>
  </si>
  <si>
    <t>Tavares Gomes</t>
  </si>
  <si>
    <t>André Gomes</t>
  </si>
  <si>
    <t>Alex</t>
  </si>
  <si>
    <t>Iwobi</t>
  </si>
  <si>
    <t>Jean-Philippe</t>
  </si>
  <si>
    <t>Gbamin</t>
  </si>
  <si>
    <t>Yerry</t>
  </si>
  <si>
    <t>Mina</t>
  </si>
  <si>
    <t>Davies</t>
  </si>
  <si>
    <t>Dominic</t>
  </si>
  <si>
    <t>Calvert-Lewin</t>
  </si>
  <si>
    <t>Holgate</t>
  </si>
  <si>
    <t>Richarlison</t>
  </si>
  <si>
    <t>de Andrade</t>
  </si>
  <si>
    <t>Gordon</t>
  </si>
  <si>
    <t>Moise</t>
  </si>
  <si>
    <t>Kean</t>
  </si>
  <si>
    <t>Jarrad</t>
  </si>
  <si>
    <t>Branthwaite</t>
  </si>
  <si>
    <t>Abdoulaye</t>
  </si>
  <si>
    <t>Doucouré</t>
  </si>
  <si>
    <t>Godfrey</t>
  </si>
  <si>
    <t>Ellis</t>
  </si>
  <si>
    <t>Simms</t>
  </si>
  <si>
    <t>Ruben</t>
  </si>
  <si>
    <t>Loftus-Cheek</t>
  </si>
  <si>
    <t>FUL</t>
  </si>
  <si>
    <t>Knockaert</t>
  </si>
  <si>
    <t>Mario</t>
  </si>
  <si>
    <t>Lemina</t>
  </si>
  <si>
    <t>Ademola</t>
  </si>
  <si>
    <t>Lookman</t>
  </si>
  <si>
    <t>Wes</t>
  </si>
  <si>
    <t>Morgan</t>
  </si>
  <si>
    <t>LEI</t>
  </si>
  <si>
    <t>Kasper</t>
  </si>
  <si>
    <t>Schmeichel</t>
  </si>
  <si>
    <t>Fuchs</t>
  </si>
  <si>
    <t>Jonny</t>
  </si>
  <si>
    <t>Evans</t>
  </si>
  <si>
    <t>Marc</t>
  </si>
  <si>
    <t>Albrighton</t>
  </si>
  <si>
    <t>Matty</t>
  </si>
  <si>
    <t>Jamie</t>
  </si>
  <si>
    <t>Vardy</t>
  </si>
  <si>
    <t>Dennis</t>
  </si>
  <si>
    <t>Praet</t>
  </si>
  <si>
    <t>Ricardo Domingos</t>
  </si>
  <si>
    <t>Barbosa Pereira</t>
  </si>
  <si>
    <t>Pereira</t>
  </si>
  <si>
    <t>Amartey</t>
  </si>
  <si>
    <t>Youri</t>
  </si>
  <si>
    <t>Tielemans</t>
  </si>
  <si>
    <t>Ayoze</t>
  </si>
  <si>
    <t>Pérez</t>
  </si>
  <si>
    <t>Demarai</t>
  </si>
  <si>
    <t>Gray</t>
  </si>
  <si>
    <t>Maddison</t>
  </si>
  <si>
    <t>Kelechi</t>
  </si>
  <si>
    <t>Iheanacho</t>
  </si>
  <si>
    <t>Hamza</t>
  </si>
  <si>
    <t>Choudhury</t>
  </si>
  <si>
    <t>Harvey</t>
  </si>
  <si>
    <t>Wilfred</t>
  </si>
  <si>
    <t>Ndidi</t>
  </si>
  <si>
    <t>Filip</t>
  </si>
  <si>
    <t>Benkovic</t>
  </si>
  <si>
    <t>Çaglar</t>
  </si>
  <si>
    <t>Söyüncü</t>
  </si>
  <si>
    <t>Justin</t>
  </si>
  <si>
    <t>Luke</t>
  </si>
  <si>
    <t>Nampalys</t>
  </si>
  <si>
    <t>Mendy</t>
  </si>
  <si>
    <t>Milner</t>
  </si>
  <si>
    <t>LIV</t>
  </si>
  <si>
    <t>Georginio</t>
  </si>
  <si>
    <t>Wijnaldum</t>
  </si>
  <si>
    <t>Adrián</t>
  </si>
  <si>
    <t>San Miguel del Castillo</t>
  </si>
  <si>
    <t>Matip</t>
  </si>
  <si>
    <t>Xherdan</t>
  </si>
  <si>
    <t>Shaqiri</t>
  </si>
  <si>
    <t>Oxlade-Chamberlain</t>
  </si>
  <si>
    <t>Chamberlain</t>
  </si>
  <si>
    <t>Roberto</t>
  </si>
  <si>
    <t>Firmino</t>
  </si>
  <si>
    <t>Virgil</t>
  </si>
  <si>
    <t>van Dijk</t>
  </si>
  <si>
    <t>Sadio</t>
  </si>
  <si>
    <t>Mané</t>
  </si>
  <si>
    <t>Alisson</t>
  </si>
  <si>
    <t>Ramses Becker</t>
  </si>
  <si>
    <t>Fabio Henrique</t>
  </si>
  <si>
    <t>Tavares</t>
  </si>
  <si>
    <t>Fabinho</t>
  </si>
  <si>
    <t>Mohamed</t>
  </si>
  <si>
    <t>Salah</t>
  </si>
  <si>
    <t>Andrew</t>
  </si>
  <si>
    <t>Robertson</t>
  </si>
  <si>
    <t>Divock</t>
  </si>
  <si>
    <t>Origi</t>
  </si>
  <si>
    <t>Harry</t>
  </si>
  <si>
    <t>Wilson</t>
  </si>
  <si>
    <t>Harry Wilson</t>
  </si>
  <si>
    <t>Takumi</t>
  </si>
  <si>
    <t>Minamino</t>
  </si>
  <si>
    <t>Trent</t>
  </si>
  <si>
    <t>Alexander-Arnold</t>
  </si>
  <si>
    <t>Gomez</t>
  </si>
  <si>
    <t>Naby</t>
  </si>
  <si>
    <t>Keita</t>
  </si>
  <si>
    <t>Curtis</t>
  </si>
  <si>
    <t>Jones</t>
  </si>
  <si>
    <t>Neco</t>
  </si>
  <si>
    <t>Williams</t>
  </si>
  <si>
    <t>Neco Williams</t>
  </si>
  <si>
    <t>Elliott</t>
  </si>
  <si>
    <t>Diogo</t>
  </si>
  <si>
    <t>Caoimhin</t>
  </si>
  <si>
    <t>Kelleher</t>
  </si>
  <si>
    <t>Nathaniel</t>
  </si>
  <si>
    <t>Phillips</t>
  </si>
  <si>
    <t>Fernando</t>
  </si>
  <si>
    <t>Luiz Rosa</t>
  </si>
  <si>
    <t>Fernandinho</t>
  </si>
  <si>
    <t>MCI</t>
  </si>
  <si>
    <t>Claudio</t>
  </si>
  <si>
    <t>Bravo</t>
  </si>
  <si>
    <t>Sergio</t>
  </si>
  <si>
    <t>Agüero</t>
  </si>
  <si>
    <t>Nicolás</t>
  </si>
  <si>
    <t>Otamendi</t>
  </si>
  <si>
    <t>Kyle</t>
  </si>
  <si>
    <t>Walker</t>
  </si>
  <si>
    <t>Ilkay</t>
  </si>
  <si>
    <t>Gündogan</t>
  </si>
  <si>
    <t>De Bruyne</t>
  </si>
  <si>
    <t>Stones</t>
  </si>
  <si>
    <t>Riyad</t>
  </si>
  <si>
    <t>Mahrez</t>
  </si>
  <si>
    <t>Raheem</t>
  </si>
  <si>
    <t>Sterling</t>
  </si>
  <si>
    <t>João Pedro Cavaco</t>
  </si>
  <si>
    <t>Cancelo</t>
  </si>
  <si>
    <t>Ederson</t>
  </si>
  <si>
    <t>Santana de Moraes</t>
  </si>
  <si>
    <t>Nathan</t>
  </si>
  <si>
    <t>Aké</t>
  </si>
  <si>
    <t>Aymeric</t>
  </si>
  <si>
    <t>Laporte</t>
  </si>
  <si>
    <t>Bernardo Mota</t>
  </si>
  <si>
    <t>Veiga de Carvalho e Silva</t>
  </si>
  <si>
    <t>Bernardo Silva</t>
  </si>
  <si>
    <t>Gabriel Fernando</t>
  </si>
  <si>
    <t>de Jesus</t>
  </si>
  <si>
    <t>Jesus</t>
  </si>
  <si>
    <t>Oleksandr</t>
  </si>
  <si>
    <t>Zinchenko</t>
  </si>
  <si>
    <t>Foden</t>
  </si>
  <si>
    <t>Tommy</t>
  </si>
  <si>
    <t>Doyle</t>
  </si>
  <si>
    <t>Rodrigo</t>
  </si>
  <si>
    <t>Hernandez</t>
  </si>
  <si>
    <t>Eric</t>
  </si>
  <si>
    <t>Garcia</t>
  </si>
  <si>
    <t>Cole</t>
  </si>
  <si>
    <t>Palmer</t>
  </si>
  <si>
    <t>Carson</t>
  </si>
  <si>
    <t>Romero</t>
  </si>
  <si>
    <t>MUN</t>
  </si>
  <si>
    <t>Juan</t>
  </si>
  <si>
    <t>Mata</t>
  </si>
  <si>
    <t>de Gea</t>
  </si>
  <si>
    <t>Smalling</t>
  </si>
  <si>
    <t>Odion</t>
  </si>
  <si>
    <t>Ighalo</t>
  </si>
  <si>
    <t>Rojo</t>
  </si>
  <si>
    <t>Nemanja</t>
  </si>
  <si>
    <t>Matic</t>
  </si>
  <si>
    <t>Paul</t>
  </si>
  <si>
    <t>Pogba</t>
  </si>
  <si>
    <t>Maguire</t>
  </si>
  <si>
    <t>Frederico</t>
  </si>
  <si>
    <t>Rodrigues de Paula Santos</t>
  </si>
  <si>
    <t>Fred</t>
  </si>
  <si>
    <t>Shaw</t>
  </si>
  <si>
    <t>Jesse</t>
  </si>
  <si>
    <t>Lingard</t>
  </si>
  <si>
    <t>Bruno Miguel</t>
  </si>
  <si>
    <t>Borges Fernandes</t>
  </si>
  <si>
    <t>Fernandes</t>
  </si>
  <si>
    <t>Martial</t>
  </si>
  <si>
    <t>Dean</t>
  </si>
  <si>
    <t>Marcus</t>
  </si>
  <si>
    <t>Rashford</t>
  </si>
  <si>
    <t>Axel</t>
  </si>
  <si>
    <t>Tuanzebe</t>
  </si>
  <si>
    <t>Victor</t>
  </si>
  <si>
    <t>Lindelöf</t>
  </si>
  <si>
    <t>McTominay</t>
  </si>
  <si>
    <t>Bailly</t>
  </si>
  <si>
    <t>Timothy</t>
  </si>
  <si>
    <t>Fosu-Mensah</t>
  </si>
  <si>
    <t>Wan-Bissaka</t>
  </si>
  <si>
    <t>José Diogo</t>
  </si>
  <si>
    <t>Dalot Teixeira</t>
  </si>
  <si>
    <t>Dalot</t>
  </si>
  <si>
    <t>Greenwood</t>
  </si>
  <si>
    <t>Tahith</t>
  </si>
  <si>
    <t>Chong</t>
  </si>
  <si>
    <t>Garner</t>
  </si>
  <si>
    <t>Lee</t>
  </si>
  <si>
    <t>Grant</t>
  </si>
  <si>
    <t>Andy</t>
  </si>
  <si>
    <t>Carroll</t>
  </si>
  <si>
    <t>NEW</t>
  </si>
  <si>
    <t>Jonjo</t>
  </si>
  <si>
    <t>Shelvey</t>
  </si>
  <si>
    <t>Ritchie</t>
  </si>
  <si>
    <t>Federico</t>
  </si>
  <si>
    <t>Fernández</t>
  </si>
  <si>
    <t>Ciaran</t>
  </si>
  <si>
    <t>Clark</t>
  </si>
  <si>
    <t>Karl</t>
  </si>
  <si>
    <t>Darlow</t>
  </si>
  <si>
    <t>Dubravka</t>
  </si>
  <si>
    <t>Florian</t>
  </si>
  <si>
    <t>Lejeune</t>
  </si>
  <si>
    <t>Jamaal</t>
  </si>
  <si>
    <t>Lascelles</t>
  </si>
  <si>
    <t>Gayle</t>
  </si>
  <si>
    <t>Atsu</t>
  </si>
  <si>
    <t>Dummett</t>
  </si>
  <si>
    <t>Javier</t>
  </si>
  <si>
    <t>Manquillo</t>
  </si>
  <si>
    <t>Emil</t>
  </si>
  <si>
    <t>Krafth</t>
  </si>
  <si>
    <t>Schär</t>
  </si>
  <si>
    <t>DeAndre</t>
  </si>
  <si>
    <t>Yedlin</t>
  </si>
  <si>
    <t>Isaac</t>
  </si>
  <si>
    <t>Hayden</t>
  </si>
  <si>
    <t>Rolando</t>
  </si>
  <si>
    <t>Aarons</t>
  </si>
  <si>
    <t>Allan</t>
  </si>
  <si>
    <t>Saint-Maximin</t>
  </si>
  <si>
    <t>Miguel</t>
  </si>
  <si>
    <t>Almirón</t>
  </si>
  <si>
    <t>Joelinton Cássio</t>
  </si>
  <si>
    <t>Apolinário de Lira</t>
  </si>
  <si>
    <t>Joelinton</t>
  </si>
  <si>
    <t>Yoshinori</t>
  </si>
  <si>
    <t>Muto</t>
  </si>
  <si>
    <t>Kelland</t>
  </si>
  <si>
    <t>Watts</t>
  </si>
  <si>
    <t>Sean</t>
  </si>
  <si>
    <t>Longstaff</t>
  </si>
  <si>
    <t>Sean Longstaff</t>
  </si>
  <si>
    <t>Jeff</t>
  </si>
  <si>
    <t>Hendrick</t>
  </si>
  <si>
    <t>Matty Longstaff</t>
  </si>
  <si>
    <t>Jacob</t>
  </si>
  <si>
    <t>Murphy</t>
  </si>
  <si>
    <t>Fraser</t>
  </si>
  <si>
    <t>Jamal</t>
  </si>
  <si>
    <t>Rhian</t>
  </si>
  <si>
    <t>Brewster</t>
  </si>
  <si>
    <t>SHU</t>
  </si>
  <si>
    <t>Sharp</t>
  </si>
  <si>
    <t>McGoldrick</t>
  </si>
  <si>
    <t>Basham</t>
  </si>
  <si>
    <t>Fleck</t>
  </si>
  <si>
    <t>Enda</t>
  </si>
  <si>
    <t>Stevens</t>
  </si>
  <si>
    <t>Simon</t>
  </si>
  <si>
    <t>Moore</t>
  </si>
  <si>
    <t>Oliver</t>
  </si>
  <si>
    <t>Norwood</t>
  </si>
  <si>
    <t>George</t>
  </si>
  <si>
    <t>Baldock</t>
  </si>
  <si>
    <t>Robinson</t>
  </si>
  <si>
    <t>Jack Robinson</t>
  </si>
  <si>
    <t>Egan</t>
  </si>
  <si>
    <t>O'Connell</t>
  </si>
  <si>
    <t>Lundstram</t>
  </si>
  <si>
    <t>Osborn</t>
  </si>
  <si>
    <t>McBurnie</t>
  </si>
  <si>
    <t>Lys</t>
  </si>
  <si>
    <t>Mousset</t>
  </si>
  <si>
    <t>Sander</t>
  </si>
  <si>
    <t>Berge</t>
  </si>
  <si>
    <t>Freeman</t>
  </si>
  <si>
    <t>Ramsdale</t>
  </si>
  <si>
    <t>Ethan</t>
  </si>
  <si>
    <t>Ampadu</t>
  </si>
  <si>
    <t>Jagielka</t>
  </si>
  <si>
    <t>Verrips</t>
  </si>
  <si>
    <t>Theo</t>
  </si>
  <si>
    <t>Walcott</t>
  </si>
  <si>
    <t>SOU</t>
  </si>
  <si>
    <t>Bertrand</t>
  </si>
  <si>
    <t>Oriol</t>
  </si>
  <si>
    <t>Romeu Vidal</t>
  </si>
  <si>
    <t>Oriol Romeu</t>
  </si>
  <si>
    <t>Redmond</t>
  </si>
  <si>
    <t>Ings</t>
  </si>
  <si>
    <t>Stuart</t>
  </si>
  <si>
    <t>Armstrong</t>
  </si>
  <si>
    <t>Jannik</t>
  </si>
  <si>
    <t>Vestergaard</t>
  </si>
  <si>
    <t>Ward-Prowse</t>
  </si>
  <si>
    <t>Angus</t>
  </si>
  <si>
    <t>Gunn</t>
  </si>
  <si>
    <t>Sofiane</t>
  </si>
  <si>
    <t>Boufal</t>
  </si>
  <si>
    <t>Walker-Peters</t>
  </si>
  <si>
    <t>Jan</t>
  </si>
  <si>
    <t>Bednarek</t>
  </si>
  <si>
    <t>Che</t>
  </si>
  <si>
    <t>Adams</t>
  </si>
  <si>
    <t>Yan</t>
  </si>
  <si>
    <t>Valery</t>
  </si>
  <si>
    <t>William</t>
  </si>
  <si>
    <t>Smallbone</t>
  </si>
  <si>
    <t>Jake</t>
  </si>
  <si>
    <t>Vokins</t>
  </si>
  <si>
    <t>Obafemi</t>
  </si>
  <si>
    <t>Moussa</t>
  </si>
  <si>
    <t>Djenepo</t>
  </si>
  <si>
    <t>Forster</t>
  </si>
  <si>
    <t>Tella</t>
  </si>
  <si>
    <t>N'Lundulu</t>
  </si>
  <si>
    <t>Kayne</t>
  </si>
  <si>
    <t>Ramsay</t>
  </si>
  <si>
    <t>Hugo</t>
  </si>
  <si>
    <t>Lloris</t>
  </si>
  <si>
    <t>TOT</t>
  </si>
  <si>
    <t>Rose</t>
  </si>
  <si>
    <t>Sissoko</t>
  </si>
  <si>
    <t>Toby</t>
  </si>
  <si>
    <t>Alderweireld</t>
  </si>
  <si>
    <t>Lamela</t>
  </si>
  <si>
    <t>Kane</t>
  </si>
  <si>
    <t>Serge</t>
  </si>
  <si>
    <t>Aurier</t>
  </si>
  <si>
    <t>Heung-Min</t>
  </si>
  <si>
    <t>Son</t>
  </si>
  <si>
    <t>Dier</t>
  </si>
  <si>
    <t>Rodrigues Moura da Silva</t>
  </si>
  <si>
    <t>Lucas Moura</t>
  </si>
  <si>
    <t>Paulo</t>
  </si>
  <si>
    <t>Gazzaniga</t>
  </si>
  <si>
    <t>Bamidele</t>
  </si>
  <si>
    <t>Alli</t>
  </si>
  <si>
    <t>Pierre-Emile</t>
  </si>
  <si>
    <t>Højbjerg</t>
  </si>
  <si>
    <t>Winks</t>
  </si>
  <si>
    <t>Davinson</t>
  </si>
  <si>
    <t>Sánchez</t>
  </si>
  <si>
    <t>Sessegnon</t>
  </si>
  <si>
    <t>Bergwijn</t>
  </si>
  <si>
    <t>Gedson</t>
  </si>
  <si>
    <t>Carvalho Fernandes</t>
  </si>
  <si>
    <t>Japhet</t>
  </si>
  <si>
    <t>Tanganga</t>
  </si>
  <si>
    <t>Giovani</t>
  </si>
  <si>
    <t>Lo Celso</t>
  </si>
  <si>
    <t>Skipp</t>
  </si>
  <si>
    <t>Tanguy</t>
  </si>
  <si>
    <t>Ndombele</t>
  </si>
  <si>
    <t>Foyth</t>
  </si>
  <si>
    <t>Doherty</t>
  </si>
  <si>
    <t>Joe</t>
  </si>
  <si>
    <t>Hart</t>
  </si>
  <si>
    <t>Button</t>
  </si>
  <si>
    <t>WBA</t>
  </si>
  <si>
    <t>Callum Robinson</t>
  </si>
  <si>
    <t>Austin</t>
  </si>
  <si>
    <t>Grady</t>
  </si>
  <si>
    <t>Diangana</t>
  </si>
  <si>
    <t>Mark</t>
  </si>
  <si>
    <t>Noble</t>
  </si>
  <si>
    <t>WHU</t>
  </si>
  <si>
    <t>Robert</t>
  </si>
  <si>
    <t>Snodgrass</t>
  </si>
  <si>
    <t>Darren</t>
  </si>
  <si>
    <t>Randolph</t>
  </si>
  <si>
    <t>Lukasz</t>
  </si>
  <si>
    <t>Fabianski</t>
  </si>
  <si>
    <t>Angelo</t>
  </si>
  <si>
    <t>Ogbonna</t>
  </si>
  <si>
    <t>Jimenez Gago</t>
  </si>
  <si>
    <t>Wilshere</t>
  </si>
  <si>
    <t>Cresswell</t>
  </si>
  <si>
    <t>Andriy</t>
  </si>
  <si>
    <t>Yarmolenko</t>
  </si>
  <si>
    <t>Michail</t>
  </si>
  <si>
    <t>Fredericks</t>
  </si>
  <si>
    <t>Manuel</t>
  </si>
  <si>
    <t>Lanzini</t>
  </si>
  <si>
    <t>Felipe Anderson</t>
  </si>
  <si>
    <t>Pereira Gomes</t>
  </si>
  <si>
    <t>Sébastien</t>
  </si>
  <si>
    <t>Haller</t>
  </si>
  <si>
    <t>Arthur</t>
  </si>
  <si>
    <t>Masuaku</t>
  </si>
  <si>
    <t>Fabián</t>
  </si>
  <si>
    <t>Balbuena</t>
  </si>
  <si>
    <t>Jarrod</t>
  </si>
  <si>
    <t>Bowen</t>
  </si>
  <si>
    <t>Albian</t>
  </si>
  <si>
    <t>Ajeti</t>
  </si>
  <si>
    <t>Declan</t>
  </si>
  <si>
    <t>Rice</t>
  </si>
  <si>
    <t>Tomas</t>
  </si>
  <si>
    <t>Soucek</t>
  </si>
  <si>
    <t>Fornals</t>
  </si>
  <si>
    <t>Issa</t>
  </si>
  <si>
    <t>Diop</t>
  </si>
  <si>
    <t>Johnson</t>
  </si>
  <si>
    <t>Craig</t>
  </si>
  <si>
    <t>Dawson</t>
  </si>
  <si>
    <t>Ruddy</t>
  </si>
  <si>
    <t>WOL</t>
  </si>
  <si>
    <t>João Filipe Iria</t>
  </si>
  <si>
    <t>Santos Moutinho</t>
  </si>
  <si>
    <t>Moutinho</t>
  </si>
  <si>
    <t>Rui Pedro</t>
  </si>
  <si>
    <t>dos Santos Patrício</t>
  </si>
  <si>
    <t>Patrício</t>
  </si>
  <si>
    <t>Bennett</t>
  </si>
  <si>
    <t>Boly</t>
  </si>
  <si>
    <t>Coady</t>
  </si>
  <si>
    <t>Raúl</t>
  </si>
  <si>
    <t>Jiménez</t>
  </si>
  <si>
    <t>Romain</t>
  </si>
  <si>
    <t>Saïss</t>
  </si>
  <si>
    <t>Jonathan</t>
  </si>
  <si>
    <t>Castro Otto</t>
  </si>
  <si>
    <t>Leander</t>
  </si>
  <si>
    <t>Dendoncker</t>
  </si>
  <si>
    <t>Adama</t>
  </si>
  <si>
    <t>Traoré</t>
  </si>
  <si>
    <t>Rúben Diogo</t>
  </si>
  <si>
    <t>da Silva Neves</t>
  </si>
  <si>
    <t>Neves</t>
  </si>
  <si>
    <t>Oskar</t>
  </si>
  <si>
    <t>Buur</t>
  </si>
  <si>
    <t>Castelo Podence</t>
  </si>
  <si>
    <t>Podence</t>
  </si>
  <si>
    <t>Kilman</t>
  </si>
  <si>
    <t>Rúben Gonçalo</t>
  </si>
  <si>
    <t>Silva Nascimento Vinagre</t>
  </si>
  <si>
    <t>Vinagre</t>
  </si>
  <si>
    <t>Gibbs-White</t>
  </si>
  <si>
    <t>Pedro</t>
  </si>
  <si>
    <t>Lomba Neto</t>
  </si>
  <si>
    <t>Neto</t>
  </si>
  <si>
    <t>Bruno André</t>
  </si>
  <si>
    <t>Cavaco Jordao</t>
  </si>
  <si>
    <t>Jordao</t>
  </si>
  <si>
    <t>Leonardo</t>
  </si>
  <si>
    <t>Campana</t>
  </si>
  <si>
    <t>Ki-Jana</t>
  </si>
  <si>
    <t>Hoever</t>
  </si>
  <si>
    <t>Owen</t>
  </si>
  <si>
    <t>Otasowie</t>
  </si>
  <si>
    <t>Perry</t>
  </si>
  <si>
    <t>First Name</t>
  </si>
  <si>
    <t>Last Name</t>
  </si>
  <si>
    <t>Web Name</t>
  </si>
  <si>
    <t>Position</t>
  </si>
  <si>
    <t>Team</t>
  </si>
  <si>
    <t>Cost</t>
  </si>
  <si>
    <t>ID</t>
  </si>
  <si>
    <t>PFS</t>
  </si>
  <si>
    <t>PPG</t>
  </si>
  <si>
    <t>Selection</t>
  </si>
  <si>
    <t>Total Points</t>
  </si>
  <si>
    <t>MAX</t>
  </si>
  <si>
    <t>Total Cost</t>
  </si>
  <si>
    <t>&lt;=</t>
  </si>
  <si>
    <t>=</t>
  </si>
  <si>
    <t>Current Week</t>
  </si>
  <si>
    <t>More Games</t>
  </si>
  <si>
    <t>Next</t>
  </si>
  <si>
    <t>Actual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</si>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</sst>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0" fillId="0" borderId="0" xfId="0" quotePrefix="1" applyNumberFormat="1" applyFill="1" applyAlignment="1" applyProtection="1"/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C0CB66-E969-4144-9847-C28C50373520}" name="Table1" displayName="Table1" ref="A1:P440" totalsRowShown="0">
  <autoFilter ref="A1:P440" xr:uid="{46517B42-6DAD-4A37-B203-81714B0B1F79}">
    <filterColumn colId="13">
      <filters>
        <filter val="1"/>
      </filters>
    </filterColumn>
  </autoFilter>
  <sortState xmlns:xlrd2="http://schemas.microsoft.com/office/spreadsheetml/2017/richdata2" ref="A2:O19">
    <sortCondition descending="1" ref="L1:L440"/>
  </sortState>
  <tableColumns count="16">
    <tableColumn id="1" xr3:uid="{0B7DF94A-8012-4E2A-ABF6-D79F1B5B77E1}" name="First Name"/>
    <tableColumn id="2" xr3:uid="{366648A5-3C27-4230-8355-9531B75FD6CD}" name="Last Name"/>
    <tableColumn id="3" xr3:uid="{045AC7FB-600A-4FDF-9388-A956DEAD58F8}" name="Web Name"/>
    <tableColumn id="4" xr3:uid="{CDFC6AF2-2EEE-48C7-8251-A43FC7F751E9}" name="Position"/>
    <tableColumn id="5" xr3:uid="{2DBCB657-D865-4698-A2D4-7E043158B5EC}" name="GKP" dataDxfId="4">
      <calculatedColumnFormula>IF(Table1[[#This Row],[Position]]="GKP",1,0)</calculatedColumnFormula>
    </tableColumn>
    <tableColumn id="6" xr3:uid="{2D95B72B-5354-4E41-93AB-47E55E874D45}" name="DEF" dataDxfId="3">
      <calculatedColumnFormula>IF(Table1[[#This Row],[Position]]="DEF",1,0)</calculatedColumnFormula>
    </tableColumn>
    <tableColumn id="7" xr3:uid="{7700F847-A079-46BA-A551-8A5ABB3570C7}" name="MID" dataDxfId="2">
      <calculatedColumnFormula>IF(Table1[[#This Row],[Position]]="MID",1,0)</calculatedColumnFormula>
    </tableColumn>
    <tableColumn id="8" xr3:uid="{B4C9EE2A-2C84-4135-A6B6-AB08CC310AA0}" name="FWD" dataDxfId="1">
      <calculatedColumnFormula>IF(Table1[[#This Row],[Position]]="FWD",1,0)</calculatedColumnFormula>
    </tableColumn>
    <tableColumn id="9" xr3:uid="{448AFD32-7C7D-41EC-B7F6-07D6C80C2779}" name="Team"/>
    <tableColumn id="10" xr3:uid="{D9700A84-EF64-4726-9162-B98853A3B8C7}" name="Cost"/>
    <tableColumn id="11" xr3:uid="{EA23FB93-C424-4CB1-A719-7B4619E9695D}" name="ID"/>
    <tableColumn id="12" xr3:uid="{47D49A18-21D9-47B7-B319-B18430E6E361}" name="PFS"/>
    <tableColumn id="13" xr3:uid="{E7BC5E78-2639-4DA7-8E89-107D110CB23D}" name="PPG" dataDxfId="0">
      <calculatedColumnFormula>Table1[[#This Row],[PFS]]/$R$12</calculatedColumnFormula>
    </tableColumn>
    <tableColumn id="14" xr3:uid="{3DCA500D-A437-48DC-B9BF-145407AECD7C}" name="Selection"/>
    <tableColumn id="15" xr3:uid="{9CBBE997-0F79-4F27-9D78-F30A0FA6521A}" name="Next"/>
    <tableColumn id="16" xr3:uid="{682B3DAA-8F4D-4DF5-AB74-71C652DEE908}" name="Actu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0"/>
  <sheetViews>
    <sheetView tabSelected="1" topLeftCell="B1" zoomScale="142" workbookViewId="0">
      <selection activeCell="P19" sqref="P19"/>
    </sheetView>
  </sheetViews>
  <sheetFormatPr defaultRowHeight="14.4" x14ac:dyDescent="0.3"/>
  <cols>
    <col min="1" max="1" width="11.77734375" customWidth="1"/>
    <col min="2" max="2" width="11.6640625" customWidth="1"/>
    <col min="3" max="3" width="12.21875" customWidth="1"/>
    <col min="4" max="4" width="9.6640625" customWidth="1"/>
    <col min="14" max="14" width="10.5546875" customWidth="1"/>
    <col min="17" max="17" width="12.21875" bestFit="1" customWidth="1"/>
  </cols>
  <sheetData>
    <row r="1" spans="1:20" x14ac:dyDescent="0.3">
      <c r="A1" t="s">
        <v>793</v>
      </c>
      <c r="B1" t="s">
        <v>794</v>
      </c>
      <c r="C1" t="s">
        <v>795</v>
      </c>
      <c r="D1" t="s">
        <v>796</v>
      </c>
      <c r="E1" t="s">
        <v>21</v>
      </c>
      <c r="F1" t="s">
        <v>6</v>
      </c>
      <c r="G1" t="s">
        <v>2</v>
      </c>
      <c r="H1" t="s">
        <v>16</v>
      </c>
      <c r="I1" t="s">
        <v>797</v>
      </c>
      <c r="J1" t="s">
        <v>798</v>
      </c>
      <c r="K1" t="s">
        <v>799</v>
      </c>
      <c r="L1" t="s">
        <v>800</v>
      </c>
      <c r="M1" t="s">
        <v>801</v>
      </c>
      <c r="N1" t="s">
        <v>802</v>
      </c>
      <c r="O1" t="s">
        <v>810</v>
      </c>
      <c r="P1" t="s">
        <v>811</v>
      </c>
    </row>
    <row r="2" spans="1:20" x14ac:dyDescent="0.3">
      <c r="A2" t="s">
        <v>558</v>
      </c>
      <c r="B2" t="s">
        <v>559</v>
      </c>
      <c r="C2" t="s">
        <v>559</v>
      </c>
      <c r="D2" t="s">
        <v>6</v>
      </c>
      <c r="E2">
        <f>IF(Table1[[#This Row],[Position]]="GKP",1,0)</f>
        <v>0</v>
      </c>
      <c r="F2">
        <f>IF(Table1[[#This Row],[Position]]="DEF",1,0)</f>
        <v>1</v>
      </c>
      <c r="G2">
        <f>IF(Table1[[#This Row],[Position]]="MID",1,0)</f>
        <v>0</v>
      </c>
      <c r="H2">
        <f>IF(Table1[[#This Row],[Position]]="FWD",1,0)</f>
        <v>0</v>
      </c>
      <c r="I2" t="s">
        <v>540</v>
      </c>
      <c r="J2">
        <v>43</v>
      </c>
      <c r="K2">
        <v>416</v>
      </c>
      <c r="L2">
        <v>224.44774102405199</v>
      </c>
      <c r="M2">
        <f>Table1[[#This Row],[PFS]]/$R$12</f>
        <v>9.7585974358283476</v>
      </c>
      <c r="N2">
        <v>1</v>
      </c>
      <c r="O2">
        <v>0.72081714241389705</v>
      </c>
      <c r="P2" t="s">
        <v>812</v>
      </c>
      <c r="Q2" t="s">
        <v>803</v>
      </c>
      <c r="R2">
        <f>SUMPRODUCT(Table1[Selection],Table1[PFS])</f>
        <v>2474.6617535122236</v>
      </c>
      <c r="S2" t="s">
        <v>804</v>
      </c>
    </row>
    <row r="3" spans="1:20" x14ac:dyDescent="0.3">
      <c r="A3" t="s">
        <v>164</v>
      </c>
      <c r="B3" t="s">
        <v>165</v>
      </c>
      <c r="C3" t="s">
        <v>165</v>
      </c>
      <c r="D3" t="s">
        <v>16</v>
      </c>
      <c r="E3">
        <f>IF(Table1[[#This Row],[Position]]="GKP",1,0)</f>
        <v>0</v>
      </c>
      <c r="F3">
        <f>IF(Table1[[#This Row],[Position]]="DEF",1,0)</f>
        <v>0</v>
      </c>
      <c r="G3">
        <f>IF(Table1[[#This Row],[Position]]="MID",1,0)</f>
        <v>0</v>
      </c>
      <c r="H3">
        <f>IF(Table1[[#This Row],[Position]]="FWD",1,0)</f>
        <v>1</v>
      </c>
      <c r="I3" t="s">
        <v>121</v>
      </c>
      <c r="J3">
        <v>55</v>
      </c>
      <c r="K3">
        <v>95</v>
      </c>
      <c r="L3">
        <v>217.32196573995699</v>
      </c>
      <c r="M3">
        <f>Table1[[#This Row],[PFS]]/$R$12</f>
        <v>9.4487811191285651</v>
      </c>
      <c r="N3">
        <v>1</v>
      </c>
      <c r="O3">
        <v>6.5385428715913898</v>
      </c>
      <c r="P3" t="s">
        <v>812</v>
      </c>
    </row>
    <row r="4" spans="1:20" x14ac:dyDescent="0.3">
      <c r="A4" t="s">
        <v>140</v>
      </c>
      <c r="B4" t="s">
        <v>141</v>
      </c>
      <c r="C4" t="s">
        <v>141</v>
      </c>
      <c r="D4" t="s">
        <v>2</v>
      </c>
      <c r="E4">
        <f>IF(Table1[[#This Row],[Position]]="GKP",1,0)</f>
        <v>0</v>
      </c>
      <c r="F4">
        <f>IF(Table1[[#This Row],[Position]]="DEF",1,0)</f>
        <v>0</v>
      </c>
      <c r="G4">
        <f>IF(Table1[[#This Row],[Position]]="MID",1,0)</f>
        <v>1</v>
      </c>
      <c r="H4">
        <f>IF(Table1[[#This Row],[Position]]="FWD",1,0)</f>
        <v>0</v>
      </c>
      <c r="I4" t="s">
        <v>121</v>
      </c>
      <c r="J4">
        <v>50</v>
      </c>
      <c r="K4">
        <v>75</v>
      </c>
      <c r="L4">
        <v>193.273344019408</v>
      </c>
      <c r="M4">
        <f>Table1[[#This Row],[PFS]]/$R$12</f>
        <v>8.4031888704090427</v>
      </c>
      <c r="N4">
        <v>1</v>
      </c>
      <c r="O4">
        <v>5.1969455742480601</v>
      </c>
      <c r="P4">
        <v>1</v>
      </c>
      <c r="Q4" t="s">
        <v>805</v>
      </c>
      <c r="R4">
        <f>SUMPRODUCT(Table1[Selection],Table1[Cost])</f>
        <v>944</v>
      </c>
      <c r="S4" t="s">
        <v>806</v>
      </c>
      <c r="T4">
        <v>1000</v>
      </c>
    </row>
    <row r="5" spans="1:20" x14ac:dyDescent="0.3">
      <c r="A5" t="s">
        <v>19</v>
      </c>
      <c r="B5" t="s">
        <v>20</v>
      </c>
      <c r="C5" t="s">
        <v>20</v>
      </c>
      <c r="D5" t="s">
        <v>21</v>
      </c>
      <c r="E5">
        <f>IF(Table1[[#This Row],[Position]]="GKP",1,0)</f>
        <v>1</v>
      </c>
      <c r="F5">
        <f>IF(Table1[[#This Row],[Position]]="DEF",1,0)</f>
        <v>0</v>
      </c>
      <c r="G5">
        <f>IF(Table1[[#This Row],[Position]]="MID",1,0)</f>
        <v>0</v>
      </c>
      <c r="H5">
        <f>IF(Table1[[#This Row],[Position]]="FWD",1,0)</f>
        <v>0</v>
      </c>
      <c r="I5" t="s">
        <v>3</v>
      </c>
      <c r="J5">
        <v>49</v>
      </c>
      <c r="K5">
        <v>8</v>
      </c>
      <c r="L5">
        <v>182.82800318129301</v>
      </c>
      <c r="M5">
        <f>Table1[[#This Row],[PFS]]/$R$12</f>
        <v>7.9490436165779572</v>
      </c>
      <c r="N5">
        <v>1</v>
      </c>
      <c r="O5">
        <v>6.0120977178165003</v>
      </c>
      <c r="P5">
        <v>6</v>
      </c>
    </row>
    <row r="6" spans="1:20" x14ac:dyDescent="0.3">
      <c r="A6" t="s">
        <v>727</v>
      </c>
      <c r="B6" t="s">
        <v>728</v>
      </c>
      <c r="C6" t="s">
        <v>728</v>
      </c>
      <c r="D6" t="s">
        <v>16</v>
      </c>
      <c r="E6">
        <f>IF(Table1[[#This Row],[Position]]="GKP",1,0)</f>
        <v>0</v>
      </c>
      <c r="F6">
        <f>IF(Table1[[#This Row],[Position]]="DEF",1,0)</f>
        <v>0</v>
      </c>
      <c r="G6">
        <f>IF(Table1[[#This Row],[Position]]="MID",1,0)</f>
        <v>0</v>
      </c>
      <c r="H6">
        <f>IF(Table1[[#This Row],[Position]]="FWD",1,0)</f>
        <v>1</v>
      </c>
      <c r="I6" t="s">
        <v>707</v>
      </c>
      <c r="J6">
        <v>61</v>
      </c>
      <c r="K6">
        <v>566</v>
      </c>
      <c r="L6">
        <v>171.683306059827</v>
      </c>
      <c r="M6">
        <f>Table1[[#This Row],[PFS]]/$R$12</f>
        <v>7.4644915678185653</v>
      </c>
      <c r="N6">
        <v>1</v>
      </c>
      <c r="O6">
        <v>5.6907535897814396</v>
      </c>
      <c r="P6">
        <v>2</v>
      </c>
      <c r="Q6" t="s">
        <v>21</v>
      </c>
      <c r="R6">
        <f>SUMPRODUCT(Table1[Selection],Table1[GKP])</f>
        <v>2</v>
      </c>
      <c r="S6" s="1" t="s">
        <v>807</v>
      </c>
      <c r="T6">
        <v>2</v>
      </c>
    </row>
    <row r="7" spans="1:20" x14ac:dyDescent="0.3">
      <c r="A7" t="s">
        <v>59</v>
      </c>
      <c r="B7" t="s">
        <v>773</v>
      </c>
      <c r="C7" t="s">
        <v>774</v>
      </c>
      <c r="D7" t="s">
        <v>2</v>
      </c>
      <c r="E7">
        <f>IF(Table1[[#This Row],[Position]]="GKP",1,0)</f>
        <v>0</v>
      </c>
      <c r="F7">
        <f>IF(Table1[[#This Row],[Position]]="DEF",1,0)</f>
        <v>0</v>
      </c>
      <c r="G7">
        <f>IF(Table1[[#This Row],[Position]]="MID",1,0)</f>
        <v>1</v>
      </c>
      <c r="H7">
        <f>IF(Table1[[#This Row],[Position]]="FWD",1,0)</f>
        <v>0</v>
      </c>
      <c r="I7" t="s">
        <v>748</v>
      </c>
      <c r="J7">
        <v>55</v>
      </c>
      <c r="K7">
        <v>594</v>
      </c>
      <c r="L7">
        <v>170.63124183899399</v>
      </c>
      <c r="M7">
        <f>Table1[[#This Row],[PFS]]/$R$12</f>
        <v>7.4187496451736514</v>
      </c>
      <c r="N7">
        <v>1</v>
      </c>
      <c r="O7">
        <v>2.9196122686075001</v>
      </c>
      <c r="P7">
        <v>1</v>
      </c>
      <c r="Q7" t="s">
        <v>6</v>
      </c>
      <c r="R7">
        <f>SUMPRODUCT(Table1[Selection],Table1[DEF])</f>
        <v>5</v>
      </c>
      <c r="S7" s="1" t="s">
        <v>807</v>
      </c>
      <c r="T7">
        <v>5</v>
      </c>
    </row>
    <row r="8" spans="1:20" x14ac:dyDescent="0.3">
      <c r="A8" t="s">
        <v>344</v>
      </c>
      <c r="B8" t="s">
        <v>345</v>
      </c>
      <c r="C8" t="s">
        <v>345</v>
      </c>
      <c r="D8" t="s">
        <v>2</v>
      </c>
      <c r="E8">
        <f>IF(Table1[[#This Row],[Position]]="GKP",1,0)</f>
        <v>0</v>
      </c>
      <c r="F8">
        <f>IF(Table1[[#This Row],[Position]]="DEF",1,0)</f>
        <v>0</v>
      </c>
      <c r="G8">
        <f>IF(Table1[[#This Row],[Position]]="MID",1,0)</f>
        <v>1</v>
      </c>
      <c r="H8">
        <f>IF(Table1[[#This Row],[Position]]="FWD",1,0)</f>
        <v>0</v>
      </c>
      <c r="I8" t="s">
        <v>309</v>
      </c>
      <c r="J8">
        <v>53</v>
      </c>
      <c r="K8">
        <v>208</v>
      </c>
      <c r="L8">
        <v>168.566818017413</v>
      </c>
      <c r="M8">
        <f>Table1[[#This Row],[PFS]]/$R$12</f>
        <v>7.3289920877136083</v>
      </c>
      <c r="N8">
        <v>1</v>
      </c>
      <c r="O8">
        <v>6.6342051247403102</v>
      </c>
      <c r="P8" t="s">
        <v>812</v>
      </c>
      <c r="Q8" t="s">
        <v>2</v>
      </c>
      <c r="R8">
        <f>SUMPRODUCT(Table1[Selection],Table1[MID])</f>
        <v>5</v>
      </c>
      <c r="S8" s="1" t="s">
        <v>807</v>
      </c>
      <c r="T8">
        <v>5</v>
      </c>
    </row>
    <row r="9" spans="1:20" x14ac:dyDescent="0.3">
      <c r="A9" t="s">
        <v>252</v>
      </c>
      <c r="B9" t="s">
        <v>169</v>
      </c>
      <c r="C9" t="s">
        <v>169</v>
      </c>
      <c r="D9" t="s">
        <v>6</v>
      </c>
      <c r="E9">
        <f>IF(Table1[[#This Row],[Position]]="GKP",1,0)</f>
        <v>0</v>
      </c>
      <c r="F9">
        <f>IF(Table1[[#This Row],[Position]]="DEF",1,0)</f>
        <v>1</v>
      </c>
      <c r="G9">
        <f>IF(Table1[[#This Row],[Position]]="MID",1,0)</f>
        <v>0</v>
      </c>
      <c r="H9">
        <f>IF(Table1[[#This Row],[Position]]="FWD",1,0)</f>
        <v>0</v>
      </c>
      <c r="I9" t="s">
        <v>218</v>
      </c>
      <c r="J9">
        <v>52</v>
      </c>
      <c r="K9">
        <v>145</v>
      </c>
      <c r="L9">
        <v>166.81842163811299</v>
      </c>
      <c r="M9">
        <f>Table1[[#This Row],[PFS]]/$R$12</f>
        <v>7.2529748538309997</v>
      </c>
      <c r="N9">
        <v>1</v>
      </c>
      <c r="O9">
        <v>6.4126591717469204</v>
      </c>
      <c r="P9" t="s">
        <v>812</v>
      </c>
      <c r="Q9" t="s">
        <v>16</v>
      </c>
      <c r="R9">
        <f>SUMPRODUCT(Table1[Selection],Table1[FWD])</f>
        <v>3</v>
      </c>
      <c r="S9" s="1" t="s">
        <v>807</v>
      </c>
      <c r="T9">
        <v>3</v>
      </c>
    </row>
    <row r="10" spans="1:20" x14ac:dyDescent="0.3">
      <c r="A10" t="s">
        <v>513</v>
      </c>
      <c r="B10" t="s">
        <v>514</v>
      </c>
      <c r="C10" t="s">
        <v>515</v>
      </c>
      <c r="D10" t="s">
        <v>2</v>
      </c>
      <c r="E10">
        <f>IF(Table1[[#This Row],[Position]]="GKP",1,0)</f>
        <v>0</v>
      </c>
      <c r="F10">
        <f>IF(Table1[[#This Row],[Position]]="DEF",1,0)</f>
        <v>0</v>
      </c>
      <c r="G10">
        <f>IF(Table1[[#This Row],[Position]]="MID",1,0)</f>
        <v>1</v>
      </c>
      <c r="H10">
        <f>IF(Table1[[#This Row],[Position]]="FWD",1,0)</f>
        <v>0</v>
      </c>
      <c r="I10" t="s">
        <v>494</v>
      </c>
      <c r="J10">
        <v>110</v>
      </c>
      <c r="K10">
        <v>381</v>
      </c>
      <c r="L10">
        <v>164.00435885708799</v>
      </c>
      <c r="M10">
        <f>Table1[[#This Row],[PFS]]/$R$12</f>
        <v>7.1306242981342605</v>
      </c>
      <c r="N10">
        <v>1</v>
      </c>
      <c r="O10">
        <v>8.5551427960004904</v>
      </c>
      <c r="P10">
        <v>6</v>
      </c>
    </row>
    <row r="11" spans="1:20" x14ac:dyDescent="0.3">
      <c r="A11" t="s">
        <v>334</v>
      </c>
      <c r="B11" t="s">
        <v>335</v>
      </c>
      <c r="C11" t="s">
        <v>335</v>
      </c>
      <c r="D11" t="s">
        <v>16</v>
      </c>
      <c r="E11">
        <f>IF(Table1[[#This Row],[Position]]="GKP",1,0)</f>
        <v>0</v>
      </c>
      <c r="F11">
        <f>IF(Table1[[#This Row],[Position]]="DEF",1,0)</f>
        <v>0</v>
      </c>
      <c r="G11">
        <f>IF(Table1[[#This Row],[Position]]="MID",1,0)</f>
        <v>0</v>
      </c>
      <c r="H11">
        <f>IF(Table1[[#This Row],[Position]]="FWD",1,0)</f>
        <v>1</v>
      </c>
      <c r="I11" t="s">
        <v>309</v>
      </c>
      <c r="J11">
        <v>80</v>
      </c>
      <c r="K11">
        <v>199</v>
      </c>
      <c r="L11">
        <v>154.28182571197101</v>
      </c>
      <c r="M11">
        <f>Table1[[#This Row],[PFS]]/$R$12</f>
        <v>6.7079054657378698</v>
      </c>
      <c r="N11">
        <v>1</v>
      </c>
      <c r="O11">
        <v>6.0191245606762598</v>
      </c>
      <c r="P11" t="s">
        <v>812</v>
      </c>
      <c r="Q11" s="2" t="s">
        <v>808</v>
      </c>
      <c r="R11" s="2">
        <v>15</v>
      </c>
    </row>
    <row r="12" spans="1:20" x14ac:dyDescent="0.3">
      <c r="A12" t="s">
        <v>413</v>
      </c>
      <c r="B12" t="s">
        <v>414</v>
      </c>
      <c r="C12" t="s">
        <v>414</v>
      </c>
      <c r="D12" t="s">
        <v>2</v>
      </c>
      <c r="E12">
        <f>IF(Table1[[#This Row],[Position]]="GKP",1,0)</f>
        <v>0</v>
      </c>
      <c r="F12">
        <f>IF(Table1[[#This Row],[Position]]="DEF",1,0)</f>
        <v>0</v>
      </c>
      <c r="G12">
        <f>IF(Table1[[#This Row],[Position]]="MID",1,0)</f>
        <v>1</v>
      </c>
      <c r="H12">
        <f>IF(Table1[[#This Row],[Position]]="FWD",1,0)</f>
        <v>0</v>
      </c>
      <c r="I12" t="s">
        <v>399</v>
      </c>
      <c r="J12">
        <v>119</v>
      </c>
      <c r="K12">
        <v>316</v>
      </c>
      <c r="L12">
        <v>144.87740807503701</v>
      </c>
      <c r="M12">
        <f>Table1[[#This Row],[PFS]]/$R$12</f>
        <v>6.2990177423929135</v>
      </c>
      <c r="N12">
        <v>1</v>
      </c>
      <c r="O12">
        <v>2.0610687259366798</v>
      </c>
      <c r="P12">
        <v>6</v>
      </c>
      <c r="Q12" s="2" t="s">
        <v>809</v>
      </c>
      <c r="R12" s="2">
        <f>38-R11</f>
        <v>23</v>
      </c>
    </row>
    <row r="13" spans="1:20" hidden="1" x14ac:dyDescent="0.3">
      <c r="A13" t="s">
        <v>670</v>
      </c>
      <c r="B13" t="s">
        <v>671</v>
      </c>
      <c r="C13" t="s">
        <v>671</v>
      </c>
      <c r="D13" t="s">
        <v>2</v>
      </c>
      <c r="E13">
        <f>IF(Table1[[#This Row],[Position]]="GKP",1,0)</f>
        <v>0</v>
      </c>
      <c r="F13">
        <f>IF(Table1[[#This Row],[Position]]="DEF",1,0)</f>
        <v>0</v>
      </c>
      <c r="G13">
        <f>IF(Table1[[#This Row],[Position]]="MID",1,0)</f>
        <v>1</v>
      </c>
      <c r="H13">
        <f>IF(Table1[[#This Row],[Position]]="FWD",1,0)</f>
        <v>0</v>
      </c>
      <c r="I13" t="s">
        <v>661</v>
      </c>
      <c r="J13">
        <v>97</v>
      </c>
      <c r="K13">
        <v>499</v>
      </c>
      <c r="L13">
        <v>141.628913374815</v>
      </c>
      <c r="M13">
        <f>Table1[[#This Row],[PFS]]/$R$12</f>
        <v>6.1577788423832605</v>
      </c>
      <c r="N13">
        <v>0</v>
      </c>
    </row>
    <row r="14" spans="1:20" x14ac:dyDescent="0.3">
      <c r="A14" t="s">
        <v>712</v>
      </c>
      <c r="B14" t="s">
        <v>713</v>
      </c>
      <c r="C14" t="s">
        <v>713</v>
      </c>
      <c r="D14" t="s">
        <v>21</v>
      </c>
      <c r="E14">
        <f>IF(Table1[[#This Row],[Position]]="GKP",1,0)</f>
        <v>1</v>
      </c>
      <c r="F14">
        <f>IF(Table1[[#This Row],[Position]]="DEF",1,0)</f>
        <v>0</v>
      </c>
      <c r="G14">
        <f>IF(Table1[[#This Row],[Position]]="MID",1,0)</f>
        <v>0</v>
      </c>
      <c r="H14">
        <f>IF(Table1[[#This Row],[Position]]="FWD",1,0)</f>
        <v>0</v>
      </c>
      <c r="I14" t="s">
        <v>707</v>
      </c>
      <c r="J14">
        <v>51</v>
      </c>
      <c r="K14">
        <v>556</v>
      </c>
      <c r="L14">
        <v>137.159786702014</v>
      </c>
      <c r="M14">
        <f>Table1[[#This Row],[PFS]]/$R$12</f>
        <v>5.9634689870440871</v>
      </c>
      <c r="N14">
        <v>1</v>
      </c>
      <c r="O14">
        <v>5.8613989640187496</v>
      </c>
      <c r="P14">
        <v>8</v>
      </c>
    </row>
    <row r="15" spans="1:20" x14ac:dyDescent="0.3">
      <c r="A15" t="s">
        <v>102</v>
      </c>
      <c r="B15" t="s">
        <v>103</v>
      </c>
      <c r="C15" t="s">
        <v>104</v>
      </c>
      <c r="D15" t="s">
        <v>6</v>
      </c>
      <c r="E15">
        <f>IF(Table1[[#This Row],[Position]]="GKP",1,0)</f>
        <v>0</v>
      </c>
      <c r="F15">
        <f>IF(Table1[[#This Row],[Position]]="DEF",1,0)</f>
        <v>1</v>
      </c>
      <c r="G15">
        <f>IF(Table1[[#This Row],[Position]]="MID",1,0)</f>
        <v>0</v>
      </c>
      <c r="H15">
        <f>IF(Table1[[#This Row],[Position]]="FWD",1,0)</f>
        <v>0</v>
      </c>
      <c r="I15" t="s">
        <v>66</v>
      </c>
      <c r="J15">
        <v>48</v>
      </c>
      <c r="K15">
        <v>53</v>
      </c>
      <c r="L15">
        <v>135.34415266175901</v>
      </c>
      <c r="M15">
        <f>Table1[[#This Row],[PFS]]/$R$12</f>
        <v>5.8845283765982179</v>
      </c>
      <c r="N15">
        <v>1</v>
      </c>
      <c r="O15">
        <v>5.8654691476564604</v>
      </c>
      <c r="P15">
        <v>2</v>
      </c>
    </row>
    <row r="16" spans="1:20" hidden="1" x14ac:dyDescent="0.3">
      <c r="A16" t="s">
        <v>659</v>
      </c>
      <c r="B16" t="s">
        <v>660</v>
      </c>
      <c r="C16" t="s">
        <v>660</v>
      </c>
      <c r="D16" t="s">
        <v>21</v>
      </c>
      <c r="E16">
        <f>IF(Table1[[#This Row],[Position]]="GKP",1,0)</f>
        <v>1</v>
      </c>
      <c r="F16">
        <f>IF(Table1[[#This Row],[Position]]="DEF",1,0)</f>
        <v>0</v>
      </c>
      <c r="G16">
        <f>IF(Table1[[#This Row],[Position]]="MID",1,0)</f>
        <v>0</v>
      </c>
      <c r="H16">
        <f>IF(Table1[[#This Row],[Position]]="FWD",1,0)</f>
        <v>0</v>
      </c>
      <c r="I16" t="s">
        <v>661</v>
      </c>
      <c r="J16">
        <v>56</v>
      </c>
      <c r="K16">
        <v>492</v>
      </c>
      <c r="L16">
        <v>130.13006824176</v>
      </c>
      <c r="M16">
        <f>Table1[[#This Row],[PFS]]/$R$12</f>
        <v>5.6578290539895653</v>
      </c>
      <c r="N16">
        <v>0</v>
      </c>
    </row>
    <row r="17" spans="1:16" hidden="1" x14ac:dyDescent="0.3">
      <c r="A17" t="s">
        <v>109</v>
      </c>
      <c r="B17" t="s">
        <v>110</v>
      </c>
      <c r="C17" t="s">
        <v>110</v>
      </c>
      <c r="D17" t="s">
        <v>16</v>
      </c>
      <c r="E17">
        <f>IF(Table1[[#This Row],[Position]]="GKP",1,0)</f>
        <v>0</v>
      </c>
      <c r="F17">
        <f>IF(Table1[[#This Row],[Position]]="DEF",1,0)</f>
        <v>0</v>
      </c>
      <c r="G17">
        <f>IF(Table1[[#This Row],[Position]]="MID",1,0)</f>
        <v>0</v>
      </c>
      <c r="H17">
        <f>IF(Table1[[#This Row],[Position]]="FWD",1,0)</f>
        <v>1</v>
      </c>
      <c r="I17" t="s">
        <v>66</v>
      </c>
      <c r="J17">
        <v>59</v>
      </c>
      <c r="K17">
        <v>56</v>
      </c>
      <c r="L17">
        <v>128.18755477860799</v>
      </c>
      <c r="M17">
        <f>Table1[[#This Row],[PFS]]/$R$12</f>
        <v>5.5733719468959997</v>
      </c>
      <c r="N17">
        <v>0</v>
      </c>
    </row>
    <row r="18" spans="1:16" x14ac:dyDescent="0.3">
      <c r="A18" t="s">
        <v>422</v>
      </c>
      <c r="B18" t="s">
        <v>423</v>
      </c>
      <c r="C18" t="s">
        <v>423</v>
      </c>
      <c r="D18" t="s">
        <v>6</v>
      </c>
      <c r="E18">
        <f>IF(Table1[[#This Row],[Position]]="GKP",1,0)</f>
        <v>0</v>
      </c>
      <c r="F18">
        <f>IF(Table1[[#This Row],[Position]]="DEF",1,0)</f>
        <v>1</v>
      </c>
      <c r="G18">
        <f>IF(Table1[[#This Row],[Position]]="MID",1,0)</f>
        <v>0</v>
      </c>
      <c r="H18">
        <f>IF(Table1[[#This Row],[Position]]="FWD",1,0)</f>
        <v>0</v>
      </c>
      <c r="I18" t="s">
        <v>399</v>
      </c>
      <c r="J18">
        <v>73</v>
      </c>
      <c r="K18">
        <v>320</v>
      </c>
      <c r="L18">
        <v>122.789299959583</v>
      </c>
      <c r="M18">
        <f>Table1[[#This Row],[PFS]]/$R$12</f>
        <v>5.3386652156340437</v>
      </c>
      <c r="N18">
        <v>1</v>
      </c>
      <c r="O18">
        <v>4.4430293649716601</v>
      </c>
      <c r="P18">
        <v>9</v>
      </c>
    </row>
    <row r="19" spans="1:16" x14ac:dyDescent="0.3">
      <c r="A19" t="s">
        <v>196</v>
      </c>
      <c r="B19" t="s">
        <v>74</v>
      </c>
      <c r="C19" t="s">
        <v>74</v>
      </c>
      <c r="D19" t="s">
        <v>6</v>
      </c>
      <c r="E19">
        <f>IF(Table1[[#This Row],[Position]]="GKP",1,0)</f>
        <v>0</v>
      </c>
      <c r="F19">
        <f>IF(Table1[[#This Row],[Position]]="DEF",1,0)</f>
        <v>1</v>
      </c>
      <c r="G19">
        <f>IF(Table1[[#This Row],[Position]]="MID",1,0)</f>
        <v>0</v>
      </c>
      <c r="H19">
        <f>IF(Table1[[#This Row],[Position]]="FWD",1,0)</f>
        <v>0</v>
      </c>
      <c r="I19" t="s">
        <v>168</v>
      </c>
      <c r="J19">
        <v>45</v>
      </c>
      <c r="K19">
        <v>114</v>
      </c>
      <c r="L19">
        <v>120.63408002571499</v>
      </c>
      <c r="M19">
        <f>Table1[[#This Row],[PFS]]/$R$12</f>
        <v>5.2449600011180433</v>
      </c>
      <c r="N19">
        <v>1</v>
      </c>
      <c r="O19">
        <v>2.4622252541738701</v>
      </c>
      <c r="P19">
        <v>1</v>
      </c>
    </row>
    <row r="20" spans="1:16" hidden="1" x14ac:dyDescent="0.3">
      <c r="A20" t="s">
        <v>194</v>
      </c>
      <c r="B20" t="s">
        <v>195</v>
      </c>
      <c r="C20" t="s">
        <v>195</v>
      </c>
      <c r="D20" t="s">
        <v>21</v>
      </c>
      <c r="E20">
        <f>IF(Table1[[#This Row],[Position]]="GKP",1,0)</f>
        <v>1</v>
      </c>
      <c r="F20">
        <f>IF(Table1[[#This Row],[Position]]="DEF",1,0)</f>
        <v>0</v>
      </c>
      <c r="G20">
        <f>IF(Table1[[#This Row],[Position]]="MID",1,0)</f>
        <v>0</v>
      </c>
      <c r="H20">
        <f>IF(Table1[[#This Row],[Position]]="FWD",1,0)</f>
        <v>0</v>
      </c>
      <c r="I20" t="s">
        <v>168</v>
      </c>
      <c r="J20">
        <v>54</v>
      </c>
      <c r="K20">
        <v>113</v>
      </c>
      <c r="L20">
        <v>118.07019906921199</v>
      </c>
      <c r="M20">
        <f>Table1[[#This Row],[PFS]]/$R$12</f>
        <v>5.1334869160526955</v>
      </c>
      <c r="N20">
        <v>0</v>
      </c>
    </row>
    <row r="21" spans="1:16" hidden="1" x14ac:dyDescent="0.3">
      <c r="A21" t="s">
        <v>169</v>
      </c>
      <c r="B21" t="s">
        <v>398</v>
      </c>
      <c r="C21" t="s">
        <v>398</v>
      </c>
      <c r="D21" t="s">
        <v>2</v>
      </c>
      <c r="E21">
        <f>IF(Table1[[#This Row],[Position]]="GKP",1,0)</f>
        <v>0</v>
      </c>
      <c r="F21">
        <f>IF(Table1[[#This Row],[Position]]="DEF",1,0)</f>
        <v>0</v>
      </c>
      <c r="G21">
        <f>IF(Table1[[#This Row],[Position]]="MID",1,0)</f>
        <v>1</v>
      </c>
      <c r="H21">
        <f>IF(Table1[[#This Row],[Position]]="FWD",1,0)</f>
        <v>0</v>
      </c>
      <c r="I21" t="s">
        <v>399</v>
      </c>
      <c r="J21">
        <v>53</v>
      </c>
      <c r="K21">
        <v>306</v>
      </c>
      <c r="L21">
        <v>114.34603332786</v>
      </c>
      <c r="M21">
        <f>Table1[[#This Row],[PFS]]/$R$12</f>
        <v>4.9715666664286955</v>
      </c>
      <c r="N21">
        <v>0</v>
      </c>
    </row>
    <row r="22" spans="1:16" hidden="1" x14ac:dyDescent="0.3">
      <c r="A22" t="s">
        <v>643</v>
      </c>
      <c r="B22" t="s">
        <v>644</v>
      </c>
      <c r="C22" t="s">
        <v>644</v>
      </c>
      <c r="D22" t="s">
        <v>16</v>
      </c>
      <c r="E22">
        <f>IF(Table1[[#This Row],[Position]]="GKP",1,0)</f>
        <v>0</v>
      </c>
      <c r="F22">
        <f>IF(Table1[[#This Row],[Position]]="DEF",1,0)</f>
        <v>0</v>
      </c>
      <c r="G22">
        <f>IF(Table1[[#This Row],[Position]]="MID",1,0)</f>
        <v>0</v>
      </c>
      <c r="H22">
        <f>IF(Table1[[#This Row],[Position]]="FWD",1,0)</f>
        <v>1</v>
      </c>
      <c r="I22" t="s">
        <v>624</v>
      </c>
      <c r="J22">
        <v>61</v>
      </c>
      <c r="K22">
        <v>480</v>
      </c>
      <c r="L22">
        <v>111.62228007328901</v>
      </c>
      <c r="M22">
        <f>Table1[[#This Row],[PFS]]/$R$12</f>
        <v>4.8531426118821308</v>
      </c>
      <c r="N22">
        <v>0</v>
      </c>
    </row>
    <row r="23" spans="1:16" hidden="1" x14ac:dyDescent="0.3">
      <c r="A23" t="s">
        <v>242</v>
      </c>
      <c r="B23" t="s">
        <v>243</v>
      </c>
      <c r="C23" t="s">
        <v>243</v>
      </c>
      <c r="D23" t="s">
        <v>16</v>
      </c>
      <c r="E23">
        <f>IF(Table1[[#This Row],[Position]]="GKP",1,0)</f>
        <v>0</v>
      </c>
      <c r="F23">
        <f>IF(Table1[[#This Row],[Position]]="DEF",1,0)</f>
        <v>0</v>
      </c>
      <c r="G23">
        <f>IF(Table1[[#This Row],[Position]]="MID",1,0)</f>
        <v>0</v>
      </c>
      <c r="H23">
        <f>IF(Table1[[#This Row],[Position]]="FWD",1,0)</f>
        <v>1</v>
      </c>
      <c r="I23" t="s">
        <v>218</v>
      </c>
      <c r="J23">
        <v>72</v>
      </c>
      <c r="K23">
        <v>140</v>
      </c>
      <c r="L23">
        <v>107.167214022574</v>
      </c>
      <c r="M23">
        <f>Table1[[#This Row],[PFS]]/$R$12</f>
        <v>4.6594440879379997</v>
      </c>
      <c r="N23">
        <v>0</v>
      </c>
    </row>
    <row r="24" spans="1:16" hidden="1" x14ac:dyDescent="0.3">
      <c r="A24" t="s">
        <v>187</v>
      </c>
      <c r="B24" t="s">
        <v>188</v>
      </c>
      <c r="C24" t="s">
        <v>188</v>
      </c>
      <c r="D24" t="s">
        <v>16</v>
      </c>
      <c r="E24">
        <f>IF(Table1[[#This Row],[Position]]="GKP",1,0)</f>
        <v>0</v>
      </c>
      <c r="F24">
        <f>IF(Table1[[#This Row],[Position]]="DEF",1,0)</f>
        <v>0</v>
      </c>
      <c r="G24">
        <f>IF(Table1[[#This Row],[Position]]="MID",1,0)</f>
        <v>0</v>
      </c>
      <c r="H24">
        <f>IF(Table1[[#This Row],[Position]]="FWD",1,0)</f>
        <v>1</v>
      </c>
      <c r="I24" t="s">
        <v>168</v>
      </c>
      <c r="J24">
        <v>62</v>
      </c>
      <c r="K24">
        <v>108</v>
      </c>
      <c r="L24">
        <v>106.172799513496</v>
      </c>
      <c r="M24">
        <f>Table1[[#This Row],[PFS]]/$R$12</f>
        <v>4.6162086744998261</v>
      </c>
      <c r="N24">
        <v>0</v>
      </c>
    </row>
    <row r="25" spans="1:16" hidden="1" x14ac:dyDescent="0.3">
      <c r="A25" t="s">
        <v>246</v>
      </c>
      <c r="B25" t="s">
        <v>247</v>
      </c>
      <c r="C25" t="s">
        <v>247</v>
      </c>
      <c r="D25" t="s">
        <v>2</v>
      </c>
      <c r="E25">
        <f>IF(Table1[[#This Row],[Position]]="GKP",1,0)</f>
        <v>0</v>
      </c>
      <c r="F25">
        <f>IF(Table1[[#This Row],[Position]]="DEF",1,0)</f>
        <v>0</v>
      </c>
      <c r="G25">
        <f>IF(Table1[[#This Row],[Position]]="MID",1,0)</f>
        <v>1</v>
      </c>
      <c r="H25">
        <f>IF(Table1[[#This Row],[Position]]="FWD",1,0)</f>
        <v>0</v>
      </c>
      <c r="I25" t="s">
        <v>218</v>
      </c>
      <c r="J25">
        <v>69</v>
      </c>
      <c r="K25">
        <v>142</v>
      </c>
      <c r="L25">
        <v>105.691482503109</v>
      </c>
      <c r="M25">
        <f>Table1[[#This Row],[PFS]]/$R$12</f>
        <v>4.5952818479612612</v>
      </c>
      <c r="N25">
        <v>0</v>
      </c>
    </row>
    <row r="26" spans="1:16" hidden="1" x14ac:dyDescent="0.3">
      <c r="A26" t="s">
        <v>40</v>
      </c>
      <c r="B26" t="s">
        <v>320</v>
      </c>
      <c r="C26" t="s">
        <v>320</v>
      </c>
      <c r="D26" t="s">
        <v>6</v>
      </c>
      <c r="E26">
        <f>IF(Table1[[#This Row],[Position]]="GKP",1,0)</f>
        <v>0</v>
      </c>
      <c r="F26">
        <f>IF(Table1[[#This Row],[Position]]="DEF",1,0)</f>
        <v>1</v>
      </c>
      <c r="G26">
        <f>IF(Table1[[#This Row],[Position]]="MID",1,0)</f>
        <v>0</v>
      </c>
      <c r="H26">
        <f>IF(Table1[[#This Row],[Position]]="FWD",1,0)</f>
        <v>0</v>
      </c>
      <c r="I26" t="s">
        <v>309</v>
      </c>
      <c r="J26">
        <v>60</v>
      </c>
      <c r="K26">
        <v>190</v>
      </c>
      <c r="L26">
        <v>104.62785978372</v>
      </c>
      <c r="M26">
        <f>Table1[[#This Row],[PFS]]/$R$12</f>
        <v>4.5490373819008694</v>
      </c>
      <c r="N26">
        <v>0</v>
      </c>
    </row>
    <row r="27" spans="1:16" hidden="1" x14ac:dyDescent="0.3">
      <c r="A27" t="s">
        <v>115</v>
      </c>
      <c r="B27" t="s">
        <v>116</v>
      </c>
      <c r="C27" t="s">
        <v>115</v>
      </c>
      <c r="D27" t="s">
        <v>2</v>
      </c>
      <c r="E27">
        <f>IF(Table1[[#This Row],[Position]]="GKP",1,0)</f>
        <v>0</v>
      </c>
      <c r="F27">
        <f>IF(Table1[[#This Row],[Position]]="DEF",1,0)</f>
        <v>0</v>
      </c>
      <c r="G27">
        <f>IF(Table1[[#This Row],[Position]]="MID",1,0)</f>
        <v>1</v>
      </c>
      <c r="H27">
        <f>IF(Table1[[#This Row],[Position]]="FWD",1,0)</f>
        <v>0</v>
      </c>
      <c r="I27" t="s">
        <v>66</v>
      </c>
      <c r="J27">
        <v>49</v>
      </c>
      <c r="K27">
        <v>59</v>
      </c>
      <c r="L27">
        <v>99.1780364797266</v>
      </c>
      <c r="M27">
        <f>Table1[[#This Row],[PFS]]/$R$12</f>
        <v>4.3120885425968085</v>
      </c>
      <c r="N27">
        <v>0</v>
      </c>
    </row>
    <row r="28" spans="1:16" hidden="1" x14ac:dyDescent="0.3">
      <c r="A28" t="s">
        <v>86</v>
      </c>
      <c r="B28" t="s">
        <v>605</v>
      </c>
      <c r="C28" t="s">
        <v>606</v>
      </c>
      <c r="D28" t="s">
        <v>6</v>
      </c>
      <c r="E28">
        <f>IF(Table1[[#This Row],[Position]]="GKP",1,0)</f>
        <v>0</v>
      </c>
      <c r="F28">
        <f>IF(Table1[[#This Row],[Position]]="DEF",1,0)</f>
        <v>1</v>
      </c>
      <c r="G28">
        <f>IF(Table1[[#This Row],[Position]]="MID",1,0)</f>
        <v>0</v>
      </c>
      <c r="H28">
        <f>IF(Table1[[#This Row],[Position]]="FWD",1,0)</f>
        <v>0</v>
      </c>
      <c r="I28" t="s">
        <v>592</v>
      </c>
      <c r="J28">
        <v>43</v>
      </c>
      <c r="K28">
        <v>447</v>
      </c>
      <c r="L28">
        <v>96.885633370814901</v>
      </c>
      <c r="M28">
        <f>Table1[[#This Row],[PFS]]/$R$12</f>
        <v>4.2124188422093436</v>
      </c>
      <c r="N28">
        <v>0</v>
      </c>
    </row>
    <row r="29" spans="1:16" hidden="1" x14ac:dyDescent="0.3">
      <c r="A29" t="s">
        <v>255</v>
      </c>
      <c r="B29" t="s">
        <v>256</v>
      </c>
      <c r="C29" t="s">
        <v>256</v>
      </c>
      <c r="D29" t="s">
        <v>6</v>
      </c>
      <c r="E29">
        <f>IF(Table1[[#This Row],[Position]]="GKP",1,0)</f>
        <v>0</v>
      </c>
      <c r="F29">
        <f>IF(Table1[[#This Row],[Position]]="DEF",1,0)</f>
        <v>1</v>
      </c>
      <c r="G29">
        <f>IF(Table1[[#This Row],[Position]]="MID",1,0)</f>
        <v>0</v>
      </c>
      <c r="H29">
        <f>IF(Table1[[#This Row],[Position]]="FWD",1,0)</f>
        <v>0</v>
      </c>
      <c r="I29" t="s">
        <v>218</v>
      </c>
      <c r="J29">
        <v>61</v>
      </c>
      <c r="K29">
        <v>147</v>
      </c>
      <c r="L29">
        <v>96.702114834078799</v>
      </c>
      <c r="M29">
        <f>Table1[[#This Row],[PFS]]/$R$12</f>
        <v>4.2044397753947305</v>
      </c>
      <c r="N29">
        <v>0</v>
      </c>
    </row>
    <row r="30" spans="1:16" hidden="1" x14ac:dyDescent="0.3">
      <c r="A30" t="s">
        <v>10</v>
      </c>
      <c r="B30" t="s">
        <v>11</v>
      </c>
      <c r="C30" t="s">
        <v>11</v>
      </c>
      <c r="D30" t="s">
        <v>2</v>
      </c>
      <c r="E30">
        <f>IF(Table1[[#This Row],[Position]]="GKP",1,0)</f>
        <v>0</v>
      </c>
      <c r="F30">
        <f>IF(Table1[[#This Row],[Position]]="DEF",1,0)</f>
        <v>0</v>
      </c>
      <c r="G30">
        <f>IF(Table1[[#This Row],[Position]]="MID",1,0)</f>
        <v>1</v>
      </c>
      <c r="H30">
        <f>IF(Table1[[#This Row],[Position]]="FWD",1,0)</f>
        <v>0</v>
      </c>
      <c r="I30" t="s">
        <v>3</v>
      </c>
      <c r="J30">
        <v>114</v>
      </c>
      <c r="K30">
        <v>4</v>
      </c>
      <c r="L30">
        <v>96.275095106866701</v>
      </c>
      <c r="M30">
        <f>Table1[[#This Row],[PFS]]/$R$12</f>
        <v>4.1858737002985524</v>
      </c>
      <c r="N30">
        <v>0</v>
      </c>
    </row>
    <row r="31" spans="1:16" hidden="1" x14ac:dyDescent="0.3">
      <c r="A31" t="s">
        <v>232</v>
      </c>
      <c r="B31" t="s">
        <v>233</v>
      </c>
      <c r="C31" t="s">
        <v>233</v>
      </c>
      <c r="D31" t="s">
        <v>6</v>
      </c>
      <c r="E31">
        <f>IF(Table1[[#This Row],[Position]]="GKP",1,0)</f>
        <v>0</v>
      </c>
      <c r="F31">
        <f>IF(Table1[[#This Row],[Position]]="DEF",1,0)</f>
        <v>1</v>
      </c>
      <c r="G31">
        <f>IF(Table1[[#This Row],[Position]]="MID",1,0)</f>
        <v>0</v>
      </c>
      <c r="H31">
        <f>IF(Table1[[#This Row],[Position]]="FWD",1,0)</f>
        <v>0</v>
      </c>
      <c r="I31" t="s">
        <v>218</v>
      </c>
      <c r="J31">
        <v>59</v>
      </c>
      <c r="K31">
        <v>133</v>
      </c>
      <c r="L31">
        <v>94.383871284056795</v>
      </c>
      <c r="M31">
        <f>Table1[[#This Row],[PFS]]/$R$12</f>
        <v>4.1036465775676865</v>
      </c>
      <c r="N31">
        <v>0</v>
      </c>
    </row>
    <row r="32" spans="1:16" hidden="1" x14ac:dyDescent="0.3">
      <c r="A32" t="s">
        <v>415</v>
      </c>
      <c r="B32" t="s">
        <v>416</v>
      </c>
      <c r="C32" t="s">
        <v>415</v>
      </c>
      <c r="D32" t="s">
        <v>21</v>
      </c>
      <c r="E32">
        <f>IF(Table1[[#This Row],[Position]]="GKP",1,0)</f>
        <v>1</v>
      </c>
      <c r="F32">
        <f>IF(Table1[[#This Row],[Position]]="DEF",1,0)</f>
        <v>0</v>
      </c>
      <c r="G32">
        <f>IF(Table1[[#This Row],[Position]]="MID",1,0)</f>
        <v>0</v>
      </c>
      <c r="H32">
        <f>IF(Table1[[#This Row],[Position]]="FWD",1,0)</f>
        <v>0</v>
      </c>
      <c r="I32" t="s">
        <v>399</v>
      </c>
      <c r="J32">
        <v>59</v>
      </c>
      <c r="K32">
        <v>317</v>
      </c>
      <c r="L32">
        <v>92.885944668969501</v>
      </c>
      <c r="M32">
        <f>Table1[[#This Row],[PFS]]/$R$12</f>
        <v>4.0385193334334568</v>
      </c>
      <c r="N32">
        <v>0</v>
      </c>
    </row>
    <row r="33" spans="1:14" hidden="1" x14ac:dyDescent="0.3">
      <c r="A33" t="s">
        <v>731</v>
      </c>
      <c r="B33" t="s">
        <v>732</v>
      </c>
      <c r="C33" t="s">
        <v>732</v>
      </c>
      <c r="D33" t="s">
        <v>6</v>
      </c>
      <c r="E33">
        <f>IF(Table1[[#This Row],[Position]]="GKP",1,0)</f>
        <v>0</v>
      </c>
      <c r="F33">
        <f>IF(Table1[[#This Row],[Position]]="DEF",1,0)</f>
        <v>1</v>
      </c>
      <c r="G33">
        <f>IF(Table1[[#This Row],[Position]]="MID",1,0)</f>
        <v>0</v>
      </c>
      <c r="H33">
        <f>IF(Table1[[#This Row],[Position]]="FWD",1,0)</f>
        <v>0</v>
      </c>
      <c r="I33" t="s">
        <v>707</v>
      </c>
      <c r="J33">
        <v>44</v>
      </c>
      <c r="K33">
        <v>568</v>
      </c>
      <c r="L33">
        <v>91.196616537051298</v>
      </c>
      <c r="M33">
        <f>Table1[[#This Row],[PFS]]/$R$12</f>
        <v>3.9650702842196215</v>
      </c>
      <c r="N33">
        <v>0</v>
      </c>
    </row>
    <row r="34" spans="1:14" hidden="1" x14ac:dyDescent="0.3">
      <c r="A34" t="s">
        <v>376</v>
      </c>
      <c r="B34" t="s">
        <v>377</v>
      </c>
      <c r="C34" t="s">
        <v>377</v>
      </c>
      <c r="D34" t="s">
        <v>2</v>
      </c>
      <c r="E34">
        <f>IF(Table1[[#This Row],[Position]]="GKP",1,0)</f>
        <v>0</v>
      </c>
      <c r="F34">
        <f>IF(Table1[[#This Row],[Position]]="DEF",1,0)</f>
        <v>0</v>
      </c>
      <c r="G34">
        <f>IF(Table1[[#This Row],[Position]]="MID",1,0)</f>
        <v>1</v>
      </c>
      <c r="H34">
        <f>IF(Table1[[#This Row],[Position]]="FWD",1,0)</f>
        <v>0</v>
      </c>
      <c r="I34" t="s">
        <v>359</v>
      </c>
      <c r="J34">
        <v>64</v>
      </c>
      <c r="K34">
        <v>259</v>
      </c>
      <c r="L34">
        <v>91.137043393381404</v>
      </c>
      <c r="M34">
        <f>Table1[[#This Row],[PFS]]/$R$12</f>
        <v>3.9624801475383218</v>
      </c>
      <c r="N34">
        <v>0</v>
      </c>
    </row>
    <row r="35" spans="1:14" hidden="1" x14ac:dyDescent="0.3">
      <c r="A35" t="s">
        <v>212</v>
      </c>
      <c r="B35" t="s">
        <v>213</v>
      </c>
      <c r="C35" t="s">
        <v>213</v>
      </c>
      <c r="D35" t="s">
        <v>21</v>
      </c>
      <c r="E35">
        <f>IF(Table1[[#This Row],[Position]]="GKP",1,0)</f>
        <v>1</v>
      </c>
      <c r="F35">
        <f>IF(Table1[[#This Row],[Position]]="DEF",1,0)</f>
        <v>0</v>
      </c>
      <c r="G35">
        <f>IF(Table1[[#This Row],[Position]]="MID",1,0)</f>
        <v>0</v>
      </c>
      <c r="H35">
        <f>IF(Table1[[#This Row],[Position]]="FWD",1,0)</f>
        <v>0</v>
      </c>
      <c r="I35" t="s">
        <v>168</v>
      </c>
      <c r="J35">
        <v>40</v>
      </c>
      <c r="K35">
        <v>123</v>
      </c>
      <c r="L35">
        <v>89.249775583626302</v>
      </c>
      <c r="M35">
        <f>Table1[[#This Row],[PFS]]/$R$12</f>
        <v>3.8804250253750565</v>
      </c>
      <c r="N35">
        <v>0</v>
      </c>
    </row>
    <row r="36" spans="1:14" hidden="1" x14ac:dyDescent="0.3">
      <c r="A36" t="s">
        <v>24</v>
      </c>
      <c r="B36" t="s">
        <v>741</v>
      </c>
      <c r="C36" t="s">
        <v>741</v>
      </c>
      <c r="D36" t="s">
        <v>2</v>
      </c>
      <c r="E36">
        <f>IF(Table1[[#This Row],[Position]]="GKP",1,0)</f>
        <v>0</v>
      </c>
      <c r="F36">
        <f>IF(Table1[[#This Row],[Position]]="DEF",1,0)</f>
        <v>0</v>
      </c>
      <c r="G36">
        <f>IF(Table1[[#This Row],[Position]]="MID",1,0)</f>
        <v>1</v>
      </c>
      <c r="H36">
        <f>IF(Table1[[#This Row],[Position]]="FWD",1,0)</f>
        <v>0</v>
      </c>
      <c r="I36" t="s">
        <v>707</v>
      </c>
      <c r="J36">
        <v>62</v>
      </c>
      <c r="K36">
        <v>574</v>
      </c>
      <c r="L36">
        <v>88.827739435683796</v>
      </c>
      <c r="M36">
        <f>Table1[[#This Row],[PFS]]/$R$12</f>
        <v>3.862075627638426</v>
      </c>
      <c r="N36">
        <v>0</v>
      </c>
    </row>
    <row r="37" spans="1:14" hidden="1" x14ac:dyDescent="0.3">
      <c r="A37" t="s">
        <v>409</v>
      </c>
      <c r="B37" t="s">
        <v>410</v>
      </c>
      <c r="C37" t="s">
        <v>410</v>
      </c>
      <c r="D37" t="s">
        <v>16</v>
      </c>
      <c r="E37">
        <f>IF(Table1[[#This Row],[Position]]="GKP",1,0)</f>
        <v>0</v>
      </c>
      <c r="F37">
        <f>IF(Table1[[#This Row],[Position]]="DEF",1,0)</f>
        <v>0</v>
      </c>
      <c r="G37">
        <f>IF(Table1[[#This Row],[Position]]="MID",1,0)</f>
        <v>0</v>
      </c>
      <c r="H37">
        <f>IF(Table1[[#This Row],[Position]]="FWD",1,0)</f>
        <v>1</v>
      </c>
      <c r="I37" t="s">
        <v>399</v>
      </c>
      <c r="J37">
        <v>93</v>
      </c>
      <c r="K37">
        <v>314</v>
      </c>
      <c r="L37">
        <v>87.350042775495297</v>
      </c>
      <c r="M37">
        <f>Table1[[#This Row],[PFS]]/$R$12</f>
        <v>3.7978279467606653</v>
      </c>
      <c r="N37">
        <v>0</v>
      </c>
    </row>
    <row r="38" spans="1:14" hidden="1" x14ac:dyDescent="0.3">
      <c r="A38" t="s">
        <v>436</v>
      </c>
      <c r="B38" t="s">
        <v>437</v>
      </c>
      <c r="C38" t="s">
        <v>437</v>
      </c>
      <c r="D38" t="s">
        <v>2</v>
      </c>
      <c r="E38">
        <f>IF(Table1[[#This Row],[Position]]="GKP",1,0)</f>
        <v>0</v>
      </c>
      <c r="F38">
        <f>IF(Table1[[#This Row],[Position]]="DEF",1,0)</f>
        <v>0</v>
      </c>
      <c r="G38">
        <f>IF(Table1[[#This Row],[Position]]="MID",1,0)</f>
        <v>1</v>
      </c>
      <c r="H38">
        <f>IF(Table1[[#This Row],[Position]]="FWD",1,0)</f>
        <v>0</v>
      </c>
      <c r="I38" t="s">
        <v>399</v>
      </c>
      <c r="J38">
        <v>44</v>
      </c>
      <c r="K38">
        <v>327</v>
      </c>
      <c r="L38">
        <v>86.268080478813104</v>
      </c>
      <c r="M38">
        <f>Table1[[#This Row],[PFS]]/$R$12</f>
        <v>3.7507861077744828</v>
      </c>
      <c r="N38">
        <v>0</v>
      </c>
    </row>
    <row r="39" spans="1:14" hidden="1" x14ac:dyDescent="0.3">
      <c r="A39" t="s">
        <v>690</v>
      </c>
      <c r="B39" t="s">
        <v>691</v>
      </c>
      <c r="C39" t="s">
        <v>691</v>
      </c>
      <c r="D39" t="s">
        <v>2</v>
      </c>
      <c r="E39">
        <f>IF(Table1[[#This Row],[Position]]="GKP",1,0)</f>
        <v>0</v>
      </c>
      <c r="F39">
        <f>IF(Table1[[#This Row],[Position]]="DEF",1,0)</f>
        <v>0</v>
      </c>
      <c r="G39">
        <f>IF(Table1[[#This Row],[Position]]="MID",1,0)</f>
        <v>1</v>
      </c>
      <c r="H39">
        <f>IF(Table1[[#This Row],[Position]]="FWD",1,0)</f>
        <v>0</v>
      </c>
      <c r="I39" t="s">
        <v>661</v>
      </c>
      <c r="J39">
        <v>69</v>
      </c>
      <c r="K39">
        <v>512</v>
      </c>
      <c r="L39">
        <v>84.625667827242097</v>
      </c>
      <c r="M39">
        <f>Table1[[#This Row],[PFS]]/$R$12</f>
        <v>3.6793768620540042</v>
      </c>
      <c r="N39">
        <v>0</v>
      </c>
    </row>
    <row r="40" spans="1:14" hidden="1" x14ac:dyDescent="0.3">
      <c r="A40" t="s">
        <v>327</v>
      </c>
      <c r="B40" t="s">
        <v>272</v>
      </c>
      <c r="C40" t="s">
        <v>272</v>
      </c>
      <c r="D40" t="s">
        <v>21</v>
      </c>
      <c r="E40">
        <f>IF(Table1[[#This Row],[Position]]="GKP",1,0)</f>
        <v>1</v>
      </c>
      <c r="F40">
        <f>IF(Table1[[#This Row],[Position]]="DEF",1,0)</f>
        <v>0</v>
      </c>
      <c r="G40">
        <f>IF(Table1[[#This Row],[Position]]="MID",1,0)</f>
        <v>0</v>
      </c>
      <c r="H40">
        <f>IF(Table1[[#This Row],[Position]]="FWD",1,0)</f>
        <v>0</v>
      </c>
      <c r="I40" t="s">
        <v>624</v>
      </c>
      <c r="J40">
        <v>46</v>
      </c>
      <c r="K40">
        <v>467</v>
      </c>
      <c r="L40">
        <v>84.301175196116802</v>
      </c>
      <c r="M40">
        <f>Table1[[#This Row],[PFS]]/$R$12</f>
        <v>3.6652684867876872</v>
      </c>
      <c r="N40">
        <v>0</v>
      </c>
    </row>
    <row r="41" spans="1:14" hidden="1" x14ac:dyDescent="0.3">
      <c r="A41" t="s">
        <v>143</v>
      </c>
      <c r="B41" t="s">
        <v>144</v>
      </c>
      <c r="C41" t="s">
        <v>144</v>
      </c>
      <c r="D41" t="s">
        <v>16</v>
      </c>
      <c r="E41">
        <f>IF(Table1[[#This Row],[Position]]="GKP",1,0)</f>
        <v>0</v>
      </c>
      <c r="F41">
        <f>IF(Table1[[#This Row],[Position]]="DEF",1,0)</f>
        <v>0</v>
      </c>
      <c r="G41">
        <f>IF(Table1[[#This Row],[Position]]="MID",1,0)</f>
        <v>0</v>
      </c>
      <c r="H41">
        <f>IF(Table1[[#This Row],[Position]]="FWD",1,0)</f>
        <v>1</v>
      </c>
      <c r="I41" t="s">
        <v>121</v>
      </c>
      <c r="J41">
        <v>61</v>
      </c>
      <c r="K41">
        <v>78</v>
      </c>
      <c r="L41">
        <v>84.098142088207396</v>
      </c>
      <c r="M41">
        <f>Table1[[#This Row],[PFS]]/$R$12</f>
        <v>3.6564409603568433</v>
      </c>
      <c r="N41">
        <v>0</v>
      </c>
    </row>
    <row r="42" spans="1:14" hidden="1" x14ac:dyDescent="0.3">
      <c r="A42" t="s">
        <v>92</v>
      </c>
      <c r="B42" t="s">
        <v>93</v>
      </c>
      <c r="C42" t="s">
        <v>94</v>
      </c>
      <c r="D42" t="s">
        <v>2</v>
      </c>
      <c r="E42">
        <f>IF(Table1[[#This Row],[Position]]="GKP",1,0)</f>
        <v>0</v>
      </c>
      <c r="F42">
        <f>IF(Table1[[#This Row],[Position]]="DEF",1,0)</f>
        <v>0</v>
      </c>
      <c r="G42">
        <f>IF(Table1[[#This Row],[Position]]="MID",1,0)</f>
        <v>1</v>
      </c>
      <c r="H42">
        <f>IF(Table1[[#This Row],[Position]]="FWD",1,0)</f>
        <v>0</v>
      </c>
      <c r="I42" t="s">
        <v>66</v>
      </c>
      <c r="J42">
        <v>52</v>
      </c>
      <c r="K42">
        <v>47</v>
      </c>
      <c r="L42">
        <v>82.186154261155494</v>
      </c>
      <c r="M42">
        <f>Table1[[#This Row],[PFS]]/$R$12</f>
        <v>3.5733110548328475</v>
      </c>
      <c r="N42">
        <v>0</v>
      </c>
    </row>
    <row r="43" spans="1:14" hidden="1" x14ac:dyDescent="0.3">
      <c r="A43" t="s">
        <v>77</v>
      </c>
      <c r="B43" t="s">
        <v>78</v>
      </c>
      <c r="C43" t="s">
        <v>78</v>
      </c>
      <c r="D43" t="s">
        <v>2</v>
      </c>
      <c r="E43">
        <f>IF(Table1[[#This Row],[Position]]="GKP",1,0)</f>
        <v>0</v>
      </c>
      <c r="F43">
        <f>IF(Table1[[#This Row],[Position]]="DEF",1,0)</f>
        <v>0</v>
      </c>
      <c r="G43">
        <f>IF(Table1[[#This Row],[Position]]="MID",1,0)</f>
        <v>1</v>
      </c>
      <c r="H43">
        <f>IF(Table1[[#This Row],[Position]]="FWD",1,0)</f>
        <v>0</v>
      </c>
      <c r="I43" t="s">
        <v>66</v>
      </c>
      <c r="J43">
        <v>60</v>
      </c>
      <c r="K43">
        <v>40</v>
      </c>
      <c r="L43">
        <v>81.831111509274095</v>
      </c>
      <c r="M43">
        <f>Table1[[#This Row],[PFS]]/$R$12</f>
        <v>3.5578744134467</v>
      </c>
      <c r="N43">
        <v>0</v>
      </c>
    </row>
    <row r="44" spans="1:14" hidden="1" x14ac:dyDescent="0.3">
      <c r="A44" t="s">
        <v>729</v>
      </c>
      <c r="B44" t="s">
        <v>730</v>
      </c>
      <c r="C44" t="s">
        <v>730</v>
      </c>
      <c r="D44" t="s">
        <v>6</v>
      </c>
      <c r="E44">
        <f>IF(Table1[[#This Row],[Position]]="GKP",1,0)</f>
        <v>0</v>
      </c>
      <c r="F44">
        <f>IF(Table1[[#This Row],[Position]]="DEF",1,0)</f>
        <v>1</v>
      </c>
      <c r="G44">
        <f>IF(Table1[[#This Row],[Position]]="MID",1,0)</f>
        <v>0</v>
      </c>
      <c r="H44">
        <f>IF(Table1[[#This Row],[Position]]="FWD",1,0)</f>
        <v>0</v>
      </c>
      <c r="I44" t="s">
        <v>707</v>
      </c>
      <c r="J44">
        <v>45</v>
      </c>
      <c r="K44">
        <v>567</v>
      </c>
      <c r="L44">
        <v>81.087306391809705</v>
      </c>
      <c r="M44">
        <f>Table1[[#This Row],[PFS]]/$R$12</f>
        <v>3.5255350605134654</v>
      </c>
      <c r="N44">
        <v>0</v>
      </c>
    </row>
    <row r="45" spans="1:14" hidden="1" x14ac:dyDescent="0.3">
      <c r="A45" t="s">
        <v>24</v>
      </c>
      <c r="B45" t="s">
        <v>25</v>
      </c>
      <c r="C45" t="s">
        <v>25</v>
      </c>
      <c r="D45" t="s">
        <v>6</v>
      </c>
      <c r="E45">
        <f>IF(Table1[[#This Row],[Position]]="GKP",1,0)</f>
        <v>0</v>
      </c>
      <c r="F45">
        <f>IF(Table1[[#This Row],[Position]]="DEF",1,0)</f>
        <v>1</v>
      </c>
      <c r="G45">
        <f>IF(Table1[[#This Row],[Position]]="MID",1,0)</f>
        <v>0</v>
      </c>
      <c r="H45">
        <f>IF(Table1[[#This Row],[Position]]="FWD",1,0)</f>
        <v>0</v>
      </c>
      <c r="I45" t="s">
        <v>3</v>
      </c>
      <c r="J45">
        <v>44</v>
      </c>
      <c r="K45">
        <v>10</v>
      </c>
      <c r="L45">
        <v>80.777609145725606</v>
      </c>
      <c r="M45">
        <f>Table1[[#This Row],[PFS]]/$R$12</f>
        <v>3.5120699628576348</v>
      </c>
      <c r="N45">
        <v>0</v>
      </c>
    </row>
    <row r="46" spans="1:14" hidden="1" x14ac:dyDescent="0.3">
      <c r="A46" t="s">
        <v>631</v>
      </c>
      <c r="B46" t="s">
        <v>632</v>
      </c>
      <c r="C46" t="s">
        <v>632</v>
      </c>
      <c r="D46" t="s">
        <v>2</v>
      </c>
      <c r="E46">
        <f>IF(Table1[[#This Row],[Position]]="GKP",1,0)</f>
        <v>0</v>
      </c>
      <c r="F46">
        <f>IF(Table1[[#This Row],[Position]]="DEF",1,0)</f>
        <v>0</v>
      </c>
      <c r="G46">
        <f>IF(Table1[[#This Row],[Position]]="MID",1,0)</f>
        <v>1</v>
      </c>
      <c r="H46">
        <f>IF(Table1[[#This Row],[Position]]="FWD",1,0)</f>
        <v>0</v>
      </c>
      <c r="I46" t="s">
        <v>624</v>
      </c>
      <c r="J46">
        <v>55</v>
      </c>
      <c r="K46">
        <v>472</v>
      </c>
      <c r="L46">
        <v>80.177979629586005</v>
      </c>
      <c r="M46">
        <f>Table1[[#This Row],[PFS]]/$R$12</f>
        <v>3.4859991143298261</v>
      </c>
      <c r="N46">
        <v>0</v>
      </c>
    </row>
    <row r="47" spans="1:14" hidden="1" x14ac:dyDescent="0.3">
      <c r="A47" t="s">
        <v>130</v>
      </c>
      <c r="B47" t="s">
        <v>718</v>
      </c>
      <c r="C47" t="s">
        <v>718</v>
      </c>
      <c r="D47" t="s">
        <v>6</v>
      </c>
      <c r="E47">
        <f>IF(Table1[[#This Row],[Position]]="GKP",1,0)</f>
        <v>0</v>
      </c>
      <c r="F47">
        <f>IF(Table1[[#This Row],[Position]]="DEF",1,0)</f>
        <v>1</v>
      </c>
      <c r="G47">
        <f>IF(Table1[[#This Row],[Position]]="MID",1,0)</f>
        <v>0</v>
      </c>
      <c r="H47">
        <f>IF(Table1[[#This Row],[Position]]="FWD",1,0)</f>
        <v>0</v>
      </c>
      <c r="I47" t="s">
        <v>707</v>
      </c>
      <c r="J47">
        <v>53</v>
      </c>
      <c r="K47">
        <v>560</v>
      </c>
      <c r="L47">
        <v>80.116091638555702</v>
      </c>
      <c r="M47">
        <f>Table1[[#This Row],[PFS]]/$R$12</f>
        <v>3.4833083321111173</v>
      </c>
      <c r="N47">
        <v>0</v>
      </c>
    </row>
    <row r="48" spans="1:14" hidden="1" x14ac:dyDescent="0.3">
      <c r="A48" t="s">
        <v>26</v>
      </c>
      <c r="B48" t="s">
        <v>27</v>
      </c>
      <c r="C48" t="s">
        <v>27</v>
      </c>
      <c r="D48" t="s">
        <v>6</v>
      </c>
      <c r="E48">
        <f>IF(Table1[[#This Row],[Position]]="GKP",1,0)</f>
        <v>0</v>
      </c>
      <c r="F48">
        <f>IF(Table1[[#This Row],[Position]]="DEF",1,0)</f>
        <v>1</v>
      </c>
      <c r="G48">
        <f>IF(Table1[[#This Row],[Position]]="MID",1,0)</f>
        <v>0</v>
      </c>
      <c r="H48">
        <f>IF(Table1[[#This Row],[Position]]="FWD",1,0)</f>
        <v>0</v>
      </c>
      <c r="I48" t="s">
        <v>3</v>
      </c>
      <c r="J48">
        <v>51</v>
      </c>
      <c r="K48">
        <v>11</v>
      </c>
      <c r="L48">
        <v>80.092595484565194</v>
      </c>
      <c r="M48">
        <f>Table1[[#This Row],[PFS]]/$R$12</f>
        <v>3.4822867601984866</v>
      </c>
      <c r="N48">
        <v>0</v>
      </c>
    </row>
    <row r="49" spans="1:14" hidden="1" x14ac:dyDescent="0.3">
      <c r="A49" t="s">
        <v>573</v>
      </c>
      <c r="B49" t="s">
        <v>574</v>
      </c>
      <c r="C49" t="s">
        <v>575</v>
      </c>
      <c r="D49" t="s">
        <v>16</v>
      </c>
      <c r="E49">
        <f>IF(Table1[[#This Row],[Position]]="GKP",1,0)</f>
        <v>0</v>
      </c>
      <c r="F49">
        <f>IF(Table1[[#This Row],[Position]]="DEF",1,0)</f>
        <v>0</v>
      </c>
      <c r="G49">
        <f>IF(Table1[[#This Row],[Position]]="MID",1,0)</f>
        <v>0</v>
      </c>
      <c r="H49">
        <f>IF(Table1[[#This Row],[Position]]="FWD",1,0)</f>
        <v>1</v>
      </c>
      <c r="I49" t="s">
        <v>540</v>
      </c>
      <c r="J49">
        <v>57</v>
      </c>
      <c r="K49">
        <v>424</v>
      </c>
      <c r="L49">
        <v>78.921971582542895</v>
      </c>
      <c r="M49">
        <f>Table1[[#This Row],[PFS]]/$R$12</f>
        <v>3.4313900688062127</v>
      </c>
      <c r="N49">
        <v>0</v>
      </c>
    </row>
    <row r="50" spans="1:14" hidden="1" x14ac:dyDescent="0.3">
      <c r="A50" t="s">
        <v>187</v>
      </c>
      <c r="B50" t="s">
        <v>595</v>
      </c>
      <c r="C50" t="s">
        <v>595</v>
      </c>
      <c r="D50" t="s">
        <v>6</v>
      </c>
      <c r="E50">
        <f>IF(Table1[[#This Row],[Position]]="GKP",1,0)</f>
        <v>0</v>
      </c>
      <c r="F50">
        <f>IF(Table1[[#This Row],[Position]]="DEF",1,0)</f>
        <v>1</v>
      </c>
      <c r="G50">
        <f>IF(Table1[[#This Row],[Position]]="MID",1,0)</f>
        <v>0</v>
      </c>
      <c r="H50">
        <f>IF(Table1[[#This Row],[Position]]="FWD",1,0)</f>
        <v>0</v>
      </c>
      <c r="I50" t="s">
        <v>592</v>
      </c>
      <c r="J50">
        <v>47</v>
      </c>
      <c r="K50">
        <v>440</v>
      </c>
      <c r="L50">
        <v>77.632680634415607</v>
      </c>
      <c r="M50">
        <f>Table1[[#This Row],[PFS]]/$R$12</f>
        <v>3.3753339406267657</v>
      </c>
      <c r="N50">
        <v>0</v>
      </c>
    </row>
    <row r="51" spans="1:14" hidden="1" x14ac:dyDescent="0.3">
      <c r="A51" t="s">
        <v>130</v>
      </c>
      <c r="B51" t="s">
        <v>528</v>
      </c>
      <c r="C51" t="s">
        <v>528</v>
      </c>
      <c r="D51" t="s">
        <v>6</v>
      </c>
      <c r="E51">
        <f>IF(Table1[[#This Row],[Position]]="GKP",1,0)</f>
        <v>0</v>
      </c>
      <c r="F51">
        <f>IF(Table1[[#This Row],[Position]]="DEF",1,0)</f>
        <v>1</v>
      </c>
      <c r="G51">
        <f>IF(Table1[[#This Row],[Position]]="MID",1,0)</f>
        <v>0</v>
      </c>
      <c r="H51">
        <f>IF(Table1[[#This Row],[Position]]="FWD",1,0)</f>
        <v>0</v>
      </c>
      <c r="I51" t="s">
        <v>494</v>
      </c>
      <c r="J51">
        <v>54</v>
      </c>
      <c r="K51">
        <v>392</v>
      </c>
      <c r="L51">
        <v>77.466770375992795</v>
      </c>
      <c r="M51">
        <f>Table1[[#This Row],[PFS]]/$R$12</f>
        <v>3.3681204511301215</v>
      </c>
      <c r="N51">
        <v>0</v>
      </c>
    </row>
    <row r="52" spans="1:14" hidden="1" x14ac:dyDescent="0.3">
      <c r="A52" t="s">
        <v>214</v>
      </c>
      <c r="B52" t="s">
        <v>775</v>
      </c>
      <c r="C52" t="s">
        <v>775</v>
      </c>
      <c r="D52" t="s">
        <v>6</v>
      </c>
      <c r="E52">
        <f>IF(Table1[[#This Row],[Position]]="GKP",1,0)</f>
        <v>0</v>
      </c>
      <c r="F52">
        <f>IF(Table1[[#This Row],[Position]]="DEF",1,0)</f>
        <v>1</v>
      </c>
      <c r="G52">
        <f>IF(Table1[[#This Row],[Position]]="MID",1,0)</f>
        <v>0</v>
      </c>
      <c r="H52">
        <f>IF(Table1[[#This Row],[Position]]="FWD",1,0)</f>
        <v>0</v>
      </c>
      <c r="I52" t="s">
        <v>748</v>
      </c>
      <c r="J52">
        <v>42</v>
      </c>
      <c r="K52">
        <v>595</v>
      </c>
      <c r="L52">
        <v>77.151785668704704</v>
      </c>
      <c r="M52">
        <f>Table1[[#This Row],[PFS]]/$R$12</f>
        <v>3.3544254638567264</v>
      </c>
      <c r="N52">
        <v>0</v>
      </c>
    </row>
    <row r="53" spans="1:14" hidden="1" x14ac:dyDescent="0.3">
      <c r="A53" t="s">
        <v>124</v>
      </c>
      <c r="B53" t="s">
        <v>125</v>
      </c>
      <c r="C53" t="s">
        <v>125</v>
      </c>
      <c r="D53" t="s">
        <v>2</v>
      </c>
      <c r="E53">
        <f>IF(Table1[[#This Row],[Position]]="GKP",1,0)</f>
        <v>0</v>
      </c>
      <c r="F53">
        <f>IF(Table1[[#This Row],[Position]]="DEF",1,0)</f>
        <v>0</v>
      </c>
      <c r="G53">
        <f>IF(Table1[[#This Row],[Position]]="MID",1,0)</f>
        <v>1</v>
      </c>
      <c r="H53">
        <f>IF(Table1[[#This Row],[Position]]="FWD",1,0)</f>
        <v>0</v>
      </c>
      <c r="I53" t="s">
        <v>121</v>
      </c>
      <c r="J53">
        <v>58</v>
      </c>
      <c r="K53">
        <v>67</v>
      </c>
      <c r="L53">
        <v>76.728644346434095</v>
      </c>
      <c r="M53">
        <f>Table1[[#This Row],[PFS]]/$R$12</f>
        <v>3.336028015062352</v>
      </c>
      <c r="N53">
        <v>0</v>
      </c>
    </row>
    <row r="54" spans="1:14" hidden="1" x14ac:dyDescent="0.3">
      <c r="A54" t="s">
        <v>693</v>
      </c>
      <c r="B54" t="s">
        <v>694</v>
      </c>
      <c r="C54" t="s">
        <v>694</v>
      </c>
      <c r="D54" t="s">
        <v>2</v>
      </c>
      <c r="E54">
        <f>IF(Table1[[#This Row],[Position]]="GKP",1,0)</f>
        <v>0</v>
      </c>
      <c r="F54">
        <f>IF(Table1[[#This Row],[Position]]="DEF",1,0)</f>
        <v>0</v>
      </c>
      <c r="G54">
        <f>IF(Table1[[#This Row],[Position]]="MID",1,0)</f>
        <v>1</v>
      </c>
      <c r="H54">
        <f>IF(Table1[[#This Row],[Position]]="FWD",1,0)</f>
        <v>0</v>
      </c>
      <c r="I54" t="s">
        <v>661</v>
      </c>
      <c r="J54">
        <v>59</v>
      </c>
      <c r="K54">
        <v>514</v>
      </c>
      <c r="L54">
        <v>75.743313812910799</v>
      </c>
      <c r="M54">
        <f>Table1[[#This Row],[PFS]]/$R$12</f>
        <v>3.2931875570830784</v>
      </c>
      <c r="N54">
        <v>0</v>
      </c>
    </row>
    <row r="55" spans="1:14" hidden="1" x14ac:dyDescent="0.3">
      <c r="A55" t="s">
        <v>739</v>
      </c>
      <c r="B55" t="s">
        <v>740</v>
      </c>
      <c r="C55" t="s">
        <v>740</v>
      </c>
      <c r="D55" t="s">
        <v>2</v>
      </c>
      <c r="E55">
        <f>IF(Table1[[#This Row],[Position]]="GKP",1,0)</f>
        <v>0</v>
      </c>
      <c r="F55">
        <f>IF(Table1[[#This Row],[Position]]="DEF",1,0)</f>
        <v>0</v>
      </c>
      <c r="G55">
        <f>IF(Table1[[#This Row],[Position]]="MID",1,0)</f>
        <v>1</v>
      </c>
      <c r="H55">
        <f>IF(Table1[[#This Row],[Position]]="FWD",1,0)</f>
        <v>0</v>
      </c>
      <c r="I55" t="s">
        <v>707</v>
      </c>
      <c r="J55">
        <v>51</v>
      </c>
      <c r="K55">
        <v>573</v>
      </c>
      <c r="L55">
        <v>74.520186728961804</v>
      </c>
      <c r="M55">
        <f>Table1[[#This Row],[PFS]]/$R$12</f>
        <v>3.2400081186505134</v>
      </c>
      <c r="N55">
        <v>0</v>
      </c>
    </row>
    <row r="56" spans="1:14" hidden="1" x14ac:dyDescent="0.3">
      <c r="A56" t="s">
        <v>664</v>
      </c>
      <c r="B56" t="s">
        <v>665</v>
      </c>
      <c r="C56" t="s">
        <v>665</v>
      </c>
      <c r="D56" t="s">
        <v>6</v>
      </c>
      <c r="E56">
        <f>IF(Table1[[#This Row],[Position]]="GKP",1,0)</f>
        <v>0</v>
      </c>
      <c r="F56">
        <f>IF(Table1[[#This Row],[Position]]="DEF",1,0)</f>
        <v>1</v>
      </c>
      <c r="G56">
        <f>IF(Table1[[#This Row],[Position]]="MID",1,0)</f>
        <v>0</v>
      </c>
      <c r="H56">
        <f>IF(Table1[[#This Row],[Position]]="FWD",1,0)</f>
        <v>0</v>
      </c>
      <c r="I56" t="s">
        <v>661</v>
      </c>
      <c r="J56">
        <v>54</v>
      </c>
      <c r="K56">
        <v>495</v>
      </c>
      <c r="L56">
        <v>73.253821658586503</v>
      </c>
      <c r="M56">
        <f>Table1[[#This Row],[PFS]]/$R$12</f>
        <v>3.1849487677646304</v>
      </c>
      <c r="N56">
        <v>0</v>
      </c>
    </row>
    <row r="57" spans="1:14" hidden="1" x14ac:dyDescent="0.3">
      <c r="A57" t="s">
        <v>569</v>
      </c>
      <c r="B57" t="s">
        <v>570</v>
      </c>
      <c r="C57" t="s">
        <v>570</v>
      </c>
      <c r="D57" t="s">
        <v>2</v>
      </c>
      <c r="E57">
        <f>IF(Table1[[#This Row],[Position]]="GKP",1,0)</f>
        <v>0</v>
      </c>
      <c r="F57">
        <f>IF(Table1[[#This Row],[Position]]="DEF",1,0)</f>
        <v>0</v>
      </c>
      <c r="G57">
        <f>IF(Table1[[#This Row],[Position]]="MID",1,0)</f>
        <v>1</v>
      </c>
      <c r="H57">
        <f>IF(Table1[[#This Row],[Position]]="FWD",1,0)</f>
        <v>0</v>
      </c>
      <c r="I57" t="s">
        <v>540</v>
      </c>
      <c r="J57">
        <v>51</v>
      </c>
      <c r="K57">
        <v>422</v>
      </c>
      <c r="L57">
        <v>73.234859886080699</v>
      </c>
      <c r="M57">
        <f>Table1[[#This Row],[PFS]]/$R$12</f>
        <v>3.1841243428730737</v>
      </c>
      <c r="N57">
        <v>0</v>
      </c>
    </row>
    <row r="58" spans="1:14" hidden="1" x14ac:dyDescent="0.3">
      <c r="A58" t="s">
        <v>426</v>
      </c>
      <c r="B58" t="s">
        <v>667</v>
      </c>
      <c r="C58" t="s">
        <v>667</v>
      </c>
      <c r="D58" t="s">
        <v>16</v>
      </c>
      <c r="E58">
        <f>IF(Table1[[#This Row],[Position]]="GKP",1,0)</f>
        <v>0</v>
      </c>
      <c r="F58">
        <f>IF(Table1[[#This Row],[Position]]="DEF",1,0)</f>
        <v>0</v>
      </c>
      <c r="G58">
        <f>IF(Table1[[#This Row],[Position]]="MID",1,0)</f>
        <v>0</v>
      </c>
      <c r="H58">
        <f>IF(Table1[[#This Row],[Position]]="FWD",1,0)</f>
        <v>1</v>
      </c>
      <c r="I58" t="s">
        <v>661</v>
      </c>
      <c r="J58">
        <v>110</v>
      </c>
      <c r="K58">
        <v>497</v>
      </c>
      <c r="L58">
        <v>73.145208311272597</v>
      </c>
      <c r="M58">
        <f>Table1[[#This Row],[PFS]]/$R$12</f>
        <v>3.1802264483161999</v>
      </c>
      <c r="N58">
        <v>0</v>
      </c>
    </row>
    <row r="59" spans="1:14" hidden="1" x14ac:dyDescent="0.3">
      <c r="A59" t="s">
        <v>387</v>
      </c>
      <c r="B59" t="s">
        <v>181</v>
      </c>
      <c r="C59" t="s">
        <v>181</v>
      </c>
      <c r="D59" t="s">
        <v>2</v>
      </c>
      <c r="E59">
        <f>IF(Table1[[#This Row],[Position]]="GKP",1,0)</f>
        <v>0</v>
      </c>
      <c r="F59">
        <f>IF(Table1[[#This Row],[Position]]="DEF",1,0)</f>
        <v>0</v>
      </c>
      <c r="G59">
        <f>IF(Table1[[#This Row],[Position]]="MID",1,0)</f>
        <v>1</v>
      </c>
      <c r="H59">
        <f>IF(Table1[[#This Row],[Position]]="FWD",1,0)</f>
        <v>0</v>
      </c>
      <c r="I59" t="s">
        <v>359</v>
      </c>
      <c r="J59">
        <v>67</v>
      </c>
      <c r="K59">
        <v>265</v>
      </c>
      <c r="L59">
        <v>72.646522028387693</v>
      </c>
      <c r="M59">
        <f>Table1[[#This Row],[PFS]]/$R$12</f>
        <v>3.1585444360168564</v>
      </c>
      <c r="N59">
        <v>0</v>
      </c>
    </row>
    <row r="60" spans="1:14" hidden="1" x14ac:dyDescent="0.3">
      <c r="A60" t="s">
        <v>169</v>
      </c>
      <c r="B60" t="s">
        <v>382</v>
      </c>
      <c r="C60" t="s">
        <v>382</v>
      </c>
      <c r="D60" t="s">
        <v>2</v>
      </c>
      <c r="E60">
        <f>IF(Table1[[#This Row],[Position]]="GKP",1,0)</f>
        <v>0</v>
      </c>
      <c r="F60">
        <f>IF(Table1[[#This Row],[Position]]="DEF",1,0)</f>
        <v>0</v>
      </c>
      <c r="G60">
        <f>IF(Table1[[#This Row],[Position]]="MID",1,0)</f>
        <v>1</v>
      </c>
      <c r="H60">
        <f>IF(Table1[[#This Row],[Position]]="FWD",1,0)</f>
        <v>0</v>
      </c>
      <c r="I60" t="s">
        <v>359</v>
      </c>
      <c r="J60">
        <v>71</v>
      </c>
      <c r="K60">
        <v>262</v>
      </c>
      <c r="L60">
        <v>72.062695754452605</v>
      </c>
      <c r="M60">
        <f>Table1[[#This Row],[PFS]]/$R$12</f>
        <v>3.1331606849762004</v>
      </c>
      <c r="N60">
        <v>0</v>
      </c>
    </row>
    <row r="61" spans="1:14" hidden="1" x14ac:dyDescent="0.3">
      <c r="A61" t="s">
        <v>7</v>
      </c>
      <c r="B61" t="s">
        <v>594</v>
      </c>
      <c r="C61" t="s">
        <v>594</v>
      </c>
      <c r="D61" t="s">
        <v>16</v>
      </c>
      <c r="E61">
        <f>IF(Table1[[#This Row],[Position]]="GKP",1,0)</f>
        <v>0</v>
      </c>
      <c r="F61">
        <f>IF(Table1[[#This Row],[Position]]="DEF",1,0)</f>
        <v>0</v>
      </c>
      <c r="G61">
        <f>IF(Table1[[#This Row],[Position]]="MID",1,0)</f>
        <v>0</v>
      </c>
      <c r="H61">
        <f>IF(Table1[[#This Row],[Position]]="FWD",1,0)</f>
        <v>1</v>
      </c>
      <c r="I61" t="s">
        <v>592</v>
      </c>
      <c r="J61">
        <v>52</v>
      </c>
      <c r="K61">
        <v>439</v>
      </c>
      <c r="L61">
        <v>71.502537959985901</v>
      </c>
      <c r="M61">
        <f>Table1[[#This Row],[PFS]]/$R$12</f>
        <v>3.1088059982602565</v>
      </c>
      <c r="N61">
        <v>0</v>
      </c>
    </row>
    <row r="62" spans="1:14" hidden="1" x14ac:dyDescent="0.3">
      <c r="A62" t="s">
        <v>36</v>
      </c>
      <c r="B62" t="s">
        <v>37</v>
      </c>
      <c r="C62" t="s">
        <v>37</v>
      </c>
      <c r="D62" t="s">
        <v>6</v>
      </c>
      <c r="E62">
        <f>IF(Table1[[#This Row],[Position]]="GKP",1,0)</f>
        <v>0</v>
      </c>
      <c r="F62">
        <f>IF(Table1[[#This Row],[Position]]="DEF",1,0)</f>
        <v>1</v>
      </c>
      <c r="G62">
        <f>IF(Table1[[#This Row],[Position]]="MID",1,0)</f>
        <v>0</v>
      </c>
      <c r="H62">
        <f>IF(Table1[[#This Row],[Position]]="FWD",1,0)</f>
        <v>0</v>
      </c>
      <c r="I62" t="s">
        <v>3</v>
      </c>
      <c r="J62">
        <v>53</v>
      </c>
      <c r="K62">
        <v>16</v>
      </c>
      <c r="L62">
        <v>71.263352933816506</v>
      </c>
      <c r="M62">
        <f>Table1[[#This Row],[PFS]]/$R$12</f>
        <v>3.0984066492963698</v>
      </c>
      <c r="N62">
        <v>0</v>
      </c>
    </row>
    <row r="63" spans="1:14" hidden="1" x14ac:dyDescent="0.3">
      <c r="A63" t="s">
        <v>151</v>
      </c>
      <c r="B63" t="s">
        <v>189</v>
      </c>
      <c r="C63" t="s">
        <v>189</v>
      </c>
      <c r="D63" t="s">
        <v>6</v>
      </c>
      <c r="E63">
        <f>IF(Table1[[#This Row],[Position]]="GKP",1,0)</f>
        <v>0</v>
      </c>
      <c r="F63">
        <f>IF(Table1[[#This Row],[Position]]="DEF",1,0)</f>
        <v>1</v>
      </c>
      <c r="G63">
        <f>IF(Table1[[#This Row],[Position]]="MID",1,0)</f>
        <v>0</v>
      </c>
      <c r="H63">
        <f>IF(Table1[[#This Row],[Position]]="FWD",1,0)</f>
        <v>0</v>
      </c>
      <c r="I63" t="s">
        <v>168</v>
      </c>
      <c r="J63">
        <v>44</v>
      </c>
      <c r="K63">
        <v>109</v>
      </c>
      <c r="L63">
        <v>71.069935714667693</v>
      </c>
      <c r="M63">
        <f>Table1[[#This Row],[PFS]]/$R$12</f>
        <v>3.089997204985552</v>
      </c>
      <c r="N63">
        <v>0</v>
      </c>
    </row>
    <row r="64" spans="1:14" hidden="1" x14ac:dyDescent="0.3">
      <c r="A64" t="s">
        <v>490</v>
      </c>
      <c r="B64" t="s">
        <v>491</v>
      </c>
      <c r="C64" t="s">
        <v>491</v>
      </c>
      <c r="D64" t="s">
        <v>2</v>
      </c>
      <c r="E64">
        <f>IF(Table1[[#This Row],[Position]]="GKP",1,0)</f>
        <v>0</v>
      </c>
      <c r="F64">
        <f>IF(Table1[[#This Row],[Position]]="DEF",1,0)</f>
        <v>0</v>
      </c>
      <c r="G64">
        <f>IF(Table1[[#This Row],[Position]]="MID",1,0)</f>
        <v>1</v>
      </c>
      <c r="H64">
        <f>IF(Table1[[#This Row],[Position]]="FWD",1,0)</f>
        <v>0</v>
      </c>
      <c r="I64" t="s">
        <v>450</v>
      </c>
      <c r="J64">
        <v>45</v>
      </c>
      <c r="K64">
        <v>363</v>
      </c>
      <c r="L64">
        <v>70.839277489206594</v>
      </c>
      <c r="M64">
        <f>Table1[[#This Row],[PFS]]/$R$12</f>
        <v>3.0799685864872433</v>
      </c>
      <c r="N64">
        <v>0</v>
      </c>
    </row>
    <row r="65" spans="1:14" hidden="1" x14ac:dyDescent="0.3">
      <c r="A65" t="s">
        <v>145</v>
      </c>
      <c r="B65" t="s">
        <v>146</v>
      </c>
      <c r="C65" t="s">
        <v>146</v>
      </c>
      <c r="D65" t="s">
        <v>2</v>
      </c>
      <c r="E65">
        <f>IF(Table1[[#This Row],[Position]]="GKP",1,0)</f>
        <v>0</v>
      </c>
      <c r="F65">
        <f>IF(Table1[[#This Row],[Position]]="DEF",1,0)</f>
        <v>0</v>
      </c>
      <c r="G65">
        <f>IF(Table1[[#This Row],[Position]]="MID",1,0)</f>
        <v>1</v>
      </c>
      <c r="H65">
        <f>IF(Table1[[#This Row],[Position]]="FWD",1,0)</f>
        <v>0</v>
      </c>
      <c r="I65" t="s">
        <v>121</v>
      </c>
      <c r="J65">
        <v>58</v>
      </c>
      <c r="K65">
        <v>79</v>
      </c>
      <c r="L65">
        <v>70.349698174254996</v>
      </c>
      <c r="M65">
        <f>Table1[[#This Row],[PFS]]/$R$12</f>
        <v>3.0586825293154347</v>
      </c>
      <c r="N65">
        <v>0</v>
      </c>
    </row>
    <row r="66" spans="1:14" hidden="1" x14ac:dyDescent="0.3">
      <c r="A66" t="s">
        <v>668</v>
      </c>
      <c r="B66" t="s">
        <v>669</v>
      </c>
      <c r="C66" t="s">
        <v>669</v>
      </c>
      <c r="D66" t="s">
        <v>6</v>
      </c>
      <c r="E66">
        <f>IF(Table1[[#This Row],[Position]]="GKP",1,0)</f>
        <v>0</v>
      </c>
      <c r="F66">
        <f>IF(Table1[[#This Row],[Position]]="DEF",1,0)</f>
        <v>1</v>
      </c>
      <c r="G66">
        <f>IF(Table1[[#This Row],[Position]]="MID",1,0)</f>
        <v>0</v>
      </c>
      <c r="H66">
        <f>IF(Table1[[#This Row],[Position]]="FWD",1,0)</f>
        <v>0</v>
      </c>
      <c r="I66" t="s">
        <v>661</v>
      </c>
      <c r="J66">
        <v>52</v>
      </c>
      <c r="K66">
        <v>498</v>
      </c>
      <c r="L66">
        <v>69.282301355256195</v>
      </c>
      <c r="M66">
        <f>Table1[[#This Row],[PFS]]/$R$12</f>
        <v>3.0122739719676606</v>
      </c>
      <c r="N66">
        <v>0</v>
      </c>
    </row>
    <row r="67" spans="1:14" hidden="1" x14ac:dyDescent="0.3">
      <c r="A67" t="s">
        <v>465</v>
      </c>
      <c r="B67" t="s">
        <v>466</v>
      </c>
      <c r="C67" t="s">
        <v>466</v>
      </c>
      <c r="D67" t="s">
        <v>2</v>
      </c>
      <c r="E67">
        <f>IF(Table1[[#This Row],[Position]]="GKP",1,0)</f>
        <v>0</v>
      </c>
      <c r="F67">
        <f>IF(Table1[[#This Row],[Position]]="DEF",1,0)</f>
        <v>0</v>
      </c>
      <c r="G67">
        <f>IF(Table1[[#This Row],[Position]]="MID",1,0)</f>
        <v>1</v>
      </c>
      <c r="H67">
        <f>IF(Table1[[#This Row],[Position]]="FWD",1,0)</f>
        <v>0</v>
      </c>
      <c r="I67" t="s">
        <v>450</v>
      </c>
      <c r="J67">
        <v>114</v>
      </c>
      <c r="K67">
        <v>347</v>
      </c>
      <c r="L67">
        <v>68.9221236270036</v>
      </c>
      <c r="M67">
        <f>Table1[[#This Row],[PFS]]/$R$12</f>
        <v>2.996614070739287</v>
      </c>
      <c r="N67">
        <v>0</v>
      </c>
    </row>
    <row r="68" spans="1:14" hidden="1" x14ac:dyDescent="0.3">
      <c r="A68" t="s">
        <v>62</v>
      </c>
      <c r="B68" t="s">
        <v>696</v>
      </c>
      <c r="C68" t="s">
        <v>696</v>
      </c>
      <c r="D68" t="s">
        <v>6</v>
      </c>
      <c r="E68">
        <f>IF(Table1[[#This Row],[Position]]="GKP",1,0)</f>
        <v>0</v>
      </c>
      <c r="F68">
        <f>IF(Table1[[#This Row],[Position]]="DEF",1,0)</f>
        <v>1</v>
      </c>
      <c r="G68">
        <f>IF(Table1[[#This Row],[Position]]="MID",1,0)</f>
        <v>0</v>
      </c>
      <c r="H68">
        <f>IF(Table1[[#This Row],[Position]]="FWD",1,0)</f>
        <v>0</v>
      </c>
      <c r="I68" t="s">
        <v>661</v>
      </c>
      <c r="J68">
        <v>57</v>
      </c>
      <c r="K68">
        <v>516</v>
      </c>
      <c r="L68">
        <v>68.753537074884306</v>
      </c>
      <c r="M68">
        <f>Table1[[#This Row],[PFS]]/$R$12</f>
        <v>2.9892842206471437</v>
      </c>
      <c r="N68">
        <v>0</v>
      </c>
    </row>
    <row r="69" spans="1:14" hidden="1" x14ac:dyDescent="0.3">
      <c r="A69" t="s">
        <v>197</v>
      </c>
      <c r="B69" t="s">
        <v>198</v>
      </c>
      <c r="C69" t="s">
        <v>198</v>
      </c>
      <c r="D69" t="s">
        <v>2</v>
      </c>
      <c r="E69">
        <f>IF(Table1[[#This Row],[Position]]="GKP",1,0)</f>
        <v>0</v>
      </c>
      <c r="F69">
        <f>IF(Table1[[#This Row],[Position]]="DEF",1,0)</f>
        <v>0</v>
      </c>
      <c r="G69">
        <f>IF(Table1[[#This Row],[Position]]="MID",1,0)</f>
        <v>1</v>
      </c>
      <c r="H69">
        <f>IF(Table1[[#This Row],[Position]]="FWD",1,0)</f>
        <v>0</v>
      </c>
      <c r="I69" t="s">
        <v>168</v>
      </c>
      <c r="J69">
        <v>49</v>
      </c>
      <c r="K69">
        <v>115</v>
      </c>
      <c r="L69">
        <v>68.212944141301506</v>
      </c>
      <c r="M69">
        <f>Table1[[#This Row],[PFS]]/$R$12</f>
        <v>2.9657801800565871</v>
      </c>
      <c r="N69">
        <v>0</v>
      </c>
    </row>
    <row r="70" spans="1:14" hidden="1" x14ac:dyDescent="0.3">
      <c r="A70" t="s">
        <v>216</v>
      </c>
      <c r="B70" t="s">
        <v>756</v>
      </c>
      <c r="C70" t="s">
        <v>756</v>
      </c>
      <c r="D70" t="s">
        <v>6</v>
      </c>
      <c r="E70">
        <f>IF(Table1[[#This Row],[Position]]="GKP",1,0)</f>
        <v>0</v>
      </c>
      <c r="F70">
        <f>IF(Table1[[#This Row],[Position]]="DEF",1,0)</f>
        <v>1</v>
      </c>
      <c r="G70">
        <f>IF(Table1[[#This Row],[Position]]="MID",1,0)</f>
        <v>0</v>
      </c>
      <c r="H70">
        <f>IF(Table1[[#This Row],[Position]]="FWD",1,0)</f>
        <v>0</v>
      </c>
      <c r="I70" t="s">
        <v>748</v>
      </c>
      <c r="J70">
        <v>54</v>
      </c>
      <c r="K70">
        <v>584</v>
      </c>
      <c r="L70">
        <v>68.189902702971693</v>
      </c>
      <c r="M70">
        <f>Table1[[#This Row],[PFS]]/$R$12</f>
        <v>2.9647783783900734</v>
      </c>
      <c r="N70">
        <v>0</v>
      </c>
    </row>
    <row r="71" spans="1:14" hidden="1" x14ac:dyDescent="0.3">
      <c r="A71" t="s">
        <v>457</v>
      </c>
      <c r="B71" t="s">
        <v>458</v>
      </c>
      <c r="C71" t="s">
        <v>458</v>
      </c>
      <c r="D71" t="s">
        <v>6</v>
      </c>
      <c r="E71">
        <f>IF(Table1[[#This Row],[Position]]="GKP",1,0)</f>
        <v>0</v>
      </c>
      <c r="F71">
        <f>IF(Table1[[#This Row],[Position]]="DEF",1,0)</f>
        <v>1</v>
      </c>
      <c r="G71">
        <f>IF(Table1[[#This Row],[Position]]="MID",1,0)</f>
        <v>0</v>
      </c>
      <c r="H71">
        <f>IF(Table1[[#This Row],[Position]]="FWD",1,0)</f>
        <v>0</v>
      </c>
      <c r="I71" t="s">
        <v>450</v>
      </c>
      <c r="J71">
        <v>62</v>
      </c>
      <c r="K71">
        <v>341</v>
      </c>
      <c r="L71">
        <v>66.930635339597799</v>
      </c>
      <c r="M71">
        <f>Table1[[#This Row],[PFS]]/$R$12</f>
        <v>2.910027623460774</v>
      </c>
      <c r="N71">
        <v>0</v>
      </c>
    </row>
    <row r="72" spans="1:14" hidden="1" x14ac:dyDescent="0.3">
      <c r="A72" t="s">
        <v>780</v>
      </c>
      <c r="B72" t="s">
        <v>781</v>
      </c>
      <c r="C72" t="s">
        <v>782</v>
      </c>
      <c r="D72" t="s">
        <v>2</v>
      </c>
      <c r="E72">
        <f>IF(Table1[[#This Row],[Position]]="GKP",1,0)</f>
        <v>0</v>
      </c>
      <c r="F72">
        <f>IF(Table1[[#This Row],[Position]]="DEF",1,0)</f>
        <v>0</v>
      </c>
      <c r="G72">
        <f>IF(Table1[[#This Row],[Position]]="MID",1,0)</f>
        <v>1</v>
      </c>
      <c r="H72">
        <f>IF(Table1[[#This Row],[Position]]="FWD",1,0)</f>
        <v>0</v>
      </c>
      <c r="I72" t="s">
        <v>748</v>
      </c>
      <c r="J72">
        <v>59</v>
      </c>
      <c r="K72">
        <v>599</v>
      </c>
      <c r="L72">
        <v>66.486417491312494</v>
      </c>
      <c r="M72">
        <f>Table1[[#This Row],[PFS]]/$R$12</f>
        <v>2.8907138039701086</v>
      </c>
      <c r="N72">
        <v>0</v>
      </c>
    </row>
    <row r="73" spans="1:14" hidden="1" x14ac:dyDescent="0.3">
      <c r="A73" t="s">
        <v>420</v>
      </c>
      <c r="B73" t="s">
        <v>421</v>
      </c>
      <c r="C73" t="s">
        <v>421</v>
      </c>
      <c r="D73" t="s">
        <v>2</v>
      </c>
      <c r="E73">
        <f>IF(Table1[[#This Row],[Position]]="GKP",1,0)</f>
        <v>0</v>
      </c>
      <c r="F73">
        <f>IF(Table1[[#This Row],[Position]]="DEF",1,0)</f>
        <v>0</v>
      </c>
      <c r="G73">
        <f>IF(Table1[[#This Row],[Position]]="MID",1,0)</f>
        <v>1</v>
      </c>
      <c r="H73">
        <f>IF(Table1[[#This Row],[Position]]="FWD",1,0)</f>
        <v>0</v>
      </c>
      <c r="I73" t="s">
        <v>399</v>
      </c>
      <c r="J73">
        <v>126</v>
      </c>
      <c r="K73">
        <v>319</v>
      </c>
      <c r="L73">
        <v>66.392123575060694</v>
      </c>
      <c r="M73">
        <f>Table1[[#This Row],[PFS]]/$R$12</f>
        <v>2.8866140684808999</v>
      </c>
      <c r="N73">
        <v>0</v>
      </c>
    </row>
    <row r="74" spans="1:14" hidden="1" x14ac:dyDescent="0.3">
      <c r="A74" t="s">
        <v>633</v>
      </c>
      <c r="B74" t="s">
        <v>634</v>
      </c>
      <c r="C74" t="s">
        <v>634</v>
      </c>
      <c r="D74" t="s">
        <v>6</v>
      </c>
      <c r="E74">
        <f>IF(Table1[[#This Row],[Position]]="GKP",1,0)</f>
        <v>0</v>
      </c>
      <c r="F74">
        <f>IF(Table1[[#This Row],[Position]]="DEF",1,0)</f>
        <v>1</v>
      </c>
      <c r="G74">
        <f>IF(Table1[[#This Row],[Position]]="MID",1,0)</f>
        <v>0</v>
      </c>
      <c r="H74">
        <f>IF(Table1[[#This Row],[Position]]="FWD",1,0)</f>
        <v>0</v>
      </c>
      <c r="I74" t="s">
        <v>624</v>
      </c>
      <c r="J74">
        <v>50</v>
      </c>
      <c r="K74">
        <v>473</v>
      </c>
      <c r="L74">
        <v>64.5328648241303</v>
      </c>
      <c r="M74">
        <f>Table1[[#This Row],[PFS]]/$R$12</f>
        <v>2.8057767314839261</v>
      </c>
      <c r="N74">
        <v>0</v>
      </c>
    </row>
    <row r="75" spans="1:14" hidden="1" x14ac:dyDescent="0.3">
      <c r="A75" t="s">
        <v>443</v>
      </c>
      <c r="B75" t="s">
        <v>444</v>
      </c>
      <c r="C75" t="s">
        <v>444</v>
      </c>
      <c r="D75" t="s">
        <v>21</v>
      </c>
      <c r="E75">
        <f>IF(Table1[[#This Row],[Position]]="GKP",1,0)</f>
        <v>1</v>
      </c>
      <c r="F75">
        <f>IF(Table1[[#This Row],[Position]]="DEF",1,0)</f>
        <v>0</v>
      </c>
      <c r="G75">
        <f>IF(Table1[[#This Row],[Position]]="MID",1,0)</f>
        <v>0</v>
      </c>
      <c r="H75">
        <f>IF(Table1[[#This Row],[Position]]="FWD",1,0)</f>
        <v>0</v>
      </c>
      <c r="I75" t="s">
        <v>399</v>
      </c>
      <c r="J75">
        <v>45</v>
      </c>
      <c r="K75">
        <v>332</v>
      </c>
      <c r="L75">
        <v>63.996925999341698</v>
      </c>
      <c r="M75">
        <f>Table1[[#This Row],[PFS]]/$R$12</f>
        <v>2.7824750434496393</v>
      </c>
      <c r="N75">
        <v>0</v>
      </c>
    </row>
    <row r="76" spans="1:14" hidden="1" x14ac:dyDescent="0.3">
      <c r="A76" t="s">
        <v>299</v>
      </c>
      <c r="B76" t="s">
        <v>439</v>
      </c>
      <c r="C76" t="s">
        <v>439</v>
      </c>
      <c r="D76" t="s">
        <v>6</v>
      </c>
      <c r="E76">
        <f>IF(Table1[[#This Row],[Position]]="GKP",1,0)</f>
        <v>0</v>
      </c>
      <c r="F76">
        <f>IF(Table1[[#This Row],[Position]]="DEF",1,0)</f>
        <v>1</v>
      </c>
      <c r="G76">
        <f>IF(Table1[[#This Row],[Position]]="MID",1,0)</f>
        <v>0</v>
      </c>
      <c r="H76">
        <f>IF(Table1[[#This Row],[Position]]="FWD",1,0)</f>
        <v>0</v>
      </c>
      <c r="I76" t="s">
        <v>494</v>
      </c>
      <c r="J76">
        <v>42</v>
      </c>
      <c r="K76">
        <v>397</v>
      </c>
      <c r="L76">
        <v>63.772991861463503</v>
      </c>
      <c r="M76">
        <f>Table1[[#This Row],[PFS]]/$R$12</f>
        <v>2.7727387765853697</v>
      </c>
      <c r="N76">
        <v>0</v>
      </c>
    </row>
    <row r="77" spans="1:14" hidden="1" x14ac:dyDescent="0.3">
      <c r="A77" t="s">
        <v>214</v>
      </c>
      <c r="B77" t="s">
        <v>215</v>
      </c>
      <c r="C77" t="s">
        <v>215</v>
      </c>
      <c r="D77" t="s">
        <v>16</v>
      </c>
      <c r="E77">
        <f>IF(Table1[[#This Row],[Position]]="GKP",1,0)</f>
        <v>0</v>
      </c>
      <c r="F77">
        <f>IF(Table1[[#This Row],[Position]]="DEF",1,0)</f>
        <v>0</v>
      </c>
      <c r="G77">
        <f>IF(Table1[[#This Row],[Position]]="MID",1,0)</f>
        <v>0</v>
      </c>
      <c r="H77">
        <f>IF(Table1[[#This Row],[Position]]="FWD",1,0)</f>
        <v>1</v>
      </c>
      <c r="I77" t="s">
        <v>168</v>
      </c>
      <c r="J77">
        <v>45</v>
      </c>
      <c r="K77">
        <v>124</v>
      </c>
      <c r="L77">
        <v>63.1124652906488</v>
      </c>
      <c r="M77">
        <f>Table1[[#This Row],[PFS]]/$R$12</f>
        <v>2.7440202300282088</v>
      </c>
      <c r="N77">
        <v>0</v>
      </c>
    </row>
    <row r="78" spans="1:14" hidden="1" x14ac:dyDescent="0.3">
      <c r="A78" t="s">
        <v>203</v>
      </c>
      <c r="B78" t="s">
        <v>204</v>
      </c>
      <c r="C78" t="s">
        <v>204</v>
      </c>
      <c r="D78" t="s">
        <v>6</v>
      </c>
      <c r="E78">
        <f>IF(Table1[[#This Row],[Position]]="GKP",1,0)</f>
        <v>0</v>
      </c>
      <c r="F78">
        <f>IF(Table1[[#This Row],[Position]]="DEF",1,0)</f>
        <v>1</v>
      </c>
      <c r="G78">
        <f>IF(Table1[[#This Row],[Position]]="MID",1,0)</f>
        <v>0</v>
      </c>
      <c r="H78">
        <f>IF(Table1[[#This Row],[Position]]="FWD",1,0)</f>
        <v>0</v>
      </c>
      <c r="I78" t="s">
        <v>168</v>
      </c>
      <c r="J78">
        <v>39</v>
      </c>
      <c r="K78">
        <v>118</v>
      </c>
      <c r="L78">
        <v>62.941943706272902</v>
      </c>
      <c r="M78">
        <f>Table1[[#This Row],[PFS]]/$R$12</f>
        <v>2.736606248098822</v>
      </c>
      <c r="N78">
        <v>0</v>
      </c>
    </row>
    <row r="79" spans="1:14" hidden="1" x14ac:dyDescent="0.3">
      <c r="A79" t="s">
        <v>86</v>
      </c>
      <c r="B79" t="s">
        <v>87</v>
      </c>
      <c r="C79" t="s">
        <v>87</v>
      </c>
      <c r="D79" t="s">
        <v>2</v>
      </c>
      <c r="E79">
        <f>IF(Table1[[#This Row],[Position]]="GKP",1,0)</f>
        <v>0</v>
      </c>
      <c r="F79">
        <f>IF(Table1[[#This Row],[Position]]="DEF",1,0)</f>
        <v>0</v>
      </c>
      <c r="G79">
        <f>IF(Table1[[#This Row],[Position]]="MID",1,0)</f>
        <v>1</v>
      </c>
      <c r="H79">
        <f>IF(Table1[[#This Row],[Position]]="FWD",1,0)</f>
        <v>0</v>
      </c>
      <c r="I79" t="s">
        <v>66</v>
      </c>
      <c r="J79">
        <v>78</v>
      </c>
      <c r="K79">
        <v>44</v>
      </c>
      <c r="L79">
        <v>62.934512163719297</v>
      </c>
      <c r="M79">
        <f>Table1[[#This Row],[PFS]]/$R$12</f>
        <v>2.7362831375530128</v>
      </c>
      <c r="N79">
        <v>0</v>
      </c>
    </row>
    <row r="80" spans="1:14" hidden="1" x14ac:dyDescent="0.3">
      <c r="A80" t="s">
        <v>488</v>
      </c>
      <c r="B80" t="s">
        <v>672</v>
      </c>
      <c r="C80" t="s">
        <v>672</v>
      </c>
      <c r="D80" t="s">
        <v>6</v>
      </c>
      <c r="E80">
        <f>IF(Table1[[#This Row],[Position]]="GKP",1,0)</f>
        <v>0</v>
      </c>
      <c r="F80">
        <f>IF(Table1[[#This Row],[Position]]="DEF",1,0)</f>
        <v>1</v>
      </c>
      <c r="G80">
        <f>IF(Table1[[#This Row],[Position]]="MID",1,0)</f>
        <v>0</v>
      </c>
      <c r="H80">
        <f>IF(Table1[[#This Row],[Position]]="FWD",1,0)</f>
        <v>0</v>
      </c>
      <c r="I80" t="s">
        <v>661</v>
      </c>
      <c r="J80">
        <v>50</v>
      </c>
      <c r="K80">
        <v>500</v>
      </c>
      <c r="L80">
        <v>62.788111825380298</v>
      </c>
      <c r="M80">
        <f>Table1[[#This Row],[PFS]]/$R$12</f>
        <v>2.7299179054513174</v>
      </c>
      <c r="N80">
        <v>0</v>
      </c>
    </row>
    <row r="81" spans="1:14" hidden="1" x14ac:dyDescent="0.3">
      <c r="A81" t="s">
        <v>307</v>
      </c>
      <c r="B81" t="s">
        <v>562</v>
      </c>
      <c r="C81" t="s">
        <v>562</v>
      </c>
      <c r="D81" t="s">
        <v>6</v>
      </c>
      <c r="E81">
        <f>IF(Table1[[#This Row],[Position]]="GKP",1,0)</f>
        <v>0</v>
      </c>
      <c r="F81">
        <f>IF(Table1[[#This Row],[Position]]="DEF",1,0)</f>
        <v>1</v>
      </c>
      <c r="G81">
        <f>IF(Table1[[#This Row],[Position]]="MID",1,0)</f>
        <v>0</v>
      </c>
      <c r="H81">
        <f>IF(Table1[[#This Row],[Position]]="FWD",1,0)</f>
        <v>0</v>
      </c>
      <c r="I81" t="s">
        <v>540</v>
      </c>
      <c r="J81">
        <v>49</v>
      </c>
      <c r="K81">
        <v>418</v>
      </c>
      <c r="L81">
        <v>62.510094031131203</v>
      </c>
      <c r="M81">
        <f>Table1[[#This Row],[PFS]]/$R$12</f>
        <v>2.7178301752665739</v>
      </c>
      <c r="N81">
        <v>0</v>
      </c>
    </row>
    <row r="82" spans="1:14" hidden="1" x14ac:dyDescent="0.3">
      <c r="A82" t="s">
        <v>571</v>
      </c>
      <c r="B82" t="s">
        <v>572</v>
      </c>
      <c r="C82" t="s">
        <v>572</v>
      </c>
      <c r="D82" t="s">
        <v>2</v>
      </c>
      <c r="E82">
        <f>IF(Table1[[#This Row],[Position]]="GKP",1,0)</f>
        <v>0</v>
      </c>
      <c r="F82">
        <f>IF(Table1[[#This Row],[Position]]="DEF",1,0)</f>
        <v>0</v>
      </c>
      <c r="G82">
        <f>IF(Table1[[#This Row],[Position]]="MID",1,0)</f>
        <v>1</v>
      </c>
      <c r="H82">
        <f>IF(Table1[[#This Row],[Position]]="FWD",1,0)</f>
        <v>0</v>
      </c>
      <c r="I82" t="s">
        <v>540</v>
      </c>
      <c r="J82">
        <v>56</v>
      </c>
      <c r="K82">
        <v>423</v>
      </c>
      <c r="L82">
        <v>62.447378122027999</v>
      </c>
      <c r="M82">
        <f>Table1[[#This Row],[PFS]]/$R$12</f>
        <v>2.715103396609913</v>
      </c>
      <c r="N82">
        <v>0</v>
      </c>
    </row>
    <row r="83" spans="1:14" hidden="1" x14ac:dyDescent="0.3">
      <c r="A83" t="s">
        <v>417</v>
      </c>
      <c r="B83" t="s">
        <v>418</v>
      </c>
      <c r="C83" t="s">
        <v>419</v>
      </c>
      <c r="D83" t="s">
        <v>2</v>
      </c>
      <c r="E83">
        <f>IF(Table1[[#This Row],[Position]]="GKP",1,0)</f>
        <v>0</v>
      </c>
      <c r="F83">
        <f>IF(Table1[[#This Row],[Position]]="DEF",1,0)</f>
        <v>0</v>
      </c>
      <c r="G83">
        <f>IF(Table1[[#This Row],[Position]]="MID",1,0)</f>
        <v>1</v>
      </c>
      <c r="H83">
        <f>IF(Table1[[#This Row],[Position]]="FWD",1,0)</f>
        <v>0</v>
      </c>
      <c r="I83" t="s">
        <v>399</v>
      </c>
      <c r="J83">
        <v>54</v>
      </c>
      <c r="K83">
        <v>318</v>
      </c>
      <c r="L83">
        <v>62.380292458770803</v>
      </c>
      <c r="M83">
        <f>Table1[[#This Row],[PFS]]/$R$12</f>
        <v>2.7121866286422089</v>
      </c>
      <c r="N83">
        <v>0</v>
      </c>
    </row>
    <row r="84" spans="1:14" hidden="1" x14ac:dyDescent="0.3">
      <c r="A84" t="s">
        <v>182</v>
      </c>
      <c r="B84" t="s">
        <v>183</v>
      </c>
      <c r="C84" t="s">
        <v>183</v>
      </c>
      <c r="D84" t="s">
        <v>6</v>
      </c>
      <c r="E84">
        <f>IF(Table1[[#This Row],[Position]]="GKP",1,0)</f>
        <v>0</v>
      </c>
      <c r="F84">
        <f>IF(Table1[[#This Row],[Position]]="DEF",1,0)</f>
        <v>1</v>
      </c>
      <c r="G84">
        <f>IF(Table1[[#This Row],[Position]]="MID",1,0)</f>
        <v>0</v>
      </c>
      <c r="H84">
        <f>IF(Table1[[#This Row],[Position]]="FWD",1,0)</f>
        <v>0</v>
      </c>
      <c r="I84" t="s">
        <v>168</v>
      </c>
      <c r="J84">
        <v>49</v>
      </c>
      <c r="K84">
        <v>105</v>
      </c>
      <c r="L84">
        <v>61.636350654020802</v>
      </c>
      <c r="M84">
        <f>Table1[[#This Row],[PFS]]/$R$12</f>
        <v>2.6798413327835133</v>
      </c>
      <c r="N84">
        <v>0</v>
      </c>
    </row>
    <row r="85" spans="1:14" hidden="1" x14ac:dyDescent="0.3">
      <c r="A85" t="s">
        <v>758</v>
      </c>
      <c r="B85" t="s">
        <v>759</v>
      </c>
      <c r="C85" t="s">
        <v>759</v>
      </c>
      <c r="D85" t="s">
        <v>16</v>
      </c>
      <c r="E85">
        <f>IF(Table1[[#This Row],[Position]]="GKP",1,0)</f>
        <v>0</v>
      </c>
      <c r="F85">
        <f>IF(Table1[[#This Row],[Position]]="DEF",1,0)</f>
        <v>0</v>
      </c>
      <c r="G85">
        <f>IF(Table1[[#This Row],[Position]]="MID",1,0)</f>
        <v>0</v>
      </c>
      <c r="H85">
        <f>IF(Table1[[#This Row],[Position]]="FWD",1,0)</f>
        <v>1</v>
      </c>
      <c r="I85" t="s">
        <v>748</v>
      </c>
      <c r="J85">
        <v>82</v>
      </c>
      <c r="K85">
        <v>586</v>
      </c>
      <c r="L85">
        <v>61.348900856344798</v>
      </c>
      <c r="M85">
        <f>Table1[[#This Row],[PFS]]/$R$12</f>
        <v>2.6673435154932519</v>
      </c>
      <c r="N85">
        <v>0</v>
      </c>
    </row>
    <row r="86" spans="1:14" hidden="1" x14ac:dyDescent="0.3">
      <c r="A86" t="s">
        <v>495</v>
      </c>
      <c r="B86" t="s">
        <v>496</v>
      </c>
      <c r="C86" t="s">
        <v>496</v>
      </c>
      <c r="D86" t="s">
        <v>2</v>
      </c>
      <c r="E86">
        <f>IF(Table1[[#This Row],[Position]]="GKP",1,0)</f>
        <v>0</v>
      </c>
      <c r="F86">
        <f>IF(Table1[[#This Row],[Position]]="DEF",1,0)</f>
        <v>0</v>
      </c>
      <c r="G86">
        <f>IF(Table1[[#This Row],[Position]]="MID",1,0)</f>
        <v>1</v>
      </c>
      <c r="H86">
        <f>IF(Table1[[#This Row],[Position]]="FWD",1,0)</f>
        <v>0</v>
      </c>
      <c r="I86" t="s">
        <v>494</v>
      </c>
      <c r="J86">
        <v>59</v>
      </c>
      <c r="K86">
        <v>369</v>
      </c>
      <c r="L86">
        <v>61.135919300277401</v>
      </c>
      <c r="M86">
        <f>Table1[[#This Row],[PFS]]/$R$12</f>
        <v>2.6580834478381479</v>
      </c>
      <c r="N86">
        <v>0</v>
      </c>
    </row>
    <row r="87" spans="1:14" hidden="1" x14ac:dyDescent="0.3">
      <c r="A87" t="s">
        <v>113</v>
      </c>
      <c r="B87" t="s">
        <v>114</v>
      </c>
      <c r="C87" t="s">
        <v>114</v>
      </c>
      <c r="D87" t="s">
        <v>16</v>
      </c>
      <c r="E87">
        <f>IF(Table1[[#This Row],[Position]]="GKP",1,0)</f>
        <v>0</v>
      </c>
      <c r="F87">
        <f>IF(Table1[[#This Row],[Position]]="DEF",1,0)</f>
        <v>0</v>
      </c>
      <c r="G87">
        <f>IF(Table1[[#This Row],[Position]]="MID",1,0)</f>
        <v>0</v>
      </c>
      <c r="H87">
        <f>IF(Table1[[#This Row],[Position]]="FWD",1,0)</f>
        <v>1</v>
      </c>
      <c r="I87" t="s">
        <v>66</v>
      </c>
      <c r="J87">
        <v>43</v>
      </c>
      <c r="K87">
        <v>58</v>
      </c>
      <c r="L87">
        <v>61.032139775893</v>
      </c>
      <c r="M87">
        <f>Table1[[#This Row],[PFS]]/$R$12</f>
        <v>2.6535712946040433</v>
      </c>
      <c r="N87">
        <v>0</v>
      </c>
    </row>
    <row r="88" spans="1:14" hidden="1" x14ac:dyDescent="0.3">
      <c r="A88" t="s">
        <v>370</v>
      </c>
      <c r="B88" t="s">
        <v>371</v>
      </c>
      <c r="C88" t="s">
        <v>371</v>
      </c>
      <c r="D88" t="s">
        <v>2</v>
      </c>
      <c r="E88">
        <f>IF(Table1[[#This Row],[Position]]="GKP",1,0)</f>
        <v>0</v>
      </c>
      <c r="F88">
        <f>IF(Table1[[#This Row],[Position]]="DEF",1,0)</f>
        <v>0</v>
      </c>
      <c r="G88">
        <f>IF(Table1[[#This Row],[Position]]="MID",1,0)</f>
        <v>1</v>
      </c>
      <c r="H88">
        <f>IF(Table1[[#This Row],[Position]]="FWD",1,0)</f>
        <v>0</v>
      </c>
      <c r="I88" t="s">
        <v>359</v>
      </c>
      <c r="J88">
        <v>53</v>
      </c>
      <c r="K88">
        <v>256</v>
      </c>
      <c r="L88">
        <v>60.999917236529797</v>
      </c>
      <c r="M88">
        <f>Table1[[#This Row],[PFS]]/$R$12</f>
        <v>2.6521703146317304</v>
      </c>
      <c r="N88">
        <v>0</v>
      </c>
    </row>
    <row r="89" spans="1:14" hidden="1" x14ac:dyDescent="0.3">
      <c r="A89" t="s">
        <v>714</v>
      </c>
      <c r="B89" t="s">
        <v>715</v>
      </c>
      <c r="C89" t="s">
        <v>715</v>
      </c>
      <c r="D89" t="s">
        <v>6</v>
      </c>
      <c r="E89">
        <f>IF(Table1[[#This Row],[Position]]="GKP",1,0)</f>
        <v>0</v>
      </c>
      <c r="F89">
        <f>IF(Table1[[#This Row],[Position]]="DEF",1,0)</f>
        <v>1</v>
      </c>
      <c r="G89">
        <f>IF(Table1[[#This Row],[Position]]="MID",1,0)</f>
        <v>0</v>
      </c>
      <c r="H89">
        <f>IF(Table1[[#This Row],[Position]]="FWD",1,0)</f>
        <v>0</v>
      </c>
      <c r="I89" t="s">
        <v>707</v>
      </c>
      <c r="J89">
        <v>50</v>
      </c>
      <c r="K89">
        <v>557</v>
      </c>
      <c r="L89">
        <v>60.736702933454097</v>
      </c>
      <c r="M89">
        <f>Table1[[#This Row],[PFS]]/$R$12</f>
        <v>2.6407262144980042</v>
      </c>
      <c r="N89">
        <v>0</v>
      </c>
    </row>
    <row r="90" spans="1:14" hidden="1" x14ac:dyDescent="0.3">
      <c r="A90" t="s">
        <v>614</v>
      </c>
      <c r="B90" t="s">
        <v>615</v>
      </c>
      <c r="C90" t="s">
        <v>615</v>
      </c>
      <c r="D90" t="s">
        <v>2</v>
      </c>
      <c r="E90">
        <f>IF(Table1[[#This Row],[Position]]="GKP",1,0)</f>
        <v>0</v>
      </c>
      <c r="F90">
        <f>IF(Table1[[#This Row],[Position]]="DEF",1,0)</f>
        <v>0</v>
      </c>
      <c r="G90">
        <f>IF(Table1[[#This Row],[Position]]="MID",1,0)</f>
        <v>1</v>
      </c>
      <c r="H90">
        <f>IF(Table1[[#This Row],[Position]]="FWD",1,0)</f>
        <v>0</v>
      </c>
      <c r="I90" t="s">
        <v>592</v>
      </c>
      <c r="J90">
        <v>50</v>
      </c>
      <c r="K90">
        <v>454</v>
      </c>
      <c r="L90">
        <v>60.551642447624097</v>
      </c>
      <c r="M90">
        <f>Table1[[#This Row],[PFS]]/$R$12</f>
        <v>2.6326801064184391</v>
      </c>
      <c r="N90">
        <v>0</v>
      </c>
    </row>
    <row r="91" spans="1:14" hidden="1" x14ac:dyDescent="0.3">
      <c r="A91" t="s">
        <v>733</v>
      </c>
      <c r="B91" t="s">
        <v>734</v>
      </c>
      <c r="C91" t="s">
        <v>734</v>
      </c>
      <c r="D91" t="s">
        <v>2</v>
      </c>
      <c r="E91">
        <f>IF(Table1[[#This Row],[Position]]="GKP",1,0)</f>
        <v>0</v>
      </c>
      <c r="F91">
        <f>IF(Table1[[#This Row],[Position]]="DEF",1,0)</f>
        <v>0</v>
      </c>
      <c r="G91">
        <f>IF(Table1[[#This Row],[Position]]="MID",1,0)</f>
        <v>1</v>
      </c>
      <c r="H91">
        <f>IF(Table1[[#This Row],[Position]]="FWD",1,0)</f>
        <v>0</v>
      </c>
      <c r="I91" t="s">
        <v>707</v>
      </c>
      <c r="J91">
        <v>64</v>
      </c>
      <c r="K91">
        <v>570</v>
      </c>
      <c r="L91">
        <v>60.188770945400201</v>
      </c>
      <c r="M91">
        <f>Table1[[#This Row],[PFS]]/$R$12</f>
        <v>2.6169030845826176</v>
      </c>
      <c r="N91">
        <v>0</v>
      </c>
    </row>
    <row r="92" spans="1:14" hidden="1" x14ac:dyDescent="0.3">
      <c r="A92" t="s">
        <v>603</v>
      </c>
      <c r="B92" t="s">
        <v>604</v>
      </c>
      <c r="C92" t="s">
        <v>604</v>
      </c>
      <c r="D92" t="s">
        <v>6</v>
      </c>
      <c r="E92">
        <f>IF(Table1[[#This Row],[Position]]="GKP",1,0)</f>
        <v>0</v>
      </c>
      <c r="F92">
        <f>IF(Table1[[#This Row],[Position]]="DEF",1,0)</f>
        <v>1</v>
      </c>
      <c r="G92">
        <f>IF(Table1[[#This Row],[Position]]="MID",1,0)</f>
        <v>0</v>
      </c>
      <c r="H92">
        <f>IF(Table1[[#This Row],[Position]]="FWD",1,0)</f>
        <v>0</v>
      </c>
      <c r="I92" t="s">
        <v>592</v>
      </c>
      <c r="J92">
        <v>50</v>
      </c>
      <c r="K92">
        <v>446</v>
      </c>
      <c r="L92">
        <v>59.665919130959701</v>
      </c>
      <c r="M92">
        <f>Table1[[#This Row],[PFS]]/$R$12</f>
        <v>2.5941703969982477</v>
      </c>
      <c r="N92">
        <v>0</v>
      </c>
    </row>
    <row r="93" spans="1:14" hidden="1" x14ac:dyDescent="0.3">
      <c r="A93" t="s">
        <v>59</v>
      </c>
      <c r="B93" t="s">
        <v>60</v>
      </c>
      <c r="C93" t="s">
        <v>61</v>
      </c>
      <c r="D93" t="s">
        <v>2</v>
      </c>
      <c r="E93">
        <f>IF(Table1[[#This Row],[Position]]="GKP",1,0)</f>
        <v>0</v>
      </c>
      <c r="F93">
        <f>IF(Table1[[#This Row],[Position]]="DEF",1,0)</f>
        <v>0</v>
      </c>
      <c r="G93">
        <f>IF(Table1[[#This Row],[Position]]="MID",1,0)</f>
        <v>1</v>
      </c>
      <c r="H93">
        <f>IF(Table1[[#This Row],[Position]]="FWD",1,0)</f>
        <v>0</v>
      </c>
      <c r="I93" t="s">
        <v>3</v>
      </c>
      <c r="J93">
        <v>47</v>
      </c>
      <c r="K93">
        <v>29</v>
      </c>
      <c r="L93">
        <v>59.605680682132402</v>
      </c>
      <c r="M93">
        <f>Table1[[#This Row],[PFS]]/$R$12</f>
        <v>2.5915513340057568</v>
      </c>
      <c r="N93">
        <v>0</v>
      </c>
    </row>
    <row r="94" spans="1:14" hidden="1" x14ac:dyDescent="0.3">
      <c r="A94" t="s">
        <v>122</v>
      </c>
      <c r="B94" t="s">
        <v>142</v>
      </c>
      <c r="C94" t="s">
        <v>142</v>
      </c>
      <c r="D94" t="s">
        <v>6</v>
      </c>
      <c r="E94">
        <f>IF(Table1[[#This Row],[Position]]="GKP",1,0)</f>
        <v>0</v>
      </c>
      <c r="F94">
        <f>IF(Table1[[#This Row],[Position]]="DEF",1,0)</f>
        <v>1</v>
      </c>
      <c r="G94">
        <f>IF(Table1[[#This Row],[Position]]="MID",1,0)</f>
        <v>0</v>
      </c>
      <c r="H94">
        <f>IF(Table1[[#This Row],[Position]]="FWD",1,0)</f>
        <v>0</v>
      </c>
      <c r="I94" t="s">
        <v>121</v>
      </c>
      <c r="J94">
        <v>44</v>
      </c>
      <c r="K94">
        <v>76</v>
      </c>
      <c r="L94">
        <v>59.518441124151401</v>
      </c>
      <c r="M94">
        <f>Table1[[#This Row],[PFS]]/$R$12</f>
        <v>2.5877583097457131</v>
      </c>
      <c r="N94">
        <v>0</v>
      </c>
    </row>
    <row r="95" spans="1:14" hidden="1" x14ac:dyDescent="0.3">
      <c r="A95" t="s">
        <v>71</v>
      </c>
      <c r="B95" t="s">
        <v>72</v>
      </c>
      <c r="C95" t="s">
        <v>72</v>
      </c>
      <c r="D95" t="s">
        <v>2</v>
      </c>
      <c r="E95">
        <f>IF(Table1[[#This Row],[Position]]="GKP",1,0)</f>
        <v>0</v>
      </c>
      <c r="F95">
        <f>IF(Table1[[#This Row],[Position]]="DEF",1,0)</f>
        <v>0</v>
      </c>
      <c r="G95">
        <f>IF(Table1[[#This Row],[Position]]="MID",1,0)</f>
        <v>1</v>
      </c>
      <c r="H95">
        <f>IF(Table1[[#This Row],[Position]]="FWD",1,0)</f>
        <v>0</v>
      </c>
      <c r="I95" t="s">
        <v>66</v>
      </c>
      <c r="J95">
        <v>43</v>
      </c>
      <c r="K95">
        <v>37</v>
      </c>
      <c r="L95">
        <v>59.006020032446798</v>
      </c>
      <c r="M95">
        <f>Table1[[#This Row],[PFS]]/$R$12</f>
        <v>2.565479131845513</v>
      </c>
      <c r="N95">
        <v>0</v>
      </c>
    </row>
    <row r="96" spans="1:14" hidden="1" x14ac:dyDescent="0.3">
      <c r="A96" t="s">
        <v>471</v>
      </c>
      <c r="B96" t="s">
        <v>472</v>
      </c>
      <c r="C96" t="s">
        <v>472</v>
      </c>
      <c r="D96" t="s">
        <v>6</v>
      </c>
      <c r="E96">
        <f>IF(Table1[[#This Row],[Position]]="GKP",1,0)</f>
        <v>0</v>
      </c>
      <c r="F96">
        <f>IF(Table1[[#This Row],[Position]]="DEF",1,0)</f>
        <v>1</v>
      </c>
      <c r="G96">
        <f>IF(Table1[[#This Row],[Position]]="MID",1,0)</f>
        <v>0</v>
      </c>
      <c r="H96">
        <f>IF(Table1[[#This Row],[Position]]="FWD",1,0)</f>
        <v>0</v>
      </c>
      <c r="I96" t="s">
        <v>450</v>
      </c>
      <c r="J96">
        <v>54</v>
      </c>
      <c r="K96">
        <v>350</v>
      </c>
      <c r="L96">
        <v>58.681895896836998</v>
      </c>
      <c r="M96">
        <f>Table1[[#This Row],[PFS]]/$R$12</f>
        <v>2.5513867781233479</v>
      </c>
      <c r="N96">
        <v>0</v>
      </c>
    </row>
    <row r="97" spans="1:14" hidden="1" x14ac:dyDescent="0.3">
      <c r="A97" t="s">
        <v>290</v>
      </c>
      <c r="B97" t="s">
        <v>291</v>
      </c>
      <c r="C97" t="s">
        <v>291</v>
      </c>
      <c r="D97" t="s">
        <v>2</v>
      </c>
      <c r="E97">
        <f>IF(Table1[[#This Row],[Position]]="GKP",1,0)</f>
        <v>0</v>
      </c>
      <c r="F97">
        <f>IF(Table1[[#This Row],[Position]]="DEF",1,0)</f>
        <v>0</v>
      </c>
      <c r="G97">
        <f>IF(Table1[[#This Row],[Position]]="MID",1,0)</f>
        <v>1</v>
      </c>
      <c r="H97">
        <f>IF(Table1[[#This Row],[Position]]="FWD",1,0)</f>
        <v>0</v>
      </c>
      <c r="I97" t="s">
        <v>261</v>
      </c>
      <c r="J97">
        <v>75</v>
      </c>
      <c r="K97">
        <v>170</v>
      </c>
      <c r="L97">
        <v>58.586914972700697</v>
      </c>
      <c r="M97">
        <f>Table1[[#This Row],[PFS]]/$R$12</f>
        <v>2.5472571727261171</v>
      </c>
      <c r="N97">
        <v>0</v>
      </c>
    </row>
    <row r="98" spans="1:14" hidden="1" x14ac:dyDescent="0.3">
      <c r="A98" t="s">
        <v>111</v>
      </c>
      <c r="B98" t="s">
        <v>112</v>
      </c>
      <c r="C98" t="s">
        <v>112</v>
      </c>
      <c r="D98" t="s">
        <v>16</v>
      </c>
      <c r="E98">
        <f>IF(Table1[[#This Row],[Position]]="GKP",1,0)</f>
        <v>0</v>
      </c>
      <c r="F98">
        <f>IF(Table1[[#This Row],[Position]]="DEF",1,0)</f>
        <v>0</v>
      </c>
      <c r="G98">
        <f>IF(Table1[[#This Row],[Position]]="MID",1,0)</f>
        <v>0</v>
      </c>
      <c r="H98">
        <f>IF(Table1[[#This Row],[Position]]="FWD",1,0)</f>
        <v>1</v>
      </c>
      <c r="I98" t="s">
        <v>66</v>
      </c>
      <c r="J98">
        <v>43</v>
      </c>
      <c r="K98">
        <v>57</v>
      </c>
      <c r="L98">
        <v>58.492203900225597</v>
      </c>
      <c r="M98">
        <f>Table1[[#This Row],[PFS]]/$R$12</f>
        <v>2.5431393000098086</v>
      </c>
      <c r="N98">
        <v>0</v>
      </c>
    </row>
    <row r="99" spans="1:14" hidden="1" x14ac:dyDescent="0.3">
      <c r="A99" t="s">
        <v>40</v>
      </c>
      <c r="B99" t="s">
        <v>673</v>
      </c>
      <c r="C99" t="s">
        <v>674</v>
      </c>
      <c r="D99" t="s">
        <v>2</v>
      </c>
      <c r="E99">
        <f>IF(Table1[[#This Row],[Position]]="GKP",1,0)</f>
        <v>0</v>
      </c>
      <c r="F99">
        <f>IF(Table1[[#This Row],[Position]]="DEF",1,0)</f>
        <v>0</v>
      </c>
      <c r="G99">
        <f>IF(Table1[[#This Row],[Position]]="MID",1,0)</f>
        <v>1</v>
      </c>
      <c r="H99">
        <f>IF(Table1[[#This Row],[Position]]="FWD",1,0)</f>
        <v>0</v>
      </c>
      <c r="I99" t="s">
        <v>661</v>
      </c>
      <c r="J99">
        <v>67</v>
      </c>
      <c r="K99">
        <v>501</v>
      </c>
      <c r="L99">
        <v>58.148512582567697</v>
      </c>
      <c r="M99">
        <f>Table1[[#This Row],[PFS]]/$R$12</f>
        <v>2.5281961992420738</v>
      </c>
      <c r="N99">
        <v>0</v>
      </c>
    </row>
    <row r="100" spans="1:14" hidden="1" x14ac:dyDescent="0.3">
      <c r="A100" t="s">
        <v>567</v>
      </c>
      <c r="B100" t="s">
        <v>568</v>
      </c>
      <c r="C100" t="s">
        <v>568</v>
      </c>
      <c r="D100" t="s">
        <v>2</v>
      </c>
      <c r="E100">
        <f>IF(Table1[[#This Row],[Position]]="GKP",1,0)</f>
        <v>0</v>
      </c>
      <c r="F100">
        <f>IF(Table1[[#This Row],[Position]]="DEF",1,0)</f>
        <v>0</v>
      </c>
      <c r="G100">
        <f>IF(Table1[[#This Row],[Position]]="MID",1,0)</f>
        <v>1</v>
      </c>
      <c r="H100">
        <f>IF(Table1[[#This Row],[Position]]="FWD",1,0)</f>
        <v>0</v>
      </c>
      <c r="I100" t="s">
        <v>540</v>
      </c>
      <c r="J100">
        <v>48</v>
      </c>
      <c r="K100">
        <v>421</v>
      </c>
      <c r="L100">
        <v>58.000989873798098</v>
      </c>
      <c r="M100">
        <f>Table1[[#This Row],[PFS]]/$R$12</f>
        <v>2.5217821684260042</v>
      </c>
      <c r="N100">
        <v>0</v>
      </c>
    </row>
    <row r="101" spans="1:14" hidden="1" x14ac:dyDescent="0.3">
      <c r="A101" t="s">
        <v>786</v>
      </c>
      <c r="B101" t="s">
        <v>787</v>
      </c>
      <c r="C101" t="s">
        <v>787</v>
      </c>
      <c r="D101" t="s">
        <v>16</v>
      </c>
      <c r="E101">
        <f>IF(Table1[[#This Row],[Position]]="GKP",1,0)</f>
        <v>0</v>
      </c>
      <c r="F101">
        <f>IF(Table1[[#This Row],[Position]]="DEF",1,0)</f>
        <v>0</v>
      </c>
      <c r="G101">
        <f>IF(Table1[[#This Row],[Position]]="MID",1,0)</f>
        <v>0</v>
      </c>
      <c r="H101">
        <f>IF(Table1[[#This Row],[Position]]="FWD",1,0)</f>
        <v>1</v>
      </c>
      <c r="I101" t="s">
        <v>748</v>
      </c>
      <c r="J101">
        <v>48</v>
      </c>
      <c r="K101">
        <v>601</v>
      </c>
      <c r="L101">
        <v>57.594089892505401</v>
      </c>
      <c r="M101">
        <f>Table1[[#This Row],[PFS]]/$R$12</f>
        <v>2.504090864891539</v>
      </c>
      <c r="N101">
        <v>0</v>
      </c>
    </row>
    <row r="102" spans="1:14" hidden="1" x14ac:dyDescent="0.3">
      <c r="A102" t="s">
        <v>426</v>
      </c>
      <c r="B102" t="s">
        <v>506</v>
      </c>
      <c r="C102" t="s">
        <v>506</v>
      </c>
      <c r="D102" t="s">
        <v>6</v>
      </c>
      <c r="E102">
        <f>IF(Table1[[#This Row],[Position]]="GKP",1,0)</f>
        <v>0</v>
      </c>
      <c r="F102">
        <f>IF(Table1[[#This Row],[Position]]="DEF",1,0)</f>
        <v>1</v>
      </c>
      <c r="G102">
        <f>IF(Table1[[#This Row],[Position]]="MID",1,0)</f>
        <v>0</v>
      </c>
      <c r="H102">
        <f>IF(Table1[[#This Row],[Position]]="FWD",1,0)</f>
        <v>0</v>
      </c>
      <c r="I102" t="s">
        <v>494</v>
      </c>
      <c r="J102">
        <v>54</v>
      </c>
      <c r="K102">
        <v>377</v>
      </c>
      <c r="L102">
        <v>57.494725877605099</v>
      </c>
      <c r="M102">
        <f>Table1[[#This Row],[PFS]]/$R$12</f>
        <v>2.4997706903306565</v>
      </c>
      <c r="N102">
        <v>0</v>
      </c>
    </row>
    <row r="103" spans="1:14" hidden="1" x14ac:dyDescent="0.3">
      <c r="A103" t="s">
        <v>752</v>
      </c>
      <c r="B103" t="s">
        <v>753</v>
      </c>
      <c r="C103" t="s">
        <v>754</v>
      </c>
      <c r="D103" t="s">
        <v>21</v>
      </c>
      <c r="E103">
        <f>IF(Table1[[#This Row],[Position]]="GKP",1,0)</f>
        <v>1</v>
      </c>
      <c r="F103">
        <f>IF(Table1[[#This Row],[Position]]="DEF",1,0)</f>
        <v>0</v>
      </c>
      <c r="G103">
        <f>IF(Table1[[#This Row],[Position]]="MID",1,0)</f>
        <v>0</v>
      </c>
      <c r="H103">
        <f>IF(Table1[[#This Row],[Position]]="FWD",1,0)</f>
        <v>0</v>
      </c>
      <c r="I103" t="s">
        <v>748</v>
      </c>
      <c r="J103">
        <v>55</v>
      </c>
      <c r="K103">
        <v>582</v>
      </c>
      <c r="L103">
        <v>57.404850791202399</v>
      </c>
      <c r="M103">
        <f>Table1[[#This Row],[PFS]]/$R$12</f>
        <v>2.495863077878365</v>
      </c>
      <c r="N103">
        <v>0</v>
      </c>
    </row>
    <row r="104" spans="1:14" hidden="1" x14ac:dyDescent="0.3">
      <c r="A104" t="s">
        <v>88</v>
      </c>
      <c r="B104" t="s">
        <v>89</v>
      </c>
      <c r="C104" t="s">
        <v>89</v>
      </c>
      <c r="D104" t="s">
        <v>2</v>
      </c>
      <c r="E104">
        <f>IF(Table1[[#This Row],[Position]]="GKP",1,0)</f>
        <v>0</v>
      </c>
      <c r="F104">
        <f>IF(Table1[[#This Row],[Position]]="DEF",1,0)</f>
        <v>0</v>
      </c>
      <c r="G104">
        <f>IF(Table1[[#This Row],[Position]]="MID",1,0)</f>
        <v>1</v>
      </c>
      <c r="H104">
        <f>IF(Table1[[#This Row],[Position]]="FWD",1,0)</f>
        <v>0</v>
      </c>
      <c r="I104" t="s">
        <v>66</v>
      </c>
      <c r="J104">
        <v>55</v>
      </c>
      <c r="K104">
        <v>45</v>
      </c>
      <c r="L104">
        <v>57.294228817682402</v>
      </c>
      <c r="M104">
        <f>Table1[[#This Row],[PFS]]/$R$12</f>
        <v>2.4910534268557565</v>
      </c>
      <c r="N104">
        <v>0</v>
      </c>
    </row>
    <row r="105" spans="1:14" hidden="1" x14ac:dyDescent="0.3">
      <c r="A105" t="s">
        <v>486</v>
      </c>
      <c r="B105" t="s">
        <v>487</v>
      </c>
      <c r="C105" t="s">
        <v>486</v>
      </c>
      <c r="D105" t="s">
        <v>2</v>
      </c>
      <c r="E105">
        <f>IF(Table1[[#This Row],[Position]]="GKP",1,0)</f>
        <v>0</v>
      </c>
      <c r="F105">
        <f>IF(Table1[[#This Row],[Position]]="DEF",1,0)</f>
        <v>0</v>
      </c>
      <c r="G105">
        <f>IF(Table1[[#This Row],[Position]]="MID",1,0)</f>
        <v>1</v>
      </c>
      <c r="H105">
        <f>IF(Table1[[#This Row],[Position]]="FWD",1,0)</f>
        <v>0</v>
      </c>
      <c r="I105" t="s">
        <v>450</v>
      </c>
      <c r="J105">
        <v>54</v>
      </c>
      <c r="K105">
        <v>357</v>
      </c>
      <c r="L105">
        <v>57.264996926664502</v>
      </c>
      <c r="M105">
        <f>Table1[[#This Row],[PFS]]/$R$12</f>
        <v>2.4897824750723698</v>
      </c>
      <c r="N105">
        <v>0</v>
      </c>
    </row>
    <row r="106" spans="1:14" hidden="1" x14ac:dyDescent="0.3">
      <c r="A106" t="s">
        <v>457</v>
      </c>
      <c r="B106" t="s">
        <v>640</v>
      </c>
      <c r="C106" t="s">
        <v>640</v>
      </c>
      <c r="D106" t="s">
        <v>6</v>
      </c>
      <c r="E106">
        <f>IF(Table1[[#This Row],[Position]]="GKP",1,0)</f>
        <v>0</v>
      </c>
      <c r="F106">
        <f>IF(Table1[[#This Row],[Position]]="DEF",1,0)</f>
        <v>1</v>
      </c>
      <c r="G106">
        <f>IF(Table1[[#This Row],[Position]]="MID",1,0)</f>
        <v>0</v>
      </c>
      <c r="H106">
        <f>IF(Table1[[#This Row],[Position]]="FWD",1,0)</f>
        <v>0</v>
      </c>
      <c r="I106" t="s">
        <v>624</v>
      </c>
      <c r="J106">
        <v>47</v>
      </c>
      <c r="K106">
        <v>478</v>
      </c>
      <c r="L106">
        <v>57.192807015975603</v>
      </c>
      <c r="M106">
        <f>Table1[[#This Row],[PFS]]/$R$12</f>
        <v>2.4866437833032871</v>
      </c>
      <c r="N106">
        <v>0</v>
      </c>
    </row>
    <row r="107" spans="1:14" hidden="1" x14ac:dyDescent="0.3">
      <c r="A107" t="s">
        <v>622</v>
      </c>
      <c r="B107" t="s">
        <v>623</v>
      </c>
      <c r="C107" t="s">
        <v>623</v>
      </c>
      <c r="D107" t="s">
        <v>2</v>
      </c>
      <c r="E107">
        <f>IF(Table1[[#This Row],[Position]]="GKP",1,0)</f>
        <v>0</v>
      </c>
      <c r="F107">
        <f>IF(Table1[[#This Row],[Position]]="DEF",1,0)</f>
        <v>0</v>
      </c>
      <c r="G107">
        <f>IF(Table1[[#This Row],[Position]]="MID",1,0)</f>
        <v>1</v>
      </c>
      <c r="H107">
        <f>IF(Table1[[#This Row],[Position]]="FWD",1,0)</f>
        <v>0</v>
      </c>
      <c r="I107" t="s">
        <v>624</v>
      </c>
      <c r="J107">
        <v>58</v>
      </c>
      <c r="K107">
        <v>464</v>
      </c>
      <c r="L107">
        <v>56.883245487195303</v>
      </c>
      <c r="M107">
        <f>Table1[[#This Row],[PFS]]/$R$12</f>
        <v>2.4731845863997957</v>
      </c>
      <c r="N107">
        <v>0</v>
      </c>
    </row>
    <row r="108" spans="1:14" hidden="1" x14ac:dyDescent="0.3">
      <c r="A108" t="s">
        <v>88</v>
      </c>
      <c r="B108" t="s">
        <v>596</v>
      </c>
      <c r="C108" t="s">
        <v>596</v>
      </c>
      <c r="D108" t="s">
        <v>2</v>
      </c>
      <c r="E108">
        <f>IF(Table1[[#This Row],[Position]]="GKP",1,0)</f>
        <v>0</v>
      </c>
      <c r="F108">
        <f>IF(Table1[[#This Row],[Position]]="DEF",1,0)</f>
        <v>0</v>
      </c>
      <c r="G108">
        <f>IF(Table1[[#This Row],[Position]]="MID",1,0)</f>
        <v>1</v>
      </c>
      <c r="H108">
        <f>IF(Table1[[#This Row],[Position]]="FWD",1,0)</f>
        <v>0</v>
      </c>
      <c r="I108" t="s">
        <v>592</v>
      </c>
      <c r="J108">
        <v>56</v>
      </c>
      <c r="K108">
        <v>441</v>
      </c>
      <c r="L108">
        <v>56.500628964077002</v>
      </c>
      <c r="M108">
        <f>Table1[[#This Row],[PFS]]/$R$12</f>
        <v>2.4565490853946521</v>
      </c>
      <c r="N108">
        <v>0</v>
      </c>
    </row>
    <row r="109" spans="1:14" hidden="1" x14ac:dyDescent="0.3">
      <c r="A109" t="s">
        <v>652</v>
      </c>
      <c r="B109" t="s">
        <v>653</v>
      </c>
      <c r="C109" t="s">
        <v>653</v>
      </c>
      <c r="D109" t="s">
        <v>2</v>
      </c>
      <c r="E109">
        <f>IF(Table1[[#This Row],[Position]]="GKP",1,0)</f>
        <v>0</v>
      </c>
      <c r="F109">
        <f>IF(Table1[[#This Row],[Position]]="DEF",1,0)</f>
        <v>0</v>
      </c>
      <c r="G109">
        <f>IF(Table1[[#This Row],[Position]]="MID",1,0)</f>
        <v>1</v>
      </c>
      <c r="H109">
        <f>IF(Table1[[#This Row],[Position]]="FWD",1,0)</f>
        <v>0</v>
      </c>
      <c r="I109" t="s">
        <v>624</v>
      </c>
      <c r="J109">
        <v>54</v>
      </c>
      <c r="K109">
        <v>485</v>
      </c>
      <c r="L109">
        <v>56.337504910299302</v>
      </c>
      <c r="M109">
        <f>Table1[[#This Row],[PFS]]/$R$12</f>
        <v>2.4494567352304046</v>
      </c>
      <c r="N109">
        <v>0</v>
      </c>
    </row>
    <row r="110" spans="1:14" hidden="1" x14ac:dyDescent="0.3">
      <c r="A110" t="s">
        <v>88</v>
      </c>
      <c r="B110" t="s">
        <v>609</v>
      </c>
      <c r="C110" t="s">
        <v>609</v>
      </c>
      <c r="D110" t="s">
        <v>2</v>
      </c>
      <c r="E110">
        <f>IF(Table1[[#This Row],[Position]]="GKP",1,0)</f>
        <v>0</v>
      </c>
      <c r="F110">
        <f>IF(Table1[[#This Row],[Position]]="DEF",1,0)</f>
        <v>0</v>
      </c>
      <c r="G110">
        <f>IF(Table1[[#This Row],[Position]]="MID",1,0)</f>
        <v>1</v>
      </c>
      <c r="H110">
        <f>IF(Table1[[#This Row],[Position]]="FWD",1,0)</f>
        <v>0</v>
      </c>
      <c r="I110" t="s">
        <v>592</v>
      </c>
      <c r="J110">
        <v>50</v>
      </c>
      <c r="K110">
        <v>450</v>
      </c>
      <c r="L110">
        <v>56.254665117628498</v>
      </c>
      <c r="M110">
        <f>Table1[[#This Row],[PFS]]/$R$12</f>
        <v>2.4458550051142827</v>
      </c>
      <c r="N110">
        <v>0</v>
      </c>
    </row>
    <row r="111" spans="1:14" hidden="1" x14ac:dyDescent="0.3">
      <c r="A111" t="s">
        <v>14</v>
      </c>
      <c r="B111" t="s">
        <v>15</v>
      </c>
      <c r="C111" t="s">
        <v>15</v>
      </c>
      <c r="D111" t="s">
        <v>16</v>
      </c>
      <c r="E111">
        <f>IF(Table1[[#This Row],[Position]]="GKP",1,0)</f>
        <v>0</v>
      </c>
      <c r="F111">
        <f>IF(Table1[[#This Row],[Position]]="DEF",1,0)</f>
        <v>0</v>
      </c>
      <c r="G111">
        <f>IF(Table1[[#This Row],[Position]]="MID",1,0)</f>
        <v>0</v>
      </c>
      <c r="H111">
        <f>IF(Table1[[#This Row],[Position]]="FWD",1,0)</f>
        <v>1</v>
      </c>
      <c r="I111" t="s">
        <v>3</v>
      </c>
      <c r="J111">
        <v>82</v>
      </c>
      <c r="K111">
        <v>6</v>
      </c>
      <c r="L111">
        <v>56.2430837729122</v>
      </c>
      <c r="M111">
        <f>Table1[[#This Row],[PFS]]/$R$12</f>
        <v>2.4453514683874871</v>
      </c>
      <c r="N111">
        <v>0</v>
      </c>
    </row>
    <row r="112" spans="1:14" hidden="1" x14ac:dyDescent="0.3">
      <c r="A112" t="s">
        <v>590</v>
      </c>
      <c r="B112" t="s">
        <v>591</v>
      </c>
      <c r="C112" t="s">
        <v>591</v>
      </c>
      <c r="D112" t="s">
        <v>16</v>
      </c>
      <c r="E112">
        <f>IF(Table1[[#This Row],[Position]]="GKP",1,0)</f>
        <v>0</v>
      </c>
      <c r="F112">
        <f>IF(Table1[[#This Row],[Position]]="DEF",1,0)</f>
        <v>0</v>
      </c>
      <c r="G112">
        <f>IF(Table1[[#This Row],[Position]]="MID",1,0)</f>
        <v>0</v>
      </c>
      <c r="H112">
        <f>IF(Table1[[#This Row],[Position]]="FWD",1,0)</f>
        <v>1</v>
      </c>
      <c r="I112" t="s">
        <v>592</v>
      </c>
      <c r="J112">
        <v>45</v>
      </c>
      <c r="K112">
        <v>437</v>
      </c>
      <c r="L112">
        <v>56.193072143537798</v>
      </c>
      <c r="M112">
        <f>Table1[[#This Row],[PFS]]/$R$12</f>
        <v>2.4431770497190346</v>
      </c>
      <c r="N112">
        <v>0</v>
      </c>
    </row>
    <row r="113" spans="1:14" hidden="1" x14ac:dyDescent="0.3">
      <c r="A113" t="s">
        <v>301</v>
      </c>
      <c r="B113" t="s">
        <v>492</v>
      </c>
      <c r="C113" t="s">
        <v>492</v>
      </c>
      <c r="D113" t="s">
        <v>21</v>
      </c>
      <c r="E113">
        <f>IF(Table1[[#This Row],[Position]]="GKP",1,0)</f>
        <v>1</v>
      </c>
      <c r="F113">
        <f>IF(Table1[[#This Row],[Position]]="DEF",1,0)</f>
        <v>0</v>
      </c>
      <c r="G113">
        <f>IF(Table1[[#This Row],[Position]]="MID",1,0)</f>
        <v>0</v>
      </c>
      <c r="H113">
        <f>IF(Table1[[#This Row],[Position]]="FWD",1,0)</f>
        <v>0</v>
      </c>
      <c r="I113" t="s">
        <v>450</v>
      </c>
      <c r="J113">
        <v>40</v>
      </c>
      <c r="K113">
        <v>366</v>
      </c>
      <c r="L113">
        <v>55.998286412065902</v>
      </c>
      <c r="M113">
        <f>Table1[[#This Row],[PFS]]/$R$12</f>
        <v>2.4347081048724304</v>
      </c>
      <c r="N113">
        <v>0</v>
      </c>
    </row>
    <row r="114" spans="1:14" hidden="1" x14ac:dyDescent="0.3">
      <c r="A114" t="s">
        <v>169</v>
      </c>
      <c r="B114" t="s">
        <v>170</v>
      </c>
      <c r="C114" t="s">
        <v>170</v>
      </c>
      <c r="D114" t="s">
        <v>6</v>
      </c>
      <c r="E114">
        <f>IF(Table1[[#This Row],[Position]]="GKP",1,0)</f>
        <v>0</v>
      </c>
      <c r="F114">
        <f>IF(Table1[[#This Row],[Position]]="DEF",1,0)</f>
        <v>1</v>
      </c>
      <c r="G114">
        <f>IF(Table1[[#This Row],[Position]]="MID",1,0)</f>
        <v>0</v>
      </c>
      <c r="H114">
        <f>IF(Table1[[#This Row],[Position]]="FWD",1,0)</f>
        <v>0</v>
      </c>
      <c r="I114" t="s">
        <v>168</v>
      </c>
      <c r="J114">
        <v>53</v>
      </c>
      <c r="K114">
        <v>98</v>
      </c>
      <c r="L114">
        <v>55.9241214864388</v>
      </c>
      <c r="M114">
        <f>Table1[[#This Row],[PFS]]/$R$12</f>
        <v>2.4314835428886434</v>
      </c>
      <c r="N114">
        <v>0</v>
      </c>
    </row>
    <row r="115" spans="1:14" hidden="1" x14ac:dyDescent="0.3">
      <c r="A115" t="s">
        <v>337</v>
      </c>
      <c r="B115" t="s">
        <v>338</v>
      </c>
      <c r="C115" t="s">
        <v>337</v>
      </c>
      <c r="D115" t="s">
        <v>16</v>
      </c>
      <c r="E115">
        <f>IF(Table1[[#This Row],[Position]]="GKP",1,0)</f>
        <v>0</v>
      </c>
      <c r="F115">
        <f>IF(Table1[[#This Row],[Position]]="DEF",1,0)</f>
        <v>0</v>
      </c>
      <c r="G115">
        <f>IF(Table1[[#This Row],[Position]]="MID",1,0)</f>
        <v>0</v>
      </c>
      <c r="H115">
        <f>IF(Table1[[#This Row],[Position]]="FWD",1,0)</f>
        <v>1</v>
      </c>
      <c r="I115" t="s">
        <v>309</v>
      </c>
      <c r="J115">
        <v>78</v>
      </c>
      <c r="K115">
        <v>201</v>
      </c>
      <c r="L115">
        <v>55.836956690307602</v>
      </c>
      <c r="M115">
        <f>Table1[[#This Row],[PFS]]/$R$12</f>
        <v>2.4276937691438087</v>
      </c>
      <c r="N115">
        <v>0</v>
      </c>
    </row>
    <row r="116" spans="1:14" hidden="1" x14ac:dyDescent="0.3">
      <c r="A116" t="s">
        <v>429</v>
      </c>
      <c r="B116" t="s">
        <v>430</v>
      </c>
      <c r="C116" t="s">
        <v>430</v>
      </c>
      <c r="D116" t="s">
        <v>2</v>
      </c>
      <c r="E116">
        <f>IF(Table1[[#This Row],[Position]]="GKP",1,0)</f>
        <v>0</v>
      </c>
      <c r="F116">
        <f>IF(Table1[[#This Row],[Position]]="DEF",1,0)</f>
        <v>0</v>
      </c>
      <c r="G116">
        <f>IF(Table1[[#This Row],[Position]]="MID",1,0)</f>
        <v>1</v>
      </c>
      <c r="H116">
        <f>IF(Table1[[#This Row],[Position]]="FWD",1,0)</f>
        <v>0</v>
      </c>
      <c r="I116" t="s">
        <v>399</v>
      </c>
      <c r="J116">
        <v>60</v>
      </c>
      <c r="K116">
        <v>323</v>
      </c>
      <c r="L116">
        <v>55.404759216355302</v>
      </c>
      <c r="M116">
        <f>Table1[[#This Row],[PFS]]/$R$12</f>
        <v>2.4089025746241437</v>
      </c>
      <c r="N116">
        <v>0</v>
      </c>
    </row>
    <row r="117" spans="1:14" hidden="1" x14ac:dyDescent="0.3">
      <c r="A117" t="s">
        <v>771</v>
      </c>
      <c r="B117" t="s">
        <v>772</v>
      </c>
      <c r="C117" t="s">
        <v>772</v>
      </c>
      <c r="D117" t="s">
        <v>6</v>
      </c>
      <c r="E117">
        <f>IF(Table1[[#This Row],[Position]]="GKP",1,0)</f>
        <v>0</v>
      </c>
      <c r="F117">
        <f>IF(Table1[[#This Row],[Position]]="DEF",1,0)</f>
        <v>1</v>
      </c>
      <c r="G117">
        <f>IF(Table1[[#This Row],[Position]]="MID",1,0)</f>
        <v>0</v>
      </c>
      <c r="H117">
        <f>IF(Table1[[#This Row],[Position]]="FWD",1,0)</f>
        <v>0</v>
      </c>
      <c r="I117" t="s">
        <v>748</v>
      </c>
      <c r="J117">
        <v>39</v>
      </c>
      <c r="K117">
        <v>593</v>
      </c>
      <c r="L117">
        <v>55.175321613012599</v>
      </c>
      <c r="M117">
        <f>Table1[[#This Row],[PFS]]/$R$12</f>
        <v>2.3989270266527218</v>
      </c>
      <c r="N117">
        <v>0</v>
      </c>
    </row>
    <row r="118" spans="1:14" hidden="1" x14ac:dyDescent="0.3">
      <c r="A118" t="s">
        <v>303</v>
      </c>
      <c r="B118" t="s">
        <v>304</v>
      </c>
      <c r="C118" t="s">
        <v>304</v>
      </c>
      <c r="D118" t="s">
        <v>6</v>
      </c>
      <c r="E118">
        <f>IF(Table1[[#This Row],[Position]]="GKP",1,0)</f>
        <v>0</v>
      </c>
      <c r="F118">
        <f>IF(Table1[[#This Row],[Position]]="DEF",1,0)</f>
        <v>1</v>
      </c>
      <c r="G118">
        <f>IF(Table1[[#This Row],[Position]]="MID",1,0)</f>
        <v>0</v>
      </c>
      <c r="H118">
        <f>IF(Table1[[#This Row],[Position]]="FWD",1,0)</f>
        <v>0</v>
      </c>
      <c r="I118" t="s">
        <v>261</v>
      </c>
      <c r="J118">
        <v>40</v>
      </c>
      <c r="K118">
        <v>179</v>
      </c>
      <c r="L118">
        <v>54.640451036966901</v>
      </c>
      <c r="M118">
        <f>Table1[[#This Row],[PFS]]/$R$12</f>
        <v>2.3756717842159523</v>
      </c>
      <c r="N118">
        <v>0</v>
      </c>
    </row>
    <row r="119" spans="1:14" hidden="1" x14ac:dyDescent="0.3">
      <c r="A119" t="s">
        <v>88</v>
      </c>
      <c r="B119" t="s">
        <v>607</v>
      </c>
      <c r="C119" t="s">
        <v>607</v>
      </c>
      <c r="D119" t="s">
        <v>6</v>
      </c>
      <c r="E119">
        <f>IF(Table1[[#This Row],[Position]]="GKP",1,0)</f>
        <v>0</v>
      </c>
      <c r="F119">
        <f>IF(Table1[[#This Row],[Position]]="DEF",1,0)</f>
        <v>1</v>
      </c>
      <c r="G119">
        <f>IF(Table1[[#This Row],[Position]]="MID",1,0)</f>
        <v>0</v>
      </c>
      <c r="H119">
        <f>IF(Table1[[#This Row],[Position]]="FWD",1,0)</f>
        <v>0</v>
      </c>
      <c r="I119" t="s">
        <v>592</v>
      </c>
      <c r="J119">
        <v>47</v>
      </c>
      <c r="K119">
        <v>448</v>
      </c>
      <c r="L119">
        <v>54.026010248783898</v>
      </c>
      <c r="M119">
        <f>Table1[[#This Row],[PFS]]/$R$12</f>
        <v>2.3489569673384305</v>
      </c>
      <c r="N119">
        <v>0</v>
      </c>
    </row>
    <row r="120" spans="1:14" hidden="1" x14ac:dyDescent="0.3">
      <c r="A120" t="s">
        <v>228</v>
      </c>
      <c r="B120" t="s">
        <v>229</v>
      </c>
      <c r="C120" t="s">
        <v>229</v>
      </c>
      <c r="D120" t="s">
        <v>2</v>
      </c>
      <c r="E120">
        <f>IF(Table1[[#This Row],[Position]]="GKP",1,0)</f>
        <v>0</v>
      </c>
      <c r="F120">
        <f>IF(Table1[[#This Row],[Position]]="DEF",1,0)</f>
        <v>0</v>
      </c>
      <c r="G120">
        <f>IF(Table1[[#This Row],[Position]]="MID",1,0)</f>
        <v>1</v>
      </c>
      <c r="H120">
        <f>IF(Table1[[#This Row],[Position]]="FWD",1,0)</f>
        <v>0</v>
      </c>
      <c r="I120" t="s">
        <v>218</v>
      </c>
      <c r="J120">
        <v>53</v>
      </c>
      <c r="K120">
        <v>131</v>
      </c>
      <c r="L120">
        <v>53.668802766255901</v>
      </c>
      <c r="M120">
        <f>Table1[[#This Row],[PFS]]/$R$12</f>
        <v>2.3334262072285172</v>
      </c>
      <c r="N120">
        <v>0</v>
      </c>
    </row>
    <row r="121" spans="1:14" hidden="1" x14ac:dyDescent="0.3">
      <c r="A121" t="s">
        <v>355</v>
      </c>
      <c r="B121" t="s">
        <v>356</v>
      </c>
      <c r="C121" t="s">
        <v>356</v>
      </c>
      <c r="D121" t="s">
        <v>2</v>
      </c>
      <c r="E121">
        <f>IF(Table1[[#This Row],[Position]]="GKP",1,0)</f>
        <v>0</v>
      </c>
      <c r="F121">
        <f>IF(Table1[[#This Row],[Position]]="DEF",1,0)</f>
        <v>0</v>
      </c>
      <c r="G121">
        <f>IF(Table1[[#This Row],[Position]]="MID",1,0)</f>
        <v>1</v>
      </c>
      <c r="H121">
        <f>IF(Table1[[#This Row],[Position]]="FWD",1,0)</f>
        <v>0</v>
      </c>
      <c r="I121" t="s">
        <v>351</v>
      </c>
      <c r="J121">
        <v>50</v>
      </c>
      <c r="K121">
        <v>242</v>
      </c>
      <c r="L121">
        <v>53.605519281333002</v>
      </c>
      <c r="M121">
        <f>Table1[[#This Row],[PFS]]/$R$12</f>
        <v>2.3306747513623045</v>
      </c>
      <c r="N121">
        <v>0</v>
      </c>
    </row>
    <row r="122" spans="1:14" hidden="1" x14ac:dyDescent="0.3">
      <c r="A122" t="s">
        <v>100</v>
      </c>
      <c r="B122" t="s">
        <v>101</v>
      </c>
      <c r="C122" t="s">
        <v>101</v>
      </c>
      <c r="D122" t="s">
        <v>2</v>
      </c>
      <c r="E122">
        <f>IF(Table1[[#This Row],[Position]]="GKP",1,0)</f>
        <v>0</v>
      </c>
      <c r="F122">
        <f>IF(Table1[[#This Row],[Position]]="DEF",1,0)</f>
        <v>0</v>
      </c>
      <c r="G122">
        <f>IF(Table1[[#This Row],[Position]]="MID",1,0)</f>
        <v>1</v>
      </c>
      <c r="H122">
        <f>IF(Table1[[#This Row],[Position]]="FWD",1,0)</f>
        <v>0</v>
      </c>
      <c r="I122" t="s">
        <v>66</v>
      </c>
      <c r="J122">
        <v>57</v>
      </c>
      <c r="K122">
        <v>52</v>
      </c>
      <c r="L122">
        <v>53.562655938654601</v>
      </c>
      <c r="M122">
        <f>Table1[[#This Row],[PFS]]/$R$12</f>
        <v>2.3288111277675911</v>
      </c>
      <c r="N122">
        <v>0</v>
      </c>
    </row>
    <row r="123" spans="1:14" hidden="1" x14ac:dyDescent="0.3">
      <c r="A123" t="s">
        <v>760</v>
      </c>
      <c r="B123" t="s">
        <v>761</v>
      </c>
      <c r="C123" t="s">
        <v>761</v>
      </c>
      <c r="D123" t="s">
        <v>6</v>
      </c>
      <c r="E123">
        <f>IF(Table1[[#This Row],[Position]]="GKP",1,0)</f>
        <v>0</v>
      </c>
      <c r="F123">
        <f>IF(Table1[[#This Row],[Position]]="DEF",1,0)</f>
        <v>1</v>
      </c>
      <c r="G123">
        <f>IF(Table1[[#This Row],[Position]]="MID",1,0)</f>
        <v>0</v>
      </c>
      <c r="H123">
        <f>IF(Table1[[#This Row],[Position]]="FWD",1,0)</f>
        <v>0</v>
      </c>
      <c r="I123" t="s">
        <v>748</v>
      </c>
      <c r="J123">
        <v>51</v>
      </c>
      <c r="K123">
        <v>587</v>
      </c>
      <c r="L123">
        <v>53.416586369432402</v>
      </c>
      <c r="M123">
        <f>Table1[[#This Row],[PFS]]/$R$12</f>
        <v>2.3224602769318436</v>
      </c>
      <c r="N123">
        <v>0</v>
      </c>
    </row>
    <row r="124" spans="1:14" hidden="1" x14ac:dyDescent="0.3">
      <c r="A124" t="s">
        <v>138</v>
      </c>
      <c r="B124" t="s">
        <v>139</v>
      </c>
      <c r="C124" t="s">
        <v>139</v>
      </c>
      <c r="D124" t="s">
        <v>16</v>
      </c>
      <c r="E124">
        <f>IF(Table1[[#This Row],[Position]]="GKP",1,0)</f>
        <v>0</v>
      </c>
      <c r="F124">
        <f>IF(Table1[[#This Row],[Position]]="DEF",1,0)</f>
        <v>0</v>
      </c>
      <c r="G124">
        <f>IF(Table1[[#This Row],[Position]]="MID",1,0)</f>
        <v>0</v>
      </c>
      <c r="H124">
        <f>IF(Table1[[#This Row],[Position]]="FWD",1,0)</f>
        <v>1</v>
      </c>
      <c r="I124" t="s">
        <v>121</v>
      </c>
      <c r="J124">
        <v>48</v>
      </c>
      <c r="K124">
        <v>74</v>
      </c>
      <c r="L124">
        <v>53.357454025478297</v>
      </c>
      <c r="M124">
        <f>Table1[[#This Row],[PFS]]/$R$12</f>
        <v>2.319889305455578</v>
      </c>
      <c r="N124">
        <v>0</v>
      </c>
    </row>
    <row r="125" spans="1:14" hidden="1" x14ac:dyDescent="0.3">
      <c r="A125" t="s">
        <v>471</v>
      </c>
      <c r="B125" t="s">
        <v>655</v>
      </c>
      <c r="C125" t="s">
        <v>655</v>
      </c>
      <c r="D125" t="s">
        <v>2</v>
      </c>
      <c r="E125">
        <f>IF(Table1[[#This Row],[Position]]="GKP",1,0)</f>
        <v>0</v>
      </c>
      <c r="F125">
        <f>IF(Table1[[#This Row],[Position]]="DEF",1,0)</f>
        <v>0</v>
      </c>
      <c r="G125">
        <f>IF(Table1[[#This Row],[Position]]="MID",1,0)</f>
        <v>1</v>
      </c>
      <c r="H125">
        <f>IF(Table1[[#This Row],[Position]]="FWD",1,0)</f>
        <v>0</v>
      </c>
      <c r="I125" t="s">
        <v>624</v>
      </c>
      <c r="J125">
        <v>44</v>
      </c>
      <c r="K125">
        <v>488</v>
      </c>
      <c r="L125">
        <v>53.197020260276602</v>
      </c>
      <c r="M125">
        <f>Table1[[#This Row],[PFS]]/$R$12</f>
        <v>2.3129139243598522</v>
      </c>
      <c r="N125">
        <v>0</v>
      </c>
    </row>
    <row r="126" spans="1:14" hidden="1" x14ac:dyDescent="0.3">
      <c r="A126" t="s">
        <v>250</v>
      </c>
      <c r="B126" t="s">
        <v>605</v>
      </c>
      <c r="C126" t="s">
        <v>701</v>
      </c>
      <c r="D126" t="s">
        <v>16</v>
      </c>
      <c r="E126">
        <f>IF(Table1[[#This Row],[Position]]="GKP",1,0)</f>
        <v>0</v>
      </c>
      <c r="F126">
        <f>IF(Table1[[#This Row],[Position]]="DEF",1,0)</f>
        <v>0</v>
      </c>
      <c r="G126">
        <f>IF(Table1[[#This Row],[Position]]="MID",1,0)</f>
        <v>0</v>
      </c>
      <c r="H126">
        <f>IF(Table1[[#This Row],[Position]]="FWD",1,0)</f>
        <v>1</v>
      </c>
      <c r="I126" t="s">
        <v>700</v>
      </c>
      <c r="J126">
        <v>55</v>
      </c>
      <c r="K126">
        <v>524</v>
      </c>
      <c r="L126">
        <v>53.1817232131542</v>
      </c>
      <c r="M126">
        <f>Table1[[#This Row],[PFS]]/$R$12</f>
        <v>2.3122488353545303</v>
      </c>
      <c r="N126">
        <v>0</v>
      </c>
    </row>
    <row r="127" spans="1:14" hidden="1" x14ac:dyDescent="0.3">
      <c r="A127" t="s">
        <v>363</v>
      </c>
      <c r="B127" t="s">
        <v>364</v>
      </c>
      <c r="C127" t="s">
        <v>364</v>
      </c>
      <c r="D127" t="s">
        <v>6</v>
      </c>
      <c r="E127">
        <f>IF(Table1[[#This Row],[Position]]="GKP",1,0)</f>
        <v>0</v>
      </c>
      <c r="F127">
        <f>IF(Table1[[#This Row],[Position]]="DEF",1,0)</f>
        <v>1</v>
      </c>
      <c r="G127">
        <f>IF(Table1[[#This Row],[Position]]="MID",1,0)</f>
        <v>0</v>
      </c>
      <c r="H127">
        <f>IF(Table1[[#This Row],[Position]]="FWD",1,0)</f>
        <v>0</v>
      </c>
      <c r="I127" t="s">
        <v>359</v>
      </c>
      <c r="J127">
        <v>55</v>
      </c>
      <c r="K127">
        <v>250</v>
      </c>
      <c r="L127">
        <v>52.950717819005703</v>
      </c>
      <c r="M127">
        <f>Table1[[#This Row],[PFS]]/$R$12</f>
        <v>2.3022051225654652</v>
      </c>
      <c r="N127">
        <v>0</v>
      </c>
    </row>
    <row r="128" spans="1:14" hidden="1" x14ac:dyDescent="0.3">
      <c r="A128" t="s">
        <v>340</v>
      </c>
      <c r="B128" t="s">
        <v>341</v>
      </c>
      <c r="C128" t="s">
        <v>341</v>
      </c>
      <c r="D128" t="s">
        <v>16</v>
      </c>
      <c r="E128">
        <f>IF(Table1[[#This Row],[Position]]="GKP",1,0)</f>
        <v>0</v>
      </c>
      <c r="F128">
        <f>IF(Table1[[#This Row],[Position]]="DEF",1,0)</f>
        <v>0</v>
      </c>
      <c r="G128">
        <f>IF(Table1[[#This Row],[Position]]="MID",1,0)</f>
        <v>0</v>
      </c>
      <c r="H128">
        <f>IF(Table1[[#This Row],[Position]]="FWD",1,0)</f>
        <v>1</v>
      </c>
      <c r="I128" t="s">
        <v>309</v>
      </c>
      <c r="J128">
        <v>57</v>
      </c>
      <c r="K128">
        <v>204</v>
      </c>
      <c r="L128">
        <v>52.852560593644903</v>
      </c>
      <c r="M128">
        <f>Table1[[#This Row],[PFS]]/$R$12</f>
        <v>2.2979374171149956</v>
      </c>
      <c r="N128">
        <v>0</v>
      </c>
    </row>
    <row r="129" spans="1:14" hidden="1" x14ac:dyDescent="0.3">
      <c r="A129" t="s">
        <v>764</v>
      </c>
      <c r="B129" t="s">
        <v>765</v>
      </c>
      <c r="C129" t="s">
        <v>765</v>
      </c>
      <c r="D129" t="s">
        <v>2</v>
      </c>
      <c r="E129">
        <f>IF(Table1[[#This Row],[Position]]="GKP",1,0)</f>
        <v>0</v>
      </c>
      <c r="F129">
        <f>IF(Table1[[#This Row],[Position]]="DEF",1,0)</f>
        <v>0</v>
      </c>
      <c r="G129">
        <f>IF(Table1[[#This Row],[Position]]="MID",1,0)</f>
        <v>1</v>
      </c>
      <c r="H129">
        <f>IF(Table1[[#This Row],[Position]]="FWD",1,0)</f>
        <v>0</v>
      </c>
      <c r="I129" t="s">
        <v>748</v>
      </c>
      <c r="J129">
        <v>47</v>
      </c>
      <c r="K129">
        <v>590</v>
      </c>
      <c r="L129">
        <v>52.567907522806998</v>
      </c>
      <c r="M129">
        <f>Table1[[#This Row],[PFS]]/$R$12</f>
        <v>2.2855611966437825</v>
      </c>
      <c r="N129">
        <v>0</v>
      </c>
    </row>
    <row r="130" spans="1:14" hidden="1" x14ac:dyDescent="0.3">
      <c r="A130" t="s">
        <v>790</v>
      </c>
      <c r="B130" t="s">
        <v>791</v>
      </c>
      <c r="C130" t="s">
        <v>791</v>
      </c>
      <c r="D130" t="s">
        <v>2</v>
      </c>
      <c r="E130">
        <f>IF(Table1[[#This Row],[Position]]="GKP",1,0)</f>
        <v>0</v>
      </c>
      <c r="F130">
        <f>IF(Table1[[#This Row],[Position]]="DEF",1,0)</f>
        <v>0</v>
      </c>
      <c r="G130">
        <f>IF(Table1[[#This Row],[Position]]="MID",1,0)</f>
        <v>1</v>
      </c>
      <c r="H130">
        <f>IF(Table1[[#This Row],[Position]]="FWD",1,0)</f>
        <v>0</v>
      </c>
      <c r="I130" t="s">
        <v>748</v>
      </c>
      <c r="J130">
        <v>45</v>
      </c>
      <c r="K130">
        <v>609</v>
      </c>
      <c r="L130">
        <v>52.316490633178802</v>
      </c>
      <c r="M130">
        <f>Table1[[#This Row],[PFS]]/$R$12</f>
        <v>2.274630027529513</v>
      </c>
      <c r="N130">
        <v>0</v>
      </c>
    </row>
    <row r="131" spans="1:14" hidden="1" x14ac:dyDescent="0.3">
      <c r="A131" t="s">
        <v>105</v>
      </c>
      <c r="B131" t="s">
        <v>106</v>
      </c>
      <c r="C131" t="s">
        <v>106</v>
      </c>
      <c r="D131" t="s">
        <v>6</v>
      </c>
      <c r="E131">
        <f>IF(Table1[[#This Row],[Position]]="GKP",1,0)</f>
        <v>0</v>
      </c>
      <c r="F131">
        <f>IF(Table1[[#This Row],[Position]]="DEF",1,0)</f>
        <v>1</v>
      </c>
      <c r="G131">
        <f>IF(Table1[[#This Row],[Position]]="MID",1,0)</f>
        <v>0</v>
      </c>
      <c r="H131">
        <f>IF(Table1[[#This Row],[Position]]="FWD",1,0)</f>
        <v>0</v>
      </c>
      <c r="I131" t="s">
        <v>66</v>
      </c>
      <c r="J131">
        <v>43</v>
      </c>
      <c r="K131">
        <v>54</v>
      </c>
      <c r="L131">
        <v>51.559660308186501</v>
      </c>
      <c r="M131">
        <f>Table1[[#This Row],[PFS]]/$R$12</f>
        <v>2.2417243612255002</v>
      </c>
      <c r="N131">
        <v>0</v>
      </c>
    </row>
    <row r="132" spans="1:14" hidden="1" x14ac:dyDescent="0.3">
      <c r="A132" t="s">
        <v>580</v>
      </c>
      <c r="B132" t="s">
        <v>581</v>
      </c>
      <c r="C132" t="s">
        <v>582</v>
      </c>
      <c r="D132" t="s">
        <v>2</v>
      </c>
      <c r="E132">
        <f>IF(Table1[[#This Row],[Position]]="GKP",1,0)</f>
        <v>0</v>
      </c>
      <c r="F132">
        <f>IF(Table1[[#This Row],[Position]]="DEF",1,0)</f>
        <v>0</v>
      </c>
      <c r="G132">
        <f>IF(Table1[[#This Row],[Position]]="MID",1,0)</f>
        <v>1</v>
      </c>
      <c r="H132">
        <f>IF(Table1[[#This Row],[Position]]="FWD",1,0)</f>
        <v>0</v>
      </c>
      <c r="I132" t="s">
        <v>540</v>
      </c>
      <c r="J132">
        <v>47</v>
      </c>
      <c r="K132">
        <v>427</v>
      </c>
      <c r="L132">
        <v>51.460640665211301</v>
      </c>
      <c r="M132">
        <f>Table1[[#This Row],[PFS]]/$R$12</f>
        <v>2.237419159357013</v>
      </c>
      <c r="N132">
        <v>0</v>
      </c>
    </row>
    <row r="133" spans="1:14" hidden="1" x14ac:dyDescent="0.3">
      <c r="A133" t="s">
        <v>601</v>
      </c>
      <c r="B133" t="s">
        <v>602</v>
      </c>
      <c r="C133" t="s">
        <v>602</v>
      </c>
      <c r="D133" t="s">
        <v>2</v>
      </c>
      <c r="E133">
        <f>IF(Table1[[#This Row],[Position]]="GKP",1,0)</f>
        <v>0</v>
      </c>
      <c r="F133">
        <f>IF(Table1[[#This Row],[Position]]="DEF",1,0)</f>
        <v>0</v>
      </c>
      <c r="G133">
        <f>IF(Table1[[#This Row],[Position]]="MID",1,0)</f>
        <v>1</v>
      </c>
      <c r="H133">
        <f>IF(Table1[[#This Row],[Position]]="FWD",1,0)</f>
        <v>0</v>
      </c>
      <c r="I133" t="s">
        <v>592</v>
      </c>
      <c r="J133">
        <v>46</v>
      </c>
      <c r="K133">
        <v>444</v>
      </c>
      <c r="L133">
        <v>50.878051940021301</v>
      </c>
      <c r="M133">
        <f>Table1[[#This Row],[PFS]]/$R$12</f>
        <v>2.2120892147835347</v>
      </c>
      <c r="N133">
        <v>0</v>
      </c>
    </row>
    <row r="134" spans="1:14" hidden="1" x14ac:dyDescent="0.3">
      <c r="A134" t="s">
        <v>589</v>
      </c>
      <c r="B134" t="s">
        <v>134</v>
      </c>
      <c r="C134" t="s">
        <v>134</v>
      </c>
      <c r="D134" t="s">
        <v>6</v>
      </c>
      <c r="E134">
        <f>IF(Table1[[#This Row],[Position]]="GKP",1,0)</f>
        <v>0</v>
      </c>
      <c r="F134">
        <f>IF(Table1[[#This Row],[Position]]="DEF",1,0)</f>
        <v>1</v>
      </c>
      <c r="G134">
        <f>IF(Table1[[#This Row],[Position]]="MID",1,0)</f>
        <v>0</v>
      </c>
      <c r="H134">
        <f>IF(Table1[[#This Row],[Position]]="FWD",1,0)</f>
        <v>0</v>
      </c>
      <c r="I134" t="s">
        <v>540</v>
      </c>
      <c r="J134">
        <v>43</v>
      </c>
      <c r="K134">
        <v>434</v>
      </c>
      <c r="L134">
        <v>50.747308789853399</v>
      </c>
      <c r="M134">
        <f>Table1[[#This Row],[PFS]]/$R$12</f>
        <v>2.206404729993626</v>
      </c>
      <c r="N134">
        <v>0</v>
      </c>
    </row>
    <row r="135" spans="1:14" hidden="1" x14ac:dyDescent="0.3">
      <c r="A135" t="s">
        <v>321</v>
      </c>
      <c r="B135" t="s">
        <v>621</v>
      </c>
      <c r="C135" t="s">
        <v>621</v>
      </c>
      <c r="D135" t="s">
        <v>21</v>
      </c>
      <c r="E135">
        <f>IF(Table1[[#This Row],[Position]]="GKP",1,0)</f>
        <v>1</v>
      </c>
      <c r="F135">
        <f>IF(Table1[[#This Row],[Position]]="DEF",1,0)</f>
        <v>0</v>
      </c>
      <c r="G135">
        <f>IF(Table1[[#This Row],[Position]]="MID",1,0)</f>
        <v>0</v>
      </c>
      <c r="H135">
        <f>IF(Table1[[#This Row],[Position]]="FWD",1,0)</f>
        <v>0</v>
      </c>
      <c r="I135" t="s">
        <v>592</v>
      </c>
      <c r="J135">
        <v>40</v>
      </c>
      <c r="K135">
        <v>462</v>
      </c>
      <c r="L135">
        <v>50.499258795960202</v>
      </c>
      <c r="M135">
        <f>Table1[[#This Row],[PFS]]/$R$12</f>
        <v>2.1956199476504437</v>
      </c>
      <c r="N135">
        <v>0</v>
      </c>
    </row>
    <row r="136" spans="1:14" hidden="1" x14ac:dyDescent="0.3">
      <c r="A136" t="s">
        <v>601</v>
      </c>
      <c r="B136" t="s">
        <v>692</v>
      </c>
      <c r="C136" t="s">
        <v>692</v>
      </c>
      <c r="D136" t="s">
        <v>2</v>
      </c>
      <c r="E136">
        <f>IF(Table1[[#This Row],[Position]]="GKP",1,0)</f>
        <v>0</v>
      </c>
      <c r="F136">
        <f>IF(Table1[[#This Row],[Position]]="DEF",1,0)</f>
        <v>0</v>
      </c>
      <c r="G136">
        <f>IF(Table1[[#This Row],[Position]]="MID",1,0)</f>
        <v>1</v>
      </c>
      <c r="H136">
        <f>IF(Table1[[#This Row],[Position]]="FWD",1,0)</f>
        <v>0</v>
      </c>
      <c r="I136" t="s">
        <v>661</v>
      </c>
      <c r="J136">
        <v>44</v>
      </c>
      <c r="K136">
        <v>513</v>
      </c>
      <c r="L136">
        <v>50.3379397449431</v>
      </c>
      <c r="M136">
        <f>Table1[[#This Row],[PFS]]/$R$12</f>
        <v>2.1886060758670913</v>
      </c>
      <c r="N136">
        <v>0</v>
      </c>
    </row>
    <row r="137" spans="1:14" hidden="1" x14ac:dyDescent="0.3">
      <c r="A137" t="s">
        <v>268</v>
      </c>
      <c r="B137" t="s">
        <v>269</v>
      </c>
      <c r="C137" t="s">
        <v>269</v>
      </c>
      <c r="D137" t="s">
        <v>21</v>
      </c>
      <c r="E137">
        <f>IF(Table1[[#This Row],[Position]]="GKP",1,0)</f>
        <v>1</v>
      </c>
      <c r="F137">
        <f>IF(Table1[[#This Row],[Position]]="DEF",1,0)</f>
        <v>0</v>
      </c>
      <c r="G137">
        <f>IF(Table1[[#This Row],[Position]]="MID",1,0)</f>
        <v>0</v>
      </c>
      <c r="H137">
        <f>IF(Table1[[#This Row],[Position]]="FWD",1,0)</f>
        <v>0</v>
      </c>
      <c r="I137" t="s">
        <v>261</v>
      </c>
      <c r="J137">
        <v>49</v>
      </c>
      <c r="K137">
        <v>157</v>
      </c>
      <c r="L137">
        <v>50.125765519918097</v>
      </c>
      <c r="M137">
        <f>Table1[[#This Row],[PFS]]/$R$12</f>
        <v>2.1793811095616564</v>
      </c>
      <c r="N137">
        <v>0</v>
      </c>
    </row>
    <row r="138" spans="1:14" hidden="1" x14ac:dyDescent="0.3">
      <c r="A138" t="s">
        <v>98</v>
      </c>
      <c r="B138" t="s">
        <v>99</v>
      </c>
      <c r="C138" t="s">
        <v>99</v>
      </c>
      <c r="D138" t="s">
        <v>2</v>
      </c>
      <c r="E138">
        <f>IF(Table1[[#This Row],[Position]]="GKP",1,0)</f>
        <v>0</v>
      </c>
      <c r="F138">
        <f>IF(Table1[[#This Row],[Position]]="DEF",1,0)</f>
        <v>0</v>
      </c>
      <c r="G138">
        <f>IF(Table1[[#This Row],[Position]]="MID",1,0)</f>
        <v>1</v>
      </c>
      <c r="H138">
        <f>IF(Table1[[#This Row],[Position]]="FWD",1,0)</f>
        <v>0</v>
      </c>
      <c r="I138" t="s">
        <v>66</v>
      </c>
      <c r="J138">
        <v>43</v>
      </c>
      <c r="K138">
        <v>51</v>
      </c>
      <c r="L138">
        <v>50.115592617926502</v>
      </c>
      <c r="M138">
        <f>Table1[[#This Row],[PFS]]/$R$12</f>
        <v>2.1789388094750652</v>
      </c>
      <c r="N138">
        <v>0</v>
      </c>
    </row>
    <row r="139" spans="1:14" hidden="1" x14ac:dyDescent="0.3">
      <c r="A139" t="s">
        <v>169</v>
      </c>
      <c r="B139" t="s">
        <v>394</v>
      </c>
      <c r="C139" t="s">
        <v>394</v>
      </c>
      <c r="D139" t="s">
        <v>6</v>
      </c>
      <c r="E139">
        <f>IF(Table1[[#This Row],[Position]]="GKP",1,0)</f>
        <v>0</v>
      </c>
      <c r="F139">
        <f>IF(Table1[[#This Row],[Position]]="DEF",1,0)</f>
        <v>1</v>
      </c>
      <c r="G139">
        <f>IF(Table1[[#This Row],[Position]]="MID",1,0)</f>
        <v>0</v>
      </c>
      <c r="H139">
        <f>IF(Table1[[#This Row],[Position]]="FWD",1,0)</f>
        <v>0</v>
      </c>
      <c r="I139" t="s">
        <v>359</v>
      </c>
      <c r="J139">
        <v>49</v>
      </c>
      <c r="K139">
        <v>269</v>
      </c>
      <c r="L139">
        <v>49.924435953118298</v>
      </c>
      <c r="M139">
        <f>Table1[[#This Row],[PFS]]/$R$12</f>
        <v>2.1706276501355783</v>
      </c>
      <c r="N139">
        <v>0</v>
      </c>
    </row>
    <row r="140" spans="1:14" hidden="1" x14ac:dyDescent="0.3">
      <c r="A140" t="s">
        <v>533</v>
      </c>
      <c r="B140" t="s">
        <v>534</v>
      </c>
      <c r="C140" t="s">
        <v>534</v>
      </c>
      <c r="D140" t="s">
        <v>2</v>
      </c>
      <c r="E140">
        <f>IF(Table1[[#This Row],[Position]]="GKP",1,0)</f>
        <v>0</v>
      </c>
      <c r="F140">
        <f>IF(Table1[[#This Row],[Position]]="DEF",1,0)</f>
        <v>0</v>
      </c>
      <c r="G140">
        <f>IF(Table1[[#This Row],[Position]]="MID",1,0)</f>
        <v>1</v>
      </c>
      <c r="H140">
        <f>IF(Table1[[#This Row],[Position]]="FWD",1,0)</f>
        <v>0</v>
      </c>
      <c r="I140" t="s">
        <v>494</v>
      </c>
      <c r="J140">
        <v>44</v>
      </c>
      <c r="K140">
        <v>395</v>
      </c>
      <c r="L140">
        <v>49.614983777738601</v>
      </c>
      <c r="M140">
        <f>Table1[[#This Row],[PFS]]/$R$12</f>
        <v>2.1571732077277654</v>
      </c>
      <c r="N140">
        <v>0</v>
      </c>
    </row>
    <row r="141" spans="1:14" hidden="1" x14ac:dyDescent="0.3">
      <c r="A141" t="s">
        <v>297</v>
      </c>
      <c r="B141" t="s">
        <v>298</v>
      </c>
      <c r="C141" t="s">
        <v>298</v>
      </c>
      <c r="D141" t="s">
        <v>6</v>
      </c>
      <c r="E141">
        <f>IF(Table1[[#This Row],[Position]]="GKP",1,0)</f>
        <v>0</v>
      </c>
      <c r="F141">
        <f>IF(Table1[[#This Row],[Position]]="DEF",1,0)</f>
        <v>1</v>
      </c>
      <c r="G141">
        <f>IF(Table1[[#This Row],[Position]]="MID",1,0)</f>
        <v>0</v>
      </c>
      <c r="H141">
        <f>IF(Table1[[#This Row],[Position]]="FWD",1,0)</f>
        <v>0</v>
      </c>
      <c r="I141" t="s">
        <v>261</v>
      </c>
      <c r="J141">
        <v>39</v>
      </c>
      <c r="K141">
        <v>175</v>
      </c>
      <c r="L141">
        <v>49.570114653748497</v>
      </c>
      <c r="M141">
        <f>Table1[[#This Row],[PFS]]/$R$12</f>
        <v>2.1552223762499345</v>
      </c>
      <c r="N141">
        <v>0</v>
      </c>
    </row>
    <row r="142" spans="1:14" hidden="1" x14ac:dyDescent="0.3">
      <c r="A142" t="s">
        <v>274</v>
      </c>
      <c r="B142" t="s">
        <v>275</v>
      </c>
      <c r="C142" t="s">
        <v>275</v>
      </c>
      <c r="D142" t="s">
        <v>2</v>
      </c>
      <c r="E142">
        <f>IF(Table1[[#This Row],[Position]]="GKP",1,0)</f>
        <v>0</v>
      </c>
      <c r="F142">
        <f>IF(Table1[[#This Row],[Position]]="DEF",1,0)</f>
        <v>0</v>
      </c>
      <c r="G142">
        <f>IF(Table1[[#This Row],[Position]]="MID",1,0)</f>
        <v>1</v>
      </c>
      <c r="H142">
        <f>IF(Table1[[#This Row],[Position]]="FWD",1,0)</f>
        <v>0</v>
      </c>
      <c r="I142" t="s">
        <v>261</v>
      </c>
      <c r="J142">
        <v>50</v>
      </c>
      <c r="K142">
        <v>162</v>
      </c>
      <c r="L142">
        <v>49.1314038159502</v>
      </c>
      <c r="M142">
        <f>Table1[[#This Row],[PFS]]/$R$12</f>
        <v>2.1361479919978348</v>
      </c>
      <c r="N142">
        <v>0</v>
      </c>
    </row>
    <row r="143" spans="1:14" hidden="1" x14ac:dyDescent="0.3">
      <c r="A143" t="s">
        <v>507</v>
      </c>
      <c r="B143" t="s">
        <v>508</v>
      </c>
      <c r="C143" t="s">
        <v>509</v>
      </c>
      <c r="D143" t="s">
        <v>2</v>
      </c>
      <c r="E143">
        <f>IF(Table1[[#This Row],[Position]]="GKP",1,0)</f>
        <v>0</v>
      </c>
      <c r="F143">
        <f>IF(Table1[[#This Row],[Position]]="DEF",1,0)</f>
        <v>0</v>
      </c>
      <c r="G143">
        <f>IF(Table1[[#This Row],[Position]]="MID",1,0)</f>
        <v>1</v>
      </c>
      <c r="H143">
        <f>IF(Table1[[#This Row],[Position]]="FWD",1,0)</f>
        <v>0</v>
      </c>
      <c r="I143" t="s">
        <v>494</v>
      </c>
      <c r="J143">
        <v>53</v>
      </c>
      <c r="K143">
        <v>378</v>
      </c>
      <c r="L143">
        <v>49.119578331713598</v>
      </c>
      <c r="M143">
        <f>Table1[[#This Row],[PFS]]/$R$12</f>
        <v>2.135633840509287</v>
      </c>
      <c r="N143">
        <v>0</v>
      </c>
    </row>
    <row r="144" spans="1:14" hidden="1" x14ac:dyDescent="0.3">
      <c r="A144" t="s">
        <v>169</v>
      </c>
      <c r="B144" t="s">
        <v>535</v>
      </c>
      <c r="C144" t="s">
        <v>535</v>
      </c>
      <c r="D144" t="s">
        <v>2</v>
      </c>
      <c r="E144">
        <f>IF(Table1[[#This Row],[Position]]="GKP",1,0)</f>
        <v>0</v>
      </c>
      <c r="F144">
        <f>IF(Table1[[#This Row],[Position]]="DEF",1,0)</f>
        <v>0</v>
      </c>
      <c r="G144">
        <f>IF(Table1[[#This Row],[Position]]="MID",1,0)</f>
        <v>1</v>
      </c>
      <c r="H144">
        <f>IF(Table1[[#This Row],[Position]]="FWD",1,0)</f>
        <v>0</v>
      </c>
      <c r="I144" t="s">
        <v>494</v>
      </c>
      <c r="J144">
        <v>44</v>
      </c>
      <c r="K144">
        <v>396</v>
      </c>
      <c r="L144">
        <v>48.668203487697298</v>
      </c>
      <c r="M144">
        <f>Table1[[#This Row],[PFS]]/$R$12</f>
        <v>2.1160088472911869</v>
      </c>
      <c r="N144">
        <v>0</v>
      </c>
    </row>
    <row r="145" spans="1:14" hidden="1" x14ac:dyDescent="0.3">
      <c r="A145" t="s">
        <v>82</v>
      </c>
      <c r="B145" t="s">
        <v>83</v>
      </c>
      <c r="C145" t="s">
        <v>83</v>
      </c>
      <c r="D145" t="s">
        <v>21</v>
      </c>
      <c r="E145">
        <f>IF(Table1[[#This Row],[Position]]="GKP",1,0)</f>
        <v>1</v>
      </c>
      <c r="F145">
        <f>IF(Table1[[#This Row],[Position]]="DEF",1,0)</f>
        <v>0</v>
      </c>
      <c r="G145">
        <f>IF(Table1[[#This Row],[Position]]="MID",1,0)</f>
        <v>0</v>
      </c>
      <c r="H145">
        <f>IF(Table1[[#This Row],[Position]]="FWD",1,0)</f>
        <v>0</v>
      </c>
      <c r="I145" t="s">
        <v>66</v>
      </c>
      <c r="J145">
        <v>40</v>
      </c>
      <c r="K145">
        <v>42</v>
      </c>
      <c r="L145">
        <v>48.625552989712197</v>
      </c>
      <c r="M145">
        <f>Table1[[#This Row],[PFS]]/$R$12</f>
        <v>2.1141544778135737</v>
      </c>
      <c r="N145">
        <v>0</v>
      </c>
    </row>
    <row r="146" spans="1:14" hidden="1" x14ac:dyDescent="0.3">
      <c r="A146" t="s">
        <v>160</v>
      </c>
      <c r="B146" t="s">
        <v>685</v>
      </c>
      <c r="C146" t="s">
        <v>685</v>
      </c>
      <c r="D146" t="s">
        <v>2</v>
      </c>
      <c r="E146">
        <f>IF(Table1[[#This Row],[Position]]="GKP",1,0)</f>
        <v>0</v>
      </c>
      <c r="F146">
        <f>IF(Table1[[#This Row],[Position]]="DEF",1,0)</f>
        <v>0</v>
      </c>
      <c r="G146">
        <f>IF(Table1[[#This Row],[Position]]="MID",1,0)</f>
        <v>1</v>
      </c>
      <c r="H146">
        <f>IF(Table1[[#This Row],[Position]]="FWD",1,0)</f>
        <v>0</v>
      </c>
      <c r="I146" t="s">
        <v>661</v>
      </c>
      <c r="J146">
        <v>70</v>
      </c>
      <c r="K146">
        <v>509</v>
      </c>
      <c r="L146">
        <v>48.228638843639096</v>
      </c>
      <c r="M146">
        <f>Table1[[#This Row],[PFS]]/$R$12</f>
        <v>2.0968973410277867</v>
      </c>
      <c r="N146">
        <v>0</v>
      </c>
    </row>
    <row r="147" spans="1:14" hidden="1" x14ac:dyDescent="0.3">
      <c r="A147" t="s">
        <v>136</v>
      </c>
      <c r="B147" t="s">
        <v>137</v>
      </c>
      <c r="C147" t="s">
        <v>137</v>
      </c>
      <c r="D147" t="s">
        <v>6</v>
      </c>
      <c r="E147">
        <f>IF(Table1[[#This Row],[Position]]="GKP",1,0)</f>
        <v>0</v>
      </c>
      <c r="F147">
        <f>IF(Table1[[#This Row],[Position]]="DEF",1,0)</f>
        <v>1</v>
      </c>
      <c r="G147">
        <f>IF(Table1[[#This Row],[Position]]="MID",1,0)</f>
        <v>0</v>
      </c>
      <c r="H147">
        <f>IF(Table1[[#This Row],[Position]]="FWD",1,0)</f>
        <v>0</v>
      </c>
      <c r="I147" t="s">
        <v>121</v>
      </c>
      <c r="J147">
        <v>45</v>
      </c>
      <c r="K147">
        <v>73</v>
      </c>
      <c r="L147">
        <v>48.113289560320503</v>
      </c>
      <c r="M147">
        <f>Table1[[#This Row],[PFS]]/$R$12</f>
        <v>2.0918821547965436</v>
      </c>
      <c r="N147">
        <v>0</v>
      </c>
    </row>
    <row r="148" spans="1:14" hidden="1" x14ac:dyDescent="0.3">
      <c r="A148" t="s">
        <v>7</v>
      </c>
      <c r="B148" t="s">
        <v>497</v>
      </c>
      <c r="C148" t="s">
        <v>497</v>
      </c>
      <c r="D148" t="s">
        <v>21</v>
      </c>
      <c r="E148">
        <f>IF(Table1[[#This Row],[Position]]="GKP",1,0)</f>
        <v>1</v>
      </c>
      <c r="F148">
        <f>IF(Table1[[#This Row],[Position]]="DEF",1,0)</f>
        <v>0</v>
      </c>
      <c r="G148">
        <f>IF(Table1[[#This Row],[Position]]="MID",1,0)</f>
        <v>0</v>
      </c>
      <c r="H148">
        <f>IF(Table1[[#This Row],[Position]]="FWD",1,0)</f>
        <v>0</v>
      </c>
      <c r="I148" t="s">
        <v>494</v>
      </c>
      <c r="J148">
        <v>53</v>
      </c>
      <c r="K148">
        <v>370</v>
      </c>
      <c r="L148">
        <v>47.996449279163599</v>
      </c>
      <c r="M148">
        <f>Table1[[#This Row],[PFS]]/$R$12</f>
        <v>2.0868021425723304</v>
      </c>
      <c r="N148">
        <v>0</v>
      </c>
    </row>
    <row r="149" spans="1:14" hidden="1" x14ac:dyDescent="0.3">
      <c r="A149" t="s">
        <v>59</v>
      </c>
      <c r="B149" t="s">
        <v>656</v>
      </c>
      <c r="C149" t="s">
        <v>656</v>
      </c>
      <c r="D149" t="s">
        <v>16</v>
      </c>
      <c r="E149">
        <f>IF(Table1[[#This Row],[Position]]="GKP",1,0)</f>
        <v>0</v>
      </c>
      <c r="F149">
        <f>IF(Table1[[#This Row],[Position]]="DEF",1,0)</f>
        <v>0</v>
      </c>
      <c r="G149">
        <f>IF(Table1[[#This Row],[Position]]="MID",1,0)</f>
        <v>0</v>
      </c>
      <c r="H149">
        <f>IF(Table1[[#This Row],[Position]]="FWD",1,0)</f>
        <v>1</v>
      </c>
      <c r="I149" t="s">
        <v>624</v>
      </c>
      <c r="J149">
        <v>45</v>
      </c>
      <c r="K149">
        <v>490</v>
      </c>
      <c r="L149">
        <v>47.711100284284598</v>
      </c>
      <c r="M149">
        <f>Table1[[#This Row],[PFS]]/$R$12</f>
        <v>2.0743956645341131</v>
      </c>
      <c r="N149">
        <v>0</v>
      </c>
    </row>
    <row r="150" spans="1:14" hidden="1" x14ac:dyDescent="0.3">
      <c r="A150" t="s">
        <v>368</v>
      </c>
      <c r="B150" t="s">
        <v>369</v>
      </c>
      <c r="C150" t="s">
        <v>369</v>
      </c>
      <c r="D150" t="s">
        <v>16</v>
      </c>
      <c r="E150">
        <f>IF(Table1[[#This Row],[Position]]="GKP",1,0)</f>
        <v>0</v>
      </c>
      <c r="F150">
        <f>IF(Table1[[#This Row],[Position]]="DEF",1,0)</f>
        <v>0</v>
      </c>
      <c r="G150">
        <f>IF(Table1[[#This Row],[Position]]="MID",1,0)</f>
        <v>0</v>
      </c>
      <c r="H150">
        <f>IF(Table1[[#This Row],[Position]]="FWD",1,0)</f>
        <v>1</v>
      </c>
      <c r="I150" t="s">
        <v>359</v>
      </c>
      <c r="J150">
        <v>101</v>
      </c>
      <c r="K150">
        <v>255</v>
      </c>
      <c r="L150">
        <v>47.4024759261764</v>
      </c>
      <c r="M150">
        <f>Table1[[#This Row],[PFS]]/$R$12</f>
        <v>2.0609772141815825</v>
      </c>
      <c r="N150">
        <v>0</v>
      </c>
    </row>
    <row r="151" spans="1:14" hidden="1" x14ac:dyDescent="0.3">
      <c r="A151" t="s">
        <v>349</v>
      </c>
      <c r="B151" t="s">
        <v>350</v>
      </c>
      <c r="C151" t="s">
        <v>350</v>
      </c>
      <c r="D151" t="s">
        <v>2</v>
      </c>
      <c r="E151">
        <f>IF(Table1[[#This Row],[Position]]="GKP",1,0)</f>
        <v>0</v>
      </c>
      <c r="F151">
        <f>IF(Table1[[#This Row],[Position]]="DEF",1,0)</f>
        <v>0</v>
      </c>
      <c r="G151">
        <f>IF(Table1[[#This Row],[Position]]="MID",1,0)</f>
        <v>1</v>
      </c>
      <c r="H151">
        <f>IF(Table1[[#This Row],[Position]]="FWD",1,0)</f>
        <v>0</v>
      </c>
      <c r="I151" t="s">
        <v>351</v>
      </c>
      <c r="J151">
        <v>59</v>
      </c>
      <c r="K151">
        <v>213</v>
      </c>
      <c r="L151">
        <v>46.989218082990803</v>
      </c>
      <c r="M151">
        <f>Table1[[#This Row],[PFS]]/$R$12</f>
        <v>2.0430094818691655</v>
      </c>
      <c r="N151">
        <v>0</v>
      </c>
    </row>
    <row r="152" spans="1:14" hidden="1" x14ac:dyDescent="0.3">
      <c r="A152" t="s">
        <v>578</v>
      </c>
      <c r="B152" t="s">
        <v>579</v>
      </c>
      <c r="C152" t="s">
        <v>579</v>
      </c>
      <c r="D152" t="s">
        <v>6</v>
      </c>
      <c r="E152">
        <f>IF(Table1[[#This Row],[Position]]="GKP",1,0)</f>
        <v>0</v>
      </c>
      <c r="F152">
        <f>IF(Table1[[#This Row],[Position]]="DEF",1,0)</f>
        <v>1</v>
      </c>
      <c r="G152">
        <f>IF(Table1[[#This Row],[Position]]="MID",1,0)</f>
        <v>0</v>
      </c>
      <c r="H152">
        <f>IF(Table1[[#This Row],[Position]]="FWD",1,0)</f>
        <v>0</v>
      </c>
      <c r="I152" t="s">
        <v>540</v>
      </c>
      <c r="J152">
        <v>39</v>
      </c>
      <c r="K152">
        <v>426</v>
      </c>
      <c r="L152">
        <v>46.480374747058498</v>
      </c>
      <c r="M152">
        <f>Table1[[#This Row],[PFS]]/$R$12</f>
        <v>2.0208858585677607</v>
      </c>
      <c r="N152">
        <v>0</v>
      </c>
    </row>
    <row r="153" spans="1:14" hidden="1" x14ac:dyDescent="0.3">
      <c r="A153" t="s">
        <v>703</v>
      </c>
      <c r="B153" t="s">
        <v>704</v>
      </c>
      <c r="C153" t="s">
        <v>704</v>
      </c>
      <c r="D153" t="s">
        <v>2</v>
      </c>
      <c r="E153">
        <f>IF(Table1[[#This Row],[Position]]="GKP",1,0)</f>
        <v>0</v>
      </c>
      <c r="F153">
        <f>IF(Table1[[#This Row],[Position]]="DEF",1,0)</f>
        <v>0</v>
      </c>
      <c r="G153">
        <f>IF(Table1[[#This Row],[Position]]="MID",1,0)</f>
        <v>1</v>
      </c>
      <c r="H153">
        <f>IF(Table1[[#This Row],[Position]]="FWD",1,0)</f>
        <v>0</v>
      </c>
      <c r="I153" t="s">
        <v>700</v>
      </c>
      <c r="J153">
        <v>52</v>
      </c>
      <c r="K153">
        <v>544</v>
      </c>
      <c r="L153">
        <v>46.475250466946498</v>
      </c>
      <c r="M153">
        <f>Table1[[#This Row],[PFS]]/$R$12</f>
        <v>2.0206630637802827</v>
      </c>
      <c r="N153">
        <v>0</v>
      </c>
    </row>
    <row r="154" spans="1:14" hidden="1" x14ac:dyDescent="0.3">
      <c r="A154" t="s">
        <v>253</v>
      </c>
      <c r="B154" t="s">
        <v>593</v>
      </c>
      <c r="C154" t="s">
        <v>593</v>
      </c>
      <c r="D154" t="s">
        <v>16</v>
      </c>
      <c r="E154">
        <f>IF(Table1[[#This Row],[Position]]="GKP",1,0)</f>
        <v>0</v>
      </c>
      <c r="F154">
        <f>IF(Table1[[#This Row],[Position]]="DEF",1,0)</f>
        <v>0</v>
      </c>
      <c r="G154">
        <f>IF(Table1[[#This Row],[Position]]="MID",1,0)</f>
        <v>0</v>
      </c>
      <c r="H154">
        <f>IF(Table1[[#This Row],[Position]]="FWD",1,0)</f>
        <v>1</v>
      </c>
      <c r="I154" t="s">
        <v>592</v>
      </c>
      <c r="J154">
        <v>56</v>
      </c>
      <c r="K154">
        <v>438</v>
      </c>
      <c r="L154">
        <v>46.195506995711</v>
      </c>
      <c r="M154">
        <f>Table1[[#This Row],[PFS]]/$R$12</f>
        <v>2.0085003041613478</v>
      </c>
      <c r="N154">
        <v>0</v>
      </c>
    </row>
    <row r="155" spans="1:14" hidden="1" x14ac:dyDescent="0.3">
      <c r="A155" t="s">
        <v>342</v>
      </c>
      <c r="B155" t="s">
        <v>343</v>
      </c>
      <c r="C155" t="s">
        <v>343</v>
      </c>
      <c r="D155" t="s">
        <v>6</v>
      </c>
      <c r="E155">
        <f>IF(Table1[[#This Row],[Position]]="GKP",1,0)</f>
        <v>0</v>
      </c>
      <c r="F155">
        <f>IF(Table1[[#This Row],[Position]]="DEF",1,0)</f>
        <v>1</v>
      </c>
      <c r="G155">
        <f>IF(Table1[[#This Row],[Position]]="MID",1,0)</f>
        <v>0</v>
      </c>
      <c r="H155">
        <f>IF(Table1[[#This Row],[Position]]="FWD",1,0)</f>
        <v>0</v>
      </c>
      <c r="I155" t="s">
        <v>309</v>
      </c>
      <c r="J155">
        <v>39</v>
      </c>
      <c r="K155">
        <v>205</v>
      </c>
      <c r="L155">
        <v>46.1455165644781</v>
      </c>
      <c r="M155">
        <f>Table1[[#This Row],[PFS]]/$R$12</f>
        <v>2.0063268071512219</v>
      </c>
      <c r="N155">
        <v>0</v>
      </c>
    </row>
    <row r="156" spans="1:14" hidden="1" x14ac:dyDescent="0.3">
      <c r="A156" t="s">
        <v>84</v>
      </c>
      <c r="B156" t="s">
        <v>85</v>
      </c>
      <c r="C156" t="s">
        <v>85</v>
      </c>
      <c r="D156" t="s">
        <v>6</v>
      </c>
      <c r="E156">
        <f>IF(Table1[[#This Row],[Position]]="GKP",1,0)</f>
        <v>0</v>
      </c>
      <c r="F156">
        <f>IF(Table1[[#This Row],[Position]]="DEF",1,0)</f>
        <v>1</v>
      </c>
      <c r="G156">
        <f>IF(Table1[[#This Row],[Position]]="MID",1,0)</f>
        <v>0</v>
      </c>
      <c r="H156">
        <f>IF(Table1[[#This Row],[Position]]="FWD",1,0)</f>
        <v>0</v>
      </c>
      <c r="I156" t="s">
        <v>66</v>
      </c>
      <c r="J156">
        <v>44</v>
      </c>
      <c r="K156">
        <v>43</v>
      </c>
      <c r="L156">
        <v>46.070256184660899</v>
      </c>
      <c r="M156">
        <f>Table1[[#This Row],[PFS]]/$R$12</f>
        <v>2.0030546167243868</v>
      </c>
      <c r="N156">
        <v>0</v>
      </c>
    </row>
    <row r="157" spans="1:14" hidden="1" x14ac:dyDescent="0.3">
      <c r="A157" t="s">
        <v>788</v>
      </c>
      <c r="B157" t="s">
        <v>789</v>
      </c>
      <c r="C157" t="s">
        <v>789</v>
      </c>
      <c r="D157" t="s">
        <v>6</v>
      </c>
      <c r="E157">
        <f>IF(Table1[[#This Row],[Position]]="GKP",1,0)</f>
        <v>0</v>
      </c>
      <c r="F157">
        <f>IF(Table1[[#This Row],[Position]]="DEF",1,0)</f>
        <v>1</v>
      </c>
      <c r="G157">
        <f>IF(Table1[[#This Row],[Position]]="MID",1,0)</f>
        <v>0</v>
      </c>
      <c r="H157">
        <f>IF(Table1[[#This Row],[Position]]="FWD",1,0)</f>
        <v>0</v>
      </c>
      <c r="I157" t="s">
        <v>748</v>
      </c>
      <c r="J157">
        <v>44</v>
      </c>
      <c r="K157">
        <v>605</v>
      </c>
      <c r="L157">
        <v>45.750151921713403</v>
      </c>
      <c r="M157">
        <f>Table1[[#This Row],[PFS]]/$R$12</f>
        <v>1.9891370400744959</v>
      </c>
      <c r="N157">
        <v>0</v>
      </c>
    </row>
    <row r="158" spans="1:14" hidden="1" x14ac:dyDescent="0.3">
      <c r="A158" t="s">
        <v>34</v>
      </c>
      <c r="B158" t="s">
        <v>35</v>
      </c>
      <c r="C158" t="s">
        <v>35</v>
      </c>
      <c r="D158" t="s">
        <v>6</v>
      </c>
      <c r="E158">
        <f>IF(Table1[[#This Row],[Position]]="GKP",1,0)</f>
        <v>0</v>
      </c>
      <c r="F158">
        <f>IF(Table1[[#This Row],[Position]]="DEF",1,0)</f>
        <v>1</v>
      </c>
      <c r="G158">
        <f>IF(Table1[[#This Row],[Position]]="MID",1,0)</f>
        <v>0</v>
      </c>
      <c r="H158">
        <f>IF(Table1[[#This Row],[Position]]="FWD",1,0)</f>
        <v>0</v>
      </c>
      <c r="I158" t="s">
        <v>3</v>
      </c>
      <c r="J158">
        <v>44</v>
      </c>
      <c r="K158">
        <v>15</v>
      </c>
      <c r="L158">
        <v>45.648671572858099</v>
      </c>
      <c r="M158">
        <f>Table1[[#This Row],[PFS]]/$R$12</f>
        <v>1.9847248509938304</v>
      </c>
      <c r="N158">
        <v>0</v>
      </c>
    </row>
    <row r="159" spans="1:14" hidden="1" x14ac:dyDescent="0.3">
      <c r="A159" t="s">
        <v>107</v>
      </c>
      <c r="B159" t="s">
        <v>108</v>
      </c>
      <c r="C159" t="s">
        <v>107</v>
      </c>
      <c r="D159" t="s">
        <v>16</v>
      </c>
      <c r="E159">
        <f>IF(Table1[[#This Row],[Position]]="GKP",1,0)</f>
        <v>0</v>
      </c>
      <c r="F159">
        <f>IF(Table1[[#This Row],[Position]]="DEF",1,0)</f>
        <v>0</v>
      </c>
      <c r="G159">
        <f>IF(Table1[[#This Row],[Position]]="MID",1,0)</f>
        <v>0</v>
      </c>
      <c r="H159">
        <f>IF(Table1[[#This Row],[Position]]="FWD",1,0)</f>
        <v>1</v>
      </c>
      <c r="I159" t="s">
        <v>66</v>
      </c>
      <c r="J159">
        <v>60</v>
      </c>
      <c r="K159">
        <v>55</v>
      </c>
      <c r="L159">
        <v>45.574269497332502</v>
      </c>
      <c r="M159">
        <f>Table1[[#This Row],[PFS]]/$R$12</f>
        <v>1.9814899781448914</v>
      </c>
      <c r="N159">
        <v>0</v>
      </c>
    </row>
    <row r="160" spans="1:14" hidden="1" x14ac:dyDescent="0.3">
      <c r="A160" t="s">
        <v>132</v>
      </c>
      <c r="B160" t="s">
        <v>133</v>
      </c>
      <c r="C160" t="s">
        <v>133</v>
      </c>
      <c r="D160" t="s">
        <v>6</v>
      </c>
      <c r="E160">
        <f>IF(Table1[[#This Row],[Position]]="GKP",1,0)</f>
        <v>0</v>
      </c>
      <c r="F160">
        <f>IF(Table1[[#This Row],[Position]]="DEF",1,0)</f>
        <v>1</v>
      </c>
      <c r="G160">
        <f>IF(Table1[[#This Row],[Position]]="MID",1,0)</f>
        <v>0</v>
      </c>
      <c r="H160">
        <f>IF(Table1[[#This Row],[Position]]="FWD",1,0)</f>
        <v>0</v>
      </c>
      <c r="I160" t="s">
        <v>121</v>
      </c>
      <c r="J160">
        <v>43</v>
      </c>
      <c r="K160">
        <v>71</v>
      </c>
      <c r="L160">
        <v>45.463848075819598</v>
      </c>
      <c r="M160">
        <f>Table1[[#This Row],[PFS]]/$R$12</f>
        <v>1.9766890467747651</v>
      </c>
      <c r="N160">
        <v>0</v>
      </c>
    </row>
    <row r="161" spans="1:14" hidden="1" x14ac:dyDescent="0.3">
      <c r="A161" t="s">
        <v>647</v>
      </c>
      <c r="B161" t="s">
        <v>648</v>
      </c>
      <c r="C161" t="s">
        <v>648</v>
      </c>
      <c r="D161" t="s">
        <v>2</v>
      </c>
      <c r="E161">
        <f>IF(Table1[[#This Row],[Position]]="GKP",1,0)</f>
        <v>0</v>
      </c>
      <c r="F161">
        <f>IF(Table1[[#This Row],[Position]]="DEF",1,0)</f>
        <v>0</v>
      </c>
      <c r="G161">
        <f>IF(Table1[[#This Row],[Position]]="MID",1,0)</f>
        <v>1</v>
      </c>
      <c r="H161">
        <f>IF(Table1[[#This Row],[Position]]="FWD",1,0)</f>
        <v>0</v>
      </c>
      <c r="I161" t="s">
        <v>624</v>
      </c>
      <c r="J161">
        <v>44</v>
      </c>
      <c r="K161">
        <v>482</v>
      </c>
      <c r="L161">
        <v>45.3811254181512</v>
      </c>
      <c r="M161">
        <f>Table1[[#This Row],[PFS]]/$R$12</f>
        <v>1.9730924094848348</v>
      </c>
      <c r="N161">
        <v>0</v>
      </c>
    </row>
    <row r="162" spans="1:14" hidden="1" x14ac:dyDescent="0.3">
      <c r="A162" t="s">
        <v>518</v>
      </c>
      <c r="B162" t="s">
        <v>519</v>
      </c>
      <c r="C162" t="s">
        <v>519</v>
      </c>
      <c r="D162" t="s">
        <v>2</v>
      </c>
      <c r="E162">
        <f>IF(Table1[[#This Row],[Position]]="GKP",1,0)</f>
        <v>0</v>
      </c>
      <c r="F162">
        <f>IF(Table1[[#This Row],[Position]]="DEF",1,0)</f>
        <v>0</v>
      </c>
      <c r="G162">
        <f>IF(Table1[[#This Row],[Position]]="MID",1,0)</f>
        <v>1</v>
      </c>
      <c r="H162">
        <f>IF(Table1[[#This Row],[Position]]="FWD",1,0)</f>
        <v>0</v>
      </c>
      <c r="I162" t="s">
        <v>494</v>
      </c>
      <c r="J162">
        <v>95</v>
      </c>
      <c r="K162">
        <v>385</v>
      </c>
      <c r="L162">
        <v>45.301584604752797</v>
      </c>
      <c r="M162">
        <f>Table1[[#This Row],[PFS]]/$R$12</f>
        <v>1.9696341132501216</v>
      </c>
      <c r="N162">
        <v>0</v>
      </c>
    </row>
    <row r="163" spans="1:14" hidden="1" x14ac:dyDescent="0.3">
      <c r="A163" t="s">
        <v>517</v>
      </c>
      <c r="B163" t="s">
        <v>306</v>
      </c>
      <c r="C163" t="s">
        <v>306</v>
      </c>
      <c r="D163" t="s">
        <v>21</v>
      </c>
      <c r="E163">
        <f>IF(Table1[[#This Row],[Position]]="GKP",1,0)</f>
        <v>1</v>
      </c>
      <c r="F163">
        <f>IF(Table1[[#This Row],[Position]]="DEF",1,0)</f>
        <v>0</v>
      </c>
      <c r="G163">
        <f>IF(Table1[[#This Row],[Position]]="MID",1,0)</f>
        <v>0</v>
      </c>
      <c r="H163">
        <f>IF(Table1[[#This Row],[Position]]="FWD",1,0)</f>
        <v>0</v>
      </c>
      <c r="I163" t="s">
        <v>494</v>
      </c>
      <c r="J163">
        <v>52</v>
      </c>
      <c r="K163">
        <v>384</v>
      </c>
      <c r="L163">
        <v>44.754482646948702</v>
      </c>
      <c r="M163">
        <f>Table1[[#This Row],[PFS]]/$R$12</f>
        <v>1.9458470716064653</v>
      </c>
      <c r="N163">
        <v>0</v>
      </c>
    </row>
    <row r="164" spans="1:14" hidden="1" x14ac:dyDescent="0.3">
      <c r="A164" t="s">
        <v>426</v>
      </c>
      <c r="B164" t="s">
        <v>427</v>
      </c>
      <c r="C164" t="s">
        <v>428</v>
      </c>
      <c r="D164" t="s">
        <v>2</v>
      </c>
      <c r="E164">
        <f>IF(Table1[[#This Row],[Position]]="GKP",1,0)</f>
        <v>0</v>
      </c>
      <c r="F164">
        <f>IF(Table1[[#This Row],[Position]]="DEF",1,0)</f>
        <v>0</v>
      </c>
      <c r="G164">
        <f>IF(Table1[[#This Row],[Position]]="MID",1,0)</f>
        <v>1</v>
      </c>
      <c r="H164">
        <f>IF(Table1[[#This Row],[Position]]="FWD",1,0)</f>
        <v>0</v>
      </c>
      <c r="I164" t="s">
        <v>399</v>
      </c>
      <c r="J164">
        <v>51</v>
      </c>
      <c r="K164">
        <v>322</v>
      </c>
      <c r="L164">
        <v>44.4537379398868</v>
      </c>
      <c r="M164">
        <f>Table1[[#This Row],[PFS]]/$R$12</f>
        <v>1.932771214777687</v>
      </c>
      <c r="N164">
        <v>0</v>
      </c>
    </row>
    <row r="165" spans="1:14" hidden="1" x14ac:dyDescent="0.3">
      <c r="A165" t="s">
        <v>147</v>
      </c>
      <c r="B165" t="s">
        <v>148</v>
      </c>
      <c r="C165" t="s">
        <v>148</v>
      </c>
      <c r="D165" t="s">
        <v>21</v>
      </c>
      <c r="E165">
        <f>IF(Table1[[#This Row],[Position]]="GKP",1,0)</f>
        <v>1</v>
      </c>
      <c r="F165">
        <f>IF(Table1[[#This Row],[Position]]="DEF",1,0)</f>
        <v>0</v>
      </c>
      <c r="G165">
        <f>IF(Table1[[#This Row],[Position]]="MID",1,0)</f>
        <v>0</v>
      </c>
      <c r="H165">
        <f>IF(Table1[[#This Row],[Position]]="FWD",1,0)</f>
        <v>0</v>
      </c>
      <c r="I165" t="s">
        <v>121</v>
      </c>
      <c r="J165">
        <v>44</v>
      </c>
      <c r="K165">
        <v>80</v>
      </c>
      <c r="L165">
        <v>44.306394636454201</v>
      </c>
      <c r="M165">
        <f>Table1[[#This Row],[PFS]]/$R$12</f>
        <v>1.926364984193661</v>
      </c>
      <c r="N165">
        <v>0</v>
      </c>
    </row>
    <row r="166" spans="1:14" hidden="1" x14ac:dyDescent="0.3">
      <c r="A166" t="s">
        <v>208</v>
      </c>
      <c r="B166" t="s">
        <v>339</v>
      </c>
      <c r="C166" t="s">
        <v>339</v>
      </c>
      <c r="D166" t="s">
        <v>2</v>
      </c>
      <c r="E166">
        <f>IF(Table1[[#This Row],[Position]]="GKP",1,0)</f>
        <v>0</v>
      </c>
      <c r="F166">
        <f>IF(Table1[[#This Row],[Position]]="DEF",1,0)</f>
        <v>0</v>
      </c>
      <c r="G166">
        <f>IF(Table1[[#This Row],[Position]]="MID",1,0)</f>
        <v>1</v>
      </c>
      <c r="H166">
        <f>IF(Table1[[#This Row],[Position]]="FWD",1,0)</f>
        <v>0</v>
      </c>
      <c r="I166" t="s">
        <v>309</v>
      </c>
      <c r="J166">
        <v>43</v>
      </c>
      <c r="K166">
        <v>203</v>
      </c>
      <c r="L166">
        <v>43.932993936720003</v>
      </c>
      <c r="M166">
        <f>Table1[[#This Row],[PFS]]/$R$12</f>
        <v>1.9101301711617393</v>
      </c>
      <c r="N166">
        <v>0</v>
      </c>
    </row>
    <row r="167" spans="1:14" hidden="1" x14ac:dyDescent="0.3">
      <c r="A167" t="s">
        <v>649</v>
      </c>
      <c r="B167" t="s">
        <v>650</v>
      </c>
      <c r="C167" t="s">
        <v>650</v>
      </c>
      <c r="D167" t="s">
        <v>6</v>
      </c>
      <c r="E167">
        <f>IF(Table1[[#This Row],[Position]]="GKP",1,0)</f>
        <v>0</v>
      </c>
      <c r="F167">
        <f>IF(Table1[[#This Row],[Position]]="DEF",1,0)</f>
        <v>1</v>
      </c>
      <c r="G167">
        <f>IF(Table1[[#This Row],[Position]]="MID",1,0)</f>
        <v>0</v>
      </c>
      <c r="H167">
        <f>IF(Table1[[#This Row],[Position]]="FWD",1,0)</f>
        <v>0</v>
      </c>
      <c r="I167" t="s">
        <v>624</v>
      </c>
      <c r="J167">
        <v>40</v>
      </c>
      <c r="K167">
        <v>483</v>
      </c>
      <c r="L167">
        <v>43.814417616909601</v>
      </c>
      <c r="M167">
        <f>Table1[[#This Row],[PFS]]/$R$12</f>
        <v>1.9049746789960695</v>
      </c>
      <c r="N167">
        <v>0</v>
      </c>
    </row>
    <row r="168" spans="1:14" hidden="1" x14ac:dyDescent="0.3">
      <c r="A168" t="s">
        <v>157</v>
      </c>
      <c r="B168" t="s">
        <v>158</v>
      </c>
      <c r="C168" t="s">
        <v>158</v>
      </c>
      <c r="D168" t="s">
        <v>6</v>
      </c>
      <c r="E168">
        <f>IF(Table1[[#This Row],[Position]]="GKP",1,0)</f>
        <v>0</v>
      </c>
      <c r="F168">
        <f>IF(Table1[[#This Row],[Position]]="DEF",1,0)</f>
        <v>1</v>
      </c>
      <c r="G168">
        <f>IF(Table1[[#This Row],[Position]]="MID",1,0)</f>
        <v>0</v>
      </c>
      <c r="H168">
        <f>IF(Table1[[#This Row],[Position]]="FWD",1,0)</f>
        <v>0</v>
      </c>
      <c r="I168" t="s">
        <v>121</v>
      </c>
      <c r="J168">
        <v>48</v>
      </c>
      <c r="K168">
        <v>87</v>
      </c>
      <c r="L168">
        <v>43.414955509275501</v>
      </c>
      <c r="M168">
        <f>Table1[[#This Row],[PFS]]/$R$12</f>
        <v>1.8876067612728478</v>
      </c>
      <c r="N168">
        <v>0</v>
      </c>
    </row>
    <row r="169" spans="1:14" hidden="1" x14ac:dyDescent="0.3">
      <c r="A169" t="s">
        <v>201</v>
      </c>
      <c r="B169" t="s">
        <v>202</v>
      </c>
      <c r="C169" t="s">
        <v>202</v>
      </c>
      <c r="D169" t="s">
        <v>2</v>
      </c>
      <c r="E169">
        <f>IF(Table1[[#This Row],[Position]]="GKP",1,0)</f>
        <v>0</v>
      </c>
      <c r="F169">
        <f>IF(Table1[[#This Row],[Position]]="DEF",1,0)</f>
        <v>0</v>
      </c>
      <c r="G169">
        <f>IF(Table1[[#This Row],[Position]]="MID",1,0)</f>
        <v>1</v>
      </c>
      <c r="H169">
        <f>IF(Table1[[#This Row],[Position]]="FWD",1,0)</f>
        <v>0</v>
      </c>
      <c r="I169" t="s">
        <v>168</v>
      </c>
      <c r="J169">
        <v>57</v>
      </c>
      <c r="K169">
        <v>117</v>
      </c>
      <c r="L169">
        <v>43.303020535765498</v>
      </c>
      <c r="M169">
        <f>Table1[[#This Row],[PFS]]/$R$12</f>
        <v>1.882740023294152</v>
      </c>
      <c r="N169">
        <v>0</v>
      </c>
    </row>
    <row r="170" spans="1:14" hidden="1" x14ac:dyDescent="0.3">
      <c r="A170" t="s">
        <v>182</v>
      </c>
      <c r="B170" t="s">
        <v>346</v>
      </c>
      <c r="C170" t="s">
        <v>346</v>
      </c>
      <c r="D170" t="s">
        <v>6</v>
      </c>
      <c r="E170">
        <f>IF(Table1[[#This Row],[Position]]="GKP",1,0)</f>
        <v>0</v>
      </c>
      <c r="F170">
        <f>IF(Table1[[#This Row],[Position]]="DEF",1,0)</f>
        <v>1</v>
      </c>
      <c r="G170">
        <f>IF(Table1[[#This Row],[Position]]="MID",1,0)</f>
        <v>0</v>
      </c>
      <c r="H170">
        <f>IF(Table1[[#This Row],[Position]]="FWD",1,0)</f>
        <v>0</v>
      </c>
      <c r="I170" t="s">
        <v>309</v>
      </c>
      <c r="J170">
        <v>50</v>
      </c>
      <c r="K170">
        <v>210</v>
      </c>
      <c r="L170">
        <v>43.195526517144302</v>
      </c>
      <c r="M170">
        <f>Table1[[#This Row],[PFS]]/$R$12</f>
        <v>1.8780663703106217</v>
      </c>
      <c r="N170">
        <v>0</v>
      </c>
    </row>
    <row r="171" spans="1:14" hidden="1" x14ac:dyDescent="0.3">
      <c r="A171" t="s">
        <v>463</v>
      </c>
      <c r="B171" t="s">
        <v>464</v>
      </c>
      <c r="C171" t="s">
        <v>464</v>
      </c>
      <c r="D171" t="s">
        <v>2</v>
      </c>
      <c r="E171">
        <f>IF(Table1[[#This Row],[Position]]="GKP",1,0)</f>
        <v>0</v>
      </c>
      <c r="F171">
        <f>IF(Table1[[#This Row],[Position]]="DEF",1,0)</f>
        <v>0</v>
      </c>
      <c r="G171">
        <f>IF(Table1[[#This Row],[Position]]="MID",1,0)</f>
        <v>1</v>
      </c>
      <c r="H171">
        <f>IF(Table1[[#This Row],[Position]]="FWD",1,0)</f>
        <v>0</v>
      </c>
      <c r="I171" t="s">
        <v>450</v>
      </c>
      <c r="J171">
        <v>83</v>
      </c>
      <c r="K171">
        <v>346</v>
      </c>
      <c r="L171">
        <v>42.614722605283298</v>
      </c>
      <c r="M171">
        <f>Table1[[#This Row],[PFS]]/$R$12</f>
        <v>1.852814026316665</v>
      </c>
      <c r="N171">
        <v>0</v>
      </c>
    </row>
    <row r="172" spans="1:14" hidden="1" x14ac:dyDescent="0.3">
      <c r="A172" t="s">
        <v>176</v>
      </c>
      <c r="B172" t="s">
        <v>461</v>
      </c>
      <c r="C172" t="s">
        <v>461</v>
      </c>
      <c r="D172" t="s">
        <v>2</v>
      </c>
      <c r="E172">
        <f>IF(Table1[[#This Row],[Position]]="GKP",1,0)</f>
        <v>0</v>
      </c>
      <c r="F172">
        <f>IF(Table1[[#This Row],[Position]]="DEF",1,0)</f>
        <v>0</v>
      </c>
      <c r="G172">
        <f>IF(Table1[[#This Row],[Position]]="MID",1,0)</f>
        <v>1</v>
      </c>
      <c r="H172">
        <f>IF(Table1[[#This Row],[Position]]="FWD",1,0)</f>
        <v>0</v>
      </c>
      <c r="I172" t="s">
        <v>450</v>
      </c>
      <c r="J172">
        <v>118</v>
      </c>
      <c r="K172">
        <v>343</v>
      </c>
      <c r="L172">
        <v>42.544229341508903</v>
      </c>
      <c r="M172">
        <f>Table1[[#This Row],[PFS]]/$R$12</f>
        <v>1.849749101804735</v>
      </c>
      <c r="N172">
        <v>0</v>
      </c>
    </row>
    <row r="173" spans="1:14" hidden="1" x14ac:dyDescent="0.3">
      <c r="A173" t="s">
        <v>210</v>
      </c>
      <c r="B173" t="s">
        <v>211</v>
      </c>
      <c r="C173" t="s">
        <v>211</v>
      </c>
      <c r="D173" t="s">
        <v>2</v>
      </c>
      <c r="E173">
        <f>IF(Table1[[#This Row],[Position]]="GKP",1,0)</f>
        <v>0</v>
      </c>
      <c r="F173">
        <f>IF(Table1[[#This Row],[Position]]="DEF",1,0)</f>
        <v>0</v>
      </c>
      <c r="G173">
        <f>IF(Table1[[#This Row],[Position]]="MID",1,0)</f>
        <v>1</v>
      </c>
      <c r="H173">
        <f>IF(Table1[[#This Row],[Position]]="FWD",1,0)</f>
        <v>0</v>
      </c>
      <c r="I173" t="s">
        <v>168</v>
      </c>
      <c r="J173">
        <v>45</v>
      </c>
      <c r="K173">
        <v>122</v>
      </c>
      <c r="L173">
        <v>42.414165815104496</v>
      </c>
      <c r="M173">
        <f>Table1[[#This Row],[PFS]]/$R$12</f>
        <v>1.8440941658741086</v>
      </c>
      <c r="N173">
        <v>0</v>
      </c>
    </row>
    <row r="174" spans="1:14" hidden="1" x14ac:dyDescent="0.3">
      <c r="A174" t="s">
        <v>597</v>
      </c>
      <c r="B174" t="s">
        <v>598</v>
      </c>
      <c r="C174" t="s">
        <v>598</v>
      </c>
      <c r="D174" t="s">
        <v>6</v>
      </c>
      <c r="E174">
        <f>IF(Table1[[#This Row],[Position]]="GKP",1,0)</f>
        <v>0</v>
      </c>
      <c r="F174">
        <f>IF(Table1[[#This Row],[Position]]="DEF",1,0)</f>
        <v>1</v>
      </c>
      <c r="G174">
        <f>IF(Table1[[#This Row],[Position]]="MID",1,0)</f>
        <v>0</v>
      </c>
      <c r="H174">
        <f>IF(Table1[[#This Row],[Position]]="FWD",1,0)</f>
        <v>0</v>
      </c>
      <c r="I174" t="s">
        <v>592</v>
      </c>
      <c r="J174">
        <v>51</v>
      </c>
      <c r="K174">
        <v>442</v>
      </c>
      <c r="L174">
        <v>42.289153812359601</v>
      </c>
      <c r="M174">
        <f>Table1[[#This Row],[PFS]]/$R$12</f>
        <v>1.8386588614069392</v>
      </c>
      <c r="N174">
        <v>0</v>
      </c>
    </row>
    <row r="175" spans="1:14" hidden="1" x14ac:dyDescent="0.3">
      <c r="A175" t="s">
        <v>74</v>
      </c>
      <c r="B175" t="s">
        <v>792</v>
      </c>
      <c r="C175" t="s">
        <v>792</v>
      </c>
      <c r="D175" t="s">
        <v>2</v>
      </c>
      <c r="E175">
        <f>IF(Table1[[#This Row],[Position]]="GKP",1,0)</f>
        <v>0</v>
      </c>
      <c r="F175">
        <f>IF(Table1[[#This Row],[Position]]="DEF",1,0)</f>
        <v>0</v>
      </c>
      <c r="G175">
        <f>IF(Table1[[#This Row],[Position]]="MID",1,0)</f>
        <v>1</v>
      </c>
      <c r="H175">
        <f>IF(Table1[[#This Row],[Position]]="FWD",1,0)</f>
        <v>0</v>
      </c>
      <c r="I175" t="s">
        <v>748</v>
      </c>
      <c r="J175">
        <v>45</v>
      </c>
      <c r="K175">
        <v>611</v>
      </c>
      <c r="L175">
        <v>42.265726695353798</v>
      </c>
      <c r="M175">
        <f>Table1[[#This Row],[PFS]]/$R$12</f>
        <v>1.8376402911023391</v>
      </c>
      <c r="N175">
        <v>0</v>
      </c>
    </row>
    <row r="176" spans="1:14" hidden="1" x14ac:dyDescent="0.3">
      <c r="A176" t="s">
        <v>467</v>
      </c>
      <c r="B176" t="s">
        <v>468</v>
      </c>
      <c r="C176" t="s">
        <v>468</v>
      </c>
      <c r="D176" t="s">
        <v>6</v>
      </c>
      <c r="E176">
        <f>IF(Table1[[#This Row],[Position]]="GKP",1,0)</f>
        <v>0</v>
      </c>
      <c r="F176">
        <f>IF(Table1[[#This Row],[Position]]="DEF",1,0)</f>
        <v>1</v>
      </c>
      <c r="G176">
        <f>IF(Table1[[#This Row],[Position]]="MID",1,0)</f>
        <v>0</v>
      </c>
      <c r="H176">
        <f>IF(Table1[[#This Row],[Position]]="FWD",1,0)</f>
        <v>0</v>
      </c>
      <c r="I176" t="s">
        <v>450</v>
      </c>
      <c r="J176">
        <v>56</v>
      </c>
      <c r="K176">
        <v>348</v>
      </c>
      <c r="L176">
        <v>41.892628116932798</v>
      </c>
      <c r="M176">
        <f>Table1[[#This Row],[PFS]]/$R$12</f>
        <v>1.8214186137796868</v>
      </c>
      <c r="N176">
        <v>0</v>
      </c>
    </row>
    <row r="177" spans="1:14" hidden="1" x14ac:dyDescent="0.3">
      <c r="A177" t="s">
        <v>7</v>
      </c>
      <c r="B177" t="s">
        <v>278</v>
      </c>
      <c r="C177" t="s">
        <v>278</v>
      </c>
      <c r="D177" t="s">
        <v>21</v>
      </c>
      <c r="E177">
        <f>IF(Table1[[#This Row],[Position]]="GKP",1,0)</f>
        <v>1</v>
      </c>
      <c r="F177">
        <f>IF(Table1[[#This Row],[Position]]="DEF",1,0)</f>
        <v>0</v>
      </c>
      <c r="G177">
        <f>IF(Table1[[#This Row],[Position]]="MID",1,0)</f>
        <v>0</v>
      </c>
      <c r="H177">
        <f>IF(Table1[[#This Row],[Position]]="FWD",1,0)</f>
        <v>0</v>
      </c>
      <c r="I177" t="s">
        <v>707</v>
      </c>
      <c r="J177">
        <v>40</v>
      </c>
      <c r="K177">
        <v>554</v>
      </c>
      <c r="L177">
        <v>41.655460392488699</v>
      </c>
      <c r="M177">
        <f>Table1[[#This Row],[PFS]]/$R$12</f>
        <v>1.8111069735864651</v>
      </c>
      <c r="N177">
        <v>0</v>
      </c>
    </row>
    <row r="178" spans="1:14" hidden="1" x14ac:dyDescent="0.3">
      <c r="A178" t="s">
        <v>130</v>
      </c>
      <c r="B178" t="s">
        <v>617</v>
      </c>
      <c r="C178" t="s">
        <v>617</v>
      </c>
      <c r="D178" t="s">
        <v>21</v>
      </c>
      <c r="E178">
        <f>IF(Table1[[#This Row],[Position]]="GKP",1,0)</f>
        <v>1</v>
      </c>
      <c r="F178">
        <f>IF(Table1[[#This Row],[Position]]="DEF",1,0)</f>
        <v>0</v>
      </c>
      <c r="G178">
        <f>IF(Table1[[#This Row],[Position]]="MID",1,0)</f>
        <v>0</v>
      </c>
      <c r="H178">
        <f>IF(Table1[[#This Row],[Position]]="FWD",1,0)</f>
        <v>0</v>
      </c>
      <c r="I178" t="s">
        <v>592</v>
      </c>
      <c r="J178">
        <v>47</v>
      </c>
      <c r="K178">
        <v>457</v>
      </c>
      <c r="L178">
        <v>41.380436285230303</v>
      </c>
      <c r="M178">
        <f>Table1[[#This Row],[PFS]]/$R$12</f>
        <v>1.7991494037056655</v>
      </c>
      <c r="N178">
        <v>0</v>
      </c>
    </row>
    <row r="179" spans="1:14" hidden="1" x14ac:dyDescent="0.3">
      <c r="A179" t="s">
        <v>122</v>
      </c>
      <c r="B179" t="s">
        <v>123</v>
      </c>
      <c r="C179" t="s">
        <v>123</v>
      </c>
      <c r="D179" t="s">
        <v>2</v>
      </c>
      <c r="E179">
        <f>IF(Table1[[#This Row],[Position]]="GKP",1,0)</f>
        <v>0</v>
      </c>
      <c r="F179">
        <f>IF(Table1[[#This Row],[Position]]="DEF",1,0)</f>
        <v>0</v>
      </c>
      <c r="G179">
        <f>IF(Table1[[#This Row],[Position]]="MID",1,0)</f>
        <v>1</v>
      </c>
      <c r="H179">
        <f>IF(Table1[[#This Row],[Position]]="FWD",1,0)</f>
        <v>0</v>
      </c>
      <c r="I179" t="s">
        <v>121</v>
      </c>
      <c r="J179">
        <v>62</v>
      </c>
      <c r="K179">
        <v>66</v>
      </c>
      <c r="L179">
        <v>41.314231390900702</v>
      </c>
      <c r="M179">
        <f>Table1[[#This Row],[PFS]]/$R$12</f>
        <v>1.7962709300391608</v>
      </c>
      <c r="N179">
        <v>0</v>
      </c>
    </row>
    <row r="180" spans="1:14" hidden="1" x14ac:dyDescent="0.3">
      <c r="A180" t="s">
        <v>182</v>
      </c>
      <c r="B180" t="s">
        <v>744</v>
      </c>
      <c r="C180" t="s">
        <v>744</v>
      </c>
      <c r="D180" t="s">
        <v>6</v>
      </c>
      <c r="E180">
        <f>IF(Table1[[#This Row],[Position]]="GKP",1,0)</f>
        <v>0</v>
      </c>
      <c r="F180">
        <f>IF(Table1[[#This Row],[Position]]="DEF",1,0)</f>
        <v>1</v>
      </c>
      <c r="G180">
        <f>IF(Table1[[#This Row],[Position]]="MID",1,0)</f>
        <v>0</v>
      </c>
      <c r="H180">
        <f>IF(Table1[[#This Row],[Position]]="FWD",1,0)</f>
        <v>0</v>
      </c>
      <c r="I180" t="s">
        <v>707</v>
      </c>
      <c r="J180">
        <v>39</v>
      </c>
      <c r="K180">
        <v>576</v>
      </c>
      <c r="L180">
        <v>41.124653109867801</v>
      </c>
      <c r="M180">
        <f>Table1[[#This Row],[PFS]]/$R$12</f>
        <v>1.7880283960812087</v>
      </c>
      <c r="N180">
        <v>0</v>
      </c>
    </row>
    <row r="181" spans="1:14" hidden="1" x14ac:dyDescent="0.3">
      <c r="A181" t="s">
        <v>735</v>
      </c>
      <c r="B181" t="s">
        <v>736</v>
      </c>
      <c r="C181" t="s">
        <v>736</v>
      </c>
      <c r="D181" t="s">
        <v>16</v>
      </c>
      <c r="E181">
        <f>IF(Table1[[#This Row],[Position]]="GKP",1,0)</f>
        <v>0</v>
      </c>
      <c r="F181">
        <f>IF(Table1[[#This Row],[Position]]="DEF",1,0)</f>
        <v>0</v>
      </c>
      <c r="G181">
        <f>IF(Table1[[#This Row],[Position]]="MID",1,0)</f>
        <v>0</v>
      </c>
      <c r="H181">
        <f>IF(Table1[[#This Row],[Position]]="FWD",1,0)</f>
        <v>1</v>
      </c>
      <c r="I181" t="s">
        <v>707</v>
      </c>
      <c r="J181">
        <v>55</v>
      </c>
      <c r="K181">
        <v>571</v>
      </c>
      <c r="L181">
        <v>41.063072004326798</v>
      </c>
      <c r="M181">
        <f>Table1[[#This Row],[PFS]]/$R$12</f>
        <v>1.7853509567098609</v>
      </c>
      <c r="N181">
        <v>0</v>
      </c>
    </row>
    <row r="182" spans="1:14" hidden="1" x14ac:dyDescent="0.3">
      <c r="A182" t="s">
        <v>488</v>
      </c>
      <c r="B182" t="s">
        <v>489</v>
      </c>
      <c r="C182" t="s">
        <v>489</v>
      </c>
      <c r="D182" t="s">
        <v>6</v>
      </c>
      <c r="E182">
        <f>IF(Table1[[#This Row],[Position]]="GKP",1,0)</f>
        <v>0</v>
      </c>
      <c r="F182">
        <f>IF(Table1[[#This Row],[Position]]="DEF",1,0)</f>
        <v>1</v>
      </c>
      <c r="G182">
        <f>IF(Table1[[#This Row],[Position]]="MID",1,0)</f>
        <v>0</v>
      </c>
      <c r="H182">
        <f>IF(Table1[[#This Row],[Position]]="FWD",1,0)</f>
        <v>0</v>
      </c>
      <c r="I182" t="s">
        <v>450</v>
      </c>
      <c r="J182">
        <v>48</v>
      </c>
      <c r="K182">
        <v>359</v>
      </c>
      <c r="L182">
        <v>40.658958130541301</v>
      </c>
      <c r="M182">
        <f>Table1[[#This Row],[PFS]]/$R$12</f>
        <v>1.7677807882844043</v>
      </c>
      <c r="N182">
        <v>0</v>
      </c>
    </row>
    <row r="183" spans="1:14" hidden="1" x14ac:dyDescent="0.3">
      <c r="A183" t="s">
        <v>244</v>
      </c>
      <c r="B183" t="s">
        <v>245</v>
      </c>
      <c r="C183" t="s">
        <v>245</v>
      </c>
      <c r="D183" t="s">
        <v>2</v>
      </c>
      <c r="E183">
        <f>IF(Table1[[#This Row],[Position]]="GKP",1,0)</f>
        <v>0</v>
      </c>
      <c r="F183">
        <f>IF(Table1[[#This Row],[Position]]="DEF",1,0)</f>
        <v>0</v>
      </c>
      <c r="G183">
        <f>IF(Table1[[#This Row],[Position]]="MID",1,0)</f>
        <v>1</v>
      </c>
      <c r="H183">
        <f>IF(Table1[[#This Row],[Position]]="FWD",1,0)</f>
        <v>0</v>
      </c>
      <c r="I183" t="s">
        <v>218</v>
      </c>
      <c r="J183">
        <v>82</v>
      </c>
      <c r="K183">
        <v>141</v>
      </c>
      <c r="L183">
        <v>40.368203227308904</v>
      </c>
      <c r="M183">
        <f>Table1[[#This Row],[PFS]]/$R$12</f>
        <v>1.755139270752561</v>
      </c>
      <c r="N183">
        <v>0</v>
      </c>
    </row>
    <row r="184" spans="1:14" hidden="1" x14ac:dyDescent="0.3">
      <c r="A184" t="s">
        <v>153</v>
      </c>
      <c r="B184" t="s">
        <v>154</v>
      </c>
      <c r="C184" t="s">
        <v>153</v>
      </c>
      <c r="D184" t="s">
        <v>6</v>
      </c>
      <c r="E184">
        <f>IF(Table1[[#This Row],[Position]]="GKP",1,0)</f>
        <v>0</v>
      </c>
      <c r="F184">
        <f>IF(Table1[[#This Row],[Position]]="DEF",1,0)</f>
        <v>1</v>
      </c>
      <c r="G184">
        <f>IF(Table1[[#This Row],[Position]]="MID",1,0)</f>
        <v>0</v>
      </c>
      <c r="H184">
        <f>IF(Table1[[#This Row],[Position]]="FWD",1,0)</f>
        <v>0</v>
      </c>
      <c r="I184" t="s">
        <v>121</v>
      </c>
      <c r="J184">
        <v>39</v>
      </c>
      <c r="K184">
        <v>85</v>
      </c>
      <c r="L184">
        <v>40.2199741078554</v>
      </c>
      <c r="M184">
        <f>Table1[[#This Row],[PFS]]/$R$12</f>
        <v>1.7486945264284957</v>
      </c>
      <c r="N184">
        <v>0</v>
      </c>
    </row>
    <row r="185" spans="1:14" hidden="1" x14ac:dyDescent="0.3">
      <c r="A185" t="s">
        <v>79</v>
      </c>
      <c r="B185" t="s">
        <v>80</v>
      </c>
      <c r="C185" t="s">
        <v>81</v>
      </c>
      <c r="D185" t="s">
        <v>2</v>
      </c>
      <c r="E185">
        <f>IF(Table1[[#This Row],[Position]]="GKP",1,0)</f>
        <v>0</v>
      </c>
      <c r="F185">
        <f>IF(Table1[[#This Row],[Position]]="DEF",1,0)</f>
        <v>0</v>
      </c>
      <c r="G185">
        <f>IF(Table1[[#This Row],[Position]]="MID",1,0)</f>
        <v>1</v>
      </c>
      <c r="H185">
        <f>IF(Table1[[#This Row],[Position]]="FWD",1,0)</f>
        <v>0</v>
      </c>
      <c r="I185" t="s">
        <v>66</v>
      </c>
      <c r="J185">
        <v>59</v>
      </c>
      <c r="K185">
        <v>41</v>
      </c>
      <c r="L185">
        <v>40.202997232225997</v>
      </c>
      <c r="M185">
        <f>Table1[[#This Row],[PFS]]/$R$12</f>
        <v>1.7479564014011302</v>
      </c>
      <c r="N185">
        <v>0</v>
      </c>
    </row>
    <row r="186" spans="1:14" hidden="1" x14ac:dyDescent="0.3">
      <c r="A186" t="s">
        <v>438</v>
      </c>
      <c r="B186" t="s">
        <v>439</v>
      </c>
      <c r="C186" t="s">
        <v>440</v>
      </c>
      <c r="D186" t="s">
        <v>6</v>
      </c>
      <c r="E186">
        <f>IF(Table1[[#This Row],[Position]]="GKP",1,0)</f>
        <v>0</v>
      </c>
      <c r="F186">
        <f>IF(Table1[[#This Row],[Position]]="DEF",1,0)</f>
        <v>1</v>
      </c>
      <c r="G186">
        <f>IF(Table1[[#This Row],[Position]]="MID",1,0)</f>
        <v>0</v>
      </c>
      <c r="H186">
        <f>IF(Table1[[#This Row],[Position]]="FWD",1,0)</f>
        <v>0</v>
      </c>
      <c r="I186" t="s">
        <v>399</v>
      </c>
      <c r="J186">
        <v>40</v>
      </c>
      <c r="K186">
        <v>328</v>
      </c>
      <c r="L186">
        <v>40.111973727943401</v>
      </c>
      <c r="M186">
        <f>Table1[[#This Row],[PFS]]/$R$12</f>
        <v>1.7439988577366696</v>
      </c>
      <c r="N186">
        <v>0</v>
      </c>
    </row>
    <row r="187" spans="1:14" hidden="1" x14ac:dyDescent="0.3">
      <c r="A187" t="s">
        <v>7</v>
      </c>
      <c r="B187" t="s">
        <v>699</v>
      </c>
      <c r="C187" t="s">
        <v>699</v>
      </c>
      <c r="D187" t="s">
        <v>21</v>
      </c>
      <c r="E187">
        <f>IF(Table1[[#This Row],[Position]]="GKP",1,0)</f>
        <v>1</v>
      </c>
      <c r="F187">
        <f>IF(Table1[[#This Row],[Position]]="DEF",1,0)</f>
        <v>0</v>
      </c>
      <c r="G187">
        <f>IF(Table1[[#This Row],[Position]]="MID",1,0)</f>
        <v>0</v>
      </c>
      <c r="H187">
        <f>IF(Table1[[#This Row],[Position]]="FWD",1,0)</f>
        <v>0</v>
      </c>
      <c r="I187" t="s">
        <v>700</v>
      </c>
      <c r="J187">
        <v>40</v>
      </c>
      <c r="K187">
        <v>523</v>
      </c>
      <c r="L187">
        <v>40.028734342231203</v>
      </c>
      <c r="M187">
        <f>Table1[[#This Row],[PFS]]/$R$12</f>
        <v>1.7403797540100523</v>
      </c>
      <c r="N187">
        <v>0</v>
      </c>
    </row>
    <row r="188" spans="1:14" hidden="1" x14ac:dyDescent="0.3">
      <c r="A188" t="s">
        <v>469</v>
      </c>
      <c r="B188" t="s">
        <v>470</v>
      </c>
      <c r="C188" t="s">
        <v>469</v>
      </c>
      <c r="D188" t="s">
        <v>21</v>
      </c>
      <c r="E188">
        <f>IF(Table1[[#This Row],[Position]]="GKP",1,0)</f>
        <v>1</v>
      </c>
      <c r="F188">
        <f>IF(Table1[[#This Row],[Position]]="DEF",1,0)</f>
        <v>0</v>
      </c>
      <c r="G188">
        <f>IF(Table1[[#This Row],[Position]]="MID",1,0)</f>
        <v>0</v>
      </c>
      <c r="H188">
        <f>IF(Table1[[#This Row],[Position]]="FWD",1,0)</f>
        <v>0</v>
      </c>
      <c r="I188" t="s">
        <v>450</v>
      </c>
      <c r="J188">
        <v>60</v>
      </c>
      <c r="K188">
        <v>349</v>
      </c>
      <c r="L188">
        <v>40.016354843672602</v>
      </c>
      <c r="M188">
        <f>Table1[[#This Row],[PFS]]/$R$12</f>
        <v>1.739841514942287</v>
      </c>
      <c r="N188">
        <v>0</v>
      </c>
    </row>
    <row r="189" spans="1:14" hidden="1" x14ac:dyDescent="0.3">
      <c r="A189" t="s">
        <v>86</v>
      </c>
      <c r="B189" t="s">
        <v>608</v>
      </c>
      <c r="C189" t="s">
        <v>608</v>
      </c>
      <c r="D189" t="s">
        <v>6</v>
      </c>
      <c r="E189">
        <f>IF(Table1[[#This Row],[Position]]="GKP",1,0)</f>
        <v>0</v>
      </c>
      <c r="F189">
        <f>IF(Table1[[#This Row],[Position]]="DEF",1,0)</f>
        <v>1</v>
      </c>
      <c r="G189">
        <f>IF(Table1[[#This Row],[Position]]="MID",1,0)</f>
        <v>0</v>
      </c>
      <c r="H189">
        <f>IF(Table1[[#This Row],[Position]]="FWD",1,0)</f>
        <v>0</v>
      </c>
      <c r="I189" t="s">
        <v>592</v>
      </c>
      <c r="J189">
        <v>47</v>
      </c>
      <c r="K189">
        <v>449</v>
      </c>
      <c r="L189">
        <v>39.851761351400299</v>
      </c>
      <c r="M189">
        <f>Table1[[#This Row],[PFS]]/$R$12</f>
        <v>1.7326852761478391</v>
      </c>
      <c r="N189">
        <v>0</v>
      </c>
    </row>
    <row r="190" spans="1:14" hidden="1" x14ac:dyDescent="0.3">
      <c r="A190" t="s">
        <v>64</v>
      </c>
      <c r="B190" t="s">
        <v>65</v>
      </c>
      <c r="C190" t="s">
        <v>65</v>
      </c>
      <c r="D190" t="s">
        <v>21</v>
      </c>
      <c r="E190">
        <f>IF(Table1[[#This Row],[Position]]="GKP",1,0)</f>
        <v>1</v>
      </c>
      <c r="F190">
        <f>IF(Table1[[#This Row],[Position]]="DEF",1,0)</f>
        <v>0</v>
      </c>
      <c r="G190">
        <f>IF(Table1[[#This Row],[Position]]="MID",1,0)</f>
        <v>0</v>
      </c>
      <c r="H190">
        <f>IF(Table1[[#This Row],[Position]]="FWD",1,0)</f>
        <v>0</v>
      </c>
      <c r="I190" t="s">
        <v>66</v>
      </c>
      <c r="J190">
        <v>49</v>
      </c>
      <c r="K190">
        <v>34</v>
      </c>
      <c r="L190">
        <v>39.2413464611611</v>
      </c>
      <c r="M190">
        <f>Table1[[#This Row],[PFS]]/$R$12</f>
        <v>1.7061454983113522</v>
      </c>
      <c r="N190">
        <v>0</v>
      </c>
    </row>
    <row r="191" spans="1:14" hidden="1" x14ac:dyDescent="0.3">
      <c r="A191" t="s">
        <v>230</v>
      </c>
      <c r="B191" t="s">
        <v>231</v>
      </c>
      <c r="C191" t="s">
        <v>231</v>
      </c>
      <c r="D191" t="s">
        <v>6</v>
      </c>
      <c r="E191">
        <f>IF(Table1[[#This Row],[Position]]="GKP",1,0)</f>
        <v>0</v>
      </c>
      <c r="F191">
        <f>IF(Table1[[#This Row],[Position]]="DEF",1,0)</f>
        <v>1</v>
      </c>
      <c r="G191">
        <f>IF(Table1[[#This Row],[Position]]="MID",1,0)</f>
        <v>0</v>
      </c>
      <c r="H191">
        <f>IF(Table1[[#This Row],[Position]]="FWD",1,0)</f>
        <v>0</v>
      </c>
      <c r="I191" t="s">
        <v>218</v>
      </c>
      <c r="J191">
        <v>45</v>
      </c>
      <c r="K191">
        <v>132</v>
      </c>
      <c r="L191">
        <v>39.181481003116303</v>
      </c>
      <c r="M191">
        <f>Table1[[#This Row],[PFS]]/$R$12</f>
        <v>1.7035426523094046</v>
      </c>
      <c r="N191">
        <v>0</v>
      </c>
    </row>
    <row r="192" spans="1:14" hidden="1" x14ac:dyDescent="0.3">
      <c r="A192" t="s">
        <v>62</v>
      </c>
      <c r="B192" t="s">
        <v>63</v>
      </c>
      <c r="C192" t="s">
        <v>63</v>
      </c>
      <c r="D192" t="s">
        <v>21</v>
      </c>
      <c r="E192">
        <f>IF(Table1[[#This Row],[Position]]="GKP",1,0)</f>
        <v>1</v>
      </c>
      <c r="F192">
        <f>IF(Table1[[#This Row],[Position]]="DEF",1,0)</f>
        <v>0</v>
      </c>
      <c r="G192">
        <f>IF(Table1[[#This Row],[Position]]="MID",1,0)</f>
        <v>0</v>
      </c>
      <c r="H192">
        <f>IF(Table1[[#This Row],[Position]]="FWD",1,0)</f>
        <v>0</v>
      </c>
      <c r="I192" t="s">
        <v>3</v>
      </c>
      <c r="J192">
        <v>40</v>
      </c>
      <c r="K192">
        <v>31</v>
      </c>
      <c r="L192">
        <v>39.021458409736603</v>
      </c>
      <c r="M192">
        <f>Table1[[#This Row],[PFS]]/$R$12</f>
        <v>1.6965851482494174</v>
      </c>
      <c r="N192">
        <v>0</v>
      </c>
    </row>
    <row r="193" spans="1:14" hidden="1" x14ac:dyDescent="0.3">
      <c r="A193" t="s">
        <v>151</v>
      </c>
      <c r="B193" t="s">
        <v>152</v>
      </c>
      <c r="C193" t="s">
        <v>152</v>
      </c>
      <c r="D193" t="s">
        <v>6</v>
      </c>
      <c r="E193">
        <f>IF(Table1[[#This Row],[Position]]="GKP",1,0)</f>
        <v>0</v>
      </c>
      <c r="F193">
        <f>IF(Table1[[#This Row],[Position]]="DEF",1,0)</f>
        <v>1</v>
      </c>
      <c r="G193">
        <f>IF(Table1[[#This Row],[Position]]="MID",1,0)</f>
        <v>0</v>
      </c>
      <c r="H193">
        <f>IF(Table1[[#This Row],[Position]]="FWD",1,0)</f>
        <v>0</v>
      </c>
      <c r="I193" t="s">
        <v>121</v>
      </c>
      <c r="J193">
        <v>44</v>
      </c>
      <c r="K193">
        <v>83</v>
      </c>
      <c r="L193">
        <v>39.015467616249602</v>
      </c>
      <c r="M193">
        <f>Table1[[#This Row],[PFS]]/$R$12</f>
        <v>1.696324678967374</v>
      </c>
      <c r="N193">
        <v>0</v>
      </c>
    </row>
    <row r="194" spans="1:14" hidden="1" x14ac:dyDescent="0.3">
      <c r="A194" t="s">
        <v>50</v>
      </c>
      <c r="B194" t="s">
        <v>51</v>
      </c>
      <c r="C194" t="s">
        <v>51</v>
      </c>
      <c r="D194" t="s">
        <v>2</v>
      </c>
      <c r="E194">
        <f>IF(Table1[[#This Row],[Position]]="GKP",1,0)</f>
        <v>0</v>
      </c>
      <c r="F194">
        <f>IF(Table1[[#This Row],[Position]]="DEF",1,0)</f>
        <v>0</v>
      </c>
      <c r="G194">
        <f>IF(Table1[[#This Row],[Position]]="MID",1,0)</f>
        <v>1</v>
      </c>
      <c r="H194">
        <f>IF(Table1[[#This Row],[Position]]="FWD",1,0)</f>
        <v>0</v>
      </c>
      <c r="I194" t="s">
        <v>3</v>
      </c>
      <c r="J194">
        <v>51</v>
      </c>
      <c r="K194">
        <v>23</v>
      </c>
      <c r="L194">
        <v>38.876103488261499</v>
      </c>
      <c r="M194">
        <f>Table1[[#This Row],[PFS]]/$R$12</f>
        <v>1.6902653690548477</v>
      </c>
      <c r="N194">
        <v>0</v>
      </c>
    </row>
    <row r="195" spans="1:14" hidden="1" x14ac:dyDescent="0.3">
      <c r="A195" t="s">
        <v>686</v>
      </c>
      <c r="B195" t="s">
        <v>687</v>
      </c>
      <c r="C195" t="s">
        <v>515</v>
      </c>
      <c r="D195" t="s">
        <v>2</v>
      </c>
      <c r="E195">
        <f>IF(Table1[[#This Row],[Position]]="GKP",1,0)</f>
        <v>0</v>
      </c>
      <c r="F195">
        <f>IF(Table1[[#This Row],[Position]]="DEF",1,0)</f>
        <v>0</v>
      </c>
      <c r="G195">
        <f>IF(Table1[[#This Row],[Position]]="MID",1,0)</f>
        <v>1</v>
      </c>
      <c r="H195">
        <f>IF(Table1[[#This Row],[Position]]="FWD",1,0)</f>
        <v>0</v>
      </c>
      <c r="I195" t="s">
        <v>661</v>
      </c>
      <c r="J195">
        <v>47</v>
      </c>
      <c r="K195">
        <v>510</v>
      </c>
      <c r="L195">
        <v>38.631803162717098</v>
      </c>
      <c r="M195">
        <f>Table1[[#This Row],[PFS]]/$R$12</f>
        <v>1.6796436157703085</v>
      </c>
      <c r="N195">
        <v>0</v>
      </c>
    </row>
    <row r="196" spans="1:14" hidden="1" x14ac:dyDescent="0.3">
      <c r="A196" t="s">
        <v>645</v>
      </c>
      <c r="B196" t="s">
        <v>646</v>
      </c>
      <c r="C196" t="s">
        <v>646</v>
      </c>
      <c r="D196" t="s">
        <v>6</v>
      </c>
      <c r="E196">
        <f>IF(Table1[[#This Row],[Position]]="GKP",1,0)</f>
        <v>0</v>
      </c>
      <c r="F196">
        <f>IF(Table1[[#This Row],[Position]]="DEF",1,0)</f>
        <v>1</v>
      </c>
      <c r="G196">
        <f>IF(Table1[[#This Row],[Position]]="MID",1,0)</f>
        <v>0</v>
      </c>
      <c r="H196">
        <f>IF(Table1[[#This Row],[Position]]="FWD",1,0)</f>
        <v>0</v>
      </c>
      <c r="I196" t="s">
        <v>624</v>
      </c>
      <c r="J196">
        <v>47</v>
      </c>
      <c r="K196">
        <v>481</v>
      </c>
      <c r="L196">
        <v>38.433146913399703</v>
      </c>
      <c r="M196">
        <f>Table1[[#This Row],[PFS]]/$R$12</f>
        <v>1.6710063875391175</v>
      </c>
      <c r="N196">
        <v>0</v>
      </c>
    </row>
    <row r="197" spans="1:14" hidden="1" x14ac:dyDescent="0.3">
      <c r="A197" t="s">
        <v>347</v>
      </c>
      <c r="B197" t="s">
        <v>348</v>
      </c>
      <c r="C197" t="s">
        <v>348</v>
      </c>
      <c r="D197" t="s">
        <v>16</v>
      </c>
      <c r="E197">
        <f>IF(Table1[[#This Row],[Position]]="GKP",1,0)</f>
        <v>0</v>
      </c>
      <c r="F197">
        <f>IF(Table1[[#This Row],[Position]]="DEF",1,0)</f>
        <v>0</v>
      </c>
      <c r="G197">
        <f>IF(Table1[[#This Row],[Position]]="MID",1,0)</f>
        <v>0</v>
      </c>
      <c r="H197">
        <f>IF(Table1[[#This Row],[Position]]="FWD",1,0)</f>
        <v>1</v>
      </c>
      <c r="I197" t="s">
        <v>309</v>
      </c>
      <c r="J197">
        <v>45</v>
      </c>
      <c r="K197">
        <v>212</v>
      </c>
      <c r="L197">
        <v>38.384439024933101</v>
      </c>
      <c r="M197">
        <f>Table1[[#This Row],[PFS]]/$R$12</f>
        <v>1.668888653257961</v>
      </c>
      <c r="N197">
        <v>0</v>
      </c>
    </row>
    <row r="198" spans="1:14" hidden="1" x14ac:dyDescent="0.3">
      <c r="A198" t="s">
        <v>180</v>
      </c>
      <c r="B198" t="s">
        <v>184</v>
      </c>
      <c r="C198" t="s">
        <v>184</v>
      </c>
      <c r="D198" t="s">
        <v>2</v>
      </c>
      <c r="E198">
        <f>IF(Table1[[#This Row],[Position]]="GKP",1,0)</f>
        <v>0</v>
      </c>
      <c r="F198">
        <f>IF(Table1[[#This Row],[Position]]="DEF",1,0)</f>
        <v>0</v>
      </c>
      <c r="G198">
        <f>IF(Table1[[#This Row],[Position]]="MID",1,0)</f>
        <v>1</v>
      </c>
      <c r="H198">
        <f>IF(Table1[[#This Row],[Position]]="FWD",1,0)</f>
        <v>0</v>
      </c>
      <c r="I198" t="s">
        <v>168</v>
      </c>
      <c r="J198">
        <v>53</v>
      </c>
      <c r="K198">
        <v>106</v>
      </c>
      <c r="L198">
        <v>38.349049163587999</v>
      </c>
      <c r="M198">
        <f>Table1[[#This Row],[PFS]]/$R$12</f>
        <v>1.6673499636342608</v>
      </c>
      <c r="N198">
        <v>0</v>
      </c>
    </row>
    <row r="199" spans="1:14" hidden="1" x14ac:dyDescent="0.3">
      <c r="A199" t="s">
        <v>360</v>
      </c>
      <c r="B199" t="s">
        <v>361</v>
      </c>
      <c r="C199" t="s">
        <v>361</v>
      </c>
      <c r="D199" t="s">
        <v>21</v>
      </c>
      <c r="E199">
        <f>IF(Table1[[#This Row],[Position]]="GKP",1,0)</f>
        <v>1</v>
      </c>
      <c r="F199">
        <f>IF(Table1[[#This Row],[Position]]="DEF",1,0)</f>
        <v>0</v>
      </c>
      <c r="G199">
        <f>IF(Table1[[#This Row],[Position]]="MID",1,0)</f>
        <v>0</v>
      </c>
      <c r="H199">
        <f>IF(Table1[[#This Row],[Position]]="FWD",1,0)</f>
        <v>0</v>
      </c>
      <c r="I199" t="s">
        <v>359</v>
      </c>
      <c r="J199">
        <v>55</v>
      </c>
      <c r="K199">
        <v>248</v>
      </c>
      <c r="L199">
        <v>38.348374844361601</v>
      </c>
      <c r="M199">
        <f>Table1[[#This Row],[PFS]]/$R$12</f>
        <v>1.6673206454070262</v>
      </c>
      <c r="N199">
        <v>0</v>
      </c>
    </row>
    <row r="200" spans="1:14" hidden="1" x14ac:dyDescent="0.3">
      <c r="A200" t="s">
        <v>372</v>
      </c>
      <c r="B200" t="s">
        <v>373</v>
      </c>
      <c r="C200" t="s">
        <v>374</v>
      </c>
      <c r="D200" t="s">
        <v>6</v>
      </c>
      <c r="E200">
        <f>IF(Table1[[#This Row],[Position]]="GKP",1,0)</f>
        <v>0</v>
      </c>
      <c r="F200">
        <f>IF(Table1[[#This Row],[Position]]="DEF",1,0)</f>
        <v>1</v>
      </c>
      <c r="G200">
        <f>IF(Table1[[#This Row],[Position]]="MID",1,0)</f>
        <v>0</v>
      </c>
      <c r="H200">
        <f>IF(Table1[[#This Row],[Position]]="FWD",1,0)</f>
        <v>0</v>
      </c>
      <c r="I200" t="s">
        <v>359</v>
      </c>
      <c r="J200">
        <v>59</v>
      </c>
      <c r="K200">
        <v>257</v>
      </c>
      <c r="L200">
        <v>38.345039202979898</v>
      </c>
      <c r="M200">
        <f>Table1[[#This Row],[PFS]]/$R$12</f>
        <v>1.6671756175208652</v>
      </c>
      <c r="N200">
        <v>0</v>
      </c>
    </row>
    <row r="201" spans="1:14" hidden="1" x14ac:dyDescent="0.3">
      <c r="A201" t="s">
        <v>478</v>
      </c>
      <c r="B201" t="s">
        <v>479</v>
      </c>
      <c r="C201" t="s">
        <v>480</v>
      </c>
      <c r="D201" t="s">
        <v>16</v>
      </c>
      <c r="E201">
        <f>IF(Table1[[#This Row],[Position]]="GKP",1,0)</f>
        <v>0</v>
      </c>
      <c r="F201">
        <f>IF(Table1[[#This Row],[Position]]="DEF",1,0)</f>
        <v>0</v>
      </c>
      <c r="G201">
        <f>IF(Table1[[#This Row],[Position]]="MID",1,0)</f>
        <v>0</v>
      </c>
      <c r="H201">
        <f>IF(Table1[[#This Row],[Position]]="FWD",1,0)</f>
        <v>1</v>
      </c>
      <c r="I201" t="s">
        <v>450</v>
      </c>
      <c r="J201">
        <v>91</v>
      </c>
      <c r="K201">
        <v>353</v>
      </c>
      <c r="L201">
        <v>38.191372319861699</v>
      </c>
      <c r="M201">
        <f>Table1[[#This Row],[PFS]]/$R$12</f>
        <v>1.6604944486896391</v>
      </c>
      <c r="N201">
        <v>0</v>
      </c>
    </row>
    <row r="202" spans="1:14" hidden="1" x14ac:dyDescent="0.3">
      <c r="A202" t="s">
        <v>742</v>
      </c>
      <c r="B202" t="s">
        <v>743</v>
      </c>
      <c r="C202" t="s">
        <v>743</v>
      </c>
      <c r="D202" t="s">
        <v>6</v>
      </c>
      <c r="E202">
        <f>IF(Table1[[#This Row],[Position]]="GKP",1,0)</f>
        <v>0</v>
      </c>
      <c r="F202">
        <f>IF(Table1[[#This Row],[Position]]="DEF",1,0)</f>
        <v>1</v>
      </c>
      <c r="G202">
        <f>IF(Table1[[#This Row],[Position]]="MID",1,0)</f>
        <v>0</v>
      </c>
      <c r="H202">
        <f>IF(Table1[[#This Row],[Position]]="FWD",1,0)</f>
        <v>0</v>
      </c>
      <c r="I202" t="s">
        <v>707</v>
      </c>
      <c r="J202">
        <v>43</v>
      </c>
      <c r="K202">
        <v>575</v>
      </c>
      <c r="L202">
        <v>38.167436876348802</v>
      </c>
      <c r="M202">
        <f>Table1[[#This Row],[PFS]]/$R$12</f>
        <v>1.6594537772325566</v>
      </c>
      <c r="N202">
        <v>0</v>
      </c>
    </row>
    <row r="203" spans="1:14" hidden="1" x14ac:dyDescent="0.3">
      <c r="A203" t="s">
        <v>626</v>
      </c>
      <c r="B203" t="s">
        <v>627</v>
      </c>
      <c r="C203" t="s">
        <v>628</v>
      </c>
      <c r="D203" t="s">
        <v>2</v>
      </c>
      <c r="E203">
        <f>IF(Table1[[#This Row],[Position]]="GKP",1,0)</f>
        <v>0</v>
      </c>
      <c r="F203">
        <f>IF(Table1[[#This Row],[Position]]="DEF",1,0)</f>
        <v>0</v>
      </c>
      <c r="G203">
        <f>IF(Table1[[#This Row],[Position]]="MID",1,0)</f>
        <v>1</v>
      </c>
      <c r="H203">
        <f>IF(Table1[[#This Row],[Position]]="FWD",1,0)</f>
        <v>0</v>
      </c>
      <c r="I203" t="s">
        <v>624</v>
      </c>
      <c r="J203">
        <v>45</v>
      </c>
      <c r="K203">
        <v>468</v>
      </c>
      <c r="L203">
        <v>38.054025005047102</v>
      </c>
      <c r="M203">
        <f>Table1[[#This Row],[PFS]]/$R$12</f>
        <v>1.6545228263063958</v>
      </c>
      <c r="N203">
        <v>0</v>
      </c>
    </row>
    <row r="204" spans="1:14" hidden="1" x14ac:dyDescent="0.3">
      <c r="A204" t="s">
        <v>151</v>
      </c>
      <c r="B204" t="s">
        <v>581</v>
      </c>
      <c r="C204" t="s">
        <v>585</v>
      </c>
      <c r="D204" t="s">
        <v>2</v>
      </c>
      <c r="E204">
        <f>IF(Table1[[#This Row],[Position]]="GKP",1,0)</f>
        <v>0</v>
      </c>
      <c r="F204">
        <f>IF(Table1[[#This Row],[Position]]="DEF",1,0)</f>
        <v>0</v>
      </c>
      <c r="G204">
        <f>IF(Table1[[#This Row],[Position]]="MID",1,0)</f>
        <v>1</v>
      </c>
      <c r="H204">
        <f>IF(Table1[[#This Row],[Position]]="FWD",1,0)</f>
        <v>0</v>
      </c>
      <c r="I204" t="s">
        <v>540</v>
      </c>
      <c r="J204">
        <v>49</v>
      </c>
      <c r="K204">
        <v>429</v>
      </c>
      <c r="L204">
        <v>38.031110167281099</v>
      </c>
      <c r="M204">
        <f>Table1[[#This Row],[PFS]]/$R$12</f>
        <v>1.6535265290122216</v>
      </c>
      <c r="N204">
        <v>0</v>
      </c>
    </row>
    <row r="205" spans="1:14" hidden="1" x14ac:dyDescent="0.3">
      <c r="A205" t="s">
        <v>95</v>
      </c>
      <c r="B205" t="s">
        <v>96</v>
      </c>
      <c r="C205" t="s">
        <v>96</v>
      </c>
      <c r="D205" t="s">
        <v>6</v>
      </c>
      <c r="E205">
        <f>IF(Table1[[#This Row],[Position]]="GKP",1,0)</f>
        <v>0</v>
      </c>
      <c r="F205">
        <f>IF(Table1[[#This Row],[Position]]="DEF",1,0)</f>
        <v>1</v>
      </c>
      <c r="G205">
        <f>IF(Table1[[#This Row],[Position]]="MID",1,0)</f>
        <v>0</v>
      </c>
      <c r="H205">
        <f>IF(Table1[[#This Row],[Position]]="FWD",1,0)</f>
        <v>0</v>
      </c>
      <c r="I205" t="s">
        <v>66</v>
      </c>
      <c r="J205">
        <v>54</v>
      </c>
      <c r="K205">
        <v>48</v>
      </c>
      <c r="L205">
        <v>37.9452724251747</v>
      </c>
      <c r="M205">
        <f>Table1[[#This Row],[PFS]]/$R$12</f>
        <v>1.6497944532684652</v>
      </c>
      <c r="N205">
        <v>0</v>
      </c>
    </row>
    <row r="206" spans="1:14" hidden="1" x14ac:dyDescent="0.3">
      <c r="A206" t="s">
        <v>246</v>
      </c>
      <c r="B206" t="s">
        <v>532</v>
      </c>
      <c r="C206" t="s">
        <v>532</v>
      </c>
      <c r="D206" t="s">
        <v>2</v>
      </c>
      <c r="E206">
        <f>IF(Table1[[#This Row],[Position]]="GKP",1,0)</f>
        <v>0</v>
      </c>
      <c r="F206">
        <f>IF(Table1[[#This Row],[Position]]="DEF",1,0)</f>
        <v>0</v>
      </c>
      <c r="G206">
        <f>IF(Table1[[#This Row],[Position]]="MID",1,0)</f>
        <v>1</v>
      </c>
      <c r="H206">
        <f>IF(Table1[[#This Row],[Position]]="FWD",1,0)</f>
        <v>0</v>
      </c>
      <c r="I206" t="s">
        <v>494</v>
      </c>
      <c r="J206">
        <v>71</v>
      </c>
      <c r="K206">
        <v>394</v>
      </c>
      <c r="L206">
        <v>37.865852060718801</v>
      </c>
      <c r="M206">
        <f>Table1[[#This Row],[PFS]]/$R$12</f>
        <v>1.6463413939442957</v>
      </c>
      <c r="N206">
        <v>0</v>
      </c>
    </row>
    <row r="207" spans="1:14" hidden="1" x14ac:dyDescent="0.3">
      <c r="A207" t="s">
        <v>499</v>
      </c>
      <c r="B207" t="s">
        <v>500</v>
      </c>
      <c r="C207" t="s">
        <v>500</v>
      </c>
      <c r="D207" t="s">
        <v>16</v>
      </c>
      <c r="E207">
        <f>IF(Table1[[#This Row],[Position]]="GKP",1,0)</f>
        <v>0</v>
      </c>
      <c r="F207">
        <f>IF(Table1[[#This Row],[Position]]="DEF",1,0)</f>
        <v>0</v>
      </c>
      <c r="G207">
        <f>IF(Table1[[#This Row],[Position]]="MID",1,0)</f>
        <v>0</v>
      </c>
      <c r="H207">
        <f>IF(Table1[[#This Row],[Position]]="FWD",1,0)</f>
        <v>1</v>
      </c>
      <c r="I207" t="s">
        <v>494</v>
      </c>
      <c r="J207">
        <v>61</v>
      </c>
      <c r="K207">
        <v>372</v>
      </c>
      <c r="L207">
        <v>37.8576020281712</v>
      </c>
      <c r="M207">
        <f>Table1[[#This Row],[PFS]]/$R$12</f>
        <v>1.6459826968770088</v>
      </c>
      <c r="N207">
        <v>0</v>
      </c>
    </row>
    <row r="208" spans="1:14" hidden="1" x14ac:dyDescent="0.3">
      <c r="A208" t="s">
        <v>688</v>
      </c>
      <c r="B208" t="s">
        <v>689</v>
      </c>
      <c r="C208" t="s">
        <v>689</v>
      </c>
      <c r="D208" t="s">
        <v>6</v>
      </c>
      <c r="E208">
        <f>IF(Table1[[#This Row],[Position]]="GKP",1,0)</f>
        <v>0</v>
      </c>
      <c r="F208">
        <f>IF(Table1[[#This Row],[Position]]="DEF",1,0)</f>
        <v>1</v>
      </c>
      <c r="G208">
        <f>IF(Table1[[#This Row],[Position]]="MID",1,0)</f>
        <v>0</v>
      </c>
      <c r="H208">
        <f>IF(Table1[[#This Row],[Position]]="FWD",1,0)</f>
        <v>0</v>
      </c>
      <c r="I208" t="s">
        <v>661</v>
      </c>
      <c r="J208">
        <v>49</v>
      </c>
      <c r="K208">
        <v>511</v>
      </c>
      <c r="L208">
        <v>37.852557611658099</v>
      </c>
      <c r="M208">
        <f>Table1[[#This Row],[PFS]]/$R$12</f>
        <v>1.6457633744199174</v>
      </c>
      <c r="N208">
        <v>0</v>
      </c>
    </row>
    <row r="209" spans="1:14" hidden="1" x14ac:dyDescent="0.3">
      <c r="A209" t="s">
        <v>130</v>
      </c>
      <c r="B209" t="s">
        <v>159</v>
      </c>
      <c r="C209" t="s">
        <v>159</v>
      </c>
      <c r="D209" t="s">
        <v>16</v>
      </c>
      <c r="E209">
        <f>IF(Table1[[#This Row],[Position]]="GKP",1,0)</f>
        <v>0</v>
      </c>
      <c r="F209">
        <f>IF(Table1[[#This Row],[Position]]="DEF",1,0)</f>
        <v>0</v>
      </c>
      <c r="G209">
        <f>IF(Table1[[#This Row],[Position]]="MID",1,0)</f>
        <v>0</v>
      </c>
      <c r="H209">
        <f>IF(Table1[[#This Row],[Position]]="FWD",1,0)</f>
        <v>1</v>
      </c>
      <c r="I209" t="s">
        <v>121</v>
      </c>
      <c r="J209">
        <v>53</v>
      </c>
      <c r="K209">
        <v>88</v>
      </c>
      <c r="L209">
        <v>37.691165885065502</v>
      </c>
      <c r="M209">
        <f>Table1[[#This Row],[PFS]]/$R$12</f>
        <v>1.6387463428289348</v>
      </c>
      <c r="N209">
        <v>0</v>
      </c>
    </row>
    <row r="210" spans="1:14" hidden="1" x14ac:dyDescent="0.3">
      <c r="A210" t="s">
        <v>77</v>
      </c>
      <c r="B210" t="s">
        <v>757</v>
      </c>
      <c r="C210" t="s">
        <v>757</v>
      </c>
      <c r="D210" t="s">
        <v>6</v>
      </c>
      <c r="E210">
        <f>IF(Table1[[#This Row],[Position]]="GKP",1,0)</f>
        <v>0</v>
      </c>
      <c r="F210">
        <f>IF(Table1[[#This Row],[Position]]="DEF",1,0)</f>
        <v>1</v>
      </c>
      <c r="G210">
        <f>IF(Table1[[#This Row],[Position]]="MID",1,0)</f>
        <v>0</v>
      </c>
      <c r="H210">
        <f>IF(Table1[[#This Row],[Position]]="FWD",1,0)</f>
        <v>0</v>
      </c>
      <c r="I210" t="s">
        <v>748</v>
      </c>
      <c r="J210">
        <v>49</v>
      </c>
      <c r="K210">
        <v>585</v>
      </c>
      <c r="L210">
        <v>37.615841467443602</v>
      </c>
      <c r="M210">
        <f>Table1[[#This Row],[PFS]]/$R$12</f>
        <v>1.6354713681497217</v>
      </c>
      <c r="N210">
        <v>0</v>
      </c>
    </row>
    <row r="211" spans="1:14" hidden="1" x14ac:dyDescent="0.3">
      <c r="A211" t="s">
        <v>719</v>
      </c>
      <c r="B211" t="s">
        <v>720</v>
      </c>
      <c r="C211" t="s">
        <v>720</v>
      </c>
      <c r="D211" t="s">
        <v>2</v>
      </c>
      <c r="E211">
        <f>IF(Table1[[#This Row],[Position]]="GKP",1,0)</f>
        <v>0</v>
      </c>
      <c r="F211">
        <f>IF(Table1[[#This Row],[Position]]="DEF",1,0)</f>
        <v>0</v>
      </c>
      <c r="G211">
        <f>IF(Table1[[#This Row],[Position]]="MID",1,0)</f>
        <v>1</v>
      </c>
      <c r="H211">
        <f>IF(Table1[[#This Row],[Position]]="FWD",1,0)</f>
        <v>0</v>
      </c>
      <c r="I211" t="s">
        <v>707</v>
      </c>
      <c r="J211">
        <v>55</v>
      </c>
      <c r="K211">
        <v>561</v>
      </c>
      <c r="L211">
        <v>37.458994007847402</v>
      </c>
      <c r="M211">
        <f>Table1[[#This Row],[PFS]]/$R$12</f>
        <v>1.6286519133846695</v>
      </c>
      <c r="N211">
        <v>0</v>
      </c>
    </row>
    <row r="212" spans="1:14" hidden="1" x14ac:dyDescent="0.3">
      <c r="A212" t="s">
        <v>54</v>
      </c>
      <c r="B212" t="s">
        <v>55</v>
      </c>
      <c r="C212" t="s">
        <v>56</v>
      </c>
      <c r="D212" t="s">
        <v>2</v>
      </c>
      <c r="E212">
        <f>IF(Table1[[#This Row],[Position]]="GKP",1,0)</f>
        <v>0</v>
      </c>
      <c r="F212">
        <f>IF(Table1[[#This Row],[Position]]="DEF",1,0)</f>
        <v>0</v>
      </c>
      <c r="G212">
        <f>IF(Table1[[#This Row],[Position]]="MID",1,0)</f>
        <v>1</v>
      </c>
      <c r="H212">
        <f>IF(Table1[[#This Row],[Position]]="FWD",1,0)</f>
        <v>0</v>
      </c>
      <c r="I212" t="s">
        <v>3</v>
      </c>
      <c r="J212">
        <v>49</v>
      </c>
      <c r="K212">
        <v>25</v>
      </c>
      <c r="L212">
        <v>37.4201928575606</v>
      </c>
      <c r="M212">
        <f>Table1[[#This Row],[PFS]]/$R$12</f>
        <v>1.6269649068504608</v>
      </c>
      <c r="N212">
        <v>0</v>
      </c>
    </row>
    <row r="213" spans="1:14" hidden="1" x14ac:dyDescent="0.3">
      <c r="A213" t="s">
        <v>236</v>
      </c>
      <c r="B213" t="s">
        <v>237</v>
      </c>
      <c r="C213" t="s">
        <v>237</v>
      </c>
      <c r="D213" t="s">
        <v>21</v>
      </c>
      <c r="E213">
        <f>IF(Table1[[#This Row],[Position]]="GKP",1,0)</f>
        <v>1</v>
      </c>
      <c r="F213">
        <f>IF(Table1[[#This Row],[Position]]="DEF",1,0)</f>
        <v>0</v>
      </c>
      <c r="G213">
        <f>IF(Table1[[#This Row],[Position]]="MID",1,0)</f>
        <v>0</v>
      </c>
      <c r="H213">
        <f>IF(Table1[[#This Row],[Position]]="FWD",1,0)</f>
        <v>0</v>
      </c>
      <c r="I213" t="s">
        <v>218</v>
      </c>
      <c r="J213">
        <v>47</v>
      </c>
      <c r="K213">
        <v>135</v>
      </c>
      <c r="L213">
        <v>37.402988979933497</v>
      </c>
      <c r="M213">
        <f>Table1[[#This Row],[PFS]]/$R$12</f>
        <v>1.6262169121710215</v>
      </c>
      <c r="N213">
        <v>0</v>
      </c>
    </row>
    <row r="214" spans="1:14" hidden="1" x14ac:dyDescent="0.3">
      <c r="A214" t="s">
        <v>445</v>
      </c>
      <c r="B214" t="s">
        <v>446</v>
      </c>
      <c r="C214" t="s">
        <v>446</v>
      </c>
      <c r="D214" t="s">
        <v>6</v>
      </c>
      <c r="E214">
        <f>IF(Table1[[#This Row],[Position]]="GKP",1,0)</f>
        <v>0</v>
      </c>
      <c r="F214">
        <f>IF(Table1[[#This Row],[Position]]="DEF",1,0)</f>
        <v>1</v>
      </c>
      <c r="G214">
        <f>IF(Table1[[#This Row],[Position]]="MID",1,0)</f>
        <v>0</v>
      </c>
      <c r="H214">
        <f>IF(Table1[[#This Row],[Position]]="FWD",1,0)</f>
        <v>0</v>
      </c>
      <c r="I214" t="s">
        <v>399</v>
      </c>
      <c r="J214">
        <v>40</v>
      </c>
      <c r="K214">
        <v>333</v>
      </c>
      <c r="L214">
        <v>37.386048241799401</v>
      </c>
      <c r="M214">
        <f>Table1[[#This Row],[PFS]]/$R$12</f>
        <v>1.6254803583391044</v>
      </c>
      <c r="N214">
        <v>0</v>
      </c>
    </row>
    <row r="215" spans="1:14" hidden="1" x14ac:dyDescent="0.3">
      <c r="A215" t="s">
        <v>453</v>
      </c>
      <c r="B215" t="s">
        <v>454</v>
      </c>
      <c r="C215" t="s">
        <v>454</v>
      </c>
      <c r="D215" t="s">
        <v>16</v>
      </c>
      <c r="E215">
        <f>IF(Table1[[#This Row],[Position]]="GKP",1,0)</f>
        <v>0</v>
      </c>
      <c r="F215">
        <f>IF(Table1[[#This Row],[Position]]="DEF",1,0)</f>
        <v>0</v>
      </c>
      <c r="G215">
        <f>IF(Table1[[#This Row],[Position]]="MID",1,0)</f>
        <v>0</v>
      </c>
      <c r="H215">
        <f>IF(Table1[[#This Row],[Position]]="FWD",1,0)</f>
        <v>1</v>
      </c>
      <c r="I215" t="s">
        <v>450</v>
      </c>
      <c r="J215">
        <v>103</v>
      </c>
      <c r="K215">
        <v>339</v>
      </c>
      <c r="L215">
        <v>37.053457271148503</v>
      </c>
      <c r="M215">
        <f>Table1[[#This Row],[PFS]]/$R$12</f>
        <v>1.6110198813542826</v>
      </c>
      <c r="N215">
        <v>0</v>
      </c>
    </row>
    <row r="216" spans="1:14" hidden="1" x14ac:dyDescent="0.3">
      <c r="A216" t="s">
        <v>75</v>
      </c>
      <c r="B216" t="s">
        <v>76</v>
      </c>
      <c r="C216" t="s">
        <v>76</v>
      </c>
      <c r="D216" t="s">
        <v>21</v>
      </c>
      <c r="E216">
        <f>IF(Table1[[#This Row],[Position]]="GKP",1,0)</f>
        <v>1</v>
      </c>
      <c r="F216">
        <f>IF(Table1[[#This Row],[Position]]="DEF",1,0)</f>
        <v>0</v>
      </c>
      <c r="G216">
        <f>IF(Table1[[#This Row],[Position]]="MID",1,0)</f>
        <v>0</v>
      </c>
      <c r="H216">
        <f>IF(Table1[[#This Row],[Position]]="FWD",1,0)</f>
        <v>0</v>
      </c>
      <c r="I216" t="s">
        <v>66</v>
      </c>
      <c r="J216">
        <v>40</v>
      </c>
      <c r="K216">
        <v>39</v>
      </c>
      <c r="L216">
        <v>36.919514303538499</v>
      </c>
      <c r="M216">
        <f>Table1[[#This Row],[PFS]]/$R$12</f>
        <v>1.6051962740668912</v>
      </c>
      <c r="N216">
        <v>0</v>
      </c>
    </row>
    <row r="217" spans="1:14" hidden="1" x14ac:dyDescent="0.3">
      <c r="A217" t="s">
        <v>400</v>
      </c>
      <c r="B217" t="s">
        <v>401</v>
      </c>
      <c r="C217" t="s">
        <v>401</v>
      </c>
      <c r="D217" t="s">
        <v>2</v>
      </c>
      <c r="E217">
        <f>IF(Table1[[#This Row],[Position]]="GKP",1,0)</f>
        <v>0</v>
      </c>
      <c r="F217">
        <f>IF(Table1[[#This Row],[Position]]="DEF",1,0)</f>
        <v>0</v>
      </c>
      <c r="G217">
        <f>IF(Table1[[#This Row],[Position]]="MID",1,0)</f>
        <v>1</v>
      </c>
      <c r="H217">
        <f>IF(Table1[[#This Row],[Position]]="FWD",1,0)</f>
        <v>0</v>
      </c>
      <c r="I217" t="s">
        <v>399</v>
      </c>
      <c r="J217">
        <v>53</v>
      </c>
      <c r="K217">
        <v>308</v>
      </c>
      <c r="L217">
        <v>36.864008364799901</v>
      </c>
      <c r="M217">
        <f>Table1[[#This Row],[PFS]]/$R$12</f>
        <v>1.6027829723826044</v>
      </c>
      <c r="N217">
        <v>0</v>
      </c>
    </row>
    <row r="218" spans="1:14" hidden="1" x14ac:dyDescent="0.3">
      <c r="A218" t="s">
        <v>768</v>
      </c>
      <c r="B218" t="s">
        <v>769</v>
      </c>
      <c r="C218" t="s">
        <v>770</v>
      </c>
      <c r="D218" t="s">
        <v>2</v>
      </c>
      <c r="E218">
        <f>IF(Table1[[#This Row],[Position]]="GKP",1,0)</f>
        <v>0</v>
      </c>
      <c r="F218">
        <f>IF(Table1[[#This Row],[Position]]="DEF",1,0)</f>
        <v>0</v>
      </c>
      <c r="G218">
        <f>IF(Table1[[#This Row],[Position]]="MID",1,0)</f>
        <v>1</v>
      </c>
      <c r="H218">
        <f>IF(Table1[[#This Row],[Position]]="FWD",1,0)</f>
        <v>0</v>
      </c>
      <c r="I218" t="s">
        <v>748</v>
      </c>
      <c r="J218">
        <v>52</v>
      </c>
      <c r="K218">
        <v>592</v>
      </c>
      <c r="L218">
        <v>36.5747168914342</v>
      </c>
      <c r="M218">
        <f>Table1[[#This Row],[PFS]]/$R$12</f>
        <v>1.5902050822362697</v>
      </c>
      <c r="N218">
        <v>0</v>
      </c>
    </row>
    <row r="219" spans="1:14" hidden="1" x14ac:dyDescent="0.3">
      <c r="A219" t="s">
        <v>657</v>
      </c>
      <c r="B219" t="s">
        <v>658</v>
      </c>
      <c r="C219" t="s">
        <v>658</v>
      </c>
      <c r="D219" t="s">
        <v>6</v>
      </c>
      <c r="E219">
        <f>IF(Table1[[#This Row],[Position]]="GKP",1,0)</f>
        <v>0</v>
      </c>
      <c r="F219">
        <f>IF(Table1[[#This Row],[Position]]="DEF",1,0)</f>
        <v>1</v>
      </c>
      <c r="G219">
        <f>IF(Table1[[#This Row],[Position]]="MID",1,0)</f>
        <v>0</v>
      </c>
      <c r="H219">
        <f>IF(Table1[[#This Row],[Position]]="FWD",1,0)</f>
        <v>0</v>
      </c>
      <c r="I219" t="s">
        <v>624</v>
      </c>
      <c r="J219">
        <v>40</v>
      </c>
      <c r="K219">
        <v>491</v>
      </c>
      <c r="L219">
        <v>36.566958926424597</v>
      </c>
      <c r="M219">
        <f>Table1[[#This Row],[PFS]]/$R$12</f>
        <v>1.5898677794097651</v>
      </c>
      <c r="N219">
        <v>0</v>
      </c>
    </row>
    <row r="220" spans="1:14" hidden="1" x14ac:dyDescent="0.3">
      <c r="A220" t="s">
        <v>560</v>
      </c>
      <c r="B220" t="s">
        <v>561</v>
      </c>
      <c r="C220" t="s">
        <v>561</v>
      </c>
      <c r="D220" t="s">
        <v>6</v>
      </c>
      <c r="E220">
        <f>IF(Table1[[#This Row],[Position]]="GKP",1,0)</f>
        <v>0</v>
      </c>
      <c r="F220">
        <f>IF(Table1[[#This Row],[Position]]="DEF",1,0)</f>
        <v>1</v>
      </c>
      <c r="G220">
        <f>IF(Table1[[#This Row],[Position]]="MID",1,0)</f>
        <v>0</v>
      </c>
      <c r="H220">
        <f>IF(Table1[[#This Row],[Position]]="FWD",1,0)</f>
        <v>0</v>
      </c>
      <c r="I220" t="s">
        <v>540</v>
      </c>
      <c r="J220">
        <v>43</v>
      </c>
      <c r="K220">
        <v>417</v>
      </c>
      <c r="L220">
        <v>36.562949507397597</v>
      </c>
      <c r="M220">
        <f>Table1[[#This Row],[PFS]]/$R$12</f>
        <v>1.5896934568433738</v>
      </c>
      <c r="N220">
        <v>0</v>
      </c>
    </row>
    <row r="221" spans="1:14" hidden="1" x14ac:dyDescent="0.3">
      <c r="A221" t="s">
        <v>90</v>
      </c>
      <c r="B221" t="s">
        <v>91</v>
      </c>
      <c r="C221" t="s">
        <v>91</v>
      </c>
      <c r="D221" t="s">
        <v>6</v>
      </c>
      <c r="E221">
        <f>IF(Table1[[#This Row],[Position]]="GKP",1,0)</f>
        <v>0</v>
      </c>
      <c r="F221">
        <f>IF(Table1[[#This Row],[Position]]="DEF",1,0)</f>
        <v>1</v>
      </c>
      <c r="G221">
        <f>IF(Table1[[#This Row],[Position]]="MID",1,0)</f>
        <v>0</v>
      </c>
      <c r="H221">
        <f>IF(Table1[[#This Row],[Position]]="FWD",1,0)</f>
        <v>0</v>
      </c>
      <c r="I221" t="s">
        <v>66</v>
      </c>
      <c r="J221">
        <v>44</v>
      </c>
      <c r="K221">
        <v>46</v>
      </c>
      <c r="L221">
        <v>36.520742293553099</v>
      </c>
      <c r="M221">
        <f>Table1[[#This Row],[PFS]]/$R$12</f>
        <v>1.5878583605892651</v>
      </c>
      <c r="N221">
        <v>0</v>
      </c>
    </row>
    <row r="222" spans="1:14" hidden="1" x14ac:dyDescent="0.3">
      <c r="A222" t="s">
        <v>305</v>
      </c>
      <c r="B222" t="s">
        <v>306</v>
      </c>
      <c r="C222" t="s">
        <v>306</v>
      </c>
      <c r="D222" t="s">
        <v>21</v>
      </c>
      <c r="E222">
        <f>IF(Table1[[#This Row],[Position]]="GKP",1,0)</f>
        <v>1</v>
      </c>
      <c r="F222">
        <f>IF(Table1[[#This Row],[Position]]="DEF",1,0)</f>
        <v>0</v>
      </c>
      <c r="G222">
        <f>IF(Table1[[#This Row],[Position]]="MID",1,0)</f>
        <v>0</v>
      </c>
      <c r="H222">
        <f>IF(Table1[[#This Row],[Position]]="FWD",1,0)</f>
        <v>0</v>
      </c>
      <c r="I222" t="s">
        <v>261</v>
      </c>
      <c r="J222">
        <v>40</v>
      </c>
      <c r="K222">
        <v>182</v>
      </c>
      <c r="L222">
        <v>36.477863880735399</v>
      </c>
      <c r="M222">
        <f>Table1[[#This Row],[PFS]]/$R$12</f>
        <v>1.5859940817711042</v>
      </c>
      <c r="N222">
        <v>0</v>
      </c>
    </row>
    <row r="223" spans="1:14" hidden="1" x14ac:dyDescent="0.3">
      <c r="A223" t="s">
        <v>276</v>
      </c>
      <c r="B223" t="s">
        <v>404</v>
      </c>
      <c r="C223" t="s">
        <v>404</v>
      </c>
      <c r="D223" t="s">
        <v>6</v>
      </c>
      <c r="E223">
        <f>IF(Table1[[#This Row],[Position]]="GKP",1,0)</f>
        <v>0</v>
      </c>
      <c r="F223">
        <f>IF(Table1[[#This Row],[Position]]="DEF",1,0)</f>
        <v>1</v>
      </c>
      <c r="G223">
        <f>IF(Table1[[#This Row],[Position]]="MID",1,0)</f>
        <v>0</v>
      </c>
      <c r="H223">
        <f>IF(Table1[[#This Row],[Position]]="FWD",1,0)</f>
        <v>0</v>
      </c>
      <c r="I223" t="s">
        <v>399</v>
      </c>
      <c r="J223">
        <v>55</v>
      </c>
      <c r="K223">
        <v>311</v>
      </c>
      <c r="L223">
        <v>36.421536815953701</v>
      </c>
      <c r="M223">
        <f>Table1[[#This Row],[PFS]]/$R$12</f>
        <v>1.5835450789545087</v>
      </c>
      <c r="N223">
        <v>0</v>
      </c>
    </row>
    <row r="224" spans="1:14" hidden="1" x14ac:dyDescent="0.3">
      <c r="A224" t="s">
        <v>40</v>
      </c>
      <c r="B224" t="s">
        <v>41</v>
      </c>
      <c r="C224" t="s">
        <v>41</v>
      </c>
      <c r="D224" t="s">
        <v>2</v>
      </c>
      <c r="E224">
        <f>IF(Table1[[#This Row],[Position]]="GKP",1,0)</f>
        <v>0</v>
      </c>
      <c r="F224">
        <f>IF(Table1[[#This Row],[Position]]="DEF",1,0)</f>
        <v>0</v>
      </c>
      <c r="G224">
        <f>IF(Table1[[#This Row],[Position]]="MID",1,0)</f>
        <v>1</v>
      </c>
      <c r="H224">
        <f>IF(Table1[[#This Row],[Position]]="FWD",1,0)</f>
        <v>0</v>
      </c>
      <c r="I224" t="s">
        <v>3</v>
      </c>
      <c r="J224">
        <v>47</v>
      </c>
      <c r="K224">
        <v>18</v>
      </c>
      <c r="L224">
        <v>36.131224005258296</v>
      </c>
      <c r="M224">
        <f>Table1[[#This Row],[PFS]]/$R$12</f>
        <v>1.5709227828373173</v>
      </c>
      <c r="N224">
        <v>0</v>
      </c>
    </row>
    <row r="225" spans="1:14" hidden="1" x14ac:dyDescent="0.3">
      <c r="A225" t="s">
        <v>149</v>
      </c>
      <c r="B225" t="s">
        <v>150</v>
      </c>
      <c r="C225" t="s">
        <v>150</v>
      </c>
      <c r="D225" t="s">
        <v>2</v>
      </c>
      <c r="E225">
        <f>IF(Table1[[#This Row],[Position]]="GKP",1,0)</f>
        <v>0</v>
      </c>
      <c r="F225">
        <f>IF(Table1[[#This Row],[Position]]="DEF",1,0)</f>
        <v>0</v>
      </c>
      <c r="G225">
        <f>IF(Table1[[#This Row],[Position]]="MID",1,0)</f>
        <v>1</v>
      </c>
      <c r="H225">
        <f>IF(Table1[[#This Row],[Position]]="FWD",1,0)</f>
        <v>0</v>
      </c>
      <c r="I225" t="s">
        <v>121</v>
      </c>
      <c r="J225">
        <v>54</v>
      </c>
      <c r="K225">
        <v>81</v>
      </c>
      <c r="L225">
        <v>36.089347377989199</v>
      </c>
      <c r="M225">
        <f>Table1[[#This Row],[PFS]]/$R$12</f>
        <v>1.5691020599125738</v>
      </c>
      <c r="N225">
        <v>0</v>
      </c>
    </row>
    <row r="226" spans="1:14" hidden="1" x14ac:dyDescent="0.3">
      <c r="A226" t="s">
        <v>586</v>
      </c>
      <c r="B226" t="s">
        <v>587</v>
      </c>
      <c r="C226" t="s">
        <v>587</v>
      </c>
      <c r="D226" t="s">
        <v>2</v>
      </c>
      <c r="E226">
        <f>IF(Table1[[#This Row],[Position]]="GKP",1,0)</f>
        <v>0</v>
      </c>
      <c r="F226">
        <f>IF(Table1[[#This Row],[Position]]="DEF",1,0)</f>
        <v>0</v>
      </c>
      <c r="G226">
        <f>IF(Table1[[#This Row],[Position]]="MID",1,0)</f>
        <v>1</v>
      </c>
      <c r="H226">
        <f>IF(Table1[[#This Row],[Position]]="FWD",1,0)</f>
        <v>0</v>
      </c>
      <c r="I226" t="s">
        <v>540</v>
      </c>
      <c r="J226">
        <v>49</v>
      </c>
      <c r="K226">
        <v>431</v>
      </c>
      <c r="L226">
        <v>36.0805558752688</v>
      </c>
      <c r="M226">
        <f>Table1[[#This Row],[PFS]]/$R$12</f>
        <v>1.5687198206638608</v>
      </c>
      <c r="N226">
        <v>0</v>
      </c>
    </row>
    <row r="227" spans="1:14" hidden="1" x14ac:dyDescent="0.3">
      <c r="A227" t="s">
        <v>173</v>
      </c>
      <c r="B227" t="s">
        <v>174</v>
      </c>
      <c r="C227" t="s">
        <v>174</v>
      </c>
      <c r="D227" t="s">
        <v>6</v>
      </c>
      <c r="E227">
        <f>IF(Table1[[#This Row],[Position]]="GKP",1,0)</f>
        <v>0</v>
      </c>
      <c r="F227">
        <f>IF(Table1[[#This Row],[Position]]="DEF",1,0)</f>
        <v>1</v>
      </c>
      <c r="G227">
        <f>IF(Table1[[#This Row],[Position]]="MID",1,0)</f>
        <v>0</v>
      </c>
      <c r="H227">
        <f>IF(Table1[[#This Row],[Position]]="FWD",1,0)</f>
        <v>0</v>
      </c>
      <c r="I227" t="s">
        <v>168</v>
      </c>
      <c r="J227">
        <v>43</v>
      </c>
      <c r="K227">
        <v>100</v>
      </c>
      <c r="L227">
        <v>35.845234089208397</v>
      </c>
      <c r="M227">
        <f>Table1[[#This Row],[PFS]]/$R$12</f>
        <v>1.5584884386612345</v>
      </c>
      <c r="N227">
        <v>0</v>
      </c>
    </row>
    <row r="228" spans="1:14" hidden="1" x14ac:dyDescent="0.3">
      <c r="A228" t="s">
        <v>178</v>
      </c>
      <c r="B228" t="s">
        <v>179</v>
      </c>
      <c r="C228" t="s">
        <v>179</v>
      </c>
      <c r="D228" t="s">
        <v>16</v>
      </c>
      <c r="E228">
        <f>IF(Table1[[#This Row],[Position]]="GKP",1,0)</f>
        <v>0</v>
      </c>
      <c r="F228">
        <f>IF(Table1[[#This Row],[Position]]="DEF",1,0)</f>
        <v>0</v>
      </c>
      <c r="G228">
        <f>IF(Table1[[#This Row],[Position]]="MID",1,0)</f>
        <v>0</v>
      </c>
      <c r="H228">
        <f>IF(Table1[[#This Row],[Position]]="FWD",1,0)</f>
        <v>1</v>
      </c>
      <c r="I228" t="s">
        <v>168</v>
      </c>
      <c r="J228">
        <v>58</v>
      </c>
      <c r="K228">
        <v>103</v>
      </c>
      <c r="L228">
        <v>35.833952333062101</v>
      </c>
      <c r="M228">
        <f>Table1[[#This Row],[PFS]]/$R$12</f>
        <v>1.5579979275244391</v>
      </c>
      <c r="N228">
        <v>0</v>
      </c>
    </row>
    <row r="229" spans="1:14" hidden="1" x14ac:dyDescent="0.3">
      <c r="A229" t="s">
        <v>219</v>
      </c>
      <c r="B229" t="s">
        <v>220</v>
      </c>
      <c r="C229" t="s">
        <v>220</v>
      </c>
      <c r="D229" t="s">
        <v>6</v>
      </c>
      <c r="E229">
        <f>IF(Table1[[#This Row],[Position]]="GKP",1,0)</f>
        <v>0</v>
      </c>
      <c r="F229">
        <f>IF(Table1[[#This Row],[Position]]="DEF",1,0)</f>
        <v>1</v>
      </c>
      <c r="G229">
        <f>IF(Table1[[#This Row],[Position]]="MID",1,0)</f>
        <v>0</v>
      </c>
      <c r="H229">
        <f>IF(Table1[[#This Row],[Position]]="FWD",1,0)</f>
        <v>0</v>
      </c>
      <c r="I229" t="s">
        <v>218</v>
      </c>
      <c r="J229">
        <v>56</v>
      </c>
      <c r="K229">
        <v>127</v>
      </c>
      <c r="L229">
        <v>35.756488892541398</v>
      </c>
      <c r="M229">
        <f>Table1[[#This Row],[PFS]]/$R$12</f>
        <v>1.554629951849626</v>
      </c>
      <c r="N229">
        <v>0</v>
      </c>
    </row>
    <row r="230" spans="1:14" hidden="1" x14ac:dyDescent="0.3">
      <c r="A230" t="s">
        <v>42</v>
      </c>
      <c r="B230" t="s">
        <v>43</v>
      </c>
      <c r="C230" t="s">
        <v>43</v>
      </c>
      <c r="D230" t="s">
        <v>2</v>
      </c>
      <c r="E230">
        <f>IF(Table1[[#This Row],[Position]]="GKP",1,0)</f>
        <v>0</v>
      </c>
      <c r="F230">
        <f>IF(Table1[[#This Row],[Position]]="DEF",1,0)</f>
        <v>0</v>
      </c>
      <c r="G230">
        <f>IF(Table1[[#This Row],[Position]]="MID",1,0)</f>
        <v>1</v>
      </c>
      <c r="H230">
        <f>IF(Table1[[#This Row],[Position]]="FWD",1,0)</f>
        <v>0</v>
      </c>
      <c r="I230" t="s">
        <v>3</v>
      </c>
      <c r="J230">
        <v>47</v>
      </c>
      <c r="K230">
        <v>19</v>
      </c>
      <c r="L230">
        <v>35.568590127953001</v>
      </c>
      <c r="M230">
        <f>Table1[[#This Row],[PFS]]/$R$12</f>
        <v>1.5464604403457827</v>
      </c>
      <c r="N230">
        <v>0</v>
      </c>
    </row>
    <row r="231" spans="1:14" hidden="1" x14ac:dyDescent="0.3">
      <c r="A231" t="s">
        <v>484</v>
      </c>
      <c r="B231" t="s">
        <v>485</v>
      </c>
      <c r="C231" t="s">
        <v>485</v>
      </c>
      <c r="D231" t="s">
        <v>2</v>
      </c>
      <c r="E231">
        <f>IF(Table1[[#This Row],[Position]]="GKP",1,0)</f>
        <v>0</v>
      </c>
      <c r="F231">
        <f>IF(Table1[[#This Row],[Position]]="DEF",1,0)</f>
        <v>0</v>
      </c>
      <c r="G231">
        <f>IF(Table1[[#This Row],[Position]]="MID",1,0)</f>
        <v>1</v>
      </c>
      <c r="H231">
        <f>IF(Table1[[#This Row],[Position]]="FWD",1,0)</f>
        <v>0</v>
      </c>
      <c r="I231" t="s">
        <v>450</v>
      </c>
      <c r="J231">
        <v>44</v>
      </c>
      <c r="K231">
        <v>356</v>
      </c>
      <c r="L231">
        <v>35.509417977997302</v>
      </c>
      <c r="M231">
        <f>Table1[[#This Row],[PFS]]/$R$12</f>
        <v>1.5438877381737957</v>
      </c>
      <c r="N231">
        <v>0</v>
      </c>
    </row>
    <row r="232" spans="1:14" hidden="1" x14ac:dyDescent="0.3">
      <c r="A232" t="s">
        <v>257</v>
      </c>
      <c r="B232" t="s">
        <v>258</v>
      </c>
      <c r="C232" t="s">
        <v>258</v>
      </c>
      <c r="D232" t="s">
        <v>2</v>
      </c>
      <c r="E232">
        <f>IF(Table1[[#This Row],[Position]]="GKP",1,0)</f>
        <v>0</v>
      </c>
      <c r="F232">
        <f>IF(Table1[[#This Row],[Position]]="DEF",1,0)</f>
        <v>0</v>
      </c>
      <c r="G232">
        <f>IF(Table1[[#This Row],[Position]]="MID",1,0)</f>
        <v>1</v>
      </c>
      <c r="H232">
        <f>IF(Table1[[#This Row],[Position]]="FWD",1,0)</f>
        <v>0</v>
      </c>
      <c r="I232" t="s">
        <v>218</v>
      </c>
      <c r="J232">
        <v>45</v>
      </c>
      <c r="K232">
        <v>152</v>
      </c>
      <c r="L232">
        <v>35.309071605131997</v>
      </c>
      <c r="M232">
        <f>Table1[[#This Row],[PFS]]/$R$12</f>
        <v>1.5351770263100868</v>
      </c>
      <c r="N232">
        <v>0</v>
      </c>
    </row>
    <row r="233" spans="1:14" hidden="1" x14ac:dyDescent="0.3">
      <c r="A233" t="s">
        <v>208</v>
      </c>
      <c r="B233" t="s">
        <v>209</v>
      </c>
      <c r="C233" t="s">
        <v>209</v>
      </c>
      <c r="D233" t="s">
        <v>6</v>
      </c>
      <c r="E233">
        <f>IF(Table1[[#This Row],[Position]]="GKP",1,0)</f>
        <v>0</v>
      </c>
      <c r="F233">
        <f>IF(Table1[[#This Row],[Position]]="DEF",1,0)</f>
        <v>1</v>
      </c>
      <c r="G233">
        <f>IF(Table1[[#This Row],[Position]]="MID",1,0)</f>
        <v>0</v>
      </c>
      <c r="H233">
        <f>IF(Table1[[#This Row],[Position]]="FWD",1,0)</f>
        <v>0</v>
      </c>
      <c r="I233" t="s">
        <v>168</v>
      </c>
      <c r="J233">
        <v>40</v>
      </c>
      <c r="K233">
        <v>121</v>
      </c>
      <c r="L233">
        <v>35.225290953954797</v>
      </c>
      <c r="M233">
        <f>Table1[[#This Row],[PFS]]/$R$12</f>
        <v>1.5315343893023825</v>
      </c>
      <c r="N233">
        <v>0</v>
      </c>
    </row>
    <row r="234" spans="1:14" hidden="1" x14ac:dyDescent="0.3">
      <c r="A234" t="s">
        <v>618</v>
      </c>
      <c r="B234" t="s">
        <v>619</v>
      </c>
      <c r="C234" t="s">
        <v>619</v>
      </c>
      <c r="D234" t="s">
        <v>6</v>
      </c>
      <c r="E234">
        <f>IF(Table1[[#This Row],[Position]]="GKP",1,0)</f>
        <v>0</v>
      </c>
      <c r="F234">
        <f>IF(Table1[[#This Row],[Position]]="DEF",1,0)</f>
        <v>1</v>
      </c>
      <c r="G234">
        <f>IF(Table1[[#This Row],[Position]]="MID",1,0)</f>
        <v>0</v>
      </c>
      <c r="H234">
        <f>IF(Table1[[#This Row],[Position]]="FWD",1,0)</f>
        <v>0</v>
      </c>
      <c r="I234" t="s">
        <v>592</v>
      </c>
      <c r="J234">
        <v>43</v>
      </c>
      <c r="K234">
        <v>458</v>
      </c>
      <c r="L234">
        <v>35.071237895336203</v>
      </c>
      <c r="M234">
        <f>Table1[[#This Row],[PFS]]/$R$12</f>
        <v>1.5248364302320088</v>
      </c>
      <c r="N234">
        <v>0</v>
      </c>
    </row>
    <row r="235" spans="1:14" hidden="1" x14ac:dyDescent="0.3">
      <c r="A235" t="s">
        <v>725</v>
      </c>
      <c r="B235" t="s">
        <v>726</v>
      </c>
      <c r="C235" t="s">
        <v>725</v>
      </c>
      <c r="D235" t="s">
        <v>2</v>
      </c>
      <c r="E235">
        <f>IF(Table1[[#This Row],[Position]]="GKP",1,0)</f>
        <v>0</v>
      </c>
      <c r="F235">
        <f>IF(Table1[[#This Row],[Position]]="DEF",1,0)</f>
        <v>0</v>
      </c>
      <c r="G235">
        <f>IF(Table1[[#This Row],[Position]]="MID",1,0)</f>
        <v>1</v>
      </c>
      <c r="H235">
        <f>IF(Table1[[#This Row],[Position]]="FWD",1,0)</f>
        <v>0</v>
      </c>
      <c r="I235" t="s">
        <v>707</v>
      </c>
      <c r="J235">
        <v>61</v>
      </c>
      <c r="K235">
        <v>565</v>
      </c>
      <c r="L235">
        <v>35.063725366256499</v>
      </c>
      <c r="M235">
        <f>Table1[[#This Row],[PFS]]/$R$12</f>
        <v>1.5245097985328913</v>
      </c>
      <c r="N235">
        <v>0</v>
      </c>
    </row>
    <row r="236" spans="1:14" hidden="1" x14ac:dyDescent="0.3">
      <c r="A236" t="s">
        <v>475</v>
      </c>
      <c r="B236" t="s">
        <v>476</v>
      </c>
      <c r="C236" t="s">
        <v>477</v>
      </c>
      <c r="D236" t="s">
        <v>2</v>
      </c>
      <c r="E236">
        <f>IF(Table1[[#This Row],[Position]]="GKP",1,0)</f>
        <v>0</v>
      </c>
      <c r="F236">
        <f>IF(Table1[[#This Row],[Position]]="DEF",1,0)</f>
        <v>0</v>
      </c>
      <c r="G236">
        <f>IF(Table1[[#This Row],[Position]]="MID",1,0)</f>
        <v>1</v>
      </c>
      <c r="H236">
        <f>IF(Table1[[#This Row],[Position]]="FWD",1,0)</f>
        <v>0</v>
      </c>
      <c r="I236" t="s">
        <v>450</v>
      </c>
      <c r="J236">
        <v>74</v>
      </c>
      <c r="K236">
        <v>352</v>
      </c>
      <c r="L236">
        <v>34.911666764014797</v>
      </c>
      <c r="M236">
        <f>Table1[[#This Row],[PFS]]/$R$12</f>
        <v>1.5178985549571651</v>
      </c>
      <c r="N236">
        <v>0</v>
      </c>
    </row>
    <row r="237" spans="1:14" hidden="1" x14ac:dyDescent="0.3">
      <c r="A237" t="s">
        <v>327</v>
      </c>
      <c r="B237" t="s">
        <v>328</v>
      </c>
      <c r="C237" t="s">
        <v>328</v>
      </c>
      <c r="D237" t="s">
        <v>2</v>
      </c>
      <c r="E237">
        <f>IF(Table1[[#This Row],[Position]]="GKP",1,0)</f>
        <v>0</v>
      </c>
      <c r="F237">
        <f>IF(Table1[[#This Row],[Position]]="DEF",1,0)</f>
        <v>0</v>
      </c>
      <c r="G237">
        <f>IF(Table1[[#This Row],[Position]]="MID",1,0)</f>
        <v>1</v>
      </c>
      <c r="H237">
        <f>IF(Table1[[#This Row],[Position]]="FWD",1,0)</f>
        <v>0</v>
      </c>
      <c r="I237" t="s">
        <v>309</v>
      </c>
      <c r="J237">
        <v>59</v>
      </c>
      <c r="K237">
        <v>194</v>
      </c>
      <c r="L237">
        <v>34.875904101839502</v>
      </c>
      <c r="M237">
        <f>Table1[[#This Row],[PFS]]/$R$12</f>
        <v>1.5163436566017174</v>
      </c>
      <c r="N237">
        <v>0</v>
      </c>
    </row>
    <row r="238" spans="1:14" hidden="1" x14ac:dyDescent="0.3">
      <c r="A238" t="s">
        <v>223</v>
      </c>
      <c r="B238" t="s">
        <v>224</v>
      </c>
      <c r="C238" t="s">
        <v>224</v>
      </c>
      <c r="D238" t="s">
        <v>6</v>
      </c>
      <c r="E238">
        <f>IF(Table1[[#This Row],[Position]]="GKP",1,0)</f>
        <v>0</v>
      </c>
      <c r="F238">
        <f>IF(Table1[[#This Row],[Position]]="DEF",1,0)</f>
        <v>1</v>
      </c>
      <c r="G238">
        <f>IF(Table1[[#This Row],[Position]]="MID",1,0)</f>
        <v>0</v>
      </c>
      <c r="H238">
        <f>IF(Table1[[#This Row],[Position]]="FWD",1,0)</f>
        <v>0</v>
      </c>
      <c r="I238" t="s">
        <v>218</v>
      </c>
      <c r="J238">
        <v>56</v>
      </c>
      <c r="K238">
        <v>129</v>
      </c>
      <c r="L238">
        <v>34.833853816874097</v>
      </c>
      <c r="M238">
        <f>Table1[[#This Row],[PFS]]/$R$12</f>
        <v>1.5145153833423521</v>
      </c>
      <c r="N238">
        <v>0</v>
      </c>
    </row>
    <row r="239" spans="1:14" hidden="1" x14ac:dyDescent="0.3">
      <c r="A239" t="s">
        <v>62</v>
      </c>
      <c r="B239" t="s">
        <v>97</v>
      </c>
      <c r="C239" t="s">
        <v>97</v>
      </c>
      <c r="D239" t="s">
        <v>6</v>
      </c>
      <c r="E239">
        <f>IF(Table1[[#This Row],[Position]]="GKP",1,0)</f>
        <v>0</v>
      </c>
      <c r="F239">
        <f>IF(Table1[[#This Row],[Position]]="DEF",1,0)</f>
        <v>1</v>
      </c>
      <c r="G239">
        <f>IF(Table1[[#This Row],[Position]]="MID",1,0)</f>
        <v>0</v>
      </c>
      <c r="H239">
        <f>IF(Table1[[#This Row],[Position]]="FWD",1,0)</f>
        <v>0</v>
      </c>
      <c r="I239" t="s">
        <v>66</v>
      </c>
      <c r="J239">
        <v>46</v>
      </c>
      <c r="K239">
        <v>49</v>
      </c>
      <c r="L239">
        <v>34.648623485701002</v>
      </c>
      <c r="M239">
        <f>Table1[[#This Row],[PFS]]/$R$12</f>
        <v>1.5064618906826523</v>
      </c>
      <c r="N239">
        <v>0</v>
      </c>
    </row>
    <row r="240" spans="1:14" hidden="1" x14ac:dyDescent="0.3">
      <c r="A240" t="s">
        <v>225</v>
      </c>
      <c r="B240" t="s">
        <v>226</v>
      </c>
      <c r="C240" t="s">
        <v>227</v>
      </c>
      <c r="D240" t="s">
        <v>2</v>
      </c>
      <c r="E240">
        <f>IF(Table1[[#This Row],[Position]]="GKP",1,0)</f>
        <v>0</v>
      </c>
      <c r="F240">
        <f>IF(Table1[[#This Row],[Position]]="DEF",1,0)</f>
        <v>0</v>
      </c>
      <c r="G240">
        <f>IF(Table1[[#This Row],[Position]]="MID",1,0)</f>
        <v>1</v>
      </c>
      <c r="H240">
        <f>IF(Table1[[#This Row],[Position]]="FWD",1,0)</f>
        <v>0</v>
      </c>
      <c r="I240" t="s">
        <v>218</v>
      </c>
      <c r="J240">
        <v>48</v>
      </c>
      <c r="K240">
        <v>130</v>
      </c>
      <c r="L240">
        <v>34.520461710379102</v>
      </c>
      <c r="M240">
        <f>Table1[[#This Row],[PFS]]/$R$12</f>
        <v>1.5008896395817002</v>
      </c>
      <c r="N240">
        <v>0</v>
      </c>
    </row>
    <row r="241" spans="1:14" hidden="1" x14ac:dyDescent="0.3">
      <c r="A241" t="s">
        <v>548</v>
      </c>
      <c r="B241" t="s">
        <v>549</v>
      </c>
      <c r="C241" t="s">
        <v>549</v>
      </c>
      <c r="D241" t="s">
        <v>21</v>
      </c>
      <c r="E241">
        <f>IF(Table1[[#This Row],[Position]]="GKP",1,0)</f>
        <v>1</v>
      </c>
      <c r="F241">
        <f>IF(Table1[[#This Row],[Position]]="DEF",1,0)</f>
        <v>0</v>
      </c>
      <c r="G241">
        <f>IF(Table1[[#This Row],[Position]]="MID",1,0)</f>
        <v>0</v>
      </c>
      <c r="H241">
        <f>IF(Table1[[#This Row],[Position]]="FWD",1,0)</f>
        <v>0</v>
      </c>
      <c r="I241" t="s">
        <v>540</v>
      </c>
      <c r="J241">
        <v>50</v>
      </c>
      <c r="K241">
        <v>409</v>
      </c>
      <c r="L241">
        <v>34.5074800253104</v>
      </c>
      <c r="M241">
        <f>Table1[[#This Row],[PFS]]/$R$12</f>
        <v>1.5003252184917566</v>
      </c>
      <c r="N241">
        <v>0</v>
      </c>
    </row>
    <row r="242" spans="1:14" hidden="1" x14ac:dyDescent="0.3">
      <c r="A242" t="s">
        <v>162</v>
      </c>
      <c r="B242" t="s">
        <v>163</v>
      </c>
      <c r="C242" t="s">
        <v>163</v>
      </c>
      <c r="D242" t="s">
        <v>2</v>
      </c>
      <c r="E242">
        <f>IF(Table1[[#This Row],[Position]]="GKP",1,0)</f>
        <v>0</v>
      </c>
      <c r="F242">
        <f>IF(Table1[[#This Row],[Position]]="DEF",1,0)</f>
        <v>0</v>
      </c>
      <c r="G242">
        <f>IF(Table1[[#This Row],[Position]]="MID",1,0)</f>
        <v>1</v>
      </c>
      <c r="H242">
        <f>IF(Table1[[#This Row],[Position]]="FWD",1,0)</f>
        <v>0</v>
      </c>
      <c r="I242" t="s">
        <v>121</v>
      </c>
      <c r="J242">
        <v>53</v>
      </c>
      <c r="K242">
        <v>90</v>
      </c>
      <c r="L242">
        <v>34.352429927280902</v>
      </c>
      <c r="M242">
        <f>Table1[[#This Row],[PFS]]/$R$12</f>
        <v>1.4935839098817782</v>
      </c>
      <c r="N242">
        <v>0</v>
      </c>
    </row>
    <row r="243" spans="1:14" hidden="1" x14ac:dyDescent="0.3">
      <c r="A243" t="s">
        <v>22</v>
      </c>
      <c r="B243" t="s">
        <v>23</v>
      </c>
      <c r="C243" t="s">
        <v>23</v>
      </c>
      <c r="D243" t="s">
        <v>2</v>
      </c>
      <c r="E243">
        <f>IF(Table1[[#This Row],[Position]]="GKP",1,0)</f>
        <v>0</v>
      </c>
      <c r="F243">
        <f>IF(Table1[[#This Row],[Position]]="DEF",1,0)</f>
        <v>0</v>
      </c>
      <c r="G243">
        <f>IF(Table1[[#This Row],[Position]]="MID",1,0)</f>
        <v>1</v>
      </c>
      <c r="H243">
        <f>IF(Table1[[#This Row],[Position]]="FWD",1,0)</f>
        <v>0</v>
      </c>
      <c r="I243" t="s">
        <v>3</v>
      </c>
      <c r="J243">
        <v>52</v>
      </c>
      <c r="K243">
        <v>9</v>
      </c>
      <c r="L243">
        <v>34.122284264314203</v>
      </c>
      <c r="M243">
        <f>Table1[[#This Row],[PFS]]/$R$12</f>
        <v>1.4835775767093131</v>
      </c>
      <c r="N243">
        <v>0</v>
      </c>
    </row>
    <row r="244" spans="1:14" hidden="1" x14ac:dyDescent="0.3">
      <c r="A244" t="s">
        <v>208</v>
      </c>
      <c r="B244" t="s">
        <v>516</v>
      </c>
      <c r="C244" t="s">
        <v>516</v>
      </c>
      <c r="D244" t="s">
        <v>16</v>
      </c>
      <c r="E244">
        <f>IF(Table1[[#This Row],[Position]]="GKP",1,0)</f>
        <v>0</v>
      </c>
      <c r="F244">
        <f>IF(Table1[[#This Row],[Position]]="DEF",1,0)</f>
        <v>0</v>
      </c>
      <c r="G244">
        <f>IF(Table1[[#This Row],[Position]]="MID",1,0)</f>
        <v>0</v>
      </c>
      <c r="H244">
        <f>IF(Table1[[#This Row],[Position]]="FWD",1,0)</f>
        <v>1</v>
      </c>
      <c r="I244" t="s">
        <v>494</v>
      </c>
      <c r="J244">
        <v>87</v>
      </c>
      <c r="K244">
        <v>382</v>
      </c>
      <c r="L244">
        <v>34.082290278628797</v>
      </c>
      <c r="M244">
        <f>Table1[[#This Row],[PFS]]/$R$12</f>
        <v>1.4818387077664694</v>
      </c>
      <c r="N244">
        <v>0</v>
      </c>
    </row>
    <row r="245" spans="1:14" hidden="1" x14ac:dyDescent="0.3">
      <c r="A245" t="s">
        <v>434</v>
      </c>
      <c r="B245" t="s">
        <v>435</v>
      </c>
      <c r="C245" t="s">
        <v>435</v>
      </c>
      <c r="D245" t="s">
        <v>2</v>
      </c>
      <c r="E245">
        <f>IF(Table1[[#This Row],[Position]]="GKP",1,0)</f>
        <v>0</v>
      </c>
      <c r="F245">
        <f>IF(Table1[[#This Row],[Position]]="DEF",1,0)</f>
        <v>0</v>
      </c>
      <c r="G245">
        <f>IF(Table1[[#This Row],[Position]]="MID",1,0)</f>
        <v>1</v>
      </c>
      <c r="H245">
        <f>IF(Table1[[#This Row],[Position]]="FWD",1,0)</f>
        <v>0</v>
      </c>
      <c r="I245" t="s">
        <v>399</v>
      </c>
      <c r="J245">
        <v>52</v>
      </c>
      <c r="K245">
        <v>326</v>
      </c>
      <c r="L245">
        <v>33.700068693641803</v>
      </c>
      <c r="M245">
        <f>Table1[[#This Row],[PFS]]/$R$12</f>
        <v>1.4652203779844262</v>
      </c>
      <c r="N245">
        <v>0</v>
      </c>
    </row>
    <row r="246" spans="1:14" hidden="1" x14ac:dyDescent="0.3">
      <c r="A246" t="s">
        <v>390</v>
      </c>
      <c r="B246" t="s">
        <v>391</v>
      </c>
      <c r="C246" t="s">
        <v>391</v>
      </c>
      <c r="D246" t="s">
        <v>6</v>
      </c>
      <c r="E246">
        <f>IF(Table1[[#This Row],[Position]]="GKP",1,0)</f>
        <v>0</v>
      </c>
      <c r="F246">
        <f>IF(Table1[[#This Row],[Position]]="DEF",1,0)</f>
        <v>1</v>
      </c>
      <c r="G246">
        <f>IF(Table1[[#This Row],[Position]]="MID",1,0)</f>
        <v>0</v>
      </c>
      <c r="H246">
        <f>IF(Table1[[#This Row],[Position]]="FWD",1,0)</f>
        <v>0</v>
      </c>
      <c r="I246" t="s">
        <v>359</v>
      </c>
      <c r="J246">
        <v>43</v>
      </c>
      <c r="K246">
        <v>267</v>
      </c>
      <c r="L246">
        <v>33.598346717716304</v>
      </c>
      <c r="M246">
        <f>Table1[[#This Row],[PFS]]/$R$12</f>
        <v>1.4607976833789698</v>
      </c>
      <c r="N246">
        <v>0</v>
      </c>
    </row>
    <row r="247" spans="1:14" hidden="1" x14ac:dyDescent="0.3">
      <c r="A247" t="s">
        <v>199</v>
      </c>
      <c r="B247" t="s">
        <v>200</v>
      </c>
      <c r="C247" t="s">
        <v>200</v>
      </c>
      <c r="D247" t="s">
        <v>21</v>
      </c>
      <c r="E247">
        <f>IF(Table1[[#This Row],[Position]]="GKP",1,0)</f>
        <v>1</v>
      </c>
      <c r="F247">
        <f>IF(Table1[[#This Row],[Position]]="DEF",1,0)</f>
        <v>0</v>
      </c>
      <c r="G247">
        <f>IF(Table1[[#This Row],[Position]]="MID",1,0)</f>
        <v>0</v>
      </c>
      <c r="H247">
        <f>IF(Table1[[#This Row],[Position]]="FWD",1,0)</f>
        <v>0</v>
      </c>
      <c r="I247" t="s">
        <v>168</v>
      </c>
      <c r="J247">
        <v>40</v>
      </c>
      <c r="K247">
        <v>116</v>
      </c>
      <c r="L247">
        <v>33.441704269583198</v>
      </c>
      <c r="M247">
        <f>Table1[[#This Row],[PFS]]/$R$12</f>
        <v>1.4539871421557913</v>
      </c>
      <c r="N247">
        <v>0</v>
      </c>
    </row>
    <row r="248" spans="1:14" hidden="1" x14ac:dyDescent="0.3">
      <c r="A248" t="s">
        <v>677</v>
      </c>
      <c r="B248" t="s">
        <v>678</v>
      </c>
      <c r="C248" t="s">
        <v>678</v>
      </c>
      <c r="D248" t="s">
        <v>2</v>
      </c>
      <c r="E248">
        <f>IF(Table1[[#This Row],[Position]]="GKP",1,0)</f>
        <v>0</v>
      </c>
      <c r="F248">
        <f>IF(Table1[[#This Row],[Position]]="DEF",1,0)</f>
        <v>0</v>
      </c>
      <c r="G248">
        <f>IF(Table1[[#This Row],[Position]]="MID",1,0)</f>
        <v>1</v>
      </c>
      <c r="H248">
        <f>IF(Table1[[#This Row],[Position]]="FWD",1,0)</f>
        <v>0</v>
      </c>
      <c r="I248" t="s">
        <v>661</v>
      </c>
      <c r="J248">
        <v>74</v>
      </c>
      <c r="K248">
        <v>503</v>
      </c>
      <c r="L248">
        <v>33.375804715835599</v>
      </c>
      <c r="M248">
        <f>Table1[[#This Row],[PFS]]/$R$12</f>
        <v>1.4511219441667651</v>
      </c>
      <c r="N248">
        <v>0</v>
      </c>
    </row>
    <row r="249" spans="1:14" hidden="1" x14ac:dyDescent="0.3">
      <c r="A249" t="s">
        <v>238</v>
      </c>
      <c r="B249" t="s">
        <v>239</v>
      </c>
      <c r="C249" t="s">
        <v>239</v>
      </c>
      <c r="D249" t="s">
        <v>2</v>
      </c>
      <c r="E249">
        <f>IF(Table1[[#This Row],[Position]]="GKP",1,0)</f>
        <v>0</v>
      </c>
      <c r="F249">
        <f>IF(Table1[[#This Row],[Position]]="DEF",1,0)</f>
        <v>0</v>
      </c>
      <c r="G249">
        <f>IF(Table1[[#This Row],[Position]]="MID",1,0)</f>
        <v>1</v>
      </c>
      <c r="H249">
        <f>IF(Table1[[#This Row],[Position]]="FWD",1,0)</f>
        <v>0</v>
      </c>
      <c r="I249" t="s">
        <v>218</v>
      </c>
      <c r="J249">
        <v>49</v>
      </c>
      <c r="K249">
        <v>136</v>
      </c>
      <c r="L249">
        <v>33.339015132498197</v>
      </c>
      <c r="M249">
        <f>Table1[[#This Row],[PFS]]/$R$12</f>
        <v>1.449522397065139</v>
      </c>
      <c r="N249">
        <v>0</v>
      </c>
    </row>
    <row r="250" spans="1:14" hidden="1" x14ac:dyDescent="0.3">
      <c r="A250" t="s">
        <v>318</v>
      </c>
      <c r="B250" t="s">
        <v>319</v>
      </c>
      <c r="C250" t="s">
        <v>318</v>
      </c>
      <c r="D250" t="s">
        <v>2</v>
      </c>
      <c r="E250">
        <f>IF(Table1[[#This Row],[Position]]="GKP",1,0)</f>
        <v>0</v>
      </c>
      <c r="F250">
        <f>IF(Table1[[#This Row],[Position]]="DEF",1,0)</f>
        <v>0</v>
      </c>
      <c r="G250">
        <f>IF(Table1[[#This Row],[Position]]="MID",1,0)</f>
        <v>1</v>
      </c>
      <c r="H250">
        <f>IF(Table1[[#This Row],[Position]]="FWD",1,0)</f>
        <v>0</v>
      </c>
      <c r="I250" t="s">
        <v>309</v>
      </c>
      <c r="J250">
        <v>58</v>
      </c>
      <c r="K250">
        <v>189</v>
      </c>
      <c r="L250">
        <v>33.287743529408203</v>
      </c>
      <c r="M250">
        <f>Table1[[#This Row],[PFS]]/$R$12</f>
        <v>1.4472931969307914</v>
      </c>
      <c r="N250">
        <v>0</v>
      </c>
    </row>
    <row r="251" spans="1:14" hidden="1" x14ac:dyDescent="0.3">
      <c r="A251" t="s">
        <v>378</v>
      </c>
      <c r="B251" t="s">
        <v>379</v>
      </c>
      <c r="C251" t="s">
        <v>379</v>
      </c>
      <c r="D251" t="s">
        <v>2</v>
      </c>
      <c r="E251">
        <f>IF(Table1[[#This Row],[Position]]="GKP",1,0)</f>
        <v>0</v>
      </c>
      <c r="F251">
        <f>IF(Table1[[#This Row],[Position]]="DEF",1,0)</f>
        <v>0</v>
      </c>
      <c r="G251">
        <f>IF(Table1[[#This Row],[Position]]="MID",1,0)</f>
        <v>1</v>
      </c>
      <c r="H251">
        <f>IF(Table1[[#This Row],[Position]]="FWD",1,0)</f>
        <v>0</v>
      </c>
      <c r="I251" t="s">
        <v>359</v>
      </c>
      <c r="J251">
        <v>60</v>
      </c>
      <c r="K251">
        <v>260</v>
      </c>
      <c r="L251">
        <v>33.169037028395998</v>
      </c>
      <c r="M251">
        <f>Table1[[#This Row],[PFS]]/$R$12</f>
        <v>1.4421320447128694</v>
      </c>
      <c r="N251">
        <v>0</v>
      </c>
    </row>
    <row r="252" spans="1:14" hidden="1" x14ac:dyDescent="0.3">
      <c r="A252" t="s">
        <v>749</v>
      </c>
      <c r="B252" t="s">
        <v>750</v>
      </c>
      <c r="C252" t="s">
        <v>751</v>
      </c>
      <c r="D252" t="s">
        <v>2</v>
      </c>
      <c r="E252">
        <f>IF(Table1[[#This Row],[Position]]="GKP",1,0)</f>
        <v>0</v>
      </c>
      <c r="F252">
        <f>IF(Table1[[#This Row],[Position]]="DEF",1,0)</f>
        <v>0</v>
      </c>
      <c r="G252">
        <f>IF(Table1[[#This Row],[Position]]="MID",1,0)</f>
        <v>1</v>
      </c>
      <c r="H252">
        <f>IF(Table1[[#This Row],[Position]]="FWD",1,0)</f>
        <v>0</v>
      </c>
      <c r="I252" t="s">
        <v>748</v>
      </c>
      <c r="J252">
        <v>52</v>
      </c>
      <c r="K252">
        <v>581</v>
      </c>
      <c r="L252">
        <v>33.121276944119501</v>
      </c>
      <c r="M252">
        <f>Table1[[#This Row],[PFS]]/$R$12</f>
        <v>1.4400555193095435</v>
      </c>
      <c r="N252">
        <v>0</v>
      </c>
    </row>
    <row r="253" spans="1:14" hidden="1" x14ac:dyDescent="0.3">
      <c r="A253" t="s">
        <v>160</v>
      </c>
      <c r="B253" t="s">
        <v>161</v>
      </c>
      <c r="C253" t="s">
        <v>161</v>
      </c>
      <c r="D253" t="s">
        <v>2</v>
      </c>
      <c r="E253">
        <f>IF(Table1[[#This Row],[Position]]="GKP",1,0)</f>
        <v>0</v>
      </c>
      <c r="F253">
        <f>IF(Table1[[#This Row],[Position]]="DEF",1,0)</f>
        <v>0</v>
      </c>
      <c r="G253">
        <f>IF(Table1[[#This Row],[Position]]="MID",1,0)</f>
        <v>1</v>
      </c>
      <c r="H253">
        <f>IF(Table1[[#This Row],[Position]]="FWD",1,0)</f>
        <v>0</v>
      </c>
      <c r="I253" t="s">
        <v>121</v>
      </c>
      <c r="J253">
        <v>43</v>
      </c>
      <c r="K253">
        <v>89</v>
      </c>
      <c r="L253">
        <v>33.081388763096797</v>
      </c>
      <c r="M253">
        <f>Table1[[#This Row],[PFS]]/$R$12</f>
        <v>1.4383212505694261</v>
      </c>
      <c r="N253">
        <v>0</v>
      </c>
    </row>
    <row r="254" spans="1:14" hidden="1" x14ac:dyDescent="0.3">
      <c r="A254" t="s">
        <v>295</v>
      </c>
      <c r="B254" t="s">
        <v>296</v>
      </c>
      <c r="C254" t="s">
        <v>296</v>
      </c>
      <c r="D254" t="s">
        <v>2</v>
      </c>
      <c r="E254">
        <f>IF(Table1[[#This Row],[Position]]="GKP",1,0)</f>
        <v>0</v>
      </c>
      <c r="F254">
        <f>IF(Table1[[#This Row],[Position]]="DEF",1,0)</f>
        <v>0</v>
      </c>
      <c r="G254">
        <f>IF(Table1[[#This Row],[Position]]="MID",1,0)</f>
        <v>1</v>
      </c>
      <c r="H254">
        <f>IF(Table1[[#This Row],[Position]]="FWD",1,0)</f>
        <v>0</v>
      </c>
      <c r="I254" t="s">
        <v>261</v>
      </c>
      <c r="J254">
        <v>44</v>
      </c>
      <c r="K254">
        <v>173</v>
      </c>
      <c r="L254">
        <v>32.954661589921798</v>
      </c>
      <c r="M254">
        <f>Table1[[#This Row],[PFS]]/$R$12</f>
        <v>1.4328113734748609</v>
      </c>
      <c r="N254">
        <v>0</v>
      </c>
    </row>
    <row r="255" spans="1:14" hidden="1" x14ac:dyDescent="0.3">
      <c r="A255" t="s">
        <v>197</v>
      </c>
      <c r="B255" t="s">
        <v>207</v>
      </c>
      <c r="C255" t="s">
        <v>207</v>
      </c>
      <c r="D255" t="s">
        <v>2</v>
      </c>
      <c r="E255">
        <f>IF(Table1[[#This Row],[Position]]="GKP",1,0)</f>
        <v>0</v>
      </c>
      <c r="F255">
        <f>IF(Table1[[#This Row],[Position]]="DEF",1,0)</f>
        <v>0</v>
      </c>
      <c r="G255">
        <f>IF(Table1[[#This Row],[Position]]="MID",1,0)</f>
        <v>1</v>
      </c>
      <c r="H255">
        <f>IF(Table1[[#This Row],[Position]]="FWD",1,0)</f>
        <v>0</v>
      </c>
      <c r="I255" t="s">
        <v>168</v>
      </c>
      <c r="J255">
        <v>45</v>
      </c>
      <c r="K255">
        <v>120</v>
      </c>
      <c r="L255">
        <v>32.9164813269376</v>
      </c>
      <c r="M255">
        <f>Table1[[#This Row],[PFS]]/$R$12</f>
        <v>1.4311513620407652</v>
      </c>
      <c r="N255">
        <v>0</v>
      </c>
    </row>
    <row r="256" spans="1:14" hidden="1" x14ac:dyDescent="0.3">
      <c r="A256" t="s">
        <v>69</v>
      </c>
      <c r="B256" t="s">
        <v>70</v>
      </c>
      <c r="C256" t="s">
        <v>70</v>
      </c>
      <c r="D256" t="s">
        <v>6</v>
      </c>
      <c r="E256">
        <f>IF(Table1[[#This Row],[Position]]="GKP",1,0)</f>
        <v>0</v>
      </c>
      <c r="F256">
        <f>IF(Table1[[#This Row],[Position]]="DEF",1,0)</f>
        <v>1</v>
      </c>
      <c r="G256">
        <f>IF(Table1[[#This Row],[Position]]="MID",1,0)</f>
        <v>0</v>
      </c>
      <c r="H256">
        <f>IF(Table1[[#This Row],[Position]]="FWD",1,0)</f>
        <v>0</v>
      </c>
      <c r="I256" t="s">
        <v>66</v>
      </c>
      <c r="J256">
        <v>43</v>
      </c>
      <c r="K256">
        <v>36</v>
      </c>
      <c r="L256">
        <v>32.909874038913301</v>
      </c>
      <c r="M256">
        <f>Table1[[#This Row],[PFS]]/$R$12</f>
        <v>1.4308640886484043</v>
      </c>
      <c r="N256">
        <v>0</v>
      </c>
    </row>
    <row r="257" spans="1:14" hidden="1" x14ac:dyDescent="0.3">
      <c r="A257" t="s">
        <v>182</v>
      </c>
      <c r="B257" t="s">
        <v>610</v>
      </c>
      <c r="C257" t="s">
        <v>610</v>
      </c>
      <c r="D257" t="s">
        <v>2</v>
      </c>
      <c r="E257">
        <f>IF(Table1[[#This Row],[Position]]="GKP",1,0)</f>
        <v>0</v>
      </c>
      <c r="F257">
        <f>IF(Table1[[#This Row],[Position]]="DEF",1,0)</f>
        <v>0</v>
      </c>
      <c r="G257">
        <f>IF(Table1[[#This Row],[Position]]="MID",1,0)</f>
        <v>1</v>
      </c>
      <c r="H257">
        <f>IF(Table1[[#This Row],[Position]]="FWD",1,0)</f>
        <v>0</v>
      </c>
      <c r="I257" t="s">
        <v>592</v>
      </c>
      <c r="J257">
        <v>48</v>
      </c>
      <c r="K257">
        <v>451</v>
      </c>
      <c r="L257">
        <v>32.743237538326603</v>
      </c>
      <c r="M257">
        <f>Table1[[#This Row],[PFS]]/$R$12</f>
        <v>1.4236190234055044</v>
      </c>
      <c r="N257">
        <v>0</v>
      </c>
    </row>
    <row r="258" spans="1:14" hidden="1" x14ac:dyDescent="0.3">
      <c r="A258" t="s">
        <v>73</v>
      </c>
      <c r="B258" t="s">
        <v>74</v>
      </c>
      <c r="C258" t="s">
        <v>74</v>
      </c>
      <c r="D258" t="s">
        <v>6</v>
      </c>
      <c r="E258">
        <f>IF(Table1[[#This Row],[Position]]="GKP",1,0)</f>
        <v>0</v>
      </c>
      <c r="F258">
        <f>IF(Table1[[#This Row],[Position]]="DEF",1,0)</f>
        <v>1</v>
      </c>
      <c r="G258">
        <f>IF(Table1[[#This Row],[Position]]="MID",1,0)</f>
        <v>0</v>
      </c>
      <c r="H258">
        <f>IF(Table1[[#This Row],[Position]]="FWD",1,0)</f>
        <v>0</v>
      </c>
      <c r="I258" t="s">
        <v>66</v>
      </c>
      <c r="J258">
        <v>43</v>
      </c>
      <c r="K258">
        <v>38</v>
      </c>
      <c r="L258">
        <v>32.672493842999401</v>
      </c>
      <c r="M258">
        <f>Table1[[#This Row],[PFS]]/$R$12</f>
        <v>1.4205432105651914</v>
      </c>
      <c r="N258">
        <v>0</v>
      </c>
    </row>
    <row r="259" spans="1:14" hidden="1" x14ac:dyDescent="0.3">
      <c r="A259" t="s">
        <v>134</v>
      </c>
      <c r="B259" t="s">
        <v>135</v>
      </c>
      <c r="C259" t="s">
        <v>135</v>
      </c>
      <c r="D259" t="s">
        <v>6</v>
      </c>
      <c r="E259">
        <f>IF(Table1[[#This Row],[Position]]="GKP",1,0)</f>
        <v>0</v>
      </c>
      <c r="F259">
        <f>IF(Table1[[#This Row],[Position]]="DEF",1,0)</f>
        <v>1</v>
      </c>
      <c r="G259">
        <f>IF(Table1[[#This Row],[Position]]="MID",1,0)</f>
        <v>0</v>
      </c>
      <c r="H259">
        <f>IF(Table1[[#This Row],[Position]]="FWD",1,0)</f>
        <v>0</v>
      </c>
      <c r="I259" t="s">
        <v>121</v>
      </c>
      <c r="J259">
        <v>48</v>
      </c>
      <c r="K259">
        <v>72</v>
      </c>
      <c r="L259">
        <v>32.439550468250303</v>
      </c>
      <c r="M259">
        <f>Table1[[#This Row],[PFS]]/$R$12</f>
        <v>1.4104152377500132</v>
      </c>
      <c r="N259">
        <v>0</v>
      </c>
    </row>
    <row r="260" spans="1:14" hidden="1" x14ac:dyDescent="0.3">
      <c r="A260" t="s">
        <v>59</v>
      </c>
      <c r="B260" t="s">
        <v>169</v>
      </c>
      <c r="C260" t="s">
        <v>169</v>
      </c>
      <c r="D260" t="s">
        <v>2</v>
      </c>
      <c r="E260">
        <f>IF(Table1[[#This Row],[Position]]="GKP",1,0)</f>
        <v>0</v>
      </c>
      <c r="F260">
        <f>IF(Table1[[#This Row],[Position]]="DEF",1,0)</f>
        <v>0</v>
      </c>
      <c r="G260">
        <f>IF(Table1[[#This Row],[Position]]="MID",1,0)</f>
        <v>1</v>
      </c>
      <c r="H260">
        <f>IF(Table1[[#This Row],[Position]]="FWD",1,0)</f>
        <v>0</v>
      </c>
      <c r="I260" t="s">
        <v>494</v>
      </c>
      <c r="J260">
        <v>62</v>
      </c>
      <c r="K260">
        <v>390</v>
      </c>
      <c r="L260">
        <v>32.430173397134503</v>
      </c>
      <c r="M260">
        <f>Table1[[#This Row],[PFS]]/$R$12</f>
        <v>1.410007539005848</v>
      </c>
      <c r="N260">
        <v>0</v>
      </c>
    </row>
    <row r="261" spans="1:14" hidden="1" x14ac:dyDescent="0.3">
      <c r="A261" t="s">
        <v>776</v>
      </c>
      <c r="B261" t="s">
        <v>777</v>
      </c>
      <c r="C261" t="s">
        <v>778</v>
      </c>
      <c r="D261" t="s">
        <v>6</v>
      </c>
      <c r="E261">
        <f>IF(Table1[[#This Row],[Position]]="GKP",1,0)</f>
        <v>0</v>
      </c>
      <c r="F261">
        <f>IF(Table1[[#This Row],[Position]]="DEF",1,0)</f>
        <v>1</v>
      </c>
      <c r="G261">
        <f>IF(Table1[[#This Row],[Position]]="MID",1,0)</f>
        <v>0</v>
      </c>
      <c r="H261">
        <f>IF(Table1[[#This Row],[Position]]="FWD",1,0)</f>
        <v>0</v>
      </c>
      <c r="I261" t="s">
        <v>748</v>
      </c>
      <c r="J261">
        <v>41</v>
      </c>
      <c r="K261">
        <v>596</v>
      </c>
      <c r="L261">
        <v>32.348682478287003</v>
      </c>
      <c r="M261">
        <f>Table1[[#This Row],[PFS]]/$R$12</f>
        <v>1.4064644555776957</v>
      </c>
      <c r="N261">
        <v>0</v>
      </c>
    </row>
    <row r="262" spans="1:14" hidden="1" x14ac:dyDescent="0.3">
      <c r="A262" t="s">
        <v>48</v>
      </c>
      <c r="B262" t="s">
        <v>49</v>
      </c>
      <c r="C262" t="s">
        <v>49</v>
      </c>
      <c r="D262" t="s">
        <v>2</v>
      </c>
      <c r="E262">
        <f>IF(Table1[[#This Row],[Position]]="GKP",1,0)</f>
        <v>0</v>
      </c>
      <c r="F262">
        <f>IF(Table1[[#This Row],[Position]]="DEF",1,0)</f>
        <v>0</v>
      </c>
      <c r="G262">
        <f>IF(Table1[[#This Row],[Position]]="MID",1,0)</f>
        <v>1</v>
      </c>
      <c r="H262">
        <f>IF(Table1[[#This Row],[Position]]="FWD",1,0)</f>
        <v>0</v>
      </c>
      <c r="I262" t="s">
        <v>3</v>
      </c>
      <c r="J262">
        <v>44</v>
      </c>
      <c r="K262">
        <v>22</v>
      </c>
      <c r="L262">
        <v>32.1740681738342</v>
      </c>
      <c r="M262">
        <f>Table1[[#This Row],[PFS]]/$R$12</f>
        <v>1.3988725292971391</v>
      </c>
      <c r="N262">
        <v>0</v>
      </c>
    </row>
    <row r="263" spans="1:14" hidden="1" x14ac:dyDescent="0.3">
      <c r="A263" t="s">
        <v>253</v>
      </c>
      <c r="B263" t="s">
        <v>254</v>
      </c>
      <c r="C263" t="s">
        <v>254</v>
      </c>
      <c r="D263" t="s">
        <v>2</v>
      </c>
      <c r="E263">
        <f>IF(Table1[[#This Row],[Position]]="GKP",1,0)</f>
        <v>0</v>
      </c>
      <c r="F263">
        <f>IF(Table1[[#This Row],[Position]]="DEF",1,0)</f>
        <v>0</v>
      </c>
      <c r="G263">
        <f>IF(Table1[[#This Row],[Position]]="MID",1,0)</f>
        <v>1</v>
      </c>
      <c r="H263">
        <f>IF(Table1[[#This Row],[Position]]="FWD",1,0)</f>
        <v>0</v>
      </c>
      <c r="I263" t="s">
        <v>218</v>
      </c>
      <c r="J263">
        <v>44</v>
      </c>
      <c r="K263">
        <v>146</v>
      </c>
      <c r="L263">
        <v>32.160363149882699</v>
      </c>
      <c r="M263">
        <f>Table1[[#This Row],[PFS]]/$R$12</f>
        <v>1.3982766586905522</v>
      </c>
      <c r="N263">
        <v>0</v>
      </c>
    </row>
    <row r="264" spans="1:14" hidden="1" x14ac:dyDescent="0.3">
      <c r="A264" t="s">
        <v>57</v>
      </c>
      <c r="B264" t="s">
        <v>58</v>
      </c>
      <c r="C264" t="s">
        <v>57</v>
      </c>
      <c r="D264" t="s">
        <v>2</v>
      </c>
      <c r="E264">
        <f>IF(Table1[[#This Row],[Position]]="GKP",1,0)</f>
        <v>0</v>
      </c>
      <c r="F264">
        <f>IF(Table1[[#This Row],[Position]]="DEF",1,0)</f>
        <v>0</v>
      </c>
      <c r="G264">
        <f>IF(Table1[[#This Row],[Position]]="MID",1,0)</f>
        <v>1</v>
      </c>
      <c r="H264">
        <f>IF(Table1[[#This Row],[Position]]="FWD",1,0)</f>
        <v>0</v>
      </c>
      <c r="I264" t="s">
        <v>3</v>
      </c>
      <c r="J264">
        <v>76</v>
      </c>
      <c r="K264">
        <v>27</v>
      </c>
      <c r="L264">
        <v>32.051319575803603</v>
      </c>
      <c r="M264">
        <f>Table1[[#This Row],[PFS]]/$R$12</f>
        <v>1.3935356337305915</v>
      </c>
      <c r="N264">
        <v>0</v>
      </c>
    </row>
    <row r="265" spans="1:14" hidden="1" x14ac:dyDescent="0.3">
      <c r="A265" t="s">
        <v>155</v>
      </c>
      <c r="B265" t="s">
        <v>156</v>
      </c>
      <c r="C265" t="s">
        <v>156</v>
      </c>
      <c r="D265" t="s">
        <v>2</v>
      </c>
      <c r="E265">
        <f>IF(Table1[[#This Row],[Position]]="GKP",1,0)</f>
        <v>0</v>
      </c>
      <c r="F265">
        <f>IF(Table1[[#This Row],[Position]]="DEF",1,0)</f>
        <v>0</v>
      </c>
      <c r="G265">
        <f>IF(Table1[[#This Row],[Position]]="MID",1,0)</f>
        <v>1</v>
      </c>
      <c r="H265">
        <f>IF(Table1[[#This Row],[Position]]="FWD",1,0)</f>
        <v>0</v>
      </c>
      <c r="I265" t="s">
        <v>121</v>
      </c>
      <c r="J265">
        <v>45</v>
      </c>
      <c r="K265">
        <v>86</v>
      </c>
      <c r="L265">
        <v>32.0410195538593</v>
      </c>
      <c r="M265">
        <f>Table1[[#This Row],[PFS]]/$R$12</f>
        <v>1.3930878066895347</v>
      </c>
      <c r="N265">
        <v>0</v>
      </c>
    </row>
    <row r="266" spans="1:14" hidden="1" x14ac:dyDescent="0.3">
      <c r="A266" t="s">
        <v>288</v>
      </c>
      <c r="B266" t="s">
        <v>323</v>
      </c>
      <c r="C266" t="s">
        <v>323</v>
      </c>
      <c r="D266" t="s">
        <v>21</v>
      </c>
      <c r="E266">
        <f>IF(Table1[[#This Row],[Position]]="GKP",1,0)</f>
        <v>1</v>
      </c>
      <c r="F266">
        <f>IF(Table1[[#This Row],[Position]]="DEF",1,0)</f>
        <v>0</v>
      </c>
      <c r="G266">
        <f>IF(Table1[[#This Row],[Position]]="MID",1,0)</f>
        <v>0</v>
      </c>
      <c r="H266">
        <f>IF(Table1[[#This Row],[Position]]="FWD",1,0)</f>
        <v>0</v>
      </c>
      <c r="I266" t="s">
        <v>309</v>
      </c>
      <c r="J266">
        <v>48</v>
      </c>
      <c r="K266">
        <v>192</v>
      </c>
      <c r="L266">
        <v>31.838441782137799</v>
      </c>
      <c r="M266">
        <f>Table1[[#This Row],[PFS]]/$R$12</f>
        <v>1.3842800774842521</v>
      </c>
      <c r="N266">
        <v>0</v>
      </c>
    </row>
    <row r="267" spans="1:14" hidden="1" x14ac:dyDescent="0.3">
      <c r="A267" t="s">
        <v>148</v>
      </c>
      <c r="B267" t="s">
        <v>722</v>
      </c>
      <c r="C267" t="s">
        <v>722</v>
      </c>
      <c r="D267" t="s">
        <v>6</v>
      </c>
      <c r="E267">
        <f>IF(Table1[[#This Row],[Position]]="GKP",1,0)</f>
        <v>0</v>
      </c>
      <c r="F267">
        <f>IF(Table1[[#This Row],[Position]]="DEF",1,0)</f>
        <v>1</v>
      </c>
      <c r="G267">
        <f>IF(Table1[[#This Row],[Position]]="MID",1,0)</f>
        <v>0</v>
      </c>
      <c r="H267">
        <f>IF(Table1[[#This Row],[Position]]="FWD",1,0)</f>
        <v>0</v>
      </c>
      <c r="I267" t="s">
        <v>707</v>
      </c>
      <c r="J267">
        <v>42</v>
      </c>
      <c r="K267">
        <v>563</v>
      </c>
      <c r="L267">
        <v>31.760025312730701</v>
      </c>
      <c r="M267">
        <f>Table1[[#This Row],[PFS]]/$R$12</f>
        <v>1.3808706657709</v>
      </c>
      <c r="N267">
        <v>0</v>
      </c>
    </row>
    <row r="268" spans="1:14" hidden="1" x14ac:dyDescent="0.3">
      <c r="A268" t="s">
        <v>321</v>
      </c>
      <c r="B268" t="s">
        <v>651</v>
      </c>
      <c r="C268" t="s">
        <v>651</v>
      </c>
      <c r="D268" t="s">
        <v>16</v>
      </c>
      <c r="E268">
        <f>IF(Table1[[#This Row],[Position]]="GKP",1,0)</f>
        <v>0</v>
      </c>
      <c r="F268">
        <f>IF(Table1[[#This Row],[Position]]="DEF",1,0)</f>
        <v>0</v>
      </c>
      <c r="G268">
        <f>IF(Table1[[#This Row],[Position]]="MID",1,0)</f>
        <v>0</v>
      </c>
      <c r="H268">
        <f>IF(Table1[[#This Row],[Position]]="FWD",1,0)</f>
        <v>1</v>
      </c>
      <c r="I268" t="s">
        <v>624</v>
      </c>
      <c r="J268">
        <v>46</v>
      </c>
      <c r="K268">
        <v>484</v>
      </c>
      <c r="L268">
        <v>31.7360698053104</v>
      </c>
      <c r="M268">
        <f>Table1[[#This Row],[PFS]]/$R$12</f>
        <v>1.3798291219700174</v>
      </c>
      <c r="N268">
        <v>0</v>
      </c>
    </row>
    <row r="269" spans="1:14" hidden="1" x14ac:dyDescent="0.3">
      <c r="A269" t="s">
        <v>321</v>
      </c>
      <c r="B269" t="s">
        <v>322</v>
      </c>
      <c r="C269" t="s">
        <v>322</v>
      </c>
      <c r="D269" t="s">
        <v>6</v>
      </c>
      <c r="E269">
        <f>IF(Table1[[#This Row],[Position]]="GKP",1,0)</f>
        <v>0</v>
      </c>
      <c r="F269">
        <f>IF(Table1[[#This Row],[Position]]="DEF",1,0)</f>
        <v>1</v>
      </c>
      <c r="G269">
        <f>IF(Table1[[#This Row],[Position]]="MID",1,0)</f>
        <v>0</v>
      </c>
      <c r="H269">
        <f>IF(Table1[[#This Row],[Position]]="FWD",1,0)</f>
        <v>0</v>
      </c>
      <c r="I269" t="s">
        <v>309</v>
      </c>
      <c r="J269">
        <v>51</v>
      </c>
      <c r="K269">
        <v>191</v>
      </c>
      <c r="L269">
        <v>31.416882767323798</v>
      </c>
      <c r="M269">
        <f>Table1[[#This Row],[PFS]]/$R$12</f>
        <v>1.3659514246662521</v>
      </c>
      <c r="N269">
        <v>0</v>
      </c>
    </row>
    <row r="270" spans="1:14" hidden="1" x14ac:dyDescent="0.3">
      <c r="A270" t="s">
        <v>4</v>
      </c>
      <c r="B270" t="s">
        <v>5</v>
      </c>
      <c r="C270" t="s">
        <v>4</v>
      </c>
      <c r="D270" t="s">
        <v>6</v>
      </c>
      <c r="E270">
        <f>IF(Table1[[#This Row],[Position]]="GKP",1,0)</f>
        <v>0</v>
      </c>
      <c r="F270">
        <f>IF(Table1[[#This Row],[Position]]="DEF",1,0)</f>
        <v>1</v>
      </c>
      <c r="G270">
        <f>IF(Table1[[#This Row],[Position]]="MID",1,0)</f>
        <v>0</v>
      </c>
      <c r="H270">
        <f>IF(Table1[[#This Row],[Position]]="FWD",1,0)</f>
        <v>0</v>
      </c>
      <c r="I270" t="s">
        <v>3</v>
      </c>
      <c r="J270">
        <v>48</v>
      </c>
      <c r="K270">
        <v>2</v>
      </c>
      <c r="L270">
        <v>31.264106861747599</v>
      </c>
      <c r="M270">
        <f>Table1[[#This Row],[PFS]]/$R$12</f>
        <v>1.3593089939890262</v>
      </c>
      <c r="N270">
        <v>0</v>
      </c>
    </row>
    <row r="271" spans="1:14" hidden="1" x14ac:dyDescent="0.3">
      <c r="A271" t="s">
        <v>737</v>
      </c>
      <c r="B271" t="s">
        <v>738</v>
      </c>
      <c r="C271" t="s">
        <v>738</v>
      </c>
      <c r="D271" t="s">
        <v>2</v>
      </c>
      <c r="E271">
        <f>IF(Table1[[#This Row],[Position]]="GKP",1,0)</f>
        <v>0</v>
      </c>
      <c r="F271">
        <f>IF(Table1[[#This Row],[Position]]="DEF",1,0)</f>
        <v>0</v>
      </c>
      <c r="G271">
        <f>IF(Table1[[#This Row],[Position]]="MID",1,0)</f>
        <v>1</v>
      </c>
      <c r="H271">
        <f>IF(Table1[[#This Row],[Position]]="FWD",1,0)</f>
        <v>0</v>
      </c>
      <c r="I271" t="s">
        <v>707</v>
      </c>
      <c r="J271">
        <v>48</v>
      </c>
      <c r="K271">
        <v>572</v>
      </c>
      <c r="L271">
        <v>31.260832507780801</v>
      </c>
      <c r="M271">
        <f>Table1[[#This Row],[PFS]]/$R$12</f>
        <v>1.3591666307730783</v>
      </c>
      <c r="N271">
        <v>0</v>
      </c>
    </row>
    <row r="272" spans="1:14" hidden="1" x14ac:dyDescent="0.3">
      <c r="A272" t="s">
        <v>234</v>
      </c>
      <c r="B272" t="s">
        <v>235</v>
      </c>
      <c r="C272" t="s">
        <v>234</v>
      </c>
      <c r="D272" t="s">
        <v>6</v>
      </c>
      <c r="E272">
        <f>IF(Table1[[#This Row],[Position]]="GKP",1,0)</f>
        <v>0</v>
      </c>
      <c r="F272">
        <f>IF(Table1[[#This Row],[Position]]="DEF",1,0)</f>
        <v>1</v>
      </c>
      <c r="G272">
        <f>IF(Table1[[#This Row],[Position]]="MID",1,0)</f>
        <v>0</v>
      </c>
      <c r="H272">
        <f>IF(Table1[[#This Row],[Position]]="FWD",1,0)</f>
        <v>0</v>
      </c>
      <c r="I272" t="s">
        <v>218</v>
      </c>
      <c r="J272">
        <v>47</v>
      </c>
      <c r="K272">
        <v>134</v>
      </c>
      <c r="L272">
        <v>31.0848184081431</v>
      </c>
      <c r="M272">
        <f>Table1[[#This Row],[PFS]]/$R$12</f>
        <v>1.3515138438323087</v>
      </c>
      <c r="N272">
        <v>0</v>
      </c>
    </row>
    <row r="273" spans="1:14" hidden="1" x14ac:dyDescent="0.3">
      <c r="A273" t="s">
        <v>392</v>
      </c>
      <c r="B273" t="s">
        <v>393</v>
      </c>
      <c r="C273" t="s">
        <v>393</v>
      </c>
      <c r="D273" t="s">
        <v>6</v>
      </c>
      <c r="E273">
        <f>IF(Table1[[#This Row],[Position]]="GKP",1,0)</f>
        <v>0</v>
      </c>
      <c r="F273">
        <f>IF(Table1[[#This Row],[Position]]="DEF",1,0)</f>
        <v>1</v>
      </c>
      <c r="G273">
        <f>IF(Table1[[#This Row],[Position]]="MID",1,0)</f>
        <v>0</v>
      </c>
      <c r="H273">
        <f>IF(Table1[[#This Row],[Position]]="FWD",1,0)</f>
        <v>0</v>
      </c>
      <c r="I273" t="s">
        <v>359</v>
      </c>
      <c r="J273">
        <v>53</v>
      </c>
      <c r="K273">
        <v>268</v>
      </c>
      <c r="L273">
        <v>30.829634696928199</v>
      </c>
      <c r="M273">
        <f>Table1[[#This Row],[PFS]]/$R$12</f>
        <v>1.3404188998664435</v>
      </c>
      <c r="N273">
        <v>0</v>
      </c>
    </row>
    <row r="274" spans="1:14" hidden="1" x14ac:dyDescent="0.3">
      <c r="A274" t="s">
        <v>636</v>
      </c>
      <c r="B274" t="s">
        <v>637</v>
      </c>
      <c r="C274" t="s">
        <v>637</v>
      </c>
      <c r="D274" t="s">
        <v>21</v>
      </c>
      <c r="E274">
        <f>IF(Table1[[#This Row],[Position]]="GKP",1,0)</f>
        <v>1</v>
      </c>
      <c r="F274">
        <f>IF(Table1[[#This Row],[Position]]="DEF",1,0)</f>
        <v>0</v>
      </c>
      <c r="G274">
        <f>IF(Table1[[#This Row],[Position]]="MID",1,0)</f>
        <v>0</v>
      </c>
      <c r="H274">
        <f>IF(Table1[[#This Row],[Position]]="FWD",1,0)</f>
        <v>0</v>
      </c>
      <c r="I274" t="s">
        <v>624</v>
      </c>
      <c r="J274">
        <v>43</v>
      </c>
      <c r="K274">
        <v>475</v>
      </c>
      <c r="L274">
        <v>30.657130268061799</v>
      </c>
      <c r="M274">
        <f>Table1[[#This Row],[PFS]]/$R$12</f>
        <v>1.3329187073070348</v>
      </c>
      <c r="N274">
        <v>0</v>
      </c>
    </row>
    <row r="275" spans="1:14" hidden="1" x14ac:dyDescent="0.3">
      <c r="A275" t="s">
        <v>169</v>
      </c>
      <c r="B275" t="s">
        <v>635</v>
      </c>
      <c r="C275" t="s">
        <v>635</v>
      </c>
      <c r="D275" t="s">
        <v>2</v>
      </c>
      <c r="E275">
        <f>IF(Table1[[#This Row],[Position]]="GKP",1,0)</f>
        <v>0</v>
      </c>
      <c r="F275">
        <f>IF(Table1[[#This Row],[Position]]="DEF",1,0)</f>
        <v>0</v>
      </c>
      <c r="G275">
        <f>IF(Table1[[#This Row],[Position]]="MID",1,0)</f>
        <v>1</v>
      </c>
      <c r="H275">
        <f>IF(Table1[[#This Row],[Position]]="FWD",1,0)</f>
        <v>0</v>
      </c>
      <c r="I275" t="s">
        <v>624</v>
      </c>
      <c r="J275">
        <v>63</v>
      </c>
      <c r="K275">
        <v>474</v>
      </c>
      <c r="L275">
        <v>30.3875570473995</v>
      </c>
      <c r="M275">
        <f>Table1[[#This Row],[PFS]]/$R$12</f>
        <v>1.3211981324956306</v>
      </c>
      <c r="N275">
        <v>0</v>
      </c>
    </row>
    <row r="276" spans="1:14" hidden="1" x14ac:dyDescent="0.3">
      <c r="A276" t="s">
        <v>329</v>
      </c>
      <c r="B276" t="s">
        <v>330</v>
      </c>
      <c r="C276" t="s">
        <v>330</v>
      </c>
      <c r="D276" t="s">
        <v>2</v>
      </c>
      <c r="E276">
        <f>IF(Table1[[#This Row],[Position]]="GKP",1,0)</f>
        <v>0</v>
      </c>
      <c r="F276">
        <f>IF(Table1[[#This Row],[Position]]="DEF",1,0)</f>
        <v>0</v>
      </c>
      <c r="G276">
        <f>IF(Table1[[#This Row],[Position]]="MID",1,0)</f>
        <v>1</v>
      </c>
      <c r="H276">
        <f>IF(Table1[[#This Row],[Position]]="FWD",1,0)</f>
        <v>0</v>
      </c>
      <c r="I276" t="s">
        <v>309</v>
      </c>
      <c r="J276">
        <v>50</v>
      </c>
      <c r="K276">
        <v>196</v>
      </c>
      <c r="L276">
        <v>30.303859891373701</v>
      </c>
      <c r="M276">
        <f>Table1[[#This Row],[PFS]]/$R$12</f>
        <v>1.3175591257119001</v>
      </c>
      <c r="N276">
        <v>0</v>
      </c>
    </row>
    <row r="277" spans="1:14" hidden="1" x14ac:dyDescent="0.3">
      <c r="A277" t="s">
        <v>250</v>
      </c>
      <c r="B277" t="s">
        <v>427</v>
      </c>
      <c r="C277" t="s">
        <v>427</v>
      </c>
      <c r="D277" t="s">
        <v>16</v>
      </c>
      <c r="E277">
        <f>IF(Table1[[#This Row],[Position]]="GKP",1,0)</f>
        <v>0</v>
      </c>
      <c r="F277">
        <f>IF(Table1[[#This Row],[Position]]="DEF",1,0)</f>
        <v>0</v>
      </c>
      <c r="G277">
        <f>IF(Table1[[#This Row],[Position]]="MID",1,0)</f>
        <v>0</v>
      </c>
      <c r="H277">
        <f>IF(Table1[[#This Row],[Position]]="FWD",1,0)</f>
        <v>1</v>
      </c>
      <c r="I277" t="s">
        <v>540</v>
      </c>
      <c r="J277">
        <v>66</v>
      </c>
      <c r="K277">
        <v>432</v>
      </c>
      <c r="L277">
        <v>30.177359999597201</v>
      </c>
      <c r="M277">
        <f>Table1[[#This Row],[PFS]]/$R$12</f>
        <v>1.3120591304172695</v>
      </c>
      <c r="N277">
        <v>0</v>
      </c>
    </row>
    <row r="278" spans="1:14" hidden="1" x14ac:dyDescent="0.3">
      <c r="A278" t="s">
        <v>783</v>
      </c>
      <c r="B278" t="s">
        <v>784</v>
      </c>
      <c r="C278" t="s">
        <v>785</v>
      </c>
      <c r="D278" t="s">
        <v>2</v>
      </c>
      <c r="E278">
        <f>IF(Table1[[#This Row],[Position]]="GKP",1,0)</f>
        <v>0</v>
      </c>
      <c r="F278">
        <f>IF(Table1[[#This Row],[Position]]="DEF",1,0)</f>
        <v>0</v>
      </c>
      <c r="G278">
        <f>IF(Table1[[#This Row],[Position]]="MID",1,0)</f>
        <v>1</v>
      </c>
      <c r="H278">
        <f>IF(Table1[[#This Row],[Position]]="FWD",1,0)</f>
        <v>0</v>
      </c>
      <c r="I278" t="s">
        <v>748</v>
      </c>
      <c r="J278">
        <v>43</v>
      </c>
      <c r="K278">
        <v>600</v>
      </c>
      <c r="L278">
        <v>30.136430263061101</v>
      </c>
      <c r="M278">
        <f>Table1[[#This Row],[PFS]]/$R$12</f>
        <v>1.3102795766548305</v>
      </c>
      <c r="N278">
        <v>0</v>
      </c>
    </row>
    <row r="279" spans="1:14" hidden="1" x14ac:dyDescent="0.3">
      <c r="A279" t="s">
        <v>551</v>
      </c>
      <c r="B279" t="s">
        <v>552</v>
      </c>
      <c r="C279" t="s">
        <v>552</v>
      </c>
      <c r="D279" t="s">
        <v>6</v>
      </c>
      <c r="E279">
        <f>IF(Table1[[#This Row],[Position]]="GKP",1,0)</f>
        <v>0</v>
      </c>
      <c r="F279">
        <f>IF(Table1[[#This Row],[Position]]="DEF",1,0)</f>
        <v>1</v>
      </c>
      <c r="G279">
        <f>IF(Table1[[#This Row],[Position]]="MID",1,0)</f>
        <v>0</v>
      </c>
      <c r="H279">
        <f>IF(Table1[[#This Row],[Position]]="FWD",1,0)</f>
        <v>0</v>
      </c>
      <c r="I279" t="s">
        <v>540</v>
      </c>
      <c r="J279">
        <v>43</v>
      </c>
      <c r="K279">
        <v>411</v>
      </c>
      <c r="L279">
        <v>30.047793987621201</v>
      </c>
      <c r="M279">
        <f>Table1[[#This Row],[PFS]]/$R$12</f>
        <v>1.306425825548748</v>
      </c>
      <c r="N279">
        <v>0</v>
      </c>
    </row>
    <row r="280" spans="1:14" hidden="1" x14ac:dyDescent="0.3">
      <c r="A280" t="s">
        <v>248</v>
      </c>
      <c r="B280" t="s">
        <v>249</v>
      </c>
      <c r="C280" t="s">
        <v>249</v>
      </c>
      <c r="D280" t="s">
        <v>6</v>
      </c>
      <c r="E280">
        <f>IF(Table1[[#This Row],[Position]]="GKP",1,0)</f>
        <v>0</v>
      </c>
      <c r="F280">
        <f>IF(Table1[[#This Row],[Position]]="DEF",1,0)</f>
        <v>1</v>
      </c>
      <c r="G280">
        <f>IF(Table1[[#This Row],[Position]]="MID",1,0)</f>
        <v>0</v>
      </c>
      <c r="H280">
        <f>IF(Table1[[#This Row],[Position]]="FWD",1,0)</f>
        <v>0</v>
      </c>
      <c r="I280" t="s">
        <v>218</v>
      </c>
      <c r="J280">
        <v>47</v>
      </c>
      <c r="K280">
        <v>143</v>
      </c>
      <c r="L280">
        <v>29.973177859446999</v>
      </c>
      <c r="M280">
        <f>Table1[[#This Row],[PFS]]/$R$12</f>
        <v>1.3031816460629131</v>
      </c>
      <c r="N280">
        <v>0</v>
      </c>
    </row>
    <row r="281" spans="1:14" hidden="1" x14ac:dyDescent="0.3">
      <c r="A281" t="s">
        <v>67</v>
      </c>
      <c r="B281" t="s">
        <v>333</v>
      </c>
      <c r="C281" t="s">
        <v>333</v>
      </c>
      <c r="D281" t="s">
        <v>2</v>
      </c>
      <c r="E281">
        <f>IF(Table1[[#This Row],[Position]]="GKP",1,0)</f>
        <v>0</v>
      </c>
      <c r="F281">
        <f>IF(Table1[[#This Row],[Position]]="DEF",1,0)</f>
        <v>0</v>
      </c>
      <c r="G281">
        <f>IF(Table1[[#This Row],[Position]]="MID",1,0)</f>
        <v>1</v>
      </c>
      <c r="H281">
        <f>IF(Table1[[#This Row],[Position]]="FWD",1,0)</f>
        <v>0</v>
      </c>
      <c r="I281" t="s">
        <v>309</v>
      </c>
      <c r="J281">
        <v>52</v>
      </c>
      <c r="K281">
        <v>198</v>
      </c>
      <c r="L281">
        <v>29.763058875464999</v>
      </c>
      <c r="M281">
        <f>Table1[[#This Row],[PFS]]/$R$12</f>
        <v>1.2940460380636956</v>
      </c>
      <c r="N281">
        <v>0</v>
      </c>
    </row>
    <row r="282" spans="1:14" hidden="1" x14ac:dyDescent="0.3">
      <c r="A282" t="s">
        <v>52</v>
      </c>
      <c r="B282" t="s">
        <v>53</v>
      </c>
      <c r="C282" t="s">
        <v>53</v>
      </c>
      <c r="D282" t="s">
        <v>2</v>
      </c>
      <c r="E282">
        <f>IF(Table1[[#This Row],[Position]]="GKP",1,0)</f>
        <v>0</v>
      </c>
      <c r="F282">
        <f>IF(Table1[[#This Row],[Position]]="DEF",1,0)</f>
        <v>0</v>
      </c>
      <c r="G282">
        <f>IF(Table1[[#This Row],[Position]]="MID",1,0)</f>
        <v>1</v>
      </c>
      <c r="H282">
        <f>IF(Table1[[#This Row],[Position]]="FWD",1,0)</f>
        <v>0</v>
      </c>
      <c r="I282" t="s">
        <v>3</v>
      </c>
      <c r="J282">
        <v>47</v>
      </c>
      <c r="K282">
        <v>24</v>
      </c>
      <c r="L282">
        <v>29.628758874807001</v>
      </c>
      <c r="M282">
        <f>Table1[[#This Row],[PFS]]/$R$12</f>
        <v>1.2882069076003044</v>
      </c>
      <c r="N282">
        <v>0</v>
      </c>
    </row>
    <row r="283" spans="1:14" hidden="1" x14ac:dyDescent="0.3">
      <c r="A283" t="s">
        <v>766</v>
      </c>
      <c r="B283" t="s">
        <v>767</v>
      </c>
      <c r="C283" t="s">
        <v>767</v>
      </c>
      <c r="D283" t="s">
        <v>2</v>
      </c>
      <c r="E283">
        <f>IF(Table1[[#This Row],[Position]]="GKP",1,0)</f>
        <v>0</v>
      </c>
      <c r="F283">
        <f>IF(Table1[[#This Row],[Position]]="DEF",1,0)</f>
        <v>0</v>
      </c>
      <c r="G283">
        <f>IF(Table1[[#This Row],[Position]]="MID",1,0)</f>
        <v>1</v>
      </c>
      <c r="H283">
        <f>IF(Table1[[#This Row],[Position]]="FWD",1,0)</f>
        <v>0</v>
      </c>
      <c r="I283" t="s">
        <v>748</v>
      </c>
      <c r="J283">
        <v>61</v>
      </c>
      <c r="K283">
        <v>591</v>
      </c>
      <c r="L283">
        <v>29.577398244200499</v>
      </c>
      <c r="M283">
        <f>Table1[[#This Row],[PFS]]/$R$12</f>
        <v>1.2859738367043696</v>
      </c>
      <c r="N283">
        <v>0</v>
      </c>
    </row>
    <row r="284" spans="1:14" hidden="1" x14ac:dyDescent="0.3">
      <c r="A284" t="s">
        <v>255</v>
      </c>
      <c r="B284" t="s">
        <v>397</v>
      </c>
      <c r="C284" t="s">
        <v>397</v>
      </c>
      <c r="D284" t="s">
        <v>6</v>
      </c>
      <c r="E284">
        <f>IF(Table1[[#This Row],[Position]]="GKP",1,0)</f>
        <v>0</v>
      </c>
      <c r="F284">
        <f>IF(Table1[[#This Row],[Position]]="DEF",1,0)</f>
        <v>1</v>
      </c>
      <c r="G284">
        <f>IF(Table1[[#This Row],[Position]]="MID",1,0)</f>
        <v>0</v>
      </c>
      <c r="H284">
        <f>IF(Table1[[#This Row],[Position]]="FWD",1,0)</f>
        <v>0</v>
      </c>
      <c r="I284" t="s">
        <v>450</v>
      </c>
      <c r="J284">
        <v>59</v>
      </c>
      <c r="K284">
        <v>345</v>
      </c>
      <c r="L284">
        <v>29.469668692259098</v>
      </c>
      <c r="M284">
        <f>Table1[[#This Row],[PFS]]/$R$12</f>
        <v>1.2812899431417</v>
      </c>
      <c r="N284">
        <v>0</v>
      </c>
    </row>
    <row r="285" spans="1:14" hidden="1" x14ac:dyDescent="0.3">
      <c r="A285" t="s">
        <v>601</v>
      </c>
      <c r="B285" t="s">
        <v>611</v>
      </c>
      <c r="C285" t="s">
        <v>611</v>
      </c>
      <c r="D285" t="s">
        <v>16</v>
      </c>
      <c r="E285">
        <f>IF(Table1[[#This Row],[Position]]="GKP",1,0)</f>
        <v>0</v>
      </c>
      <c r="F285">
        <f>IF(Table1[[#This Row],[Position]]="DEF",1,0)</f>
        <v>0</v>
      </c>
      <c r="G285">
        <f>IF(Table1[[#This Row],[Position]]="MID",1,0)</f>
        <v>0</v>
      </c>
      <c r="H285">
        <f>IF(Table1[[#This Row],[Position]]="FWD",1,0)</f>
        <v>1</v>
      </c>
      <c r="I285" t="s">
        <v>592</v>
      </c>
      <c r="J285">
        <v>56</v>
      </c>
      <c r="K285">
        <v>452</v>
      </c>
      <c r="L285">
        <v>29.299984625537402</v>
      </c>
      <c r="M285">
        <f>Table1[[#This Row],[PFS]]/$R$12</f>
        <v>1.2739123750233652</v>
      </c>
      <c r="N285">
        <v>0</v>
      </c>
    </row>
    <row r="286" spans="1:14" hidden="1" x14ac:dyDescent="0.3">
      <c r="A286" t="s">
        <v>641</v>
      </c>
      <c r="B286" t="s">
        <v>642</v>
      </c>
      <c r="C286" t="s">
        <v>642</v>
      </c>
      <c r="D286" t="s">
        <v>6</v>
      </c>
      <c r="E286">
        <f>IF(Table1[[#This Row],[Position]]="GKP",1,0)</f>
        <v>0</v>
      </c>
      <c r="F286">
        <f>IF(Table1[[#This Row],[Position]]="DEF",1,0)</f>
        <v>1</v>
      </c>
      <c r="G286">
        <f>IF(Table1[[#This Row],[Position]]="MID",1,0)</f>
        <v>0</v>
      </c>
      <c r="H286">
        <f>IF(Table1[[#This Row],[Position]]="FWD",1,0)</f>
        <v>0</v>
      </c>
      <c r="I286" t="s">
        <v>624</v>
      </c>
      <c r="J286">
        <v>47</v>
      </c>
      <c r="K286">
        <v>479</v>
      </c>
      <c r="L286">
        <v>29.2998611245159</v>
      </c>
      <c r="M286">
        <f>Table1[[#This Row],[PFS]]/$R$12</f>
        <v>1.2739070054137347</v>
      </c>
      <c r="N286">
        <v>0</v>
      </c>
    </row>
    <row r="287" spans="1:14" hidden="1" x14ac:dyDescent="0.3">
      <c r="A287" t="s">
        <v>299</v>
      </c>
      <c r="B287" t="s">
        <v>300</v>
      </c>
      <c r="C287" t="s">
        <v>300</v>
      </c>
      <c r="D287" t="s">
        <v>2</v>
      </c>
      <c r="E287">
        <f>IF(Table1[[#This Row],[Position]]="GKP",1,0)</f>
        <v>0</v>
      </c>
      <c r="F287">
        <f>IF(Table1[[#This Row],[Position]]="DEF",1,0)</f>
        <v>0</v>
      </c>
      <c r="G287">
        <f>IF(Table1[[#This Row],[Position]]="MID",1,0)</f>
        <v>1</v>
      </c>
      <c r="H287">
        <f>IF(Table1[[#This Row],[Position]]="FWD",1,0)</f>
        <v>0</v>
      </c>
      <c r="I287" t="s">
        <v>261</v>
      </c>
      <c r="J287">
        <v>44</v>
      </c>
      <c r="K287">
        <v>176</v>
      </c>
      <c r="L287">
        <v>29.099651152527901</v>
      </c>
      <c r="M287">
        <f>Table1[[#This Row],[PFS]]/$R$12</f>
        <v>1.2652022240229521</v>
      </c>
      <c r="N287">
        <v>0</v>
      </c>
    </row>
    <row r="288" spans="1:14" hidden="1" x14ac:dyDescent="0.3">
      <c r="A288" t="s">
        <v>387</v>
      </c>
      <c r="B288" t="s">
        <v>441</v>
      </c>
      <c r="C288" t="s">
        <v>441</v>
      </c>
      <c r="D288" t="s">
        <v>2</v>
      </c>
      <c r="E288">
        <f>IF(Table1[[#This Row],[Position]]="GKP",1,0)</f>
        <v>0</v>
      </c>
      <c r="F288">
        <f>IF(Table1[[#This Row],[Position]]="DEF",1,0)</f>
        <v>0</v>
      </c>
      <c r="G288">
        <f>IF(Table1[[#This Row],[Position]]="MID",1,0)</f>
        <v>1</v>
      </c>
      <c r="H288">
        <f>IF(Table1[[#This Row],[Position]]="FWD",1,0)</f>
        <v>0</v>
      </c>
      <c r="I288" t="s">
        <v>399</v>
      </c>
      <c r="J288">
        <v>43</v>
      </c>
      <c r="K288">
        <v>329</v>
      </c>
      <c r="L288">
        <v>29.059797201579102</v>
      </c>
      <c r="M288">
        <f>Table1[[#This Row],[PFS]]/$R$12</f>
        <v>1.2634694435469174</v>
      </c>
      <c r="N288">
        <v>0</v>
      </c>
    </row>
    <row r="289" spans="1:14" hidden="1" x14ac:dyDescent="0.3">
      <c r="A289" t="s">
        <v>88</v>
      </c>
      <c r="B289" t="s">
        <v>747</v>
      </c>
      <c r="C289" t="s">
        <v>747</v>
      </c>
      <c r="D289" t="s">
        <v>21</v>
      </c>
      <c r="E289">
        <f>IF(Table1[[#This Row],[Position]]="GKP",1,0)</f>
        <v>1</v>
      </c>
      <c r="F289">
        <f>IF(Table1[[#This Row],[Position]]="DEF",1,0)</f>
        <v>0</v>
      </c>
      <c r="G289">
        <f>IF(Table1[[#This Row],[Position]]="MID",1,0)</f>
        <v>0</v>
      </c>
      <c r="H289">
        <f>IF(Table1[[#This Row],[Position]]="FWD",1,0)</f>
        <v>0</v>
      </c>
      <c r="I289" t="s">
        <v>748</v>
      </c>
      <c r="J289">
        <v>44</v>
      </c>
      <c r="K289">
        <v>580</v>
      </c>
      <c r="L289">
        <v>28.817845108173302</v>
      </c>
      <c r="M289">
        <f>Table1[[#This Row],[PFS]]/$R$12</f>
        <v>1.2529497873118827</v>
      </c>
      <c r="N289">
        <v>0</v>
      </c>
    </row>
    <row r="290" spans="1:14" hidden="1" x14ac:dyDescent="0.3">
      <c r="A290" t="s">
        <v>148</v>
      </c>
      <c r="B290" t="s">
        <v>588</v>
      </c>
      <c r="C290" t="s">
        <v>588</v>
      </c>
      <c r="D290" t="s">
        <v>2</v>
      </c>
      <c r="E290">
        <f>IF(Table1[[#This Row],[Position]]="GKP",1,0)</f>
        <v>0</v>
      </c>
      <c r="F290">
        <f>IF(Table1[[#This Row],[Position]]="DEF",1,0)</f>
        <v>0</v>
      </c>
      <c r="G290">
        <f>IF(Table1[[#This Row],[Position]]="MID",1,0)</f>
        <v>1</v>
      </c>
      <c r="H290">
        <f>IF(Table1[[#This Row],[Position]]="FWD",1,0)</f>
        <v>0</v>
      </c>
      <c r="I290" t="s">
        <v>540</v>
      </c>
      <c r="J290">
        <v>56</v>
      </c>
      <c r="K290">
        <v>433</v>
      </c>
      <c r="L290">
        <v>28.6836373745566</v>
      </c>
      <c r="M290">
        <f>Table1[[#This Row],[PFS]]/$R$12</f>
        <v>1.2471146684589827</v>
      </c>
      <c r="N290">
        <v>0</v>
      </c>
    </row>
    <row r="291" spans="1:14" hidden="1" x14ac:dyDescent="0.3">
      <c r="A291" t="s">
        <v>38</v>
      </c>
      <c r="B291" t="s">
        <v>39</v>
      </c>
      <c r="C291" t="s">
        <v>39</v>
      </c>
      <c r="D291" t="s">
        <v>2</v>
      </c>
      <c r="E291">
        <f>IF(Table1[[#This Row],[Position]]="GKP",1,0)</f>
        <v>0</v>
      </c>
      <c r="F291">
        <f>IF(Table1[[#This Row],[Position]]="DEF",1,0)</f>
        <v>0</v>
      </c>
      <c r="G291">
        <f>IF(Table1[[#This Row],[Position]]="MID",1,0)</f>
        <v>1</v>
      </c>
      <c r="H291">
        <f>IF(Table1[[#This Row],[Position]]="FWD",1,0)</f>
        <v>0</v>
      </c>
      <c r="I291" t="s">
        <v>3</v>
      </c>
      <c r="J291">
        <v>76</v>
      </c>
      <c r="K291">
        <v>17</v>
      </c>
      <c r="L291">
        <v>28.604575053785201</v>
      </c>
      <c r="M291">
        <f>Table1[[#This Row],[PFS]]/$R$12</f>
        <v>1.2436771762515304</v>
      </c>
      <c r="N291">
        <v>0</v>
      </c>
    </row>
    <row r="292" spans="1:14" hidden="1" x14ac:dyDescent="0.3">
      <c r="A292" t="s">
        <v>529</v>
      </c>
      <c r="B292" t="s">
        <v>530</v>
      </c>
      <c r="C292" t="s">
        <v>531</v>
      </c>
      <c r="D292" t="s">
        <v>6</v>
      </c>
      <c r="E292">
        <f>IF(Table1[[#This Row],[Position]]="GKP",1,0)</f>
        <v>0</v>
      </c>
      <c r="F292">
        <f>IF(Table1[[#This Row],[Position]]="DEF",1,0)</f>
        <v>1</v>
      </c>
      <c r="G292">
        <f>IF(Table1[[#This Row],[Position]]="MID",1,0)</f>
        <v>0</v>
      </c>
      <c r="H292">
        <f>IF(Table1[[#This Row],[Position]]="FWD",1,0)</f>
        <v>0</v>
      </c>
      <c r="I292" t="s">
        <v>494</v>
      </c>
      <c r="J292">
        <v>48</v>
      </c>
      <c r="K292">
        <v>393</v>
      </c>
      <c r="L292">
        <v>28.556332392589201</v>
      </c>
      <c r="M292">
        <f>Table1[[#This Row],[PFS]]/$R$12</f>
        <v>1.2415796692430088</v>
      </c>
      <c r="N292">
        <v>0</v>
      </c>
    </row>
    <row r="293" spans="1:14" hidden="1" x14ac:dyDescent="0.3">
      <c r="A293" t="s">
        <v>324</v>
      </c>
      <c r="B293" t="s">
        <v>325</v>
      </c>
      <c r="C293" t="s">
        <v>326</v>
      </c>
      <c r="D293" t="s">
        <v>2</v>
      </c>
      <c r="E293">
        <f>IF(Table1[[#This Row],[Position]]="GKP",1,0)</f>
        <v>0</v>
      </c>
      <c r="F293">
        <f>IF(Table1[[#This Row],[Position]]="DEF",1,0)</f>
        <v>0</v>
      </c>
      <c r="G293">
        <f>IF(Table1[[#This Row],[Position]]="MID",1,0)</f>
        <v>1</v>
      </c>
      <c r="H293">
        <f>IF(Table1[[#This Row],[Position]]="FWD",1,0)</f>
        <v>0</v>
      </c>
      <c r="I293" t="s">
        <v>309</v>
      </c>
      <c r="J293">
        <v>53</v>
      </c>
      <c r="K293">
        <v>193</v>
      </c>
      <c r="L293">
        <v>28.403624007667201</v>
      </c>
      <c r="M293">
        <f>Table1[[#This Row],[PFS]]/$R$12</f>
        <v>1.2349401742464001</v>
      </c>
      <c r="N293">
        <v>0</v>
      </c>
    </row>
    <row r="294" spans="1:14" hidden="1" x14ac:dyDescent="0.3">
      <c r="A294" t="s">
        <v>169</v>
      </c>
      <c r="B294" t="s">
        <v>271</v>
      </c>
      <c r="C294" t="s">
        <v>271</v>
      </c>
      <c r="D294" t="s">
        <v>2</v>
      </c>
      <c r="E294">
        <f>IF(Table1[[#This Row],[Position]]="GKP",1,0)</f>
        <v>0</v>
      </c>
      <c r="F294">
        <f>IF(Table1[[#This Row],[Position]]="DEF",1,0)</f>
        <v>0</v>
      </c>
      <c r="G294">
        <f>IF(Table1[[#This Row],[Position]]="MID",1,0)</f>
        <v>1</v>
      </c>
      <c r="H294">
        <f>IF(Table1[[#This Row],[Position]]="FWD",1,0)</f>
        <v>0</v>
      </c>
      <c r="I294" t="s">
        <v>261</v>
      </c>
      <c r="J294">
        <v>52</v>
      </c>
      <c r="K294">
        <v>159</v>
      </c>
      <c r="L294">
        <v>27.9751382983074</v>
      </c>
      <c r="M294">
        <f>Table1[[#This Row],[PFS]]/$R$12</f>
        <v>1.216310360795974</v>
      </c>
      <c r="N294">
        <v>0</v>
      </c>
    </row>
    <row r="295" spans="1:14" hidden="1" x14ac:dyDescent="0.3">
      <c r="A295" t="s">
        <v>553</v>
      </c>
      <c r="B295" t="s">
        <v>554</v>
      </c>
      <c r="C295" t="s">
        <v>554</v>
      </c>
      <c r="D295" t="s">
        <v>6</v>
      </c>
      <c r="E295">
        <f>IF(Table1[[#This Row],[Position]]="GKP",1,0)</f>
        <v>0</v>
      </c>
      <c r="F295">
        <f>IF(Table1[[#This Row],[Position]]="DEF",1,0)</f>
        <v>1</v>
      </c>
      <c r="G295">
        <f>IF(Table1[[#This Row],[Position]]="MID",1,0)</f>
        <v>0</v>
      </c>
      <c r="H295">
        <f>IF(Table1[[#This Row],[Position]]="FWD",1,0)</f>
        <v>0</v>
      </c>
      <c r="I295" t="s">
        <v>540</v>
      </c>
      <c r="J295">
        <v>43</v>
      </c>
      <c r="K295">
        <v>412</v>
      </c>
      <c r="L295">
        <v>27.933398542083498</v>
      </c>
      <c r="M295">
        <f>Table1[[#This Row],[PFS]]/$R$12</f>
        <v>1.214495588786239</v>
      </c>
      <c r="N295">
        <v>0</v>
      </c>
    </row>
    <row r="296" spans="1:14" hidden="1" x14ac:dyDescent="0.3">
      <c r="A296" t="s">
        <v>502</v>
      </c>
      <c r="B296" t="s">
        <v>503</v>
      </c>
      <c r="C296" t="s">
        <v>503</v>
      </c>
      <c r="D296" t="s">
        <v>2</v>
      </c>
      <c r="E296">
        <f>IF(Table1[[#This Row],[Position]]="GKP",1,0)</f>
        <v>0</v>
      </c>
      <c r="F296">
        <f>IF(Table1[[#This Row],[Position]]="DEF",1,0)</f>
        <v>0</v>
      </c>
      <c r="G296">
        <f>IF(Table1[[#This Row],[Position]]="MID",1,0)</f>
        <v>1</v>
      </c>
      <c r="H296">
        <f>IF(Table1[[#This Row],[Position]]="FWD",1,0)</f>
        <v>0</v>
      </c>
      <c r="I296" t="s">
        <v>494</v>
      </c>
      <c r="J296">
        <v>48</v>
      </c>
      <c r="K296">
        <v>374</v>
      </c>
      <c r="L296">
        <v>27.924750511725701</v>
      </c>
      <c r="M296">
        <f>Table1[[#This Row],[PFS]]/$R$12</f>
        <v>1.2141195874663349</v>
      </c>
      <c r="N296">
        <v>0</v>
      </c>
    </row>
    <row r="297" spans="1:14" hidden="1" x14ac:dyDescent="0.3">
      <c r="A297" t="s">
        <v>576</v>
      </c>
      <c r="B297" t="s">
        <v>577</v>
      </c>
      <c r="C297" t="s">
        <v>577</v>
      </c>
      <c r="D297" t="s">
        <v>16</v>
      </c>
      <c r="E297">
        <f>IF(Table1[[#This Row],[Position]]="GKP",1,0)</f>
        <v>0</v>
      </c>
      <c r="F297">
        <f>IF(Table1[[#This Row],[Position]]="DEF",1,0)</f>
        <v>0</v>
      </c>
      <c r="G297">
        <f>IF(Table1[[#This Row],[Position]]="MID",1,0)</f>
        <v>0</v>
      </c>
      <c r="H297">
        <f>IF(Table1[[#This Row],[Position]]="FWD",1,0)</f>
        <v>1</v>
      </c>
      <c r="I297" t="s">
        <v>540</v>
      </c>
      <c r="J297">
        <v>48</v>
      </c>
      <c r="K297">
        <v>425</v>
      </c>
      <c r="L297">
        <v>27.9118820446384</v>
      </c>
      <c r="M297">
        <f>Table1[[#This Row],[PFS]]/$R$12</f>
        <v>1.2135600888973217</v>
      </c>
      <c r="N297">
        <v>0</v>
      </c>
    </row>
    <row r="298" spans="1:14" hidden="1" x14ac:dyDescent="0.3">
      <c r="A298" t="s">
        <v>504</v>
      </c>
      <c r="B298" t="s">
        <v>505</v>
      </c>
      <c r="C298" t="s">
        <v>505</v>
      </c>
      <c r="D298" t="s">
        <v>2</v>
      </c>
      <c r="E298">
        <f>IF(Table1[[#This Row],[Position]]="GKP",1,0)</f>
        <v>0</v>
      </c>
      <c r="F298">
        <f>IF(Table1[[#This Row],[Position]]="DEF",1,0)</f>
        <v>0</v>
      </c>
      <c r="G298">
        <f>IF(Table1[[#This Row],[Position]]="MID",1,0)</f>
        <v>1</v>
      </c>
      <c r="H298">
        <f>IF(Table1[[#This Row],[Position]]="FWD",1,0)</f>
        <v>0</v>
      </c>
      <c r="I298" t="s">
        <v>494</v>
      </c>
      <c r="J298">
        <v>77</v>
      </c>
      <c r="K298">
        <v>375</v>
      </c>
      <c r="L298">
        <v>27.8372953653083</v>
      </c>
      <c r="M298">
        <f>Table1[[#This Row],[PFS]]/$R$12</f>
        <v>1.210317189796013</v>
      </c>
      <c r="N298">
        <v>0</v>
      </c>
    </row>
    <row r="299" spans="1:14" hidden="1" x14ac:dyDescent="0.3">
      <c r="A299" t="s">
        <v>331</v>
      </c>
      <c r="B299" t="s">
        <v>332</v>
      </c>
      <c r="C299" t="s">
        <v>332</v>
      </c>
      <c r="D299" t="s">
        <v>6</v>
      </c>
      <c r="E299">
        <f>IF(Table1[[#This Row],[Position]]="GKP",1,0)</f>
        <v>0</v>
      </c>
      <c r="F299">
        <f>IF(Table1[[#This Row],[Position]]="DEF",1,0)</f>
        <v>1</v>
      </c>
      <c r="G299">
        <f>IF(Table1[[#This Row],[Position]]="MID",1,0)</f>
        <v>0</v>
      </c>
      <c r="H299">
        <f>IF(Table1[[#This Row],[Position]]="FWD",1,0)</f>
        <v>0</v>
      </c>
      <c r="I299" t="s">
        <v>309</v>
      </c>
      <c r="J299">
        <v>55</v>
      </c>
      <c r="K299">
        <v>197</v>
      </c>
      <c r="L299">
        <v>27.547029836775401</v>
      </c>
      <c r="M299">
        <f>Table1[[#This Row],[PFS]]/$R$12</f>
        <v>1.1976969494250174</v>
      </c>
      <c r="N299">
        <v>0</v>
      </c>
    </row>
    <row r="300" spans="1:14" hidden="1" x14ac:dyDescent="0.3">
      <c r="A300" t="s">
        <v>148</v>
      </c>
      <c r="B300" t="s">
        <v>625</v>
      </c>
      <c r="C300" t="s">
        <v>625</v>
      </c>
      <c r="D300" t="s">
        <v>6</v>
      </c>
      <c r="E300">
        <f>IF(Table1[[#This Row],[Position]]="GKP",1,0)</f>
        <v>0</v>
      </c>
      <c r="F300">
        <f>IF(Table1[[#This Row],[Position]]="DEF",1,0)</f>
        <v>1</v>
      </c>
      <c r="G300">
        <f>IF(Table1[[#This Row],[Position]]="MID",1,0)</f>
        <v>0</v>
      </c>
      <c r="H300">
        <f>IF(Table1[[#This Row],[Position]]="FWD",1,0)</f>
        <v>0</v>
      </c>
      <c r="I300" t="s">
        <v>624</v>
      </c>
      <c r="J300">
        <v>50</v>
      </c>
      <c r="K300">
        <v>466</v>
      </c>
      <c r="L300">
        <v>27.4184228071741</v>
      </c>
      <c r="M300">
        <f>Table1[[#This Row],[PFS]]/$R$12</f>
        <v>1.1921053394423522</v>
      </c>
      <c r="N300">
        <v>0</v>
      </c>
    </row>
    <row r="301" spans="1:14" hidden="1" x14ac:dyDescent="0.3">
      <c r="A301" t="s">
        <v>214</v>
      </c>
      <c r="B301" t="s">
        <v>294</v>
      </c>
      <c r="C301" t="s">
        <v>294</v>
      </c>
      <c r="D301" t="s">
        <v>2</v>
      </c>
      <c r="E301">
        <f>IF(Table1[[#This Row],[Position]]="GKP",1,0)</f>
        <v>0</v>
      </c>
      <c r="F301">
        <f>IF(Table1[[#This Row],[Position]]="DEF",1,0)</f>
        <v>0</v>
      </c>
      <c r="G301">
        <f>IF(Table1[[#This Row],[Position]]="MID",1,0)</f>
        <v>1</v>
      </c>
      <c r="H301">
        <f>IF(Table1[[#This Row],[Position]]="FWD",1,0)</f>
        <v>0</v>
      </c>
      <c r="I301" t="s">
        <v>261</v>
      </c>
      <c r="J301">
        <v>47</v>
      </c>
      <c r="K301">
        <v>172</v>
      </c>
      <c r="L301">
        <v>27.324647904581699</v>
      </c>
      <c r="M301">
        <f>Table1[[#This Row],[PFS]]/$R$12</f>
        <v>1.1880281697644217</v>
      </c>
      <c r="N301">
        <v>0</v>
      </c>
    </row>
    <row r="302" spans="1:14" hidden="1" x14ac:dyDescent="0.3">
      <c r="A302" t="s">
        <v>259</v>
      </c>
      <c r="B302" t="s">
        <v>260</v>
      </c>
      <c r="C302" t="s">
        <v>260</v>
      </c>
      <c r="D302" t="s">
        <v>16</v>
      </c>
      <c r="E302">
        <f>IF(Table1[[#This Row],[Position]]="GKP",1,0)</f>
        <v>0</v>
      </c>
      <c r="F302">
        <f>IF(Table1[[#This Row],[Position]]="DEF",1,0)</f>
        <v>0</v>
      </c>
      <c r="G302">
        <f>IF(Table1[[#This Row],[Position]]="MID",1,0)</f>
        <v>0</v>
      </c>
      <c r="H302">
        <f>IF(Table1[[#This Row],[Position]]="FWD",1,0)</f>
        <v>1</v>
      </c>
      <c r="I302" t="s">
        <v>261</v>
      </c>
      <c r="J302">
        <v>57</v>
      </c>
      <c r="K302">
        <v>153</v>
      </c>
      <c r="L302">
        <v>27.126725654797699</v>
      </c>
      <c r="M302">
        <f>Table1[[#This Row],[PFS]]/$R$12</f>
        <v>1.1794228545564216</v>
      </c>
      <c r="N302">
        <v>0</v>
      </c>
    </row>
    <row r="303" spans="1:14" hidden="1" x14ac:dyDescent="0.3">
      <c r="A303" t="s">
        <v>395</v>
      </c>
      <c r="B303" t="s">
        <v>616</v>
      </c>
      <c r="C303" t="s">
        <v>616</v>
      </c>
      <c r="D303" t="s">
        <v>2</v>
      </c>
      <c r="E303">
        <f>IF(Table1[[#This Row],[Position]]="GKP",1,0)</f>
        <v>0</v>
      </c>
      <c r="F303">
        <f>IF(Table1[[#This Row],[Position]]="DEF",1,0)</f>
        <v>0</v>
      </c>
      <c r="G303">
        <f>IF(Table1[[#This Row],[Position]]="MID",1,0)</f>
        <v>1</v>
      </c>
      <c r="H303">
        <f>IF(Table1[[#This Row],[Position]]="FWD",1,0)</f>
        <v>0</v>
      </c>
      <c r="I303" t="s">
        <v>592</v>
      </c>
      <c r="J303">
        <v>50</v>
      </c>
      <c r="K303">
        <v>456</v>
      </c>
      <c r="L303">
        <v>27.119793804780699</v>
      </c>
      <c r="M303">
        <f>Table1[[#This Row],[PFS]]/$R$12</f>
        <v>1.1791214697730739</v>
      </c>
      <c r="N303">
        <v>0</v>
      </c>
    </row>
    <row r="304" spans="1:14" hidden="1" x14ac:dyDescent="0.3">
      <c r="A304" t="s">
        <v>86</v>
      </c>
      <c r="B304" t="s">
        <v>167</v>
      </c>
      <c r="C304" t="s">
        <v>167</v>
      </c>
      <c r="D304" t="s">
        <v>6</v>
      </c>
      <c r="E304">
        <f>IF(Table1[[#This Row],[Position]]="GKP",1,0)</f>
        <v>0</v>
      </c>
      <c r="F304">
        <f>IF(Table1[[#This Row],[Position]]="DEF",1,0)</f>
        <v>1</v>
      </c>
      <c r="G304">
        <f>IF(Table1[[#This Row],[Position]]="MID",1,0)</f>
        <v>0</v>
      </c>
      <c r="H304">
        <f>IF(Table1[[#This Row],[Position]]="FWD",1,0)</f>
        <v>0</v>
      </c>
      <c r="I304" t="s">
        <v>624</v>
      </c>
      <c r="J304">
        <v>46</v>
      </c>
      <c r="K304">
        <v>471</v>
      </c>
      <c r="L304">
        <v>26.830855104098902</v>
      </c>
      <c r="M304">
        <f>Table1[[#This Row],[PFS]]/$R$12</f>
        <v>1.1665589175695175</v>
      </c>
      <c r="N304">
        <v>0</v>
      </c>
    </row>
    <row r="305" spans="1:14" hidden="1" x14ac:dyDescent="0.3">
      <c r="A305" t="s">
        <v>431</v>
      </c>
      <c r="B305" t="s">
        <v>432</v>
      </c>
      <c r="C305" t="s">
        <v>432</v>
      </c>
      <c r="D305" t="s">
        <v>6</v>
      </c>
      <c r="E305">
        <f>IF(Table1[[#This Row],[Position]]="GKP",1,0)</f>
        <v>0</v>
      </c>
      <c r="F305">
        <f>IF(Table1[[#This Row],[Position]]="DEF",1,0)</f>
        <v>1</v>
      </c>
      <c r="G305">
        <f>IF(Table1[[#This Row],[Position]]="MID",1,0)</f>
        <v>0</v>
      </c>
      <c r="H305">
        <f>IF(Table1[[#This Row],[Position]]="FWD",1,0)</f>
        <v>0</v>
      </c>
      <c r="I305" t="s">
        <v>399</v>
      </c>
      <c r="J305">
        <v>72</v>
      </c>
      <c r="K305">
        <v>324</v>
      </c>
      <c r="L305">
        <v>26.802237519520801</v>
      </c>
      <c r="M305">
        <f>Table1[[#This Row],[PFS]]/$R$12</f>
        <v>1.165314674761774</v>
      </c>
      <c r="N305">
        <v>0</v>
      </c>
    </row>
    <row r="306" spans="1:14" hidden="1" x14ac:dyDescent="0.3">
      <c r="A306" t="s">
        <v>395</v>
      </c>
      <c r="B306" t="s">
        <v>206</v>
      </c>
      <c r="C306" t="s">
        <v>206</v>
      </c>
      <c r="D306" t="s">
        <v>6</v>
      </c>
      <c r="E306">
        <f>IF(Table1[[#This Row],[Position]]="GKP",1,0)</f>
        <v>0</v>
      </c>
      <c r="F306">
        <f>IF(Table1[[#This Row],[Position]]="DEF",1,0)</f>
        <v>1</v>
      </c>
      <c r="G306">
        <f>IF(Table1[[#This Row],[Position]]="MID",1,0)</f>
        <v>0</v>
      </c>
      <c r="H306">
        <f>IF(Table1[[#This Row],[Position]]="FWD",1,0)</f>
        <v>0</v>
      </c>
      <c r="I306" t="s">
        <v>359</v>
      </c>
      <c r="J306">
        <v>42</v>
      </c>
      <c r="K306">
        <v>270</v>
      </c>
      <c r="L306">
        <v>26.782360131896901</v>
      </c>
      <c r="M306">
        <f>Table1[[#This Row],[PFS]]/$R$12</f>
        <v>1.1644504405172567</v>
      </c>
      <c r="N306">
        <v>0</v>
      </c>
    </row>
    <row r="307" spans="1:14" hidden="1" x14ac:dyDescent="0.3">
      <c r="A307" t="s">
        <v>455</v>
      </c>
      <c r="B307" t="s">
        <v>456</v>
      </c>
      <c r="C307" t="s">
        <v>456</v>
      </c>
      <c r="D307" t="s">
        <v>6</v>
      </c>
      <c r="E307">
        <f>IF(Table1[[#This Row],[Position]]="GKP",1,0)</f>
        <v>0</v>
      </c>
      <c r="F307">
        <f>IF(Table1[[#This Row],[Position]]="DEF",1,0)</f>
        <v>1</v>
      </c>
      <c r="G307">
        <f>IF(Table1[[#This Row],[Position]]="MID",1,0)</f>
        <v>0</v>
      </c>
      <c r="H307">
        <f>IF(Table1[[#This Row],[Position]]="FWD",1,0)</f>
        <v>0</v>
      </c>
      <c r="I307" t="s">
        <v>450</v>
      </c>
      <c r="J307">
        <v>49</v>
      </c>
      <c r="K307">
        <v>340</v>
      </c>
      <c r="L307">
        <v>26.7563368747943</v>
      </c>
      <c r="M307">
        <f>Table1[[#This Row],[PFS]]/$R$12</f>
        <v>1.1633189945562739</v>
      </c>
      <c r="N307">
        <v>0</v>
      </c>
    </row>
    <row r="308" spans="1:14" hidden="1" x14ac:dyDescent="0.3">
      <c r="A308" t="s">
        <v>471</v>
      </c>
      <c r="B308" t="s">
        <v>629</v>
      </c>
      <c r="C308" t="s">
        <v>629</v>
      </c>
      <c r="D308" t="s">
        <v>2</v>
      </c>
      <c r="E308">
        <f>IF(Table1[[#This Row],[Position]]="GKP",1,0)</f>
        <v>0</v>
      </c>
      <c r="F308">
        <f>IF(Table1[[#This Row],[Position]]="DEF",1,0)</f>
        <v>0</v>
      </c>
      <c r="G308">
        <f>IF(Table1[[#This Row],[Position]]="MID",1,0)</f>
        <v>1</v>
      </c>
      <c r="H308">
        <f>IF(Table1[[#This Row],[Position]]="FWD",1,0)</f>
        <v>0</v>
      </c>
      <c r="I308" t="s">
        <v>624</v>
      </c>
      <c r="J308">
        <v>64</v>
      </c>
      <c r="K308">
        <v>469</v>
      </c>
      <c r="L308">
        <v>26.6694993559064</v>
      </c>
      <c r="M308">
        <f>Table1[[#This Row],[PFS]]/$R$12</f>
        <v>1.1595434502568001</v>
      </c>
      <c r="N308">
        <v>0</v>
      </c>
    </row>
    <row r="309" spans="1:14" hidden="1" x14ac:dyDescent="0.3">
      <c r="A309" t="s">
        <v>250</v>
      </c>
      <c r="B309" t="s">
        <v>251</v>
      </c>
      <c r="C309" t="s">
        <v>251</v>
      </c>
      <c r="D309" t="s">
        <v>2</v>
      </c>
      <c r="E309">
        <f>IF(Table1[[#This Row],[Position]]="GKP",1,0)</f>
        <v>0</v>
      </c>
      <c r="F309">
        <f>IF(Table1[[#This Row],[Position]]="DEF",1,0)</f>
        <v>0</v>
      </c>
      <c r="G309">
        <f>IF(Table1[[#This Row],[Position]]="MID",1,0)</f>
        <v>1</v>
      </c>
      <c r="H309">
        <f>IF(Table1[[#This Row],[Position]]="FWD",1,0)</f>
        <v>0</v>
      </c>
      <c r="I309" t="s">
        <v>218</v>
      </c>
      <c r="J309">
        <v>57</v>
      </c>
      <c r="K309">
        <v>144</v>
      </c>
      <c r="L309">
        <v>26.654486395956599</v>
      </c>
      <c r="M309">
        <f>Table1[[#This Row],[PFS]]/$R$12</f>
        <v>1.1588907128676782</v>
      </c>
      <c r="N309">
        <v>0</v>
      </c>
    </row>
    <row r="310" spans="1:14" hidden="1" x14ac:dyDescent="0.3">
      <c r="A310" t="s">
        <v>495</v>
      </c>
      <c r="B310" t="s">
        <v>695</v>
      </c>
      <c r="C310" t="s">
        <v>695</v>
      </c>
      <c r="D310" t="s">
        <v>6</v>
      </c>
      <c r="E310">
        <f>IF(Table1[[#This Row],[Position]]="GKP",1,0)</f>
        <v>0</v>
      </c>
      <c r="F310">
        <f>IF(Table1[[#This Row],[Position]]="DEF",1,0)</f>
        <v>1</v>
      </c>
      <c r="G310">
        <f>IF(Table1[[#This Row],[Position]]="MID",1,0)</f>
        <v>0</v>
      </c>
      <c r="H310">
        <f>IF(Table1[[#This Row],[Position]]="FWD",1,0)</f>
        <v>0</v>
      </c>
      <c r="I310" t="s">
        <v>661</v>
      </c>
      <c r="J310">
        <v>43</v>
      </c>
      <c r="K310">
        <v>515</v>
      </c>
      <c r="L310">
        <v>26.580963410545401</v>
      </c>
      <c r="M310">
        <f>Table1[[#This Row],[PFS]]/$R$12</f>
        <v>1.1556940613280609</v>
      </c>
      <c r="N310">
        <v>0</v>
      </c>
    </row>
    <row r="311" spans="1:14" hidden="1" x14ac:dyDescent="0.3">
      <c r="A311" t="s">
        <v>30</v>
      </c>
      <c r="B311" t="s">
        <v>31</v>
      </c>
      <c r="C311" t="s">
        <v>31</v>
      </c>
      <c r="D311" t="s">
        <v>6</v>
      </c>
      <c r="E311">
        <f>IF(Table1[[#This Row],[Position]]="GKP",1,0)</f>
        <v>0</v>
      </c>
      <c r="F311">
        <f>IF(Table1[[#This Row],[Position]]="DEF",1,0)</f>
        <v>1</v>
      </c>
      <c r="G311">
        <f>IF(Table1[[#This Row],[Position]]="MID",1,0)</f>
        <v>0</v>
      </c>
      <c r="H311">
        <f>IF(Table1[[#This Row],[Position]]="FWD",1,0)</f>
        <v>0</v>
      </c>
      <c r="I311" t="s">
        <v>3</v>
      </c>
      <c r="J311">
        <v>48</v>
      </c>
      <c r="K311">
        <v>13</v>
      </c>
      <c r="L311">
        <v>26.413034405156399</v>
      </c>
      <c r="M311">
        <f>Table1[[#This Row],[PFS]]/$R$12</f>
        <v>1.1483928002241912</v>
      </c>
      <c r="N311">
        <v>0</v>
      </c>
    </row>
    <row r="312" spans="1:14" hidden="1" x14ac:dyDescent="0.3">
      <c r="A312" t="s">
        <v>286</v>
      </c>
      <c r="B312" t="s">
        <v>287</v>
      </c>
      <c r="C312" t="s">
        <v>287</v>
      </c>
      <c r="D312" t="s">
        <v>6</v>
      </c>
      <c r="E312">
        <f>IF(Table1[[#This Row],[Position]]="GKP",1,0)</f>
        <v>0</v>
      </c>
      <c r="F312">
        <f>IF(Table1[[#This Row],[Position]]="DEF",1,0)</f>
        <v>1</v>
      </c>
      <c r="G312">
        <f>IF(Table1[[#This Row],[Position]]="MID",1,0)</f>
        <v>0</v>
      </c>
      <c r="H312">
        <f>IF(Table1[[#This Row],[Position]]="FWD",1,0)</f>
        <v>0</v>
      </c>
      <c r="I312" t="s">
        <v>261</v>
      </c>
      <c r="J312">
        <v>54</v>
      </c>
      <c r="K312">
        <v>168</v>
      </c>
      <c r="L312">
        <v>26.213891551943799</v>
      </c>
      <c r="M312">
        <f>Table1[[#This Row],[PFS]]/$R$12</f>
        <v>1.1397344153019042</v>
      </c>
      <c r="N312">
        <v>0</v>
      </c>
    </row>
    <row r="313" spans="1:14" hidden="1" x14ac:dyDescent="0.3">
      <c r="A313" t="s">
        <v>473</v>
      </c>
      <c r="B313" t="s">
        <v>474</v>
      </c>
      <c r="C313" t="s">
        <v>474</v>
      </c>
      <c r="D313" t="s">
        <v>6</v>
      </c>
      <c r="E313">
        <f>IF(Table1[[#This Row],[Position]]="GKP",1,0)</f>
        <v>0</v>
      </c>
      <c r="F313">
        <f>IF(Table1[[#This Row],[Position]]="DEF",1,0)</f>
        <v>1</v>
      </c>
      <c r="G313">
        <f>IF(Table1[[#This Row],[Position]]="MID",1,0)</f>
        <v>0</v>
      </c>
      <c r="H313">
        <f>IF(Table1[[#This Row],[Position]]="FWD",1,0)</f>
        <v>0</v>
      </c>
      <c r="I313" t="s">
        <v>450</v>
      </c>
      <c r="J313">
        <v>60</v>
      </c>
      <c r="K313">
        <v>351</v>
      </c>
      <c r="L313">
        <v>25.9655027776442</v>
      </c>
      <c r="M313">
        <f>Table1[[#This Row],[PFS]]/$R$12</f>
        <v>1.1289349033758349</v>
      </c>
      <c r="N313">
        <v>0</v>
      </c>
    </row>
    <row r="314" spans="1:14" hidden="1" x14ac:dyDescent="0.3">
      <c r="A314" t="s">
        <v>292</v>
      </c>
      <c r="B314" t="s">
        <v>293</v>
      </c>
      <c r="C314" t="s">
        <v>293</v>
      </c>
      <c r="D314" t="s">
        <v>2</v>
      </c>
      <c r="E314">
        <f>IF(Table1[[#This Row],[Position]]="GKP",1,0)</f>
        <v>0</v>
      </c>
      <c r="F314">
        <f>IF(Table1[[#This Row],[Position]]="DEF",1,0)</f>
        <v>0</v>
      </c>
      <c r="G314">
        <f>IF(Table1[[#This Row],[Position]]="MID",1,0)</f>
        <v>1</v>
      </c>
      <c r="H314">
        <f>IF(Table1[[#This Row],[Position]]="FWD",1,0)</f>
        <v>0</v>
      </c>
      <c r="I314" t="s">
        <v>261</v>
      </c>
      <c r="J314">
        <v>54</v>
      </c>
      <c r="K314">
        <v>171</v>
      </c>
      <c r="L314">
        <v>25.660207752418099</v>
      </c>
      <c r="M314">
        <f>Table1[[#This Row],[PFS]]/$R$12</f>
        <v>1.1156612066268738</v>
      </c>
      <c r="N314">
        <v>0</v>
      </c>
    </row>
    <row r="315" spans="1:14" hidden="1" x14ac:dyDescent="0.3">
      <c r="A315" t="s">
        <v>288</v>
      </c>
      <c r="B315" t="s">
        <v>289</v>
      </c>
      <c r="C315" t="s">
        <v>289</v>
      </c>
      <c r="D315" t="s">
        <v>16</v>
      </c>
      <c r="E315">
        <f>IF(Table1[[#This Row],[Position]]="GKP",1,0)</f>
        <v>0</v>
      </c>
      <c r="F315">
        <f>IF(Table1[[#This Row],[Position]]="DEF",1,0)</f>
        <v>0</v>
      </c>
      <c r="G315">
        <f>IF(Table1[[#This Row],[Position]]="MID",1,0)</f>
        <v>0</v>
      </c>
      <c r="H315">
        <f>IF(Table1[[#This Row],[Position]]="FWD",1,0)</f>
        <v>1</v>
      </c>
      <c r="I315" t="s">
        <v>261</v>
      </c>
      <c r="J315">
        <v>57</v>
      </c>
      <c r="K315">
        <v>169</v>
      </c>
      <c r="L315">
        <v>25.650476388092802</v>
      </c>
      <c r="M315">
        <f>Table1[[#This Row],[PFS]]/$R$12</f>
        <v>1.1152381038301218</v>
      </c>
      <c r="N315">
        <v>0</v>
      </c>
    </row>
    <row r="316" spans="1:14" hidden="1" x14ac:dyDescent="0.3">
      <c r="A316" t="s">
        <v>546</v>
      </c>
      <c r="B316" t="s">
        <v>547</v>
      </c>
      <c r="C316" t="s">
        <v>547</v>
      </c>
      <c r="D316" t="s">
        <v>6</v>
      </c>
      <c r="E316">
        <f>IF(Table1[[#This Row],[Position]]="GKP",1,0)</f>
        <v>0</v>
      </c>
      <c r="F316">
        <f>IF(Table1[[#This Row],[Position]]="DEF",1,0)</f>
        <v>1</v>
      </c>
      <c r="G316">
        <f>IF(Table1[[#This Row],[Position]]="MID",1,0)</f>
        <v>0</v>
      </c>
      <c r="H316">
        <f>IF(Table1[[#This Row],[Position]]="FWD",1,0)</f>
        <v>0</v>
      </c>
      <c r="I316" t="s">
        <v>540</v>
      </c>
      <c r="J316">
        <v>45</v>
      </c>
      <c r="K316">
        <v>408</v>
      </c>
      <c r="L316">
        <v>25.540885129303</v>
      </c>
      <c r="M316">
        <f>Table1[[#This Row],[PFS]]/$R$12</f>
        <v>1.1104732664914347</v>
      </c>
      <c r="N316">
        <v>0</v>
      </c>
    </row>
    <row r="317" spans="1:14" hidden="1" x14ac:dyDescent="0.3">
      <c r="A317" t="s">
        <v>62</v>
      </c>
      <c r="B317" t="s">
        <v>543</v>
      </c>
      <c r="C317" t="s">
        <v>543</v>
      </c>
      <c r="D317" t="s">
        <v>2</v>
      </c>
      <c r="E317">
        <f>IF(Table1[[#This Row],[Position]]="GKP",1,0)</f>
        <v>0</v>
      </c>
      <c r="F317">
        <f>IF(Table1[[#This Row],[Position]]="DEF",1,0)</f>
        <v>0</v>
      </c>
      <c r="G317">
        <f>IF(Table1[[#This Row],[Position]]="MID",1,0)</f>
        <v>1</v>
      </c>
      <c r="H317">
        <f>IF(Table1[[#This Row],[Position]]="FWD",1,0)</f>
        <v>0</v>
      </c>
      <c r="I317" t="s">
        <v>540</v>
      </c>
      <c r="J317">
        <v>49</v>
      </c>
      <c r="K317">
        <v>406</v>
      </c>
      <c r="L317">
        <v>25.477223895727501</v>
      </c>
      <c r="M317">
        <f>Table1[[#This Row],[PFS]]/$R$12</f>
        <v>1.1077053867707609</v>
      </c>
      <c r="N317">
        <v>0</v>
      </c>
    </row>
    <row r="318" spans="1:14" hidden="1" x14ac:dyDescent="0.3">
      <c r="A318" t="s">
        <v>385</v>
      </c>
      <c r="B318" t="s">
        <v>386</v>
      </c>
      <c r="C318" t="s">
        <v>386</v>
      </c>
      <c r="D318" t="s">
        <v>2</v>
      </c>
      <c r="E318">
        <f>IF(Table1[[#This Row],[Position]]="GKP",1,0)</f>
        <v>0</v>
      </c>
      <c r="F318">
        <f>IF(Table1[[#This Row],[Position]]="DEF",1,0)</f>
        <v>0</v>
      </c>
      <c r="G318">
        <f>IF(Table1[[#This Row],[Position]]="MID",1,0)</f>
        <v>1</v>
      </c>
      <c r="H318">
        <f>IF(Table1[[#This Row],[Position]]="FWD",1,0)</f>
        <v>0</v>
      </c>
      <c r="I318" t="s">
        <v>359</v>
      </c>
      <c r="J318">
        <v>47</v>
      </c>
      <c r="K318">
        <v>264</v>
      </c>
      <c r="L318">
        <v>25.3189017083698</v>
      </c>
      <c r="M318">
        <f>Table1[[#This Row],[PFS]]/$R$12</f>
        <v>1.1008218134073826</v>
      </c>
      <c r="N318">
        <v>0</v>
      </c>
    </row>
    <row r="319" spans="1:14" hidden="1" x14ac:dyDescent="0.3">
      <c r="A319" t="s">
        <v>205</v>
      </c>
      <c r="B319" t="s">
        <v>206</v>
      </c>
      <c r="C319" t="s">
        <v>206</v>
      </c>
      <c r="D319" t="s">
        <v>6</v>
      </c>
      <c r="E319">
        <f>IF(Table1[[#This Row],[Position]]="GKP",1,0)</f>
        <v>0</v>
      </c>
      <c r="F319">
        <f>IF(Table1[[#This Row],[Position]]="DEF",1,0)</f>
        <v>1</v>
      </c>
      <c r="G319">
        <f>IF(Table1[[#This Row],[Position]]="MID",1,0)</f>
        <v>0</v>
      </c>
      <c r="H319">
        <f>IF(Table1[[#This Row],[Position]]="FWD",1,0)</f>
        <v>0</v>
      </c>
      <c r="I319" t="s">
        <v>168</v>
      </c>
      <c r="J319">
        <v>40</v>
      </c>
      <c r="K319">
        <v>119</v>
      </c>
      <c r="L319">
        <v>25.295476681362199</v>
      </c>
      <c r="M319">
        <f>Table1[[#This Row],[PFS]]/$R$12</f>
        <v>1.0998033339722695</v>
      </c>
      <c r="N319">
        <v>0</v>
      </c>
    </row>
    <row r="320" spans="1:14" hidden="1" x14ac:dyDescent="0.3">
      <c r="A320" t="s">
        <v>520</v>
      </c>
      <c r="B320" t="s">
        <v>521</v>
      </c>
      <c r="C320" t="s">
        <v>521</v>
      </c>
      <c r="D320" t="s">
        <v>6</v>
      </c>
      <c r="E320">
        <f>IF(Table1[[#This Row],[Position]]="GKP",1,0)</f>
        <v>0</v>
      </c>
      <c r="F320">
        <f>IF(Table1[[#This Row],[Position]]="DEF",1,0)</f>
        <v>1</v>
      </c>
      <c r="G320">
        <f>IF(Table1[[#This Row],[Position]]="MID",1,0)</f>
        <v>0</v>
      </c>
      <c r="H320">
        <f>IF(Table1[[#This Row],[Position]]="FWD",1,0)</f>
        <v>0</v>
      </c>
      <c r="I320" t="s">
        <v>494</v>
      </c>
      <c r="J320">
        <v>42</v>
      </c>
      <c r="K320">
        <v>386</v>
      </c>
      <c r="L320">
        <v>25.214225069803401</v>
      </c>
      <c r="M320">
        <f>Table1[[#This Row],[PFS]]/$R$12</f>
        <v>1.0962706552088435</v>
      </c>
      <c r="N320">
        <v>0</v>
      </c>
    </row>
    <row r="321" spans="1:14" hidden="1" x14ac:dyDescent="0.3">
      <c r="A321" t="s">
        <v>358</v>
      </c>
      <c r="B321" t="s">
        <v>779</v>
      </c>
      <c r="C321" t="s">
        <v>779</v>
      </c>
      <c r="D321" t="s">
        <v>2</v>
      </c>
      <c r="E321">
        <f>IF(Table1[[#This Row],[Position]]="GKP",1,0)</f>
        <v>0</v>
      </c>
      <c r="F321">
        <f>IF(Table1[[#This Row],[Position]]="DEF",1,0)</f>
        <v>0</v>
      </c>
      <c r="G321">
        <f>IF(Table1[[#This Row],[Position]]="MID",1,0)</f>
        <v>1</v>
      </c>
      <c r="H321">
        <f>IF(Table1[[#This Row],[Position]]="FWD",1,0)</f>
        <v>0</v>
      </c>
      <c r="I321" t="s">
        <v>748</v>
      </c>
      <c r="J321">
        <v>49</v>
      </c>
      <c r="K321">
        <v>598</v>
      </c>
      <c r="L321">
        <v>25.128353572277099</v>
      </c>
      <c r="M321">
        <f>Table1[[#This Row],[PFS]]/$R$12</f>
        <v>1.0925371118381348</v>
      </c>
      <c r="N321">
        <v>0</v>
      </c>
    </row>
    <row r="322" spans="1:14" hidden="1" x14ac:dyDescent="0.3">
      <c r="A322" t="s">
        <v>117</v>
      </c>
      <c r="B322" t="s">
        <v>118</v>
      </c>
      <c r="C322" t="s">
        <v>118</v>
      </c>
      <c r="D322" t="s">
        <v>2</v>
      </c>
      <c r="E322">
        <f>IF(Table1[[#This Row],[Position]]="GKP",1,0)</f>
        <v>0</v>
      </c>
      <c r="F322">
        <f>IF(Table1[[#This Row],[Position]]="DEF",1,0)</f>
        <v>0</v>
      </c>
      <c r="G322">
        <f>IF(Table1[[#This Row],[Position]]="MID",1,0)</f>
        <v>1</v>
      </c>
      <c r="H322">
        <f>IF(Table1[[#This Row],[Position]]="FWD",1,0)</f>
        <v>0</v>
      </c>
      <c r="I322" t="s">
        <v>66</v>
      </c>
      <c r="J322">
        <v>59</v>
      </c>
      <c r="K322">
        <v>60</v>
      </c>
      <c r="L322">
        <v>25.127897519163099</v>
      </c>
      <c r="M322">
        <f>Table1[[#This Row],[PFS]]/$R$12</f>
        <v>1.0925172834418739</v>
      </c>
      <c r="N322">
        <v>0</v>
      </c>
    </row>
    <row r="323" spans="1:14" hidden="1" x14ac:dyDescent="0.3">
      <c r="A323" t="s">
        <v>148</v>
      </c>
      <c r="B323" t="s">
        <v>684</v>
      </c>
      <c r="C323" t="s">
        <v>684</v>
      </c>
      <c r="D323" t="s">
        <v>6</v>
      </c>
      <c r="E323">
        <f>IF(Table1[[#This Row],[Position]]="GKP",1,0)</f>
        <v>0</v>
      </c>
      <c r="F323">
        <f>IF(Table1[[#This Row],[Position]]="DEF",1,0)</f>
        <v>1</v>
      </c>
      <c r="G323">
        <f>IF(Table1[[#This Row],[Position]]="MID",1,0)</f>
        <v>0</v>
      </c>
      <c r="H323">
        <f>IF(Table1[[#This Row],[Position]]="FWD",1,0)</f>
        <v>0</v>
      </c>
      <c r="I323" t="s">
        <v>661</v>
      </c>
      <c r="J323">
        <v>47</v>
      </c>
      <c r="K323">
        <v>508</v>
      </c>
      <c r="L323">
        <v>25.0927798534312</v>
      </c>
      <c r="M323">
        <f>Table1[[#This Row],[PFS]]/$R$12</f>
        <v>1.0909904284100522</v>
      </c>
      <c r="N323">
        <v>0</v>
      </c>
    </row>
    <row r="324" spans="1:14" hidden="1" x14ac:dyDescent="0.3">
      <c r="A324" t="s">
        <v>565</v>
      </c>
      <c r="B324" t="s">
        <v>566</v>
      </c>
      <c r="C324" t="s">
        <v>566</v>
      </c>
      <c r="D324" t="s">
        <v>2</v>
      </c>
      <c r="E324">
        <f>IF(Table1[[#This Row],[Position]]="GKP",1,0)</f>
        <v>0</v>
      </c>
      <c r="F324">
        <f>IF(Table1[[#This Row],[Position]]="DEF",1,0)</f>
        <v>0</v>
      </c>
      <c r="G324">
        <f>IF(Table1[[#This Row],[Position]]="MID",1,0)</f>
        <v>1</v>
      </c>
      <c r="H324">
        <f>IF(Table1[[#This Row],[Position]]="FWD",1,0)</f>
        <v>0</v>
      </c>
      <c r="I324" t="s">
        <v>540</v>
      </c>
      <c r="J324">
        <v>47</v>
      </c>
      <c r="K324">
        <v>420</v>
      </c>
      <c r="L324">
        <v>24.758311186107999</v>
      </c>
      <c r="M324">
        <f>Table1[[#This Row],[PFS]]/$R$12</f>
        <v>1.0764483124394781</v>
      </c>
      <c r="N324">
        <v>0</v>
      </c>
    </row>
    <row r="325" spans="1:14" hidden="1" x14ac:dyDescent="0.3">
      <c r="A325" t="s">
        <v>409</v>
      </c>
      <c r="B325" t="s">
        <v>716</v>
      </c>
      <c r="C325" t="s">
        <v>409</v>
      </c>
      <c r="D325" t="s">
        <v>21</v>
      </c>
      <c r="E325">
        <f>IF(Table1[[#This Row],[Position]]="GKP",1,0)</f>
        <v>1</v>
      </c>
      <c r="F325">
        <f>IF(Table1[[#This Row],[Position]]="DEF",1,0)</f>
        <v>0</v>
      </c>
      <c r="G325">
        <f>IF(Table1[[#This Row],[Position]]="MID",1,0)</f>
        <v>0</v>
      </c>
      <c r="H325">
        <f>IF(Table1[[#This Row],[Position]]="FWD",1,0)</f>
        <v>0</v>
      </c>
      <c r="I325" t="s">
        <v>707</v>
      </c>
      <c r="J325">
        <v>45</v>
      </c>
      <c r="K325">
        <v>558</v>
      </c>
      <c r="L325">
        <v>24.6432080519007</v>
      </c>
      <c r="M325">
        <f>Table1[[#This Row],[PFS]]/$R$12</f>
        <v>1.0714438283435086</v>
      </c>
      <c r="N325">
        <v>0</v>
      </c>
    </row>
    <row r="326" spans="1:14" hidden="1" x14ac:dyDescent="0.3">
      <c r="A326" t="s">
        <v>282</v>
      </c>
      <c r="B326" t="s">
        <v>283</v>
      </c>
      <c r="C326" t="s">
        <v>283</v>
      </c>
      <c r="D326" t="s">
        <v>2</v>
      </c>
      <c r="E326">
        <f>IF(Table1[[#This Row],[Position]]="GKP",1,0)</f>
        <v>0</v>
      </c>
      <c r="F326">
        <f>IF(Table1[[#This Row],[Position]]="DEF",1,0)</f>
        <v>0</v>
      </c>
      <c r="G326">
        <f>IF(Table1[[#This Row],[Position]]="MID",1,0)</f>
        <v>1</v>
      </c>
      <c r="H326">
        <f>IF(Table1[[#This Row],[Position]]="FWD",1,0)</f>
        <v>0</v>
      </c>
      <c r="I326" t="s">
        <v>261</v>
      </c>
      <c r="J326">
        <v>57</v>
      </c>
      <c r="K326">
        <v>166</v>
      </c>
      <c r="L326">
        <v>24.539301624672099</v>
      </c>
      <c r="M326">
        <f>Table1[[#This Row],[PFS]]/$R$12</f>
        <v>1.0669261575944391</v>
      </c>
      <c r="N326">
        <v>0</v>
      </c>
    </row>
    <row r="327" spans="1:14" hidden="1" x14ac:dyDescent="0.3">
      <c r="A327" t="s">
        <v>310</v>
      </c>
      <c r="B327" t="s">
        <v>311</v>
      </c>
      <c r="C327" t="s">
        <v>311</v>
      </c>
      <c r="D327" t="s">
        <v>2</v>
      </c>
      <c r="E327">
        <f>IF(Table1[[#This Row],[Position]]="GKP",1,0)</f>
        <v>0</v>
      </c>
      <c r="F327">
        <f>IF(Table1[[#This Row],[Position]]="DEF",1,0)</f>
        <v>0</v>
      </c>
      <c r="G327">
        <f>IF(Table1[[#This Row],[Position]]="MID",1,0)</f>
        <v>1</v>
      </c>
      <c r="H327">
        <f>IF(Table1[[#This Row],[Position]]="FWD",1,0)</f>
        <v>0</v>
      </c>
      <c r="I327" t="s">
        <v>309</v>
      </c>
      <c r="J327">
        <v>68</v>
      </c>
      <c r="K327">
        <v>185</v>
      </c>
      <c r="L327">
        <v>24.305834357087502</v>
      </c>
      <c r="M327">
        <f>Table1[[#This Row],[PFS]]/$R$12</f>
        <v>1.0567754068298914</v>
      </c>
      <c r="N327">
        <v>0</v>
      </c>
    </row>
    <row r="328" spans="1:14" hidden="1" x14ac:dyDescent="0.3">
      <c r="A328" t="s">
        <v>119</v>
      </c>
      <c r="B328" t="s">
        <v>120</v>
      </c>
      <c r="C328" t="s">
        <v>120</v>
      </c>
      <c r="D328" t="s">
        <v>16</v>
      </c>
      <c r="E328">
        <f>IF(Table1[[#This Row],[Position]]="GKP",1,0)</f>
        <v>0</v>
      </c>
      <c r="F328">
        <f>IF(Table1[[#This Row],[Position]]="DEF",1,0)</f>
        <v>0</v>
      </c>
      <c r="G328">
        <f>IF(Table1[[#This Row],[Position]]="MID",1,0)</f>
        <v>0</v>
      </c>
      <c r="H328">
        <f>IF(Table1[[#This Row],[Position]]="FWD",1,0)</f>
        <v>1</v>
      </c>
      <c r="I328" t="s">
        <v>121</v>
      </c>
      <c r="J328">
        <v>48</v>
      </c>
      <c r="K328">
        <v>65</v>
      </c>
      <c r="L328">
        <v>24.298081960560602</v>
      </c>
      <c r="M328">
        <f>Table1[[#This Row],[PFS]]/$R$12</f>
        <v>1.0564383461113305</v>
      </c>
      <c r="N328">
        <v>0</v>
      </c>
    </row>
    <row r="329" spans="1:14" hidden="1" x14ac:dyDescent="0.3">
      <c r="A329" t="s">
        <v>710</v>
      </c>
      <c r="B329" t="s">
        <v>711</v>
      </c>
      <c r="C329" t="s">
        <v>711</v>
      </c>
      <c r="D329" t="s">
        <v>21</v>
      </c>
      <c r="E329">
        <f>IF(Table1[[#This Row],[Position]]="GKP",1,0)</f>
        <v>1</v>
      </c>
      <c r="F329">
        <f>IF(Table1[[#This Row],[Position]]="DEF",1,0)</f>
        <v>0</v>
      </c>
      <c r="G329">
        <f>IF(Table1[[#This Row],[Position]]="MID",1,0)</f>
        <v>0</v>
      </c>
      <c r="H329">
        <f>IF(Table1[[#This Row],[Position]]="FWD",1,0)</f>
        <v>0</v>
      </c>
      <c r="I329" t="s">
        <v>707</v>
      </c>
      <c r="J329">
        <v>44</v>
      </c>
      <c r="K329">
        <v>555</v>
      </c>
      <c r="L329">
        <v>24.0716710924404</v>
      </c>
      <c r="M329">
        <f>Table1[[#This Row],[PFS]]/$R$12</f>
        <v>1.0465943953234957</v>
      </c>
      <c r="N329">
        <v>0</v>
      </c>
    </row>
    <row r="330" spans="1:14" hidden="1" x14ac:dyDescent="0.3">
      <c r="A330" t="s">
        <v>679</v>
      </c>
      <c r="B330" t="s">
        <v>680</v>
      </c>
      <c r="C330" t="s">
        <v>680</v>
      </c>
      <c r="D330" t="s">
        <v>2</v>
      </c>
      <c r="E330">
        <f>IF(Table1[[#This Row],[Position]]="GKP",1,0)</f>
        <v>0</v>
      </c>
      <c r="F330">
        <f>IF(Table1[[#This Row],[Position]]="DEF",1,0)</f>
        <v>0</v>
      </c>
      <c r="G330">
        <f>IF(Table1[[#This Row],[Position]]="MID",1,0)</f>
        <v>1</v>
      </c>
      <c r="H330">
        <f>IF(Table1[[#This Row],[Position]]="FWD",1,0)</f>
        <v>0</v>
      </c>
      <c r="I330" t="s">
        <v>661</v>
      </c>
      <c r="J330">
        <v>49</v>
      </c>
      <c r="K330">
        <v>505</v>
      </c>
      <c r="L330">
        <v>23.993160207032801</v>
      </c>
      <c r="M330">
        <f>Table1[[#This Row],[PFS]]/$R$12</f>
        <v>1.0431808785666434</v>
      </c>
      <c r="N330">
        <v>0</v>
      </c>
    </row>
    <row r="331" spans="1:14" hidden="1" x14ac:dyDescent="0.3">
      <c r="A331" t="s">
        <v>682</v>
      </c>
      <c r="B331" t="s">
        <v>683</v>
      </c>
      <c r="C331" t="s">
        <v>683</v>
      </c>
      <c r="D331" t="s">
        <v>6</v>
      </c>
      <c r="E331">
        <f>IF(Table1[[#This Row],[Position]]="GKP",1,0)</f>
        <v>0</v>
      </c>
      <c r="F331">
        <f>IF(Table1[[#This Row],[Position]]="DEF",1,0)</f>
        <v>1</v>
      </c>
      <c r="G331">
        <f>IF(Table1[[#This Row],[Position]]="MID",1,0)</f>
        <v>0</v>
      </c>
      <c r="H331">
        <f>IF(Table1[[#This Row],[Position]]="FWD",1,0)</f>
        <v>0</v>
      </c>
      <c r="I331" t="s">
        <v>661</v>
      </c>
      <c r="J331">
        <v>53</v>
      </c>
      <c r="K331">
        <v>507</v>
      </c>
      <c r="L331">
        <v>23.917040929696402</v>
      </c>
      <c r="M331">
        <f>Table1[[#This Row],[PFS]]/$R$12</f>
        <v>1.0398713447694088</v>
      </c>
      <c r="N331">
        <v>0</v>
      </c>
    </row>
    <row r="332" spans="1:14" hidden="1" x14ac:dyDescent="0.3">
      <c r="A332" t="s">
        <v>599</v>
      </c>
      <c r="B332" t="s">
        <v>600</v>
      </c>
      <c r="C332" t="s">
        <v>600</v>
      </c>
      <c r="D332" t="s">
        <v>21</v>
      </c>
      <c r="E332">
        <f>IF(Table1[[#This Row],[Position]]="GKP",1,0)</f>
        <v>1</v>
      </c>
      <c r="F332">
        <f>IF(Table1[[#This Row],[Position]]="DEF",1,0)</f>
        <v>0</v>
      </c>
      <c r="G332">
        <f>IF(Table1[[#This Row],[Position]]="MID",1,0)</f>
        <v>0</v>
      </c>
      <c r="H332">
        <f>IF(Table1[[#This Row],[Position]]="FWD",1,0)</f>
        <v>0</v>
      </c>
      <c r="I332" t="s">
        <v>592</v>
      </c>
      <c r="J332">
        <v>43</v>
      </c>
      <c r="K332">
        <v>443</v>
      </c>
      <c r="L332">
        <v>23.915715839270501</v>
      </c>
      <c r="M332">
        <f>Table1[[#This Row],[PFS]]/$R$12</f>
        <v>1.0398137321421956</v>
      </c>
      <c r="N332">
        <v>0</v>
      </c>
    </row>
    <row r="333" spans="1:14" hidden="1" x14ac:dyDescent="0.3">
      <c r="A333" t="s">
        <v>705</v>
      </c>
      <c r="B333" t="s">
        <v>706</v>
      </c>
      <c r="C333" t="s">
        <v>706</v>
      </c>
      <c r="D333" t="s">
        <v>2</v>
      </c>
      <c r="E333">
        <f>IF(Table1[[#This Row],[Position]]="GKP",1,0)</f>
        <v>0</v>
      </c>
      <c r="F333">
        <f>IF(Table1[[#This Row],[Position]]="DEF",1,0)</f>
        <v>0</v>
      </c>
      <c r="G333">
        <f>IF(Table1[[#This Row],[Position]]="MID",1,0)</f>
        <v>1</v>
      </c>
      <c r="H333">
        <f>IF(Table1[[#This Row],[Position]]="FWD",1,0)</f>
        <v>0</v>
      </c>
      <c r="I333" t="s">
        <v>707</v>
      </c>
      <c r="J333">
        <v>46</v>
      </c>
      <c r="K333">
        <v>552</v>
      </c>
      <c r="L333">
        <v>23.710298266317899</v>
      </c>
      <c r="M333">
        <f>Table1[[#This Row],[PFS]]/$R$12</f>
        <v>1.0308825333181695</v>
      </c>
      <c r="N333">
        <v>0</v>
      </c>
    </row>
    <row r="334" spans="1:14" hidden="1" x14ac:dyDescent="0.3">
      <c r="A334" t="s">
        <v>0</v>
      </c>
      <c r="B334" t="s">
        <v>1</v>
      </c>
      <c r="C334" t="s">
        <v>1</v>
      </c>
      <c r="D334" t="s">
        <v>2</v>
      </c>
      <c r="E334">
        <f>IF(Table1[[#This Row],[Position]]="GKP",1,0)</f>
        <v>0</v>
      </c>
      <c r="F334">
        <f>IF(Table1[[#This Row],[Position]]="DEF",1,0)</f>
        <v>0</v>
      </c>
      <c r="G334">
        <f>IF(Table1[[#This Row],[Position]]="MID",1,0)</f>
        <v>1</v>
      </c>
      <c r="H334">
        <f>IF(Table1[[#This Row],[Position]]="FWD",1,0)</f>
        <v>0</v>
      </c>
      <c r="I334" t="s">
        <v>3</v>
      </c>
      <c r="J334">
        <v>68</v>
      </c>
      <c r="K334">
        <v>1</v>
      </c>
      <c r="L334">
        <v>23.627149430434301</v>
      </c>
      <c r="M334">
        <f>Table1[[#This Row],[PFS]]/$R$12</f>
        <v>1.0272673665406218</v>
      </c>
      <c r="N334">
        <v>0</v>
      </c>
    </row>
    <row r="335" spans="1:14" hidden="1" x14ac:dyDescent="0.3">
      <c r="A335" t="s">
        <v>721</v>
      </c>
      <c r="B335" t="s">
        <v>230</v>
      </c>
      <c r="C335" t="s">
        <v>230</v>
      </c>
      <c r="D335" t="s">
        <v>16</v>
      </c>
      <c r="E335">
        <f>IF(Table1[[#This Row],[Position]]="GKP",1,0)</f>
        <v>0</v>
      </c>
      <c r="F335">
        <f>IF(Table1[[#This Row],[Position]]="DEF",1,0)</f>
        <v>0</v>
      </c>
      <c r="G335">
        <f>IF(Table1[[#This Row],[Position]]="MID",1,0)</f>
        <v>0</v>
      </c>
      <c r="H335">
        <f>IF(Table1[[#This Row],[Position]]="FWD",1,0)</f>
        <v>1</v>
      </c>
      <c r="I335" t="s">
        <v>707</v>
      </c>
      <c r="J335">
        <v>62</v>
      </c>
      <c r="K335">
        <v>562</v>
      </c>
      <c r="L335">
        <v>23.558212428626899</v>
      </c>
      <c r="M335">
        <f>Table1[[#This Row],[PFS]]/$R$12</f>
        <v>1.0242701055924739</v>
      </c>
      <c r="N335">
        <v>0</v>
      </c>
    </row>
    <row r="336" spans="1:14" hidden="1" x14ac:dyDescent="0.3">
      <c r="A336" t="s">
        <v>166</v>
      </c>
      <c r="B336" t="s">
        <v>167</v>
      </c>
      <c r="C336" t="s">
        <v>167</v>
      </c>
      <c r="D336" t="s">
        <v>2</v>
      </c>
      <c r="E336">
        <f>IF(Table1[[#This Row],[Position]]="GKP",1,0)</f>
        <v>0</v>
      </c>
      <c r="F336">
        <f>IF(Table1[[#This Row],[Position]]="DEF",1,0)</f>
        <v>0</v>
      </c>
      <c r="G336">
        <f>IF(Table1[[#This Row],[Position]]="MID",1,0)</f>
        <v>1</v>
      </c>
      <c r="H336">
        <f>IF(Table1[[#This Row],[Position]]="FWD",1,0)</f>
        <v>0</v>
      </c>
      <c r="I336" t="s">
        <v>168</v>
      </c>
      <c r="J336">
        <v>43</v>
      </c>
      <c r="K336">
        <v>97</v>
      </c>
      <c r="L336">
        <v>23.380925137147401</v>
      </c>
      <c r="M336">
        <f>Table1[[#This Row],[PFS]]/$R$12</f>
        <v>1.0165619624846696</v>
      </c>
      <c r="N336">
        <v>0</v>
      </c>
    </row>
    <row r="337" spans="1:14" hidden="1" x14ac:dyDescent="0.3">
      <c r="A337" t="s">
        <v>208</v>
      </c>
      <c r="B337" t="s">
        <v>352</v>
      </c>
      <c r="C337" t="s">
        <v>352</v>
      </c>
      <c r="D337" t="s">
        <v>2</v>
      </c>
      <c r="E337">
        <f>IF(Table1[[#This Row],[Position]]="GKP",1,0)</f>
        <v>0</v>
      </c>
      <c r="F337">
        <f>IF(Table1[[#This Row],[Position]]="DEF",1,0)</f>
        <v>0</v>
      </c>
      <c r="G337">
        <f>IF(Table1[[#This Row],[Position]]="MID",1,0)</f>
        <v>1</v>
      </c>
      <c r="H337">
        <f>IF(Table1[[#This Row],[Position]]="FWD",1,0)</f>
        <v>0</v>
      </c>
      <c r="I337" t="s">
        <v>351</v>
      </c>
      <c r="J337">
        <v>51</v>
      </c>
      <c r="K337">
        <v>220</v>
      </c>
      <c r="L337">
        <v>23.142129833388498</v>
      </c>
      <c r="M337">
        <f>Table1[[#This Row],[PFS]]/$R$12</f>
        <v>1.006179557973413</v>
      </c>
      <c r="N337">
        <v>0</v>
      </c>
    </row>
    <row r="338" spans="1:14" hidden="1" x14ac:dyDescent="0.3">
      <c r="A338" t="s">
        <v>541</v>
      </c>
      <c r="B338" t="s">
        <v>542</v>
      </c>
      <c r="C338" t="s">
        <v>542</v>
      </c>
      <c r="D338" t="s">
        <v>2</v>
      </c>
      <c r="E338">
        <f>IF(Table1[[#This Row],[Position]]="GKP",1,0)</f>
        <v>0</v>
      </c>
      <c r="F338">
        <f>IF(Table1[[#This Row],[Position]]="DEF",1,0)</f>
        <v>0</v>
      </c>
      <c r="G338">
        <f>IF(Table1[[#This Row],[Position]]="MID",1,0)</f>
        <v>1</v>
      </c>
      <c r="H338">
        <f>IF(Table1[[#This Row],[Position]]="FWD",1,0)</f>
        <v>0</v>
      </c>
      <c r="I338" t="s">
        <v>540</v>
      </c>
      <c r="J338">
        <v>53</v>
      </c>
      <c r="K338">
        <v>405</v>
      </c>
      <c r="L338">
        <v>22.906692310914199</v>
      </c>
      <c r="M338">
        <f>Table1[[#This Row],[PFS]]/$R$12</f>
        <v>0.99594314395279127</v>
      </c>
      <c r="N338">
        <v>0</v>
      </c>
    </row>
    <row r="339" spans="1:14" hidden="1" x14ac:dyDescent="0.3">
      <c r="A339" t="s">
        <v>745</v>
      </c>
      <c r="B339" t="s">
        <v>746</v>
      </c>
      <c r="C339" t="s">
        <v>746</v>
      </c>
      <c r="D339" t="s">
        <v>6</v>
      </c>
      <c r="E339">
        <f>IF(Table1[[#This Row],[Position]]="GKP",1,0)</f>
        <v>0</v>
      </c>
      <c r="F339">
        <f>IF(Table1[[#This Row],[Position]]="DEF",1,0)</f>
        <v>1</v>
      </c>
      <c r="G339">
        <f>IF(Table1[[#This Row],[Position]]="MID",1,0)</f>
        <v>0</v>
      </c>
      <c r="H339">
        <f>IF(Table1[[#This Row],[Position]]="FWD",1,0)</f>
        <v>0</v>
      </c>
      <c r="I339" t="s">
        <v>707</v>
      </c>
      <c r="J339">
        <v>45</v>
      </c>
      <c r="K339">
        <v>578</v>
      </c>
      <c r="L339">
        <v>22.892218962415601</v>
      </c>
      <c r="M339">
        <f>Table1[[#This Row],[PFS]]/$R$12</f>
        <v>0.99531386793111309</v>
      </c>
      <c r="N339">
        <v>0</v>
      </c>
    </row>
    <row r="340" spans="1:14" hidden="1" x14ac:dyDescent="0.3">
      <c r="A340" t="s">
        <v>192</v>
      </c>
      <c r="B340" t="s">
        <v>193</v>
      </c>
      <c r="C340" t="s">
        <v>193</v>
      </c>
      <c r="D340" t="s">
        <v>2</v>
      </c>
      <c r="E340">
        <f>IF(Table1[[#This Row],[Position]]="GKP",1,0)</f>
        <v>0</v>
      </c>
      <c r="F340">
        <f>IF(Table1[[#This Row],[Position]]="DEF",1,0)</f>
        <v>0</v>
      </c>
      <c r="G340">
        <f>IF(Table1[[#This Row],[Position]]="MID",1,0)</f>
        <v>1</v>
      </c>
      <c r="H340">
        <f>IF(Table1[[#This Row],[Position]]="FWD",1,0)</f>
        <v>0</v>
      </c>
      <c r="I340" t="s">
        <v>168</v>
      </c>
      <c r="J340">
        <v>50</v>
      </c>
      <c r="K340">
        <v>112</v>
      </c>
      <c r="L340">
        <v>22.642182352217201</v>
      </c>
      <c r="M340">
        <f>Table1[[#This Row],[PFS]]/$R$12</f>
        <v>0.98444271096596525</v>
      </c>
      <c r="N340">
        <v>0</v>
      </c>
    </row>
    <row r="341" spans="1:14" hidden="1" x14ac:dyDescent="0.3">
      <c r="A341" t="s">
        <v>301</v>
      </c>
      <c r="B341" t="s">
        <v>524</v>
      </c>
      <c r="C341" t="s">
        <v>524</v>
      </c>
      <c r="D341" t="s">
        <v>2</v>
      </c>
      <c r="E341">
        <f>IF(Table1[[#This Row],[Position]]="GKP",1,0)</f>
        <v>0</v>
      </c>
      <c r="F341">
        <f>IF(Table1[[#This Row],[Position]]="DEF",1,0)</f>
        <v>0</v>
      </c>
      <c r="G341">
        <f>IF(Table1[[#This Row],[Position]]="MID",1,0)</f>
        <v>1</v>
      </c>
      <c r="H341">
        <f>IF(Table1[[#This Row],[Position]]="FWD",1,0)</f>
        <v>0</v>
      </c>
      <c r="I341" t="s">
        <v>494</v>
      </c>
      <c r="J341">
        <v>49</v>
      </c>
      <c r="K341">
        <v>388</v>
      </c>
      <c r="L341">
        <v>22.6086201655529</v>
      </c>
      <c r="M341">
        <f>Table1[[#This Row],[PFS]]/$R$12</f>
        <v>0.98298348545882175</v>
      </c>
      <c r="N341">
        <v>0</v>
      </c>
    </row>
    <row r="342" spans="1:14" hidden="1" x14ac:dyDescent="0.3">
      <c r="A342" t="s">
        <v>130</v>
      </c>
      <c r="B342" t="s">
        <v>131</v>
      </c>
      <c r="C342" t="s">
        <v>131</v>
      </c>
      <c r="D342" t="s">
        <v>2</v>
      </c>
      <c r="E342">
        <f>IF(Table1[[#This Row],[Position]]="GKP",1,0)</f>
        <v>0</v>
      </c>
      <c r="F342">
        <f>IF(Table1[[#This Row],[Position]]="DEF",1,0)</f>
        <v>0</v>
      </c>
      <c r="G342">
        <f>IF(Table1[[#This Row],[Position]]="MID",1,0)</f>
        <v>1</v>
      </c>
      <c r="H342">
        <f>IF(Table1[[#This Row],[Position]]="FWD",1,0)</f>
        <v>0</v>
      </c>
      <c r="I342" t="s">
        <v>121</v>
      </c>
      <c r="J342">
        <v>50</v>
      </c>
      <c r="K342">
        <v>70</v>
      </c>
      <c r="L342">
        <v>22.433747225814699</v>
      </c>
      <c r="M342">
        <f>Table1[[#This Row],[PFS]]/$R$12</f>
        <v>0.97538031416585647</v>
      </c>
      <c r="N342">
        <v>0</v>
      </c>
    </row>
    <row r="343" spans="1:14" hidden="1" x14ac:dyDescent="0.3">
      <c r="A343" t="s">
        <v>17</v>
      </c>
      <c r="B343" t="s">
        <v>18</v>
      </c>
      <c r="C343" t="s">
        <v>18</v>
      </c>
      <c r="D343" t="s">
        <v>6</v>
      </c>
      <c r="E343">
        <f>IF(Table1[[#This Row],[Position]]="GKP",1,0)</f>
        <v>0</v>
      </c>
      <c r="F343">
        <f>IF(Table1[[#This Row],[Position]]="DEF",1,0)</f>
        <v>1</v>
      </c>
      <c r="G343">
        <f>IF(Table1[[#This Row],[Position]]="MID",1,0)</f>
        <v>0</v>
      </c>
      <c r="H343">
        <f>IF(Table1[[#This Row],[Position]]="FWD",1,0)</f>
        <v>0</v>
      </c>
      <c r="I343" t="s">
        <v>3</v>
      </c>
      <c r="J343">
        <v>50</v>
      </c>
      <c r="K343">
        <v>7</v>
      </c>
      <c r="L343">
        <v>22.302258391182299</v>
      </c>
      <c r="M343">
        <f>Table1[[#This Row],[PFS]]/$R$12</f>
        <v>0.96966340831227382</v>
      </c>
      <c r="N343">
        <v>0</v>
      </c>
    </row>
    <row r="344" spans="1:14" hidden="1" x14ac:dyDescent="0.3">
      <c r="A344" t="s">
        <v>388</v>
      </c>
      <c r="B344" t="s">
        <v>389</v>
      </c>
      <c r="C344" t="s">
        <v>389</v>
      </c>
      <c r="D344" t="s">
        <v>2</v>
      </c>
      <c r="E344">
        <f>IF(Table1[[#This Row],[Position]]="GKP",1,0)</f>
        <v>0</v>
      </c>
      <c r="F344">
        <f>IF(Table1[[#This Row],[Position]]="DEF",1,0)</f>
        <v>0</v>
      </c>
      <c r="G344">
        <f>IF(Table1[[#This Row],[Position]]="MID",1,0)</f>
        <v>1</v>
      </c>
      <c r="H344">
        <f>IF(Table1[[#This Row],[Position]]="FWD",1,0)</f>
        <v>0</v>
      </c>
      <c r="I344" t="s">
        <v>359</v>
      </c>
      <c r="J344">
        <v>48</v>
      </c>
      <c r="K344">
        <v>266</v>
      </c>
      <c r="L344">
        <v>21.988620574161502</v>
      </c>
      <c r="M344">
        <f>Table1[[#This Row],[PFS]]/$R$12</f>
        <v>0.95602698148528265</v>
      </c>
      <c r="N344">
        <v>0</v>
      </c>
    </row>
    <row r="345" spans="1:14" hidden="1" x14ac:dyDescent="0.3">
      <c r="A345" t="s">
        <v>7</v>
      </c>
      <c r="B345" t="s">
        <v>8</v>
      </c>
      <c r="C345" t="s">
        <v>9</v>
      </c>
      <c r="D345" t="s">
        <v>6</v>
      </c>
      <c r="E345">
        <f>IF(Table1[[#This Row],[Position]]="GKP",1,0)</f>
        <v>0</v>
      </c>
      <c r="F345">
        <f>IF(Table1[[#This Row],[Position]]="DEF",1,0)</f>
        <v>1</v>
      </c>
      <c r="G345">
        <f>IF(Table1[[#This Row],[Position]]="MID",1,0)</f>
        <v>0</v>
      </c>
      <c r="H345">
        <f>IF(Table1[[#This Row],[Position]]="FWD",1,0)</f>
        <v>0</v>
      </c>
      <c r="I345" t="s">
        <v>3</v>
      </c>
      <c r="J345">
        <v>54</v>
      </c>
      <c r="K345">
        <v>3</v>
      </c>
      <c r="L345">
        <v>21.4792774681293</v>
      </c>
      <c r="M345">
        <f>Table1[[#This Row],[PFS]]/$R$12</f>
        <v>0.93388162904909999</v>
      </c>
      <c r="N345">
        <v>0</v>
      </c>
    </row>
    <row r="346" spans="1:14" hidden="1" x14ac:dyDescent="0.3">
      <c r="A346" t="s">
        <v>164</v>
      </c>
      <c r="B346" t="s">
        <v>630</v>
      </c>
      <c r="C346" t="s">
        <v>630</v>
      </c>
      <c r="D346" t="s">
        <v>16</v>
      </c>
      <c r="E346">
        <f>IF(Table1[[#This Row],[Position]]="GKP",1,0)</f>
        <v>0</v>
      </c>
      <c r="F346">
        <f>IF(Table1[[#This Row],[Position]]="DEF",1,0)</f>
        <v>0</v>
      </c>
      <c r="G346">
        <f>IF(Table1[[#This Row],[Position]]="MID",1,0)</f>
        <v>0</v>
      </c>
      <c r="H346">
        <f>IF(Table1[[#This Row],[Position]]="FWD",1,0)</f>
        <v>1</v>
      </c>
      <c r="I346" t="s">
        <v>624</v>
      </c>
      <c r="J346">
        <v>83</v>
      </c>
      <c r="K346">
        <v>470</v>
      </c>
      <c r="L346">
        <v>21.451781265187599</v>
      </c>
      <c r="M346">
        <f>Table1[[#This Row],[PFS]]/$R$12</f>
        <v>0.93268614196467825</v>
      </c>
      <c r="N346">
        <v>0</v>
      </c>
    </row>
    <row r="347" spans="1:14" hidden="1" x14ac:dyDescent="0.3">
      <c r="A347" t="s">
        <v>583</v>
      </c>
      <c r="B347" t="s">
        <v>584</v>
      </c>
      <c r="C347" t="s">
        <v>584</v>
      </c>
      <c r="D347" t="s">
        <v>2</v>
      </c>
      <c r="E347">
        <f>IF(Table1[[#This Row],[Position]]="GKP",1,0)</f>
        <v>0</v>
      </c>
      <c r="F347">
        <f>IF(Table1[[#This Row],[Position]]="DEF",1,0)</f>
        <v>0</v>
      </c>
      <c r="G347">
        <f>IF(Table1[[#This Row],[Position]]="MID",1,0)</f>
        <v>1</v>
      </c>
      <c r="H347">
        <f>IF(Table1[[#This Row],[Position]]="FWD",1,0)</f>
        <v>0</v>
      </c>
      <c r="I347" t="s">
        <v>540</v>
      </c>
      <c r="J347">
        <v>47</v>
      </c>
      <c r="K347">
        <v>428</v>
      </c>
      <c r="L347">
        <v>21.2856199838217</v>
      </c>
      <c r="M347">
        <f>Table1[[#This Row],[PFS]]/$R$12</f>
        <v>0.92546173842703039</v>
      </c>
      <c r="N347">
        <v>0</v>
      </c>
    </row>
    <row r="348" spans="1:14" hidden="1" x14ac:dyDescent="0.3">
      <c r="A348" t="s">
        <v>288</v>
      </c>
      <c r="B348" t="s">
        <v>306</v>
      </c>
      <c r="C348" t="s">
        <v>306</v>
      </c>
      <c r="D348" t="s">
        <v>2</v>
      </c>
      <c r="E348">
        <f>IF(Table1[[#This Row],[Position]]="GKP",1,0)</f>
        <v>0</v>
      </c>
      <c r="F348">
        <f>IF(Table1[[#This Row],[Position]]="DEF",1,0)</f>
        <v>0</v>
      </c>
      <c r="G348">
        <f>IF(Table1[[#This Row],[Position]]="MID",1,0)</f>
        <v>1</v>
      </c>
      <c r="H348">
        <f>IF(Table1[[#This Row],[Position]]="FWD",1,0)</f>
        <v>0</v>
      </c>
      <c r="I348" t="s">
        <v>399</v>
      </c>
      <c r="J348">
        <v>54</v>
      </c>
      <c r="K348">
        <v>309</v>
      </c>
      <c r="L348">
        <v>21.1388756458865</v>
      </c>
      <c r="M348">
        <f>Table1[[#This Row],[PFS]]/$R$12</f>
        <v>0.9190815498211522</v>
      </c>
      <c r="N348">
        <v>0</v>
      </c>
    </row>
    <row r="349" spans="1:14" hidden="1" x14ac:dyDescent="0.3">
      <c r="A349" t="s">
        <v>180</v>
      </c>
      <c r="B349" t="s">
        <v>181</v>
      </c>
      <c r="C349" t="s">
        <v>181</v>
      </c>
      <c r="D349" t="s">
        <v>16</v>
      </c>
      <c r="E349">
        <f>IF(Table1[[#This Row],[Position]]="GKP",1,0)</f>
        <v>0</v>
      </c>
      <c r="F349">
        <f>IF(Table1[[#This Row],[Position]]="DEF",1,0)</f>
        <v>0</v>
      </c>
      <c r="G349">
        <f>IF(Table1[[#This Row],[Position]]="MID",1,0)</f>
        <v>0</v>
      </c>
      <c r="H349">
        <f>IF(Table1[[#This Row],[Position]]="FWD",1,0)</f>
        <v>1</v>
      </c>
      <c r="I349" t="s">
        <v>168</v>
      </c>
      <c r="J349">
        <v>60</v>
      </c>
      <c r="K349">
        <v>104</v>
      </c>
      <c r="L349">
        <v>21.066400444628599</v>
      </c>
      <c r="M349">
        <f>Table1[[#This Row],[PFS]]/$R$12</f>
        <v>0.91593045411428686</v>
      </c>
      <c r="N349">
        <v>0</v>
      </c>
    </row>
    <row r="350" spans="1:14" hidden="1" x14ac:dyDescent="0.3">
      <c r="A350" t="s">
        <v>314</v>
      </c>
      <c r="B350" t="s">
        <v>315</v>
      </c>
      <c r="C350" t="s">
        <v>315</v>
      </c>
      <c r="D350" t="s">
        <v>6</v>
      </c>
      <c r="E350">
        <f>IF(Table1[[#This Row],[Position]]="GKP",1,0)</f>
        <v>0</v>
      </c>
      <c r="F350">
        <f>IF(Table1[[#This Row],[Position]]="DEF",1,0)</f>
        <v>1</v>
      </c>
      <c r="G350">
        <f>IF(Table1[[#This Row],[Position]]="MID",1,0)</f>
        <v>0</v>
      </c>
      <c r="H350">
        <f>IF(Table1[[#This Row],[Position]]="FWD",1,0)</f>
        <v>0</v>
      </c>
      <c r="I350" t="s">
        <v>309</v>
      </c>
      <c r="J350">
        <v>48</v>
      </c>
      <c r="K350">
        <v>187</v>
      </c>
      <c r="L350">
        <v>20.950575336381799</v>
      </c>
      <c r="M350">
        <f>Table1[[#This Row],[PFS]]/$R$12</f>
        <v>0.91089457984268696</v>
      </c>
      <c r="N350">
        <v>0</v>
      </c>
    </row>
    <row r="351" spans="1:14" hidden="1" x14ac:dyDescent="0.3">
      <c r="A351" t="s">
        <v>244</v>
      </c>
      <c r="B351" t="s">
        <v>362</v>
      </c>
      <c r="C351" t="s">
        <v>362</v>
      </c>
      <c r="D351" t="s">
        <v>6</v>
      </c>
      <c r="E351">
        <f>IF(Table1[[#This Row],[Position]]="GKP",1,0)</f>
        <v>0</v>
      </c>
      <c r="F351">
        <f>IF(Table1[[#This Row],[Position]]="DEF",1,0)</f>
        <v>1</v>
      </c>
      <c r="G351">
        <f>IF(Table1[[#This Row],[Position]]="MID",1,0)</f>
        <v>0</v>
      </c>
      <c r="H351">
        <f>IF(Table1[[#This Row],[Position]]="FWD",1,0)</f>
        <v>0</v>
      </c>
      <c r="I351" t="s">
        <v>359</v>
      </c>
      <c r="J351">
        <v>45</v>
      </c>
      <c r="K351">
        <v>249</v>
      </c>
      <c r="L351">
        <v>20.921711606426801</v>
      </c>
      <c r="M351">
        <f>Table1[[#This Row],[PFS]]/$R$12</f>
        <v>0.90963963506203482</v>
      </c>
      <c r="N351">
        <v>0</v>
      </c>
    </row>
    <row r="352" spans="1:14" hidden="1" x14ac:dyDescent="0.3">
      <c r="A352" t="s">
        <v>316</v>
      </c>
      <c r="B352" t="s">
        <v>317</v>
      </c>
      <c r="C352" t="s">
        <v>317</v>
      </c>
      <c r="D352" t="s">
        <v>16</v>
      </c>
      <c r="E352">
        <f>IF(Table1[[#This Row],[Position]]="GKP",1,0)</f>
        <v>0</v>
      </c>
      <c r="F352">
        <f>IF(Table1[[#This Row],[Position]]="DEF",1,0)</f>
        <v>0</v>
      </c>
      <c r="G352">
        <f>IF(Table1[[#This Row],[Position]]="MID",1,0)</f>
        <v>0</v>
      </c>
      <c r="H352">
        <f>IF(Table1[[#This Row],[Position]]="FWD",1,0)</f>
        <v>1</v>
      </c>
      <c r="I352" t="s">
        <v>309</v>
      </c>
      <c r="J352">
        <v>60</v>
      </c>
      <c r="K352">
        <v>188</v>
      </c>
      <c r="L352">
        <v>20.800391656241001</v>
      </c>
      <c r="M352">
        <f>Table1[[#This Row],[PFS]]/$R$12</f>
        <v>0.90436485461917393</v>
      </c>
      <c r="N352">
        <v>0</v>
      </c>
    </row>
    <row r="353" spans="1:14" hidden="1" x14ac:dyDescent="0.3">
      <c r="A353" t="s">
        <v>447</v>
      </c>
      <c r="B353" t="s">
        <v>448</v>
      </c>
      <c r="C353" t="s">
        <v>449</v>
      </c>
      <c r="D353" t="s">
        <v>6</v>
      </c>
      <c r="E353">
        <f>IF(Table1[[#This Row],[Position]]="GKP",1,0)</f>
        <v>0</v>
      </c>
      <c r="F353">
        <f>IF(Table1[[#This Row],[Position]]="DEF",1,0)</f>
        <v>1</v>
      </c>
      <c r="G353">
        <f>IF(Table1[[#This Row],[Position]]="MID",1,0)</f>
        <v>0</v>
      </c>
      <c r="H353">
        <f>IF(Table1[[#This Row],[Position]]="FWD",1,0)</f>
        <v>0</v>
      </c>
      <c r="I353" t="s">
        <v>450</v>
      </c>
      <c r="J353">
        <v>54</v>
      </c>
      <c r="K353">
        <v>337</v>
      </c>
      <c r="L353">
        <v>20.0936493748166</v>
      </c>
      <c r="M353">
        <f>Table1[[#This Row],[PFS]]/$R$12</f>
        <v>0.87363692933985215</v>
      </c>
      <c r="N353">
        <v>0</v>
      </c>
    </row>
    <row r="354" spans="1:14" hidden="1" x14ac:dyDescent="0.3">
      <c r="A354" t="s">
        <v>459</v>
      </c>
      <c r="B354" t="s">
        <v>460</v>
      </c>
      <c r="C354" t="s">
        <v>460</v>
      </c>
      <c r="D354" t="s">
        <v>2</v>
      </c>
      <c r="E354">
        <f>IF(Table1[[#This Row],[Position]]="GKP",1,0)</f>
        <v>0</v>
      </c>
      <c r="F354">
        <f>IF(Table1[[#This Row],[Position]]="DEF",1,0)</f>
        <v>0</v>
      </c>
      <c r="G354">
        <f>IF(Table1[[#This Row],[Position]]="MID",1,0)</f>
        <v>1</v>
      </c>
      <c r="H354">
        <f>IF(Table1[[#This Row],[Position]]="FWD",1,0)</f>
        <v>0</v>
      </c>
      <c r="I354" t="s">
        <v>450</v>
      </c>
      <c r="J354">
        <v>54</v>
      </c>
      <c r="K354">
        <v>342</v>
      </c>
      <c r="L354">
        <v>19.274973314648399</v>
      </c>
      <c r="M354">
        <f>Table1[[#This Row],[PFS]]/$R$12</f>
        <v>0.83804231802819129</v>
      </c>
      <c r="N354">
        <v>0</v>
      </c>
    </row>
    <row r="355" spans="1:14" hidden="1" x14ac:dyDescent="0.3">
      <c r="A355" t="s">
        <v>723</v>
      </c>
      <c r="B355" t="s">
        <v>724</v>
      </c>
      <c r="C355" t="s">
        <v>724</v>
      </c>
      <c r="D355" t="s">
        <v>2</v>
      </c>
      <c r="E355">
        <f>IF(Table1[[#This Row],[Position]]="GKP",1,0)</f>
        <v>0</v>
      </c>
      <c r="F355">
        <f>IF(Table1[[#This Row],[Position]]="DEF",1,0)</f>
        <v>0</v>
      </c>
      <c r="G355">
        <f>IF(Table1[[#This Row],[Position]]="MID",1,0)</f>
        <v>1</v>
      </c>
      <c r="H355">
        <f>IF(Table1[[#This Row],[Position]]="FWD",1,0)</f>
        <v>0</v>
      </c>
      <c r="I355" t="s">
        <v>707</v>
      </c>
      <c r="J355">
        <v>64</v>
      </c>
      <c r="K355">
        <v>564</v>
      </c>
      <c r="L355">
        <v>19.219891473793499</v>
      </c>
      <c r="M355">
        <f>Table1[[#This Row],[PFS]]/$R$12</f>
        <v>0.8356474553823261</v>
      </c>
      <c r="N355">
        <v>0</v>
      </c>
    </row>
    <row r="356" spans="1:14" hidden="1" x14ac:dyDescent="0.3">
      <c r="A356" t="s">
        <v>12</v>
      </c>
      <c r="B356" t="s">
        <v>13</v>
      </c>
      <c r="C356" t="s">
        <v>12</v>
      </c>
      <c r="D356" t="s">
        <v>6</v>
      </c>
      <c r="E356">
        <f>IF(Table1[[#This Row],[Position]]="GKP",1,0)</f>
        <v>0</v>
      </c>
      <c r="F356">
        <f>IF(Table1[[#This Row],[Position]]="DEF",1,0)</f>
        <v>1</v>
      </c>
      <c r="G356">
        <f>IF(Table1[[#This Row],[Position]]="MID",1,0)</f>
        <v>0</v>
      </c>
      <c r="H356">
        <f>IF(Table1[[#This Row],[Position]]="FWD",1,0)</f>
        <v>0</v>
      </c>
      <c r="I356" t="s">
        <v>3</v>
      </c>
      <c r="J356">
        <v>46</v>
      </c>
      <c r="K356">
        <v>5</v>
      </c>
      <c r="L356">
        <v>19.000837864187201</v>
      </c>
      <c r="M356">
        <f>Table1[[#This Row],[PFS]]/$R$12</f>
        <v>0.82612338539944352</v>
      </c>
      <c r="N356">
        <v>0</v>
      </c>
    </row>
    <row r="357" spans="1:14" hidden="1" x14ac:dyDescent="0.3">
      <c r="A357" t="s">
        <v>652</v>
      </c>
      <c r="B357" t="s">
        <v>663</v>
      </c>
      <c r="C357" t="s">
        <v>663</v>
      </c>
      <c r="D357" t="s">
        <v>2</v>
      </c>
      <c r="E357">
        <f>IF(Table1[[#This Row],[Position]]="GKP",1,0)</f>
        <v>0</v>
      </c>
      <c r="F357">
        <f>IF(Table1[[#This Row],[Position]]="DEF",1,0)</f>
        <v>0</v>
      </c>
      <c r="G357">
        <f>IF(Table1[[#This Row],[Position]]="MID",1,0)</f>
        <v>1</v>
      </c>
      <c r="H357">
        <f>IF(Table1[[#This Row],[Position]]="FWD",1,0)</f>
        <v>0</v>
      </c>
      <c r="I357" t="s">
        <v>661</v>
      </c>
      <c r="J357">
        <v>48</v>
      </c>
      <c r="K357">
        <v>494</v>
      </c>
      <c r="L357">
        <v>18.696164922845899</v>
      </c>
      <c r="M357">
        <f>Table1[[#This Row],[PFS]]/$R$12</f>
        <v>0.81287673577590869</v>
      </c>
      <c r="N357">
        <v>0</v>
      </c>
    </row>
    <row r="358" spans="1:14" hidden="1" x14ac:dyDescent="0.3">
      <c r="A358" t="s">
        <v>244</v>
      </c>
      <c r="B358" t="s">
        <v>273</v>
      </c>
      <c r="C358" t="s">
        <v>273</v>
      </c>
      <c r="D358" t="s">
        <v>16</v>
      </c>
      <c r="E358">
        <f>IF(Table1[[#This Row],[Position]]="GKP",1,0)</f>
        <v>0</v>
      </c>
      <c r="F358">
        <f>IF(Table1[[#This Row],[Position]]="DEF",1,0)</f>
        <v>0</v>
      </c>
      <c r="G358">
        <f>IF(Table1[[#This Row],[Position]]="MID",1,0)</f>
        <v>0</v>
      </c>
      <c r="H358">
        <f>IF(Table1[[#This Row],[Position]]="FWD",1,0)</f>
        <v>1</v>
      </c>
      <c r="I358" t="s">
        <v>261</v>
      </c>
      <c r="J358">
        <v>55</v>
      </c>
      <c r="K358">
        <v>161</v>
      </c>
      <c r="L358">
        <v>18.526962027874401</v>
      </c>
      <c r="M358">
        <f>Table1[[#This Row],[PFS]]/$R$12</f>
        <v>0.80552008816845222</v>
      </c>
      <c r="N358">
        <v>0</v>
      </c>
    </row>
    <row r="359" spans="1:14" hidden="1" x14ac:dyDescent="0.3">
      <c r="A359" t="s">
        <v>221</v>
      </c>
      <c r="B359" t="s">
        <v>222</v>
      </c>
      <c r="C359" t="s">
        <v>222</v>
      </c>
      <c r="D359" t="s">
        <v>16</v>
      </c>
      <c r="E359">
        <f>IF(Table1[[#This Row],[Position]]="GKP",1,0)</f>
        <v>0</v>
      </c>
      <c r="F359">
        <f>IF(Table1[[#This Row],[Position]]="DEF",1,0)</f>
        <v>0</v>
      </c>
      <c r="G359">
        <f>IF(Table1[[#This Row],[Position]]="MID",1,0)</f>
        <v>0</v>
      </c>
      <c r="H359">
        <f>IF(Table1[[#This Row],[Position]]="FWD",1,0)</f>
        <v>1</v>
      </c>
      <c r="I359" t="s">
        <v>218</v>
      </c>
      <c r="J359">
        <v>67</v>
      </c>
      <c r="K359">
        <v>128</v>
      </c>
      <c r="L359">
        <v>18.494968915745801</v>
      </c>
      <c r="M359">
        <f>Table1[[#This Row],[PFS]]/$R$12</f>
        <v>0.80412908329329569</v>
      </c>
      <c r="N359">
        <v>0</v>
      </c>
    </row>
    <row r="360" spans="1:14" hidden="1" x14ac:dyDescent="0.3">
      <c r="A360" t="s">
        <v>307</v>
      </c>
      <c r="B360" t="s">
        <v>308</v>
      </c>
      <c r="C360" t="s">
        <v>308</v>
      </c>
      <c r="D360" t="s">
        <v>2</v>
      </c>
      <c r="E360">
        <f>IF(Table1[[#This Row],[Position]]="GKP",1,0)</f>
        <v>0</v>
      </c>
      <c r="F360">
        <f>IF(Table1[[#This Row],[Position]]="DEF",1,0)</f>
        <v>0</v>
      </c>
      <c r="G360">
        <f>IF(Table1[[#This Row],[Position]]="MID",1,0)</f>
        <v>1</v>
      </c>
      <c r="H360">
        <f>IF(Table1[[#This Row],[Position]]="FWD",1,0)</f>
        <v>0</v>
      </c>
      <c r="I360" t="s">
        <v>309</v>
      </c>
      <c r="J360">
        <v>49</v>
      </c>
      <c r="K360">
        <v>184</v>
      </c>
      <c r="L360">
        <v>18.425478677344302</v>
      </c>
      <c r="M360">
        <f>Table1[[#This Row],[PFS]]/$R$12</f>
        <v>0.80110776858018706</v>
      </c>
      <c r="N360">
        <v>0</v>
      </c>
    </row>
    <row r="361" spans="1:14" hidden="1" x14ac:dyDescent="0.3">
      <c r="A361" t="s">
        <v>544</v>
      </c>
      <c r="B361" t="s">
        <v>545</v>
      </c>
      <c r="C361" t="s">
        <v>545</v>
      </c>
      <c r="D361" t="s">
        <v>6</v>
      </c>
      <c r="E361">
        <f>IF(Table1[[#This Row],[Position]]="GKP",1,0)</f>
        <v>0</v>
      </c>
      <c r="F361">
        <f>IF(Table1[[#This Row],[Position]]="DEF",1,0)</f>
        <v>1</v>
      </c>
      <c r="G361">
        <f>IF(Table1[[#This Row],[Position]]="MID",1,0)</f>
        <v>0</v>
      </c>
      <c r="H361">
        <f>IF(Table1[[#This Row],[Position]]="FWD",1,0)</f>
        <v>0</v>
      </c>
      <c r="I361" t="s">
        <v>540</v>
      </c>
      <c r="J361">
        <v>48</v>
      </c>
      <c r="K361">
        <v>407</v>
      </c>
      <c r="L361">
        <v>18.286645735763699</v>
      </c>
      <c r="M361">
        <f>Table1[[#This Row],[PFS]]/$R$12</f>
        <v>0.79507155372885652</v>
      </c>
      <c r="N361">
        <v>0</v>
      </c>
    </row>
    <row r="362" spans="1:14" hidden="1" x14ac:dyDescent="0.3">
      <c r="A362" t="s">
        <v>312</v>
      </c>
      <c r="B362" t="s">
        <v>313</v>
      </c>
      <c r="C362" t="s">
        <v>313</v>
      </c>
      <c r="D362" t="s">
        <v>21</v>
      </c>
      <c r="E362">
        <f>IF(Table1[[#This Row],[Position]]="GKP",1,0)</f>
        <v>1</v>
      </c>
      <c r="F362">
        <f>IF(Table1[[#This Row],[Position]]="DEF",1,0)</f>
        <v>0</v>
      </c>
      <c r="G362">
        <f>IF(Table1[[#This Row],[Position]]="MID",1,0)</f>
        <v>0</v>
      </c>
      <c r="H362">
        <f>IF(Table1[[#This Row],[Position]]="FWD",1,0)</f>
        <v>0</v>
      </c>
      <c r="I362" t="s">
        <v>309</v>
      </c>
      <c r="J362">
        <v>43</v>
      </c>
      <c r="K362">
        <v>186</v>
      </c>
      <c r="L362">
        <v>18.1233953093369</v>
      </c>
      <c r="M362">
        <f>Table1[[#This Row],[PFS]]/$R$12</f>
        <v>0.78797370910160436</v>
      </c>
      <c r="N362">
        <v>0</v>
      </c>
    </row>
    <row r="363" spans="1:14" hidden="1" x14ac:dyDescent="0.3">
      <c r="A363" t="s">
        <v>353</v>
      </c>
      <c r="B363" t="s">
        <v>354</v>
      </c>
      <c r="C363" t="s">
        <v>354</v>
      </c>
      <c r="D363" t="s">
        <v>2</v>
      </c>
      <c r="E363">
        <f>IF(Table1[[#This Row],[Position]]="GKP",1,0)</f>
        <v>0</v>
      </c>
      <c r="F363">
        <f>IF(Table1[[#This Row],[Position]]="DEF",1,0)</f>
        <v>0</v>
      </c>
      <c r="G363">
        <f>IF(Table1[[#This Row],[Position]]="MID",1,0)</f>
        <v>1</v>
      </c>
      <c r="H363">
        <f>IF(Table1[[#This Row],[Position]]="FWD",1,0)</f>
        <v>0</v>
      </c>
      <c r="I363" t="s">
        <v>351</v>
      </c>
      <c r="J363">
        <v>45</v>
      </c>
      <c r="K363">
        <v>238</v>
      </c>
      <c r="L363">
        <v>17.83887310687</v>
      </c>
      <c r="M363">
        <f>Table1[[#This Row],[PFS]]/$R$12</f>
        <v>0.77560317855956529</v>
      </c>
      <c r="N363">
        <v>0</v>
      </c>
    </row>
    <row r="364" spans="1:14" hidden="1" x14ac:dyDescent="0.3">
      <c r="A364" t="s">
        <v>708</v>
      </c>
      <c r="B364" t="s">
        <v>709</v>
      </c>
      <c r="C364" t="s">
        <v>709</v>
      </c>
      <c r="D364" t="s">
        <v>2</v>
      </c>
      <c r="E364">
        <f>IF(Table1[[#This Row],[Position]]="GKP",1,0)</f>
        <v>0</v>
      </c>
      <c r="F364">
        <f>IF(Table1[[#This Row],[Position]]="DEF",1,0)</f>
        <v>0</v>
      </c>
      <c r="G364">
        <f>IF(Table1[[#This Row],[Position]]="MID",1,0)</f>
        <v>1</v>
      </c>
      <c r="H364">
        <f>IF(Table1[[#This Row],[Position]]="FWD",1,0)</f>
        <v>0</v>
      </c>
      <c r="I364" t="s">
        <v>707</v>
      </c>
      <c r="J364">
        <v>57</v>
      </c>
      <c r="K364">
        <v>553</v>
      </c>
      <c r="L364">
        <v>17.814313606231799</v>
      </c>
      <c r="M364">
        <f>Table1[[#This Row],[PFS]]/$R$12</f>
        <v>0.77453537418399132</v>
      </c>
      <c r="N364">
        <v>0</v>
      </c>
    </row>
    <row r="365" spans="1:14" hidden="1" x14ac:dyDescent="0.3">
      <c r="A365" t="s">
        <v>244</v>
      </c>
      <c r="B365" t="s">
        <v>556</v>
      </c>
      <c r="C365" t="s">
        <v>556</v>
      </c>
      <c r="D365" t="s">
        <v>2</v>
      </c>
      <c r="E365">
        <f>IF(Table1[[#This Row],[Position]]="GKP",1,0)</f>
        <v>0</v>
      </c>
      <c r="F365">
        <f>IF(Table1[[#This Row],[Position]]="DEF",1,0)</f>
        <v>0</v>
      </c>
      <c r="G365">
        <f>IF(Table1[[#This Row],[Position]]="MID",1,0)</f>
        <v>1</v>
      </c>
      <c r="H365">
        <f>IF(Table1[[#This Row],[Position]]="FWD",1,0)</f>
        <v>0</v>
      </c>
      <c r="I365" t="s">
        <v>540</v>
      </c>
      <c r="J365">
        <v>52</v>
      </c>
      <c r="K365">
        <v>414</v>
      </c>
      <c r="L365">
        <v>17.775040810945601</v>
      </c>
      <c r="M365">
        <f>Table1[[#This Row],[PFS]]/$R$12</f>
        <v>0.77282786134546089</v>
      </c>
      <c r="N365">
        <v>0</v>
      </c>
    </row>
    <row r="366" spans="1:14" hidden="1" x14ac:dyDescent="0.3">
      <c r="A366" t="s">
        <v>148</v>
      </c>
      <c r="B366" t="s">
        <v>755</v>
      </c>
      <c r="C366" t="s">
        <v>755</v>
      </c>
      <c r="D366" t="s">
        <v>6</v>
      </c>
      <c r="E366">
        <f>IF(Table1[[#This Row],[Position]]="GKP",1,0)</f>
        <v>0</v>
      </c>
      <c r="F366">
        <f>IF(Table1[[#This Row],[Position]]="DEF",1,0)</f>
        <v>1</v>
      </c>
      <c r="G366">
        <f>IF(Table1[[#This Row],[Position]]="MID",1,0)</f>
        <v>0</v>
      </c>
      <c r="H366">
        <f>IF(Table1[[#This Row],[Position]]="FWD",1,0)</f>
        <v>0</v>
      </c>
      <c r="I366" t="s">
        <v>748</v>
      </c>
      <c r="J366">
        <v>44</v>
      </c>
      <c r="K366">
        <v>583</v>
      </c>
      <c r="L366">
        <v>17.6313489229025</v>
      </c>
      <c r="M366">
        <f>Table1[[#This Row],[PFS]]/$R$12</f>
        <v>0.76658038795228267</v>
      </c>
      <c r="N366">
        <v>0</v>
      </c>
    </row>
    <row r="367" spans="1:14" hidden="1" x14ac:dyDescent="0.3">
      <c r="A367" t="s">
        <v>88</v>
      </c>
      <c r="B367" t="s">
        <v>462</v>
      </c>
      <c r="C367" t="s">
        <v>462</v>
      </c>
      <c r="D367" t="s">
        <v>6</v>
      </c>
      <c r="E367">
        <f>IF(Table1[[#This Row],[Position]]="GKP",1,0)</f>
        <v>0</v>
      </c>
      <c r="F367">
        <f>IF(Table1[[#This Row],[Position]]="DEF",1,0)</f>
        <v>1</v>
      </c>
      <c r="G367">
        <f>IF(Table1[[#This Row],[Position]]="MID",1,0)</f>
        <v>0</v>
      </c>
      <c r="H367">
        <f>IF(Table1[[#This Row],[Position]]="FWD",1,0)</f>
        <v>0</v>
      </c>
      <c r="I367" t="s">
        <v>450</v>
      </c>
      <c r="J367">
        <v>49</v>
      </c>
      <c r="K367">
        <v>344</v>
      </c>
      <c r="L367">
        <v>17.2047525503434</v>
      </c>
      <c r="M367">
        <f>Table1[[#This Row],[PFS]]/$R$12</f>
        <v>0.74803271958014783</v>
      </c>
      <c r="N367">
        <v>0</v>
      </c>
    </row>
    <row r="368" spans="1:14" hidden="1" x14ac:dyDescent="0.3">
      <c r="A368" t="s">
        <v>365</v>
      </c>
      <c r="B368" t="s">
        <v>366</v>
      </c>
      <c r="C368" t="s">
        <v>366</v>
      </c>
      <c r="D368" t="s">
        <v>2</v>
      </c>
      <c r="E368">
        <f>IF(Table1[[#This Row],[Position]]="GKP",1,0)</f>
        <v>0</v>
      </c>
      <c r="F368">
        <f>IF(Table1[[#This Row],[Position]]="DEF",1,0)</f>
        <v>0</v>
      </c>
      <c r="G368">
        <f>IF(Table1[[#This Row],[Position]]="MID",1,0)</f>
        <v>1</v>
      </c>
      <c r="H368">
        <f>IF(Table1[[#This Row],[Position]]="FWD",1,0)</f>
        <v>0</v>
      </c>
      <c r="I368" t="s">
        <v>359</v>
      </c>
      <c r="J368">
        <v>53</v>
      </c>
      <c r="K368">
        <v>252</v>
      </c>
      <c r="L368">
        <v>16.675865314262499</v>
      </c>
      <c r="M368">
        <f>Table1[[#This Row],[PFS]]/$R$12</f>
        <v>0.72503762235923908</v>
      </c>
      <c r="N368">
        <v>0</v>
      </c>
    </row>
    <row r="369" spans="1:14" hidden="1" x14ac:dyDescent="0.3">
      <c r="A369" t="s">
        <v>396</v>
      </c>
      <c r="B369" t="s">
        <v>397</v>
      </c>
      <c r="C369" t="s">
        <v>397</v>
      </c>
      <c r="D369" t="s">
        <v>2</v>
      </c>
      <c r="E369">
        <f>IF(Table1[[#This Row],[Position]]="GKP",1,0)</f>
        <v>0</v>
      </c>
      <c r="F369">
        <f>IF(Table1[[#This Row],[Position]]="DEF",1,0)</f>
        <v>0</v>
      </c>
      <c r="G369">
        <f>IF(Table1[[#This Row],[Position]]="MID",1,0)</f>
        <v>1</v>
      </c>
      <c r="H369">
        <f>IF(Table1[[#This Row],[Position]]="FWD",1,0)</f>
        <v>0</v>
      </c>
      <c r="I369" t="s">
        <v>359</v>
      </c>
      <c r="J369">
        <v>45</v>
      </c>
      <c r="K369">
        <v>272</v>
      </c>
      <c r="L369">
        <v>16.658628887459301</v>
      </c>
      <c r="M369">
        <f>Table1[[#This Row],[PFS]]/$R$12</f>
        <v>0.7242882124982305</v>
      </c>
      <c r="N369">
        <v>0</v>
      </c>
    </row>
    <row r="370" spans="1:14" hidden="1" x14ac:dyDescent="0.3">
      <c r="A370" t="s">
        <v>185</v>
      </c>
      <c r="B370" t="s">
        <v>186</v>
      </c>
      <c r="C370" t="s">
        <v>186</v>
      </c>
      <c r="D370" t="s">
        <v>2</v>
      </c>
      <c r="E370">
        <f>IF(Table1[[#This Row],[Position]]="GKP",1,0)</f>
        <v>0</v>
      </c>
      <c r="F370">
        <f>IF(Table1[[#This Row],[Position]]="DEF",1,0)</f>
        <v>0</v>
      </c>
      <c r="G370">
        <f>IF(Table1[[#This Row],[Position]]="MID",1,0)</f>
        <v>1</v>
      </c>
      <c r="H370">
        <f>IF(Table1[[#This Row],[Position]]="FWD",1,0)</f>
        <v>0</v>
      </c>
      <c r="I370" t="s">
        <v>168</v>
      </c>
      <c r="J370">
        <v>54</v>
      </c>
      <c r="K370">
        <v>107</v>
      </c>
      <c r="L370">
        <v>16.597808135164598</v>
      </c>
      <c r="M370">
        <f>Table1[[#This Row],[PFS]]/$R$12</f>
        <v>0.72164383196367821</v>
      </c>
      <c r="N370">
        <v>0</v>
      </c>
    </row>
    <row r="371" spans="1:14" hidden="1" x14ac:dyDescent="0.3">
      <c r="A371" t="s">
        <v>264</v>
      </c>
      <c r="B371" t="s">
        <v>265</v>
      </c>
      <c r="C371" t="s">
        <v>265</v>
      </c>
      <c r="D371" t="s">
        <v>21</v>
      </c>
      <c r="E371">
        <f>IF(Table1[[#This Row],[Position]]="GKP",1,0)</f>
        <v>1</v>
      </c>
      <c r="F371">
        <f>IF(Table1[[#This Row],[Position]]="DEF",1,0)</f>
        <v>0</v>
      </c>
      <c r="G371">
        <f>IF(Table1[[#This Row],[Position]]="MID",1,0)</f>
        <v>0</v>
      </c>
      <c r="H371">
        <f>IF(Table1[[#This Row],[Position]]="FWD",1,0)</f>
        <v>0</v>
      </c>
      <c r="I371" t="s">
        <v>261</v>
      </c>
      <c r="J371">
        <v>43</v>
      </c>
      <c r="K371">
        <v>155</v>
      </c>
      <c r="L371">
        <v>16.592778703546202</v>
      </c>
      <c r="M371">
        <f>Table1[[#This Row],[PFS]]/$R$12</f>
        <v>0.72142516102374787</v>
      </c>
      <c r="N371">
        <v>0</v>
      </c>
    </row>
    <row r="372" spans="1:14" hidden="1" x14ac:dyDescent="0.3">
      <c r="A372" t="s">
        <v>504</v>
      </c>
      <c r="B372" t="s">
        <v>557</v>
      </c>
      <c r="C372" t="s">
        <v>557</v>
      </c>
      <c r="D372" t="s">
        <v>6</v>
      </c>
      <c r="E372">
        <f>IF(Table1[[#This Row],[Position]]="GKP",1,0)</f>
        <v>0</v>
      </c>
      <c r="F372">
        <f>IF(Table1[[#This Row],[Position]]="DEF",1,0)</f>
        <v>1</v>
      </c>
      <c r="G372">
        <f>IF(Table1[[#This Row],[Position]]="MID",1,0)</f>
        <v>0</v>
      </c>
      <c r="H372">
        <f>IF(Table1[[#This Row],[Position]]="FWD",1,0)</f>
        <v>0</v>
      </c>
      <c r="I372" t="s">
        <v>540</v>
      </c>
      <c r="J372">
        <v>44</v>
      </c>
      <c r="K372">
        <v>415</v>
      </c>
      <c r="L372">
        <v>16.408730291199401</v>
      </c>
      <c r="M372">
        <f>Table1[[#This Row],[PFS]]/$R$12</f>
        <v>0.71342305613910439</v>
      </c>
      <c r="N372">
        <v>0</v>
      </c>
    </row>
    <row r="373" spans="1:14" hidden="1" x14ac:dyDescent="0.3">
      <c r="A373" t="s">
        <v>383</v>
      </c>
      <c r="B373" t="s">
        <v>384</v>
      </c>
      <c r="C373" t="s">
        <v>384</v>
      </c>
      <c r="D373" t="s">
        <v>16</v>
      </c>
      <c r="E373">
        <f>IF(Table1[[#This Row],[Position]]="GKP",1,0)</f>
        <v>0</v>
      </c>
      <c r="F373">
        <f>IF(Table1[[#This Row],[Position]]="DEF",1,0)</f>
        <v>0</v>
      </c>
      <c r="G373">
        <f>IF(Table1[[#This Row],[Position]]="MID",1,0)</f>
        <v>0</v>
      </c>
      <c r="H373">
        <f>IF(Table1[[#This Row],[Position]]="FWD",1,0)</f>
        <v>1</v>
      </c>
      <c r="I373" t="s">
        <v>359</v>
      </c>
      <c r="J373">
        <v>56</v>
      </c>
      <c r="K373">
        <v>263</v>
      </c>
      <c r="L373">
        <v>16.280468034239298</v>
      </c>
      <c r="M373">
        <f>Table1[[#This Row],[PFS]]/$R$12</f>
        <v>0.70784643627127386</v>
      </c>
      <c r="N373">
        <v>0</v>
      </c>
    </row>
    <row r="374" spans="1:14" hidden="1" x14ac:dyDescent="0.3">
      <c r="A374" t="s">
        <v>164</v>
      </c>
      <c r="B374" t="s">
        <v>662</v>
      </c>
      <c r="C374" t="s">
        <v>662</v>
      </c>
      <c r="D374" t="s">
        <v>6</v>
      </c>
      <c r="E374">
        <f>IF(Table1[[#This Row],[Position]]="GKP",1,0)</f>
        <v>0</v>
      </c>
      <c r="F374">
        <f>IF(Table1[[#This Row],[Position]]="DEF",1,0)</f>
        <v>1</v>
      </c>
      <c r="G374">
        <f>IF(Table1[[#This Row],[Position]]="MID",1,0)</f>
        <v>0</v>
      </c>
      <c r="H374">
        <f>IF(Table1[[#This Row],[Position]]="FWD",1,0)</f>
        <v>0</v>
      </c>
      <c r="I374" t="s">
        <v>661</v>
      </c>
      <c r="J374">
        <v>47</v>
      </c>
      <c r="K374">
        <v>493</v>
      </c>
      <c r="L374">
        <v>16.191437519360299</v>
      </c>
      <c r="M374">
        <f>Table1[[#This Row],[PFS]]/$R$12</f>
        <v>0.70397554432001297</v>
      </c>
      <c r="N374">
        <v>0</v>
      </c>
    </row>
    <row r="375" spans="1:14" hidden="1" x14ac:dyDescent="0.3">
      <c r="A375" t="s">
        <v>46</v>
      </c>
      <c r="B375" t="s">
        <v>47</v>
      </c>
      <c r="C375" t="s">
        <v>47</v>
      </c>
      <c r="D375" t="s">
        <v>16</v>
      </c>
      <c r="E375">
        <f>IF(Table1[[#This Row],[Position]]="GKP",1,0)</f>
        <v>0</v>
      </c>
      <c r="F375">
        <f>IF(Table1[[#This Row],[Position]]="DEF",1,0)</f>
        <v>0</v>
      </c>
      <c r="G375">
        <f>IF(Table1[[#This Row],[Position]]="MID",1,0)</f>
        <v>0</v>
      </c>
      <c r="H375">
        <f>IF(Table1[[#This Row],[Position]]="FWD",1,0)</f>
        <v>1</v>
      </c>
      <c r="I375" t="s">
        <v>3</v>
      </c>
      <c r="J375">
        <v>55</v>
      </c>
      <c r="K375">
        <v>21</v>
      </c>
      <c r="L375">
        <v>16.150906280180301</v>
      </c>
      <c r="M375">
        <f>Table1[[#This Row],[PFS]]/$R$12</f>
        <v>0.7022133165295783</v>
      </c>
      <c r="N375">
        <v>0</v>
      </c>
    </row>
    <row r="376" spans="1:14" hidden="1" x14ac:dyDescent="0.3">
      <c r="A376" t="s">
        <v>171</v>
      </c>
      <c r="B376" t="s">
        <v>172</v>
      </c>
      <c r="C376" t="s">
        <v>172</v>
      </c>
      <c r="D376" t="s">
        <v>6</v>
      </c>
      <c r="E376">
        <f>IF(Table1[[#This Row],[Position]]="GKP",1,0)</f>
        <v>0</v>
      </c>
      <c r="F376">
        <f>IF(Table1[[#This Row],[Position]]="DEF",1,0)</f>
        <v>1</v>
      </c>
      <c r="G376">
        <f>IF(Table1[[#This Row],[Position]]="MID",1,0)</f>
        <v>0</v>
      </c>
      <c r="H376">
        <f>IF(Table1[[#This Row],[Position]]="FWD",1,0)</f>
        <v>0</v>
      </c>
      <c r="I376" t="s">
        <v>168</v>
      </c>
      <c r="J376">
        <v>45</v>
      </c>
      <c r="K376">
        <v>99</v>
      </c>
      <c r="L376">
        <v>16.067480582695602</v>
      </c>
      <c r="M376">
        <f>Table1[[#This Row],[PFS]]/$R$12</f>
        <v>0.69858611229111311</v>
      </c>
      <c r="N376">
        <v>0</v>
      </c>
    </row>
    <row r="377" spans="1:14" hidden="1" x14ac:dyDescent="0.3">
      <c r="A377" t="s">
        <v>638</v>
      </c>
      <c r="B377" t="s">
        <v>639</v>
      </c>
      <c r="C377" t="s">
        <v>639</v>
      </c>
      <c r="D377" t="s">
        <v>2</v>
      </c>
      <c r="E377">
        <f>IF(Table1[[#This Row],[Position]]="GKP",1,0)</f>
        <v>0</v>
      </c>
      <c r="F377">
        <f>IF(Table1[[#This Row],[Position]]="DEF",1,0)</f>
        <v>0</v>
      </c>
      <c r="G377">
        <f>IF(Table1[[#This Row],[Position]]="MID",1,0)</f>
        <v>1</v>
      </c>
      <c r="H377">
        <f>IF(Table1[[#This Row],[Position]]="FWD",1,0)</f>
        <v>0</v>
      </c>
      <c r="I377" t="s">
        <v>624</v>
      </c>
      <c r="J377">
        <v>54</v>
      </c>
      <c r="K377">
        <v>476</v>
      </c>
      <c r="L377">
        <v>15.8986200062173</v>
      </c>
      <c r="M377">
        <f>Table1[[#This Row],[PFS]]/$R$12</f>
        <v>0.69124434809640434</v>
      </c>
      <c r="N377">
        <v>0</v>
      </c>
    </row>
    <row r="378" spans="1:14" hidden="1" x14ac:dyDescent="0.3">
      <c r="A378" t="s">
        <v>126</v>
      </c>
      <c r="B378" t="s">
        <v>177</v>
      </c>
      <c r="C378" t="s">
        <v>177</v>
      </c>
      <c r="D378" t="s">
        <v>16</v>
      </c>
      <c r="E378">
        <f>IF(Table1[[#This Row],[Position]]="GKP",1,0)</f>
        <v>0</v>
      </c>
      <c r="F378">
        <f>IF(Table1[[#This Row],[Position]]="DEF",1,0)</f>
        <v>0</v>
      </c>
      <c r="G378">
        <f>IF(Table1[[#This Row],[Position]]="MID",1,0)</f>
        <v>0</v>
      </c>
      <c r="H378">
        <f>IF(Table1[[#This Row],[Position]]="FWD",1,0)</f>
        <v>1</v>
      </c>
      <c r="I378" t="s">
        <v>624</v>
      </c>
      <c r="J378">
        <v>51</v>
      </c>
      <c r="K378">
        <v>465</v>
      </c>
      <c r="L378">
        <v>15.8292429448181</v>
      </c>
      <c r="M378">
        <f>Table1[[#This Row],[PFS]]/$R$12</f>
        <v>0.68822795412252613</v>
      </c>
      <c r="N378">
        <v>0</v>
      </c>
    </row>
    <row r="379" spans="1:14" hidden="1" x14ac:dyDescent="0.3">
      <c r="A379" t="s">
        <v>301</v>
      </c>
      <c r="B379" t="s">
        <v>302</v>
      </c>
      <c r="C379" t="s">
        <v>302</v>
      </c>
      <c r="D379" t="s">
        <v>6</v>
      </c>
      <c r="E379">
        <f>IF(Table1[[#This Row],[Position]]="GKP",1,0)</f>
        <v>0</v>
      </c>
      <c r="F379">
        <f>IF(Table1[[#This Row],[Position]]="DEF",1,0)</f>
        <v>1</v>
      </c>
      <c r="G379">
        <f>IF(Table1[[#This Row],[Position]]="MID",1,0)</f>
        <v>0</v>
      </c>
      <c r="H379">
        <f>IF(Table1[[#This Row],[Position]]="FWD",1,0)</f>
        <v>0</v>
      </c>
      <c r="I379" t="s">
        <v>261</v>
      </c>
      <c r="J379">
        <v>44</v>
      </c>
      <c r="K379">
        <v>177</v>
      </c>
      <c r="L379">
        <v>15.8243396201936</v>
      </c>
      <c r="M379">
        <f>Table1[[#This Row],[PFS]]/$R$12</f>
        <v>0.68801476609537393</v>
      </c>
      <c r="N379">
        <v>0</v>
      </c>
    </row>
    <row r="380" spans="1:14" hidden="1" x14ac:dyDescent="0.3">
      <c r="A380" t="s">
        <v>276</v>
      </c>
      <c r="B380" t="s">
        <v>277</v>
      </c>
      <c r="C380" t="s">
        <v>277</v>
      </c>
      <c r="D380" t="s">
        <v>6</v>
      </c>
      <c r="E380">
        <f>IF(Table1[[#This Row],[Position]]="GKP",1,0)</f>
        <v>0</v>
      </c>
      <c r="F380">
        <f>IF(Table1[[#This Row],[Position]]="DEF",1,0)</f>
        <v>1</v>
      </c>
      <c r="G380">
        <f>IF(Table1[[#This Row],[Position]]="MID",1,0)</f>
        <v>0</v>
      </c>
      <c r="H380">
        <f>IF(Table1[[#This Row],[Position]]="FWD",1,0)</f>
        <v>0</v>
      </c>
      <c r="I380" t="s">
        <v>261</v>
      </c>
      <c r="J380">
        <v>43</v>
      </c>
      <c r="K380">
        <v>163</v>
      </c>
      <c r="L380">
        <v>15.797368513331699</v>
      </c>
      <c r="M380">
        <f>Table1[[#This Row],[PFS]]/$R$12</f>
        <v>0.68684210927529132</v>
      </c>
      <c r="N380">
        <v>0</v>
      </c>
    </row>
    <row r="381" spans="1:14" hidden="1" x14ac:dyDescent="0.3">
      <c r="A381" t="s">
        <v>32</v>
      </c>
      <c r="B381" t="s">
        <v>33</v>
      </c>
      <c r="C381" t="s">
        <v>33</v>
      </c>
      <c r="D381" t="s">
        <v>6</v>
      </c>
      <c r="E381">
        <f>IF(Table1[[#This Row],[Position]]="GKP",1,0)</f>
        <v>0</v>
      </c>
      <c r="F381">
        <f>IF(Table1[[#This Row],[Position]]="DEF",1,0)</f>
        <v>1</v>
      </c>
      <c r="G381">
        <f>IF(Table1[[#This Row],[Position]]="MID",1,0)</f>
        <v>0</v>
      </c>
      <c r="H381">
        <f>IF(Table1[[#This Row],[Position]]="FWD",1,0)</f>
        <v>0</v>
      </c>
      <c r="I381" t="s">
        <v>3</v>
      </c>
      <c r="J381">
        <v>46</v>
      </c>
      <c r="K381">
        <v>14</v>
      </c>
      <c r="L381">
        <v>15.7451759814087</v>
      </c>
      <c r="M381">
        <f>Table1[[#This Row],[PFS]]/$R$12</f>
        <v>0.68457286875690004</v>
      </c>
      <c r="N381">
        <v>0</v>
      </c>
    </row>
    <row r="382" spans="1:14" hidden="1" x14ac:dyDescent="0.3">
      <c r="A382" t="s">
        <v>171</v>
      </c>
      <c r="B382" t="s">
        <v>483</v>
      </c>
      <c r="C382" t="s">
        <v>483</v>
      </c>
      <c r="D382" t="s">
        <v>2</v>
      </c>
      <c r="E382">
        <f>IF(Table1[[#This Row],[Position]]="GKP",1,0)</f>
        <v>0</v>
      </c>
      <c r="F382">
        <f>IF(Table1[[#This Row],[Position]]="DEF",1,0)</f>
        <v>0</v>
      </c>
      <c r="G382">
        <f>IF(Table1[[#This Row],[Position]]="MID",1,0)</f>
        <v>1</v>
      </c>
      <c r="H382">
        <f>IF(Table1[[#This Row],[Position]]="FWD",1,0)</f>
        <v>0</v>
      </c>
      <c r="I382" t="s">
        <v>450</v>
      </c>
      <c r="J382">
        <v>63</v>
      </c>
      <c r="K382">
        <v>355</v>
      </c>
      <c r="L382">
        <v>15.4440123606058</v>
      </c>
      <c r="M382">
        <f>Table1[[#This Row],[PFS]]/$R$12</f>
        <v>0.67147879828720869</v>
      </c>
      <c r="N382">
        <v>0</v>
      </c>
    </row>
    <row r="383" spans="1:14" hidden="1" x14ac:dyDescent="0.3">
      <c r="A383" t="s">
        <v>424</v>
      </c>
      <c r="B383" t="s">
        <v>425</v>
      </c>
      <c r="C383" t="s">
        <v>425</v>
      </c>
      <c r="D383" t="s">
        <v>16</v>
      </c>
      <c r="E383">
        <f>IF(Table1[[#This Row],[Position]]="GKP",1,0)</f>
        <v>0</v>
      </c>
      <c r="F383">
        <f>IF(Table1[[#This Row],[Position]]="DEF",1,0)</f>
        <v>0</v>
      </c>
      <c r="G383">
        <f>IF(Table1[[#This Row],[Position]]="MID",1,0)</f>
        <v>0</v>
      </c>
      <c r="H383">
        <f>IF(Table1[[#This Row],[Position]]="FWD",1,0)</f>
        <v>1</v>
      </c>
      <c r="I383" t="s">
        <v>399</v>
      </c>
      <c r="J383">
        <v>52</v>
      </c>
      <c r="K383">
        <v>321</v>
      </c>
      <c r="L383">
        <v>15.3896137123357</v>
      </c>
      <c r="M383">
        <f>Table1[[#This Row],[PFS]]/$R$12</f>
        <v>0.66911363966676962</v>
      </c>
      <c r="N383">
        <v>0</v>
      </c>
    </row>
    <row r="384" spans="1:14" hidden="1" x14ac:dyDescent="0.3">
      <c r="A384" t="s">
        <v>173</v>
      </c>
      <c r="B384" t="s">
        <v>666</v>
      </c>
      <c r="C384" t="s">
        <v>666</v>
      </c>
      <c r="D384" t="s">
        <v>2</v>
      </c>
      <c r="E384">
        <f>IF(Table1[[#This Row],[Position]]="GKP",1,0)</f>
        <v>0</v>
      </c>
      <c r="F384">
        <f>IF(Table1[[#This Row],[Position]]="DEF",1,0)</f>
        <v>0</v>
      </c>
      <c r="G384">
        <f>IF(Table1[[#This Row],[Position]]="MID",1,0)</f>
        <v>1</v>
      </c>
      <c r="H384">
        <f>IF(Table1[[#This Row],[Position]]="FWD",1,0)</f>
        <v>0</v>
      </c>
      <c r="I384" t="s">
        <v>661</v>
      </c>
      <c r="J384">
        <v>57</v>
      </c>
      <c r="K384">
        <v>496</v>
      </c>
      <c r="L384">
        <v>14.488403712660499</v>
      </c>
      <c r="M384">
        <f>Table1[[#This Row],[PFS]]/$R$12</f>
        <v>0.62993059620263037</v>
      </c>
      <c r="N384">
        <v>0</v>
      </c>
    </row>
    <row r="385" spans="1:14" hidden="1" x14ac:dyDescent="0.3">
      <c r="A385" t="s">
        <v>190</v>
      </c>
      <c r="B385" t="s">
        <v>191</v>
      </c>
      <c r="C385" t="s">
        <v>191</v>
      </c>
      <c r="D385" t="s">
        <v>16</v>
      </c>
      <c r="E385">
        <f>IF(Table1[[#This Row],[Position]]="GKP",1,0)</f>
        <v>0</v>
      </c>
      <c r="F385">
        <f>IF(Table1[[#This Row],[Position]]="DEF",1,0)</f>
        <v>0</v>
      </c>
      <c r="G385">
        <f>IF(Table1[[#This Row],[Position]]="MID",1,0)</f>
        <v>0</v>
      </c>
      <c r="H385">
        <f>IF(Table1[[#This Row],[Position]]="FWD",1,0)</f>
        <v>1</v>
      </c>
      <c r="I385" t="s">
        <v>168</v>
      </c>
      <c r="J385">
        <v>48</v>
      </c>
      <c r="K385">
        <v>110</v>
      </c>
      <c r="L385">
        <v>14.2938163956261</v>
      </c>
      <c r="M385">
        <f>Table1[[#This Row],[PFS]]/$R$12</f>
        <v>0.62147027807069999</v>
      </c>
      <c r="N385">
        <v>0</v>
      </c>
    </row>
    <row r="386" spans="1:14" hidden="1" x14ac:dyDescent="0.3">
      <c r="A386" t="s">
        <v>266</v>
      </c>
      <c r="B386" t="s">
        <v>267</v>
      </c>
      <c r="C386" t="s">
        <v>267</v>
      </c>
      <c r="D386" t="s">
        <v>6</v>
      </c>
      <c r="E386">
        <f>IF(Table1[[#This Row],[Position]]="GKP",1,0)</f>
        <v>0</v>
      </c>
      <c r="F386">
        <f>IF(Table1[[#This Row],[Position]]="DEF",1,0)</f>
        <v>1</v>
      </c>
      <c r="G386">
        <f>IF(Table1[[#This Row],[Position]]="MID",1,0)</f>
        <v>0</v>
      </c>
      <c r="H386">
        <f>IF(Table1[[#This Row],[Position]]="FWD",1,0)</f>
        <v>0</v>
      </c>
      <c r="I386" t="s">
        <v>261</v>
      </c>
      <c r="J386">
        <v>44</v>
      </c>
      <c r="K386">
        <v>156</v>
      </c>
      <c r="L386">
        <v>14.2525563434973</v>
      </c>
      <c r="M386">
        <f>Table1[[#This Row],[PFS]]/$R$12</f>
        <v>0.61967636276075222</v>
      </c>
      <c r="N386">
        <v>0</v>
      </c>
    </row>
    <row r="387" spans="1:14" hidden="1" x14ac:dyDescent="0.3">
      <c r="A387" t="s">
        <v>182</v>
      </c>
      <c r="B387" t="s">
        <v>333</v>
      </c>
      <c r="C387" t="s">
        <v>333</v>
      </c>
      <c r="D387" t="s">
        <v>6</v>
      </c>
      <c r="E387">
        <f>IF(Table1[[#This Row],[Position]]="GKP",1,0)</f>
        <v>0</v>
      </c>
      <c r="F387">
        <f>IF(Table1[[#This Row],[Position]]="DEF",1,0)</f>
        <v>1</v>
      </c>
      <c r="G387">
        <f>IF(Table1[[#This Row],[Position]]="MID",1,0)</f>
        <v>0</v>
      </c>
      <c r="H387">
        <f>IF(Table1[[#This Row],[Position]]="FWD",1,0)</f>
        <v>0</v>
      </c>
      <c r="I387" t="s">
        <v>661</v>
      </c>
      <c r="J387">
        <v>46</v>
      </c>
      <c r="K387">
        <v>504</v>
      </c>
      <c r="L387">
        <v>14.174051547676999</v>
      </c>
      <c r="M387">
        <f>Table1[[#This Row],[PFS]]/$R$12</f>
        <v>0.61626311076856521</v>
      </c>
      <c r="N387">
        <v>0</v>
      </c>
    </row>
    <row r="388" spans="1:14" hidden="1" x14ac:dyDescent="0.3">
      <c r="A388" t="s">
        <v>278</v>
      </c>
      <c r="B388" t="s">
        <v>550</v>
      </c>
      <c r="C388" t="s">
        <v>550</v>
      </c>
      <c r="D388" t="s">
        <v>21</v>
      </c>
      <c r="E388">
        <f>IF(Table1[[#This Row],[Position]]="GKP",1,0)</f>
        <v>1</v>
      </c>
      <c r="F388">
        <f>IF(Table1[[#This Row],[Position]]="DEF",1,0)</f>
        <v>0</v>
      </c>
      <c r="G388">
        <f>IF(Table1[[#This Row],[Position]]="MID",1,0)</f>
        <v>0</v>
      </c>
      <c r="H388">
        <f>IF(Table1[[#This Row],[Position]]="FWD",1,0)</f>
        <v>0</v>
      </c>
      <c r="I388" t="s">
        <v>540</v>
      </c>
      <c r="J388">
        <v>48</v>
      </c>
      <c r="K388">
        <v>410</v>
      </c>
      <c r="L388">
        <v>14.169168212095499</v>
      </c>
      <c r="M388">
        <f>Table1[[#This Row],[PFS]]/$R$12</f>
        <v>0.61605079183023914</v>
      </c>
      <c r="N388">
        <v>0</v>
      </c>
    </row>
    <row r="389" spans="1:14" hidden="1" x14ac:dyDescent="0.3">
      <c r="A389" t="s">
        <v>171</v>
      </c>
      <c r="B389" t="s">
        <v>437</v>
      </c>
      <c r="C389" t="s">
        <v>437</v>
      </c>
      <c r="D389" t="s">
        <v>6</v>
      </c>
      <c r="E389">
        <f>IF(Table1[[#This Row],[Position]]="GKP",1,0)</f>
        <v>0</v>
      </c>
      <c r="F389">
        <f>IF(Table1[[#This Row],[Position]]="DEF",1,0)</f>
        <v>1</v>
      </c>
      <c r="G389">
        <f>IF(Table1[[#This Row],[Position]]="MID",1,0)</f>
        <v>0</v>
      </c>
      <c r="H389">
        <f>IF(Table1[[#This Row],[Position]]="FWD",1,0)</f>
        <v>0</v>
      </c>
      <c r="I389" t="s">
        <v>494</v>
      </c>
      <c r="J389">
        <v>49</v>
      </c>
      <c r="K389">
        <v>376</v>
      </c>
      <c r="L389">
        <v>13.900451567466501</v>
      </c>
      <c r="M389">
        <f>Table1[[#This Row],[PFS]]/$R$12</f>
        <v>0.6043674594550652</v>
      </c>
      <c r="N389">
        <v>0</v>
      </c>
    </row>
    <row r="390" spans="1:14" hidden="1" x14ac:dyDescent="0.3">
      <c r="A390" t="s">
        <v>762</v>
      </c>
      <c r="B390" t="s">
        <v>763</v>
      </c>
      <c r="C390" t="s">
        <v>363</v>
      </c>
      <c r="D390" t="s">
        <v>6</v>
      </c>
      <c r="E390">
        <f>IF(Table1[[#This Row],[Position]]="GKP",1,0)</f>
        <v>0</v>
      </c>
      <c r="F390">
        <f>IF(Table1[[#This Row],[Position]]="DEF",1,0)</f>
        <v>1</v>
      </c>
      <c r="G390">
        <f>IF(Table1[[#This Row],[Position]]="MID",1,0)</f>
        <v>0</v>
      </c>
      <c r="H390">
        <f>IF(Table1[[#This Row],[Position]]="FWD",1,0)</f>
        <v>0</v>
      </c>
      <c r="I390" t="s">
        <v>748</v>
      </c>
      <c r="J390">
        <v>54</v>
      </c>
      <c r="K390">
        <v>588</v>
      </c>
      <c r="L390">
        <v>13.7741126324789</v>
      </c>
      <c r="M390">
        <f>Table1[[#This Row],[PFS]]/$R$12</f>
        <v>0.59887446228169128</v>
      </c>
      <c r="N390">
        <v>0</v>
      </c>
    </row>
    <row r="391" spans="1:14" hidden="1" x14ac:dyDescent="0.3">
      <c r="A391" t="s">
        <v>357</v>
      </c>
      <c r="B391" t="s">
        <v>358</v>
      </c>
      <c r="C391" t="s">
        <v>358</v>
      </c>
      <c r="D391" t="s">
        <v>6</v>
      </c>
      <c r="E391">
        <f>IF(Table1[[#This Row],[Position]]="GKP",1,0)</f>
        <v>0</v>
      </c>
      <c r="F391">
        <f>IF(Table1[[#This Row],[Position]]="DEF",1,0)</f>
        <v>1</v>
      </c>
      <c r="G391">
        <f>IF(Table1[[#This Row],[Position]]="MID",1,0)</f>
        <v>0</v>
      </c>
      <c r="H391">
        <f>IF(Table1[[#This Row],[Position]]="FWD",1,0)</f>
        <v>0</v>
      </c>
      <c r="I391" t="s">
        <v>359</v>
      </c>
      <c r="J391">
        <v>44</v>
      </c>
      <c r="K391">
        <v>247</v>
      </c>
      <c r="L391">
        <v>13.4013143612161</v>
      </c>
      <c r="M391">
        <f>Table1[[#This Row],[PFS]]/$R$12</f>
        <v>0.58266584179200431</v>
      </c>
      <c r="N391">
        <v>0</v>
      </c>
    </row>
    <row r="392" spans="1:14" hidden="1" x14ac:dyDescent="0.3">
      <c r="A392" t="s">
        <v>526</v>
      </c>
      <c r="B392" t="s">
        <v>527</v>
      </c>
      <c r="C392" t="s">
        <v>527</v>
      </c>
      <c r="D392" t="s">
        <v>6</v>
      </c>
      <c r="E392">
        <f>IF(Table1[[#This Row],[Position]]="GKP",1,0)</f>
        <v>0</v>
      </c>
      <c r="F392">
        <f>IF(Table1[[#This Row],[Position]]="DEF",1,0)</f>
        <v>1</v>
      </c>
      <c r="G392">
        <f>IF(Table1[[#This Row],[Position]]="MID",1,0)</f>
        <v>0</v>
      </c>
      <c r="H392">
        <f>IF(Table1[[#This Row],[Position]]="FWD",1,0)</f>
        <v>0</v>
      </c>
      <c r="I392" t="s">
        <v>494</v>
      </c>
      <c r="J392">
        <v>43</v>
      </c>
      <c r="K392">
        <v>391</v>
      </c>
      <c r="L392">
        <v>13.397053589214901</v>
      </c>
      <c r="M392">
        <f>Table1[[#This Row],[PFS]]/$R$12</f>
        <v>0.58248059083543047</v>
      </c>
      <c r="N392">
        <v>0</v>
      </c>
    </row>
    <row r="393" spans="1:14" hidden="1" x14ac:dyDescent="0.3">
      <c r="A393" t="s">
        <v>201</v>
      </c>
      <c r="B393" t="s">
        <v>555</v>
      </c>
      <c r="C393" t="s">
        <v>555</v>
      </c>
      <c r="D393" t="s">
        <v>16</v>
      </c>
      <c r="E393">
        <f>IF(Table1[[#This Row],[Position]]="GKP",1,0)</f>
        <v>0</v>
      </c>
      <c r="F393">
        <f>IF(Table1[[#This Row],[Position]]="DEF",1,0)</f>
        <v>0</v>
      </c>
      <c r="G393">
        <f>IF(Table1[[#This Row],[Position]]="MID",1,0)</f>
        <v>0</v>
      </c>
      <c r="H393">
        <f>IF(Table1[[#This Row],[Position]]="FWD",1,0)</f>
        <v>1</v>
      </c>
      <c r="I393" t="s">
        <v>540</v>
      </c>
      <c r="J393">
        <v>59</v>
      </c>
      <c r="K393">
        <v>413</v>
      </c>
      <c r="L393">
        <v>12.9221459353135</v>
      </c>
      <c r="M393">
        <f>Table1[[#This Row],[PFS]]/$R$12</f>
        <v>0.5618324319701522</v>
      </c>
      <c r="N393">
        <v>0</v>
      </c>
    </row>
    <row r="394" spans="1:14" hidden="1" x14ac:dyDescent="0.3">
      <c r="A394" t="s">
        <v>284</v>
      </c>
      <c r="B394" t="s">
        <v>285</v>
      </c>
      <c r="C394" t="s">
        <v>285</v>
      </c>
      <c r="D394" t="s">
        <v>2</v>
      </c>
      <c r="E394">
        <f>IF(Table1[[#This Row],[Position]]="GKP",1,0)</f>
        <v>0</v>
      </c>
      <c r="F394">
        <f>IF(Table1[[#This Row],[Position]]="DEF",1,0)</f>
        <v>0</v>
      </c>
      <c r="G394">
        <f>IF(Table1[[#This Row],[Position]]="MID",1,0)</f>
        <v>1</v>
      </c>
      <c r="H394">
        <f>IF(Table1[[#This Row],[Position]]="FWD",1,0)</f>
        <v>0</v>
      </c>
      <c r="I394" t="s">
        <v>261</v>
      </c>
      <c r="J394">
        <v>56</v>
      </c>
      <c r="K394">
        <v>167</v>
      </c>
      <c r="L394">
        <v>12.8849171690308</v>
      </c>
      <c r="M394">
        <f>Table1[[#This Row],[PFS]]/$R$12</f>
        <v>0.56021378995786086</v>
      </c>
      <c r="N394">
        <v>0</v>
      </c>
    </row>
    <row r="395" spans="1:14" hidden="1" x14ac:dyDescent="0.3">
      <c r="A395" t="s">
        <v>44</v>
      </c>
      <c r="B395" t="s">
        <v>45</v>
      </c>
      <c r="C395" t="s">
        <v>45</v>
      </c>
      <c r="D395" t="s">
        <v>2</v>
      </c>
      <c r="E395">
        <f>IF(Table1[[#This Row],[Position]]="GKP",1,0)</f>
        <v>0</v>
      </c>
      <c r="F395">
        <f>IF(Table1[[#This Row],[Position]]="DEF",1,0)</f>
        <v>0</v>
      </c>
      <c r="G395">
        <f>IF(Table1[[#This Row],[Position]]="MID",1,0)</f>
        <v>1</v>
      </c>
      <c r="H395">
        <f>IF(Table1[[#This Row],[Position]]="FWD",1,0)</f>
        <v>0</v>
      </c>
      <c r="I395" t="s">
        <v>3</v>
      </c>
      <c r="J395">
        <v>51</v>
      </c>
      <c r="K395">
        <v>20</v>
      </c>
      <c r="L395">
        <v>12.547993886493501</v>
      </c>
      <c r="M395">
        <f>Table1[[#This Row],[PFS]]/$R$12</f>
        <v>0.54556495158667395</v>
      </c>
      <c r="N395">
        <v>0</v>
      </c>
    </row>
    <row r="396" spans="1:14" hidden="1" x14ac:dyDescent="0.3">
      <c r="A396" t="s">
        <v>42</v>
      </c>
      <c r="B396" t="s">
        <v>433</v>
      </c>
      <c r="C396" t="s">
        <v>433</v>
      </c>
      <c r="D396" t="s">
        <v>6</v>
      </c>
      <c r="E396">
        <f>IF(Table1[[#This Row],[Position]]="GKP",1,0)</f>
        <v>0</v>
      </c>
      <c r="F396">
        <f>IF(Table1[[#This Row],[Position]]="DEF",1,0)</f>
        <v>1</v>
      </c>
      <c r="G396">
        <f>IF(Table1[[#This Row],[Position]]="MID",1,0)</f>
        <v>0</v>
      </c>
      <c r="H396">
        <f>IF(Table1[[#This Row],[Position]]="FWD",1,0)</f>
        <v>0</v>
      </c>
      <c r="I396" t="s">
        <v>399</v>
      </c>
      <c r="J396">
        <v>53</v>
      </c>
      <c r="K396">
        <v>325</v>
      </c>
      <c r="L396">
        <v>12.529086302063799</v>
      </c>
      <c r="M396">
        <f>Table1[[#This Row],[PFS]]/$R$12</f>
        <v>0.54474288269842608</v>
      </c>
      <c r="N396">
        <v>0</v>
      </c>
    </row>
    <row r="397" spans="1:14" hidden="1" x14ac:dyDescent="0.3">
      <c r="A397" t="s">
        <v>451</v>
      </c>
      <c r="B397" t="s">
        <v>452</v>
      </c>
      <c r="C397" t="s">
        <v>452</v>
      </c>
      <c r="D397" t="s">
        <v>21</v>
      </c>
      <c r="E397">
        <f>IF(Table1[[#This Row],[Position]]="GKP",1,0)</f>
        <v>1</v>
      </c>
      <c r="F397">
        <f>IF(Table1[[#This Row],[Position]]="DEF",1,0)</f>
        <v>0</v>
      </c>
      <c r="G397">
        <f>IF(Table1[[#This Row],[Position]]="MID",1,0)</f>
        <v>0</v>
      </c>
      <c r="H397">
        <f>IF(Table1[[#This Row],[Position]]="FWD",1,0)</f>
        <v>0</v>
      </c>
      <c r="I397" t="s">
        <v>450</v>
      </c>
      <c r="J397">
        <v>45</v>
      </c>
      <c r="K397">
        <v>338</v>
      </c>
      <c r="L397">
        <v>12.3530004946193</v>
      </c>
      <c r="M397">
        <f>Table1[[#This Row],[PFS]]/$R$12</f>
        <v>0.53708697802692607</v>
      </c>
      <c r="N397">
        <v>0</v>
      </c>
    </row>
    <row r="398" spans="1:14" hidden="1" x14ac:dyDescent="0.3">
      <c r="A398" t="s">
        <v>169</v>
      </c>
      <c r="B398" t="s">
        <v>272</v>
      </c>
      <c r="C398" t="s">
        <v>272</v>
      </c>
      <c r="D398" t="s">
        <v>2</v>
      </c>
      <c r="E398">
        <f>IF(Table1[[#This Row],[Position]]="GKP",1,0)</f>
        <v>0</v>
      </c>
      <c r="F398">
        <f>IF(Table1[[#This Row],[Position]]="DEF",1,0)</f>
        <v>0</v>
      </c>
      <c r="G398">
        <f>IF(Table1[[#This Row],[Position]]="MID",1,0)</f>
        <v>1</v>
      </c>
      <c r="H398">
        <f>IF(Table1[[#This Row],[Position]]="FWD",1,0)</f>
        <v>0</v>
      </c>
      <c r="I398" t="s">
        <v>261</v>
      </c>
      <c r="J398">
        <v>44</v>
      </c>
      <c r="K398">
        <v>160</v>
      </c>
      <c r="L398">
        <v>12.2321166718306</v>
      </c>
      <c r="M398">
        <f>Table1[[#This Row],[PFS]]/$R$12</f>
        <v>0.53183115964480865</v>
      </c>
      <c r="N398">
        <v>0</v>
      </c>
    </row>
    <row r="399" spans="1:14" hidden="1" x14ac:dyDescent="0.3">
      <c r="A399" t="s">
        <v>164</v>
      </c>
      <c r="B399" t="s">
        <v>277</v>
      </c>
      <c r="C399" t="s">
        <v>277</v>
      </c>
      <c r="D399" t="s">
        <v>21</v>
      </c>
      <c r="E399">
        <f>IF(Table1[[#This Row],[Position]]="GKP",1,0)</f>
        <v>1</v>
      </c>
      <c r="F399">
        <f>IF(Table1[[#This Row],[Position]]="DEF",1,0)</f>
        <v>0</v>
      </c>
      <c r="G399">
        <f>IF(Table1[[#This Row],[Position]]="MID",1,0)</f>
        <v>0</v>
      </c>
      <c r="H399">
        <f>IF(Table1[[#This Row],[Position]]="FWD",1,0)</f>
        <v>0</v>
      </c>
      <c r="I399" t="s">
        <v>359</v>
      </c>
      <c r="J399">
        <v>44</v>
      </c>
      <c r="K399">
        <v>254</v>
      </c>
      <c r="L399">
        <v>11.9682072161712</v>
      </c>
      <c r="M399">
        <f>Table1[[#This Row],[PFS]]/$R$12</f>
        <v>0.52035683548570433</v>
      </c>
      <c r="N399">
        <v>0</v>
      </c>
    </row>
    <row r="400" spans="1:14" hidden="1" x14ac:dyDescent="0.3">
      <c r="A400" t="s">
        <v>246</v>
      </c>
      <c r="B400" t="s">
        <v>336</v>
      </c>
      <c r="C400" t="s">
        <v>336</v>
      </c>
      <c r="D400" t="s">
        <v>6</v>
      </c>
      <c r="E400">
        <f>IF(Table1[[#This Row],[Position]]="GKP",1,0)</f>
        <v>0</v>
      </c>
      <c r="F400">
        <f>IF(Table1[[#This Row],[Position]]="DEF",1,0)</f>
        <v>1</v>
      </c>
      <c r="G400">
        <f>IF(Table1[[#This Row],[Position]]="MID",1,0)</f>
        <v>0</v>
      </c>
      <c r="H400">
        <f>IF(Table1[[#This Row],[Position]]="FWD",1,0)</f>
        <v>0</v>
      </c>
      <c r="I400" t="s">
        <v>309</v>
      </c>
      <c r="J400">
        <v>48</v>
      </c>
      <c r="K400">
        <v>200</v>
      </c>
      <c r="L400">
        <v>11.766114574811199</v>
      </c>
      <c r="M400">
        <f>Table1[[#This Row],[PFS]]/$R$12</f>
        <v>0.51157019890483479</v>
      </c>
      <c r="N400">
        <v>0</v>
      </c>
    </row>
    <row r="401" spans="1:14" hidden="1" x14ac:dyDescent="0.3">
      <c r="A401" t="s">
        <v>395</v>
      </c>
      <c r="B401" t="s">
        <v>510</v>
      </c>
      <c r="C401" t="s">
        <v>510</v>
      </c>
      <c r="D401" t="s">
        <v>6</v>
      </c>
      <c r="E401">
        <f>IF(Table1[[#This Row],[Position]]="GKP",1,0)</f>
        <v>0</v>
      </c>
      <c r="F401">
        <f>IF(Table1[[#This Row],[Position]]="DEF",1,0)</f>
        <v>1</v>
      </c>
      <c r="G401">
        <f>IF(Table1[[#This Row],[Position]]="MID",1,0)</f>
        <v>0</v>
      </c>
      <c r="H401">
        <f>IF(Table1[[#This Row],[Position]]="FWD",1,0)</f>
        <v>0</v>
      </c>
      <c r="I401" t="s">
        <v>494</v>
      </c>
      <c r="J401">
        <v>48</v>
      </c>
      <c r="K401">
        <v>379</v>
      </c>
      <c r="L401">
        <v>11.604660096164499</v>
      </c>
      <c r="M401">
        <f>Table1[[#This Row],[PFS]]/$R$12</f>
        <v>0.50455043896367391</v>
      </c>
      <c r="N401">
        <v>0</v>
      </c>
    </row>
    <row r="402" spans="1:14" hidden="1" x14ac:dyDescent="0.3">
      <c r="A402" t="s">
        <v>176</v>
      </c>
      <c r="B402" t="s">
        <v>177</v>
      </c>
      <c r="C402" t="s">
        <v>177</v>
      </c>
      <c r="D402" t="s">
        <v>6</v>
      </c>
      <c r="E402">
        <f>IF(Table1[[#This Row],[Position]]="GKP",1,0)</f>
        <v>0</v>
      </c>
      <c r="F402">
        <f>IF(Table1[[#This Row],[Position]]="DEF",1,0)</f>
        <v>1</v>
      </c>
      <c r="G402">
        <f>IF(Table1[[#This Row],[Position]]="MID",1,0)</f>
        <v>0</v>
      </c>
      <c r="H402">
        <f>IF(Table1[[#This Row],[Position]]="FWD",1,0)</f>
        <v>0</v>
      </c>
      <c r="I402" t="s">
        <v>168</v>
      </c>
      <c r="J402">
        <v>44</v>
      </c>
      <c r="K402">
        <v>102</v>
      </c>
      <c r="L402">
        <v>11.437490545935299</v>
      </c>
      <c r="M402">
        <f>Table1[[#This Row],[PFS]]/$R$12</f>
        <v>0.49728219764936082</v>
      </c>
      <c r="N402">
        <v>0</v>
      </c>
    </row>
    <row r="403" spans="1:14" hidden="1" x14ac:dyDescent="0.3">
      <c r="A403" t="s">
        <v>612</v>
      </c>
      <c r="B403" t="s">
        <v>613</v>
      </c>
      <c r="C403" t="s">
        <v>613</v>
      </c>
      <c r="D403" t="s">
        <v>16</v>
      </c>
      <c r="E403">
        <f>IF(Table1[[#This Row],[Position]]="GKP",1,0)</f>
        <v>0</v>
      </c>
      <c r="F403">
        <f>IF(Table1[[#This Row],[Position]]="DEF",1,0)</f>
        <v>0</v>
      </c>
      <c r="G403">
        <f>IF(Table1[[#This Row],[Position]]="MID",1,0)</f>
        <v>0</v>
      </c>
      <c r="H403">
        <f>IF(Table1[[#This Row],[Position]]="FWD",1,0)</f>
        <v>1</v>
      </c>
      <c r="I403" t="s">
        <v>592</v>
      </c>
      <c r="J403">
        <v>58</v>
      </c>
      <c r="K403">
        <v>453</v>
      </c>
      <c r="L403">
        <v>11.375023036946301</v>
      </c>
      <c r="M403">
        <f>Table1[[#This Row],[PFS]]/$R$12</f>
        <v>0.49456621899766523</v>
      </c>
      <c r="N403">
        <v>0</v>
      </c>
    </row>
    <row r="404" spans="1:14" hidden="1" x14ac:dyDescent="0.3">
      <c r="A404" t="s">
        <v>538</v>
      </c>
      <c r="B404" t="s">
        <v>539</v>
      </c>
      <c r="C404" t="s">
        <v>539</v>
      </c>
      <c r="D404" t="s">
        <v>16</v>
      </c>
      <c r="E404">
        <f>IF(Table1[[#This Row],[Position]]="GKP",1,0)</f>
        <v>0</v>
      </c>
      <c r="F404">
        <f>IF(Table1[[#This Row],[Position]]="DEF",1,0)</f>
        <v>0</v>
      </c>
      <c r="G404">
        <f>IF(Table1[[#This Row],[Position]]="MID",1,0)</f>
        <v>0</v>
      </c>
      <c r="H404">
        <f>IF(Table1[[#This Row],[Position]]="FWD",1,0)</f>
        <v>1</v>
      </c>
      <c r="I404" t="s">
        <v>540</v>
      </c>
      <c r="J404">
        <v>52</v>
      </c>
      <c r="K404">
        <v>404</v>
      </c>
      <c r="L404">
        <v>11.283538612096599</v>
      </c>
      <c r="M404">
        <f>Table1[[#This Row],[PFS]]/$R$12</f>
        <v>0.49058863530854779</v>
      </c>
      <c r="N404">
        <v>0</v>
      </c>
    </row>
    <row r="405" spans="1:14" hidden="1" x14ac:dyDescent="0.3">
      <c r="A405" t="s">
        <v>278</v>
      </c>
      <c r="B405" t="s">
        <v>279</v>
      </c>
      <c r="C405" t="s">
        <v>279</v>
      </c>
      <c r="D405" t="s">
        <v>6</v>
      </c>
      <c r="E405">
        <f>IF(Table1[[#This Row],[Position]]="GKP",1,0)</f>
        <v>0</v>
      </c>
      <c r="F405">
        <f>IF(Table1[[#This Row],[Position]]="DEF",1,0)</f>
        <v>1</v>
      </c>
      <c r="G405">
        <f>IF(Table1[[#This Row],[Position]]="MID",1,0)</f>
        <v>0</v>
      </c>
      <c r="H405">
        <f>IF(Table1[[#This Row],[Position]]="FWD",1,0)</f>
        <v>0</v>
      </c>
      <c r="I405" t="s">
        <v>261</v>
      </c>
      <c r="J405">
        <v>41</v>
      </c>
      <c r="K405">
        <v>164</v>
      </c>
      <c r="L405">
        <v>11.151154879194801</v>
      </c>
      <c r="M405">
        <f>Table1[[#This Row],[PFS]]/$R$12</f>
        <v>0.48483282083455653</v>
      </c>
      <c r="N405">
        <v>0</v>
      </c>
    </row>
    <row r="406" spans="1:14" hidden="1" x14ac:dyDescent="0.3">
      <c r="A406" t="s">
        <v>240</v>
      </c>
      <c r="B406" t="s">
        <v>241</v>
      </c>
      <c r="C406" t="s">
        <v>241</v>
      </c>
      <c r="D406" t="s">
        <v>6</v>
      </c>
      <c r="E406">
        <f>IF(Table1[[#This Row],[Position]]="GKP",1,0)</f>
        <v>0</v>
      </c>
      <c r="F406">
        <f>IF(Table1[[#This Row],[Position]]="DEF",1,0)</f>
        <v>1</v>
      </c>
      <c r="G406">
        <f>IF(Table1[[#This Row],[Position]]="MID",1,0)</f>
        <v>0</v>
      </c>
      <c r="H406">
        <f>IF(Table1[[#This Row],[Position]]="FWD",1,0)</f>
        <v>0</v>
      </c>
      <c r="I406" t="s">
        <v>218</v>
      </c>
      <c r="J406">
        <v>47</v>
      </c>
      <c r="K406">
        <v>138</v>
      </c>
      <c r="L406">
        <v>11.0845924769257</v>
      </c>
      <c r="M406">
        <f>Table1[[#This Row],[PFS]]/$R$12</f>
        <v>0.48193880334459566</v>
      </c>
      <c r="N406">
        <v>0</v>
      </c>
    </row>
    <row r="407" spans="1:14" hidden="1" x14ac:dyDescent="0.3">
      <c r="A407" t="s">
        <v>402</v>
      </c>
      <c r="B407" t="s">
        <v>403</v>
      </c>
      <c r="C407" t="s">
        <v>402</v>
      </c>
      <c r="D407" t="s">
        <v>21</v>
      </c>
      <c r="E407">
        <f>IF(Table1[[#This Row],[Position]]="GKP",1,0)</f>
        <v>1</v>
      </c>
      <c r="F407">
        <f>IF(Table1[[#This Row],[Position]]="DEF",1,0)</f>
        <v>0</v>
      </c>
      <c r="G407">
        <f>IF(Table1[[#This Row],[Position]]="MID",1,0)</f>
        <v>0</v>
      </c>
      <c r="H407">
        <f>IF(Table1[[#This Row],[Position]]="FWD",1,0)</f>
        <v>0</v>
      </c>
      <c r="I407" t="s">
        <v>399</v>
      </c>
      <c r="J407">
        <v>43</v>
      </c>
      <c r="K407">
        <v>310</v>
      </c>
      <c r="L407">
        <v>10.841016912885699</v>
      </c>
      <c r="M407">
        <f>Table1[[#This Row],[PFS]]/$R$12</f>
        <v>0.47134856142981302</v>
      </c>
      <c r="N407">
        <v>0</v>
      </c>
    </row>
    <row r="408" spans="1:14" hidden="1" x14ac:dyDescent="0.3">
      <c r="A408" t="s">
        <v>216</v>
      </c>
      <c r="B408" t="s">
        <v>217</v>
      </c>
      <c r="C408" t="s">
        <v>217</v>
      </c>
      <c r="D408" t="s">
        <v>21</v>
      </c>
      <c r="E408">
        <f>IF(Table1[[#This Row],[Position]]="GKP",1,0)</f>
        <v>1</v>
      </c>
      <c r="F408">
        <f>IF(Table1[[#This Row],[Position]]="DEF",1,0)</f>
        <v>0</v>
      </c>
      <c r="G408">
        <f>IF(Table1[[#This Row],[Position]]="MID",1,0)</f>
        <v>0</v>
      </c>
      <c r="H408">
        <f>IF(Table1[[#This Row],[Position]]="FWD",1,0)</f>
        <v>0</v>
      </c>
      <c r="I408" t="s">
        <v>218</v>
      </c>
      <c r="J408">
        <v>47</v>
      </c>
      <c r="K408">
        <v>126</v>
      </c>
      <c r="L408">
        <v>10.6686592258894</v>
      </c>
      <c r="M408">
        <f>Table1[[#This Row],[PFS]]/$R$12</f>
        <v>0.46385474895171303</v>
      </c>
      <c r="N408">
        <v>0</v>
      </c>
    </row>
    <row r="409" spans="1:14" hidden="1" x14ac:dyDescent="0.3">
      <c r="A409" t="s">
        <v>481</v>
      </c>
      <c r="B409" t="s">
        <v>482</v>
      </c>
      <c r="C409" t="s">
        <v>482</v>
      </c>
      <c r="D409" t="s">
        <v>6</v>
      </c>
      <c r="E409">
        <f>IF(Table1[[#This Row],[Position]]="GKP",1,0)</f>
        <v>0</v>
      </c>
      <c r="F409">
        <f>IF(Table1[[#This Row],[Position]]="DEF",1,0)</f>
        <v>1</v>
      </c>
      <c r="G409">
        <f>IF(Table1[[#This Row],[Position]]="MID",1,0)</f>
        <v>0</v>
      </c>
      <c r="H409">
        <f>IF(Table1[[#This Row],[Position]]="FWD",1,0)</f>
        <v>0</v>
      </c>
      <c r="I409" t="s">
        <v>450</v>
      </c>
      <c r="J409">
        <v>55</v>
      </c>
      <c r="K409">
        <v>354</v>
      </c>
      <c r="L409">
        <v>9.9808295909952296</v>
      </c>
      <c r="M409">
        <f>Table1[[#This Row],[PFS]]/$R$12</f>
        <v>0.43394911265196651</v>
      </c>
      <c r="N409">
        <v>0</v>
      </c>
    </row>
    <row r="410" spans="1:14" hidden="1" x14ac:dyDescent="0.3">
      <c r="A410" t="s">
        <v>426</v>
      </c>
      <c r="B410" t="s">
        <v>681</v>
      </c>
      <c r="C410" t="s">
        <v>681</v>
      </c>
      <c r="D410" t="s">
        <v>2</v>
      </c>
      <c r="E410">
        <f>IF(Table1[[#This Row],[Position]]="GKP",1,0)</f>
        <v>0</v>
      </c>
      <c r="F410">
        <f>IF(Table1[[#This Row],[Position]]="DEF",1,0)</f>
        <v>0</v>
      </c>
      <c r="G410">
        <f>IF(Table1[[#This Row],[Position]]="MID",1,0)</f>
        <v>1</v>
      </c>
      <c r="H410">
        <f>IF(Table1[[#This Row],[Position]]="FWD",1,0)</f>
        <v>0</v>
      </c>
      <c r="I410" t="s">
        <v>661</v>
      </c>
      <c r="J410">
        <v>52</v>
      </c>
      <c r="K410">
        <v>506</v>
      </c>
      <c r="L410">
        <v>9.88955467207529</v>
      </c>
      <c r="M410">
        <f>Table1[[#This Row],[PFS]]/$R$12</f>
        <v>0.42998063791631697</v>
      </c>
      <c r="N410">
        <v>0</v>
      </c>
    </row>
    <row r="411" spans="1:14" hidden="1" x14ac:dyDescent="0.3">
      <c r="A411" t="s">
        <v>28</v>
      </c>
      <c r="B411" t="s">
        <v>29</v>
      </c>
      <c r="C411" t="s">
        <v>29</v>
      </c>
      <c r="D411" t="s">
        <v>6</v>
      </c>
      <c r="E411">
        <f>IF(Table1[[#This Row],[Position]]="GKP",1,0)</f>
        <v>0</v>
      </c>
      <c r="F411">
        <f>IF(Table1[[#This Row],[Position]]="DEF",1,0)</f>
        <v>1</v>
      </c>
      <c r="G411">
        <f>IF(Table1[[#This Row],[Position]]="MID",1,0)</f>
        <v>0</v>
      </c>
      <c r="H411">
        <f>IF(Table1[[#This Row],[Position]]="FWD",1,0)</f>
        <v>0</v>
      </c>
      <c r="I411" t="s">
        <v>3</v>
      </c>
      <c r="J411">
        <v>45</v>
      </c>
      <c r="K411">
        <v>12</v>
      </c>
      <c r="L411">
        <v>9.6122840168042902</v>
      </c>
      <c r="M411">
        <f>Table1[[#This Row],[PFS]]/$R$12</f>
        <v>0.41792539203496915</v>
      </c>
      <c r="N411">
        <v>0</v>
      </c>
    </row>
    <row r="412" spans="1:14" hidden="1" x14ac:dyDescent="0.3">
      <c r="A412" t="s">
        <v>411</v>
      </c>
      <c r="B412" t="s">
        <v>412</v>
      </c>
      <c r="C412" t="s">
        <v>412</v>
      </c>
      <c r="D412" t="s">
        <v>6</v>
      </c>
      <c r="E412">
        <f>IF(Table1[[#This Row],[Position]]="GKP",1,0)</f>
        <v>0</v>
      </c>
      <c r="F412">
        <f>IF(Table1[[#This Row],[Position]]="DEF",1,0)</f>
        <v>1</v>
      </c>
      <c r="G412">
        <f>IF(Table1[[#This Row],[Position]]="MID",1,0)</f>
        <v>0</v>
      </c>
      <c r="H412">
        <f>IF(Table1[[#This Row],[Position]]="FWD",1,0)</f>
        <v>0</v>
      </c>
      <c r="I412" t="s">
        <v>399</v>
      </c>
      <c r="J412">
        <v>63</v>
      </c>
      <c r="K412">
        <v>315</v>
      </c>
      <c r="L412">
        <v>9.4183008387924101</v>
      </c>
      <c r="M412">
        <f>Table1[[#This Row],[PFS]]/$R$12</f>
        <v>0.40949134081706129</v>
      </c>
      <c r="N412">
        <v>0</v>
      </c>
    </row>
    <row r="413" spans="1:14" hidden="1" x14ac:dyDescent="0.3">
      <c r="A413" t="s">
        <v>240</v>
      </c>
      <c r="B413" t="s">
        <v>374</v>
      </c>
      <c r="C413" t="s">
        <v>374</v>
      </c>
      <c r="D413" t="s">
        <v>2</v>
      </c>
      <c r="E413">
        <f>IF(Table1[[#This Row],[Position]]="GKP",1,0)</f>
        <v>0</v>
      </c>
      <c r="F413">
        <f>IF(Table1[[#This Row],[Position]]="DEF",1,0)</f>
        <v>0</v>
      </c>
      <c r="G413">
        <f>IF(Table1[[#This Row],[Position]]="MID",1,0)</f>
        <v>1</v>
      </c>
      <c r="H413">
        <f>IF(Table1[[#This Row],[Position]]="FWD",1,0)</f>
        <v>0</v>
      </c>
      <c r="I413" t="s">
        <v>494</v>
      </c>
      <c r="J413">
        <v>48</v>
      </c>
      <c r="K413">
        <v>383</v>
      </c>
      <c r="L413">
        <v>9.3464284913370399</v>
      </c>
      <c r="M413">
        <f>Table1[[#This Row],[PFS]]/$R$12</f>
        <v>0.40636645614508871</v>
      </c>
      <c r="N413">
        <v>0</v>
      </c>
    </row>
    <row r="414" spans="1:14" hidden="1" x14ac:dyDescent="0.3">
      <c r="A414" t="s">
        <v>367</v>
      </c>
      <c r="B414" t="s">
        <v>169</v>
      </c>
      <c r="C414" t="s">
        <v>169</v>
      </c>
      <c r="D414" t="s">
        <v>2</v>
      </c>
      <c r="E414">
        <f>IF(Table1[[#This Row],[Position]]="GKP",1,0)</f>
        <v>0</v>
      </c>
      <c r="F414">
        <f>IF(Table1[[#This Row],[Position]]="DEF",1,0)</f>
        <v>0</v>
      </c>
      <c r="G414">
        <f>IF(Table1[[#This Row],[Position]]="MID",1,0)</f>
        <v>1</v>
      </c>
      <c r="H414">
        <f>IF(Table1[[#This Row],[Position]]="FWD",1,0)</f>
        <v>0</v>
      </c>
      <c r="I414" t="s">
        <v>359</v>
      </c>
      <c r="J414">
        <v>43</v>
      </c>
      <c r="K414">
        <v>253</v>
      </c>
      <c r="L414">
        <v>8.9472314689150796</v>
      </c>
      <c r="M414">
        <f>Table1[[#This Row],[PFS]]/$R$12</f>
        <v>0.389010063865873</v>
      </c>
      <c r="N414">
        <v>0</v>
      </c>
    </row>
    <row r="415" spans="1:14" hidden="1" x14ac:dyDescent="0.3">
      <c r="A415" t="s">
        <v>59</v>
      </c>
      <c r="B415" t="s">
        <v>375</v>
      </c>
      <c r="C415" t="s">
        <v>375</v>
      </c>
      <c r="D415" t="s">
        <v>6</v>
      </c>
      <c r="E415">
        <f>IF(Table1[[#This Row],[Position]]="GKP",1,0)</f>
        <v>0</v>
      </c>
      <c r="F415">
        <f>IF(Table1[[#This Row],[Position]]="DEF",1,0)</f>
        <v>1</v>
      </c>
      <c r="G415">
        <f>IF(Table1[[#This Row],[Position]]="MID",1,0)</f>
        <v>0</v>
      </c>
      <c r="H415">
        <f>IF(Table1[[#This Row],[Position]]="FWD",1,0)</f>
        <v>0</v>
      </c>
      <c r="I415" t="s">
        <v>359</v>
      </c>
      <c r="J415">
        <v>39</v>
      </c>
      <c r="K415">
        <v>258</v>
      </c>
      <c r="L415">
        <v>8.8926485068152594</v>
      </c>
      <c r="M415">
        <f>Table1[[#This Row],[PFS]]/$R$12</f>
        <v>0.38663689160066345</v>
      </c>
      <c r="N415">
        <v>0</v>
      </c>
    </row>
    <row r="416" spans="1:14" hidden="1" x14ac:dyDescent="0.3">
      <c r="A416" t="s">
        <v>86</v>
      </c>
      <c r="B416" t="s">
        <v>717</v>
      </c>
      <c r="C416" t="s">
        <v>717</v>
      </c>
      <c r="D416" t="s">
        <v>2</v>
      </c>
      <c r="E416">
        <f>IF(Table1[[#This Row],[Position]]="GKP",1,0)</f>
        <v>0</v>
      </c>
      <c r="F416">
        <f>IF(Table1[[#This Row],[Position]]="DEF",1,0)</f>
        <v>0</v>
      </c>
      <c r="G416">
        <f>IF(Table1[[#This Row],[Position]]="MID",1,0)</f>
        <v>1</v>
      </c>
      <c r="H416">
        <f>IF(Table1[[#This Row],[Position]]="FWD",1,0)</f>
        <v>0</v>
      </c>
      <c r="I416" t="s">
        <v>707</v>
      </c>
      <c r="J416">
        <v>49</v>
      </c>
      <c r="K416">
        <v>559</v>
      </c>
      <c r="L416">
        <v>8.5349401418075406</v>
      </c>
      <c r="M416">
        <f>Table1[[#This Row],[PFS]]/$R$12</f>
        <v>0.3710843539916322</v>
      </c>
      <c r="N416">
        <v>0</v>
      </c>
    </row>
    <row r="417" spans="1:14" hidden="1" x14ac:dyDescent="0.3">
      <c r="A417" t="s">
        <v>126</v>
      </c>
      <c r="B417" t="s">
        <v>127</v>
      </c>
      <c r="C417" t="s">
        <v>127</v>
      </c>
      <c r="D417" t="s">
        <v>6</v>
      </c>
      <c r="E417">
        <f>IF(Table1[[#This Row],[Position]]="GKP",1,0)</f>
        <v>0</v>
      </c>
      <c r="F417">
        <f>IF(Table1[[#This Row],[Position]]="DEF",1,0)</f>
        <v>1</v>
      </c>
      <c r="G417">
        <f>IF(Table1[[#This Row],[Position]]="MID",1,0)</f>
        <v>0</v>
      </c>
      <c r="H417">
        <f>IF(Table1[[#This Row],[Position]]="FWD",1,0)</f>
        <v>0</v>
      </c>
      <c r="I417" t="s">
        <v>121</v>
      </c>
      <c r="J417">
        <v>43</v>
      </c>
      <c r="K417">
        <v>68</v>
      </c>
      <c r="L417">
        <v>8.5346560567860603</v>
      </c>
      <c r="M417">
        <f>Table1[[#This Row],[PFS]]/$R$12</f>
        <v>0.37107200246895916</v>
      </c>
      <c r="N417">
        <v>0</v>
      </c>
    </row>
    <row r="418" spans="1:14" hidden="1" x14ac:dyDescent="0.3">
      <c r="A418" t="s">
        <v>697</v>
      </c>
      <c r="B418" t="s">
        <v>698</v>
      </c>
      <c r="C418" t="s">
        <v>698</v>
      </c>
      <c r="D418" t="s">
        <v>21</v>
      </c>
      <c r="E418">
        <f>IF(Table1[[#This Row],[Position]]="GKP",1,0)</f>
        <v>1</v>
      </c>
      <c r="F418">
        <f>IF(Table1[[#This Row],[Position]]="DEF",1,0)</f>
        <v>0</v>
      </c>
      <c r="G418">
        <f>IF(Table1[[#This Row],[Position]]="MID",1,0)</f>
        <v>0</v>
      </c>
      <c r="H418">
        <f>IF(Table1[[#This Row],[Position]]="FWD",1,0)</f>
        <v>0</v>
      </c>
      <c r="I418" t="s">
        <v>661</v>
      </c>
      <c r="J418">
        <v>43</v>
      </c>
      <c r="K418">
        <v>517</v>
      </c>
      <c r="L418">
        <v>8.3733145248825291</v>
      </c>
      <c r="M418">
        <f>Table1[[#This Row],[PFS]]/$R$12</f>
        <v>0.36405715325576216</v>
      </c>
      <c r="N418">
        <v>0</v>
      </c>
    </row>
    <row r="419" spans="1:14" hidden="1" x14ac:dyDescent="0.3">
      <c r="A419" t="s">
        <v>280</v>
      </c>
      <c r="B419" t="s">
        <v>281</v>
      </c>
      <c r="C419" t="s">
        <v>281</v>
      </c>
      <c r="D419" t="s">
        <v>16</v>
      </c>
      <c r="E419">
        <f>IF(Table1[[#This Row],[Position]]="GKP",1,0)</f>
        <v>0</v>
      </c>
      <c r="F419">
        <f>IF(Table1[[#This Row],[Position]]="DEF",1,0)</f>
        <v>0</v>
      </c>
      <c r="G419">
        <f>IF(Table1[[#This Row],[Position]]="MID",1,0)</f>
        <v>0</v>
      </c>
      <c r="H419">
        <f>IF(Table1[[#This Row],[Position]]="FWD",1,0)</f>
        <v>1</v>
      </c>
      <c r="I419" t="s">
        <v>261</v>
      </c>
      <c r="J419">
        <v>44</v>
      </c>
      <c r="K419">
        <v>165</v>
      </c>
      <c r="L419">
        <v>8.3702804787296703</v>
      </c>
      <c r="M419">
        <f>Table1[[#This Row],[PFS]]/$R$12</f>
        <v>0.36392523820563782</v>
      </c>
      <c r="N419">
        <v>0</v>
      </c>
    </row>
    <row r="420" spans="1:14" hidden="1" x14ac:dyDescent="0.3">
      <c r="A420" t="s">
        <v>223</v>
      </c>
      <c r="B420" t="s">
        <v>501</v>
      </c>
      <c r="C420" t="s">
        <v>501</v>
      </c>
      <c r="D420" t="s">
        <v>6</v>
      </c>
      <c r="E420">
        <f>IF(Table1[[#This Row],[Position]]="GKP",1,0)</f>
        <v>0</v>
      </c>
      <c r="F420">
        <f>IF(Table1[[#This Row],[Position]]="DEF",1,0)</f>
        <v>1</v>
      </c>
      <c r="G420">
        <f>IF(Table1[[#This Row],[Position]]="MID",1,0)</f>
        <v>0</v>
      </c>
      <c r="H420">
        <f>IF(Table1[[#This Row],[Position]]="FWD",1,0)</f>
        <v>0</v>
      </c>
      <c r="I420" t="s">
        <v>494</v>
      </c>
      <c r="J420">
        <v>48</v>
      </c>
      <c r="K420">
        <v>373</v>
      </c>
      <c r="L420">
        <v>7.7195268333545402</v>
      </c>
      <c r="M420">
        <f>Table1[[#This Row],[PFS]]/$R$12</f>
        <v>0.33563160145019738</v>
      </c>
      <c r="N420">
        <v>0</v>
      </c>
    </row>
    <row r="421" spans="1:14" hidden="1" x14ac:dyDescent="0.3">
      <c r="A421" t="s">
        <v>675</v>
      </c>
      <c r="B421" t="s">
        <v>676</v>
      </c>
      <c r="C421" t="s">
        <v>676</v>
      </c>
      <c r="D421" t="s">
        <v>21</v>
      </c>
      <c r="E421">
        <f>IF(Table1[[#This Row],[Position]]="GKP",1,0)</f>
        <v>1</v>
      </c>
      <c r="F421">
        <f>IF(Table1[[#This Row],[Position]]="DEF",1,0)</f>
        <v>0</v>
      </c>
      <c r="G421">
        <f>IF(Table1[[#This Row],[Position]]="MID",1,0)</f>
        <v>0</v>
      </c>
      <c r="H421">
        <f>IF(Table1[[#This Row],[Position]]="FWD",1,0)</f>
        <v>0</v>
      </c>
      <c r="I421" t="s">
        <v>661</v>
      </c>
      <c r="J421">
        <v>43</v>
      </c>
      <c r="K421">
        <v>502</v>
      </c>
      <c r="L421">
        <v>7.3031159552856302</v>
      </c>
      <c r="M421">
        <f>Table1[[#This Row],[PFS]]/$R$12</f>
        <v>0.31752678066459261</v>
      </c>
      <c r="N421">
        <v>0</v>
      </c>
    </row>
    <row r="422" spans="1:14" hidden="1" x14ac:dyDescent="0.3">
      <c r="A422" t="s">
        <v>128</v>
      </c>
      <c r="B422" t="s">
        <v>129</v>
      </c>
      <c r="C422" t="s">
        <v>129</v>
      </c>
      <c r="D422" t="s">
        <v>2</v>
      </c>
      <c r="E422">
        <f>IF(Table1[[#This Row],[Position]]="GKP",1,0)</f>
        <v>0</v>
      </c>
      <c r="F422">
        <f>IF(Table1[[#This Row],[Position]]="DEF",1,0)</f>
        <v>0</v>
      </c>
      <c r="G422">
        <f>IF(Table1[[#This Row],[Position]]="MID",1,0)</f>
        <v>1</v>
      </c>
      <c r="H422">
        <f>IF(Table1[[#This Row],[Position]]="FWD",1,0)</f>
        <v>0</v>
      </c>
      <c r="I422" t="s">
        <v>121</v>
      </c>
      <c r="J422">
        <v>48</v>
      </c>
      <c r="K422">
        <v>69</v>
      </c>
      <c r="L422">
        <v>7.2072402227577799</v>
      </c>
      <c r="M422">
        <f>Table1[[#This Row],[PFS]]/$R$12</f>
        <v>0.31335827055468607</v>
      </c>
      <c r="N422">
        <v>0</v>
      </c>
    </row>
    <row r="423" spans="1:14" hidden="1" x14ac:dyDescent="0.3">
      <c r="A423" t="s">
        <v>405</v>
      </c>
      <c r="B423" t="s">
        <v>406</v>
      </c>
      <c r="C423" t="s">
        <v>406</v>
      </c>
      <c r="D423" t="s">
        <v>2</v>
      </c>
      <c r="E423">
        <f>IF(Table1[[#This Row],[Position]]="GKP",1,0)</f>
        <v>0</v>
      </c>
      <c r="F423">
        <f>IF(Table1[[#This Row],[Position]]="DEF",1,0)</f>
        <v>0</v>
      </c>
      <c r="G423">
        <f>IF(Table1[[#This Row],[Position]]="MID",1,0)</f>
        <v>1</v>
      </c>
      <c r="H423">
        <f>IF(Table1[[#This Row],[Position]]="FWD",1,0)</f>
        <v>0</v>
      </c>
      <c r="I423" t="s">
        <v>399</v>
      </c>
      <c r="J423">
        <v>64</v>
      </c>
      <c r="K423">
        <v>312</v>
      </c>
      <c r="L423">
        <v>7.1624517389582998</v>
      </c>
      <c r="M423">
        <f>Table1[[#This Row],[PFS]]/$R$12</f>
        <v>0.3114109451721</v>
      </c>
      <c r="N423">
        <v>0</v>
      </c>
    </row>
    <row r="424" spans="1:14" hidden="1" x14ac:dyDescent="0.3">
      <c r="A424" t="s">
        <v>588</v>
      </c>
      <c r="B424" t="s">
        <v>654</v>
      </c>
      <c r="C424" t="s">
        <v>654</v>
      </c>
      <c r="D424" t="s">
        <v>21</v>
      </c>
      <c r="E424">
        <f>IF(Table1[[#This Row],[Position]]="GKP",1,0)</f>
        <v>1</v>
      </c>
      <c r="F424">
        <f>IF(Table1[[#This Row],[Position]]="DEF",1,0)</f>
        <v>0</v>
      </c>
      <c r="G424">
        <f>IF(Table1[[#This Row],[Position]]="MID",1,0)</f>
        <v>0</v>
      </c>
      <c r="H424">
        <f>IF(Table1[[#This Row],[Position]]="FWD",1,0)</f>
        <v>0</v>
      </c>
      <c r="I424" t="s">
        <v>624</v>
      </c>
      <c r="J424">
        <v>40</v>
      </c>
      <c r="K424">
        <v>487</v>
      </c>
      <c r="L424">
        <v>6.5497953838573704</v>
      </c>
      <c r="M424">
        <f>Table1[[#This Row],[PFS]]/$R$12</f>
        <v>0.2847737123416248</v>
      </c>
      <c r="N424">
        <v>0</v>
      </c>
    </row>
    <row r="425" spans="1:14" hidden="1" x14ac:dyDescent="0.3">
      <c r="A425" t="s">
        <v>262</v>
      </c>
      <c r="B425" t="s">
        <v>263</v>
      </c>
      <c r="C425" t="s">
        <v>263</v>
      </c>
      <c r="D425" t="s">
        <v>6</v>
      </c>
      <c r="E425">
        <f>IF(Table1[[#This Row],[Position]]="GKP",1,0)</f>
        <v>0</v>
      </c>
      <c r="F425">
        <f>IF(Table1[[#This Row],[Position]]="DEF",1,0)</f>
        <v>1</v>
      </c>
      <c r="G425">
        <f>IF(Table1[[#This Row],[Position]]="MID",1,0)</f>
        <v>0</v>
      </c>
      <c r="H425">
        <f>IF(Table1[[#This Row],[Position]]="FWD",1,0)</f>
        <v>0</v>
      </c>
      <c r="I425" t="s">
        <v>261</v>
      </c>
      <c r="J425">
        <v>45</v>
      </c>
      <c r="K425">
        <v>154</v>
      </c>
      <c r="L425">
        <v>6.0336313932910999</v>
      </c>
      <c r="M425">
        <f>Table1[[#This Row],[PFS]]/$R$12</f>
        <v>0.26233179970830867</v>
      </c>
      <c r="N425">
        <v>0</v>
      </c>
    </row>
    <row r="426" spans="1:14" hidden="1" x14ac:dyDescent="0.3">
      <c r="A426" t="s">
        <v>453</v>
      </c>
      <c r="B426" t="s">
        <v>493</v>
      </c>
      <c r="C426" t="s">
        <v>493</v>
      </c>
      <c r="D426" t="s">
        <v>21</v>
      </c>
      <c r="E426">
        <f>IF(Table1[[#This Row],[Position]]="GKP",1,0)</f>
        <v>1</v>
      </c>
      <c r="F426">
        <f>IF(Table1[[#This Row],[Position]]="DEF",1,0)</f>
        <v>0</v>
      </c>
      <c r="G426">
        <f>IF(Table1[[#This Row],[Position]]="MID",1,0)</f>
        <v>0</v>
      </c>
      <c r="H426">
        <f>IF(Table1[[#This Row],[Position]]="FWD",1,0)</f>
        <v>0</v>
      </c>
      <c r="I426" t="s">
        <v>494</v>
      </c>
      <c r="J426">
        <v>49</v>
      </c>
      <c r="K426">
        <v>368</v>
      </c>
      <c r="L426">
        <v>5.9479757164688296</v>
      </c>
      <c r="M426">
        <f>Table1[[#This Row],[PFS]]/$R$12</f>
        <v>0.25860763984647084</v>
      </c>
      <c r="N426">
        <v>0</v>
      </c>
    </row>
    <row r="427" spans="1:14" hidden="1" x14ac:dyDescent="0.3">
      <c r="A427" t="s">
        <v>169</v>
      </c>
      <c r="B427" t="s">
        <v>270</v>
      </c>
      <c r="C427" t="s">
        <v>270</v>
      </c>
      <c r="D427" t="s">
        <v>6</v>
      </c>
      <c r="E427">
        <f>IF(Table1[[#This Row],[Position]]="GKP",1,0)</f>
        <v>0</v>
      </c>
      <c r="F427">
        <f>IF(Table1[[#This Row],[Position]]="DEF",1,0)</f>
        <v>1</v>
      </c>
      <c r="G427">
        <f>IF(Table1[[#This Row],[Position]]="MID",1,0)</f>
        <v>0</v>
      </c>
      <c r="H427">
        <f>IF(Table1[[#This Row],[Position]]="FWD",1,0)</f>
        <v>0</v>
      </c>
      <c r="I427" t="s">
        <v>261</v>
      </c>
      <c r="J427">
        <v>45</v>
      </c>
      <c r="K427">
        <v>158</v>
      </c>
      <c r="L427">
        <v>5.5937472199842002</v>
      </c>
      <c r="M427">
        <f>Table1[[#This Row],[PFS]]/$R$12</f>
        <v>0.24320640086887826</v>
      </c>
      <c r="N427">
        <v>0</v>
      </c>
    </row>
    <row r="428" spans="1:14" hidden="1" x14ac:dyDescent="0.3">
      <c r="A428" t="s">
        <v>380</v>
      </c>
      <c r="B428" t="s">
        <v>381</v>
      </c>
      <c r="C428" t="s">
        <v>381</v>
      </c>
      <c r="D428" t="s">
        <v>2</v>
      </c>
      <c r="E428">
        <f>IF(Table1[[#This Row],[Position]]="GKP",1,0)</f>
        <v>0</v>
      </c>
      <c r="F428">
        <f>IF(Table1[[#This Row],[Position]]="DEF",1,0)</f>
        <v>0</v>
      </c>
      <c r="G428">
        <f>IF(Table1[[#This Row],[Position]]="MID",1,0)</f>
        <v>1</v>
      </c>
      <c r="H428">
        <f>IF(Table1[[#This Row],[Position]]="FWD",1,0)</f>
        <v>0</v>
      </c>
      <c r="I428" t="s">
        <v>359</v>
      </c>
      <c r="J428">
        <v>52</v>
      </c>
      <c r="K428">
        <v>261</v>
      </c>
      <c r="L428">
        <v>5.1903701918109704</v>
      </c>
      <c r="M428">
        <f>Table1[[#This Row],[PFS]]/$R$12</f>
        <v>0.22566826920917263</v>
      </c>
      <c r="N428">
        <v>0</v>
      </c>
    </row>
    <row r="429" spans="1:14" hidden="1" x14ac:dyDescent="0.3">
      <c r="A429" t="s">
        <v>511</v>
      </c>
      <c r="B429" t="s">
        <v>512</v>
      </c>
      <c r="C429" t="s">
        <v>512</v>
      </c>
      <c r="D429" t="s">
        <v>2</v>
      </c>
      <c r="E429">
        <f>IF(Table1[[#This Row],[Position]]="GKP",1,0)</f>
        <v>0</v>
      </c>
      <c r="F429">
        <f>IF(Table1[[#This Row],[Position]]="DEF",1,0)</f>
        <v>0</v>
      </c>
      <c r="G429">
        <f>IF(Table1[[#This Row],[Position]]="MID",1,0)</f>
        <v>1</v>
      </c>
      <c r="H429">
        <f>IF(Table1[[#This Row],[Position]]="FWD",1,0)</f>
        <v>0</v>
      </c>
      <c r="I429" t="s">
        <v>494</v>
      </c>
      <c r="J429">
        <v>59</v>
      </c>
      <c r="K429">
        <v>380</v>
      </c>
      <c r="L429">
        <v>5.0370874418978504</v>
      </c>
      <c r="M429">
        <f>Table1[[#This Row],[PFS]]/$R$12</f>
        <v>0.21900380182164567</v>
      </c>
      <c r="N429">
        <v>0</v>
      </c>
    </row>
    <row r="430" spans="1:14" hidden="1" x14ac:dyDescent="0.3">
      <c r="A430" t="s">
        <v>563</v>
      </c>
      <c r="B430" t="s">
        <v>564</v>
      </c>
      <c r="C430" t="s">
        <v>564</v>
      </c>
      <c r="D430" t="s">
        <v>6</v>
      </c>
      <c r="E430">
        <f>IF(Table1[[#This Row],[Position]]="GKP",1,0)</f>
        <v>0</v>
      </c>
      <c r="F430">
        <f>IF(Table1[[#This Row],[Position]]="DEF",1,0)</f>
        <v>1</v>
      </c>
      <c r="G430">
        <f>IF(Table1[[#This Row],[Position]]="MID",1,0)</f>
        <v>0</v>
      </c>
      <c r="H430">
        <f>IF(Table1[[#This Row],[Position]]="FWD",1,0)</f>
        <v>0</v>
      </c>
      <c r="I430" t="s">
        <v>540</v>
      </c>
      <c r="J430">
        <v>43</v>
      </c>
      <c r="K430">
        <v>419</v>
      </c>
      <c r="L430">
        <v>4.4591210056361099</v>
      </c>
      <c r="M430">
        <f>Table1[[#This Row],[PFS]]/$R$12</f>
        <v>0.19387482633200478</v>
      </c>
      <c r="N430">
        <v>0</v>
      </c>
    </row>
    <row r="431" spans="1:14" hidden="1" x14ac:dyDescent="0.3">
      <c r="A431" t="s">
        <v>67</v>
      </c>
      <c r="B431" t="s">
        <v>68</v>
      </c>
      <c r="C431" t="s">
        <v>68</v>
      </c>
      <c r="D431" t="s">
        <v>21</v>
      </c>
      <c r="E431">
        <f>IF(Table1[[#This Row],[Position]]="GKP",1,0)</f>
        <v>1</v>
      </c>
      <c r="F431">
        <f>IF(Table1[[#This Row],[Position]]="DEF",1,0)</f>
        <v>0</v>
      </c>
      <c r="G431">
        <f>IF(Table1[[#This Row],[Position]]="MID",1,0)</f>
        <v>0</v>
      </c>
      <c r="H431">
        <f>IF(Table1[[#This Row],[Position]]="FWD",1,0)</f>
        <v>0</v>
      </c>
      <c r="I431" t="s">
        <v>66</v>
      </c>
      <c r="J431">
        <v>45</v>
      </c>
      <c r="K431">
        <v>35</v>
      </c>
      <c r="L431">
        <v>4.2214121702079899</v>
      </c>
      <c r="M431">
        <f>Table1[[#This Row],[PFS]]/$R$12</f>
        <v>0.18353965957426044</v>
      </c>
      <c r="N431">
        <v>0</v>
      </c>
    </row>
    <row r="432" spans="1:14" hidden="1" x14ac:dyDescent="0.3">
      <c r="A432" t="s">
        <v>171</v>
      </c>
      <c r="B432" t="s">
        <v>620</v>
      </c>
      <c r="C432" t="s">
        <v>620</v>
      </c>
      <c r="D432" t="s">
        <v>6</v>
      </c>
      <c r="E432">
        <f>IF(Table1[[#This Row],[Position]]="GKP",1,0)</f>
        <v>0</v>
      </c>
      <c r="F432">
        <f>IF(Table1[[#This Row],[Position]]="DEF",1,0)</f>
        <v>1</v>
      </c>
      <c r="G432">
        <f>IF(Table1[[#This Row],[Position]]="MID",1,0)</f>
        <v>0</v>
      </c>
      <c r="H432">
        <f>IF(Table1[[#This Row],[Position]]="FWD",1,0)</f>
        <v>0</v>
      </c>
      <c r="I432" t="s">
        <v>592</v>
      </c>
      <c r="J432">
        <v>40</v>
      </c>
      <c r="K432">
        <v>461</v>
      </c>
      <c r="L432">
        <v>4.15009006103997</v>
      </c>
      <c r="M432">
        <f>Table1[[#This Row],[PFS]]/$R$12</f>
        <v>0.18043869830608567</v>
      </c>
      <c r="N432">
        <v>0</v>
      </c>
    </row>
    <row r="433" spans="1:14" hidden="1" x14ac:dyDescent="0.3">
      <c r="A433" t="s">
        <v>196</v>
      </c>
      <c r="B433" t="s">
        <v>702</v>
      </c>
      <c r="C433" t="s">
        <v>702</v>
      </c>
      <c r="D433" t="s">
        <v>16</v>
      </c>
      <c r="E433">
        <f>IF(Table1[[#This Row],[Position]]="GKP",1,0)</f>
        <v>0</v>
      </c>
      <c r="F433">
        <f>IF(Table1[[#This Row],[Position]]="DEF",1,0)</f>
        <v>0</v>
      </c>
      <c r="G433">
        <f>IF(Table1[[#This Row],[Position]]="MID",1,0)</f>
        <v>0</v>
      </c>
      <c r="H433">
        <f>IF(Table1[[#This Row],[Position]]="FWD",1,0)</f>
        <v>1</v>
      </c>
      <c r="I433" t="s">
        <v>700</v>
      </c>
      <c r="J433">
        <v>51</v>
      </c>
      <c r="K433">
        <v>533</v>
      </c>
      <c r="L433">
        <v>4.0035427907524097</v>
      </c>
      <c r="M433">
        <f>Table1[[#This Row],[PFS]]/$R$12</f>
        <v>0.17406707785880043</v>
      </c>
      <c r="N433">
        <v>0</v>
      </c>
    </row>
    <row r="434" spans="1:14" hidden="1" x14ac:dyDescent="0.3">
      <c r="A434" t="s">
        <v>327</v>
      </c>
      <c r="B434" t="s">
        <v>407</v>
      </c>
      <c r="C434" t="s">
        <v>408</v>
      </c>
      <c r="D434" t="s">
        <v>2</v>
      </c>
      <c r="E434">
        <f>IF(Table1[[#This Row],[Position]]="GKP",1,0)</f>
        <v>0</v>
      </c>
      <c r="F434">
        <f>IF(Table1[[#This Row],[Position]]="DEF",1,0)</f>
        <v>0</v>
      </c>
      <c r="G434">
        <f>IF(Table1[[#This Row],[Position]]="MID",1,0)</f>
        <v>1</v>
      </c>
      <c r="H434">
        <f>IF(Table1[[#This Row],[Position]]="FWD",1,0)</f>
        <v>0</v>
      </c>
      <c r="I434" t="s">
        <v>399</v>
      </c>
      <c r="J434">
        <v>63</v>
      </c>
      <c r="K434">
        <v>313</v>
      </c>
      <c r="L434">
        <v>3.6626331528351801</v>
      </c>
      <c r="M434">
        <f>Table1[[#This Row],[PFS]]/$R$12</f>
        <v>0.15924491968848609</v>
      </c>
      <c r="N434">
        <v>0</v>
      </c>
    </row>
    <row r="435" spans="1:14" hidden="1" x14ac:dyDescent="0.3">
      <c r="A435" t="s">
        <v>488</v>
      </c>
      <c r="B435" t="s">
        <v>525</v>
      </c>
      <c r="C435" t="s">
        <v>525</v>
      </c>
      <c r="D435" t="s">
        <v>6</v>
      </c>
      <c r="E435">
        <f>IF(Table1[[#This Row],[Position]]="GKP",1,0)</f>
        <v>0</v>
      </c>
      <c r="F435">
        <f>IF(Table1[[#This Row],[Position]]="DEF",1,0)</f>
        <v>1</v>
      </c>
      <c r="G435">
        <f>IF(Table1[[#This Row],[Position]]="MID",1,0)</f>
        <v>0</v>
      </c>
      <c r="H435">
        <f>IF(Table1[[#This Row],[Position]]="FWD",1,0)</f>
        <v>0</v>
      </c>
      <c r="I435" t="s">
        <v>494</v>
      </c>
      <c r="J435">
        <v>49</v>
      </c>
      <c r="K435">
        <v>389</v>
      </c>
      <c r="L435">
        <v>3.4463601700783602</v>
      </c>
      <c r="M435">
        <f>Table1[[#This Row],[PFS]]/$R$12</f>
        <v>0.14984174652514609</v>
      </c>
      <c r="N435">
        <v>0</v>
      </c>
    </row>
    <row r="436" spans="1:14" hidden="1" x14ac:dyDescent="0.3">
      <c r="A436" t="s">
        <v>536</v>
      </c>
      <c r="B436" t="s">
        <v>537</v>
      </c>
      <c r="C436" t="s">
        <v>537</v>
      </c>
      <c r="D436" t="s">
        <v>21</v>
      </c>
      <c r="E436">
        <f>IF(Table1[[#This Row],[Position]]="GKP",1,0)</f>
        <v>1</v>
      </c>
      <c r="F436">
        <f>IF(Table1[[#This Row],[Position]]="DEF",1,0)</f>
        <v>0</v>
      </c>
      <c r="G436">
        <f>IF(Table1[[#This Row],[Position]]="MID",1,0)</f>
        <v>0</v>
      </c>
      <c r="H436">
        <f>IF(Table1[[#This Row],[Position]]="FWD",1,0)</f>
        <v>0</v>
      </c>
      <c r="I436" t="s">
        <v>494</v>
      </c>
      <c r="J436">
        <v>40</v>
      </c>
      <c r="K436">
        <v>403</v>
      </c>
      <c r="L436">
        <v>2.8800571400308499</v>
      </c>
      <c r="M436">
        <f>Table1[[#This Row],[PFS]]/$R$12</f>
        <v>0.12521987565351522</v>
      </c>
      <c r="N436">
        <v>0</v>
      </c>
    </row>
    <row r="437" spans="1:14" hidden="1" x14ac:dyDescent="0.3">
      <c r="A437" t="s">
        <v>86</v>
      </c>
      <c r="B437" t="s">
        <v>175</v>
      </c>
      <c r="C437" t="s">
        <v>175</v>
      </c>
      <c r="D437" t="s">
        <v>2</v>
      </c>
      <c r="E437">
        <f>IF(Table1[[#This Row],[Position]]="GKP",1,0)</f>
        <v>0</v>
      </c>
      <c r="F437">
        <f>IF(Table1[[#This Row],[Position]]="DEF",1,0)</f>
        <v>0</v>
      </c>
      <c r="G437">
        <f>IF(Table1[[#This Row],[Position]]="MID",1,0)</f>
        <v>1</v>
      </c>
      <c r="H437">
        <f>IF(Table1[[#This Row],[Position]]="FWD",1,0)</f>
        <v>0</v>
      </c>
      <c r="I437" t="s">
        <v>168</v>
      </c>
      <c r="J437">
        <v>50</v>
      </c>
      <c r="K437">
        <v>101</v>
      </c>
      <c r="L437">
        <v>2.73329261228545</v>
      </c>
      <c r="M437">
        <f>Table1[[#This Row],[PFS]]/$R$12</f>
        <v>0.11883880922980217</v>
      </c>
      <c r="N437">
        <v>0</v>
      </c>
    </row>
    <row r="438" spans="1:14" hidden="1" x14ac:dyDescent="0.3">
      <c r="A438" t="s">
        <v>187</v>
      </c>
      <c r="B438" t="s">
        <v>498</v>
      </c>
      <c r="C438" t="s">
        <v>498</v>
      </c>
      <c r="D438" t="s">
        <v>6</v>
      </c>
      <c r="E438">
        <f>IF(Table1[[#This Row],[Position]]="GKP",1,0)</f>
        <v>0</v>
      </c>
      <c r="F438">
        <f>IF(Table1[[#This Row],[Position]]="DEF",1,0)</f>
        <v>1</v>
      </c>
      <c r="G438">
        <f>IF(Table1[[#This Row],[Position]]="MID",1,0)</f>
        <v>0</v>
      </c>
      <c r="H438">
        <f>IF(Table1[[#This Row],[Position]]="FWD",1,0)</f>
        <v>0</v>
      </c>
      <c r="I438" t="s">
        <v>494</v>
      </c>
      <c r="J438">
        <v>49</v>
      </c>
      <c r="K438">
        <v>371</v>
      </c>
      <c r="L438">
        <v>2.4623347200916501</v>
      </c>
      <c r="M438">
        <f>Table1[[#This Row],[PFS]]/$R$12</f>
        <v>0.10705803130833261</v>
      </c>
      <c r="N438">
        <v>0</v>
      </c>
    </row>
    <row r="439" spans="1:14" hidden="1" x14ac:dyDescent="0.3">
      <c r="A439" t="s">
        <v>522</v>
      </c>
      <c r="B439" t="s">
        <v>523</v>
      </c>
      <c r="C439" t="s">
        <v>523</v>
      </c>
      <c r="D439" t="s">
        <v>6</v>
      </c>
      <c r="E439">
        <f>IF(Table1[[#This Row],[Position]]="GKP",1,0)</f>
        <v>0</v>
      </c>
      <c r="F439">
        <f>IF(Table1[[#This Row],[Position]]="DEF",1,0)</f>
        <v>1</v>
      </c>
      <c r="G439">
        <f>IF(Table1[[#This Row],[Position]]="MID",1,0)</f>
        <v>0</v>
      </c>
      <c r="H439">
        <f>IF(Table1[[#This Row],[Position]]="FWD",1,0)</f>
        <v>0</v>
      </c>
      <c r="I439" t="s">
        <v>494</v>
      </c>
      <c r="J439">
        <v>48</v>
      </c>
      <c r="K439">
        <v>387</v>
      </c>
      <c r="L439">
        <v>0</v>
      </c>
      <c r="M439">
        <f>Table1[[#This Row],[PFS]]/$R$12</f>
        <v>0</v>
      </c>
      <c r="N439">
        <v>0</v>
      </c>
    </row>
    <row r="440" spans="1:14" hidden="1" x14ac:dyDescent="0.3">
      <c r="A440" t="s">
        <v>442</v>
      </c>
      <c r="B440" t="s">
        <v>81</v>
      </c>
      <c r="C440" t="s">
        <v>81</v>
      </c>
      <c r="D440" t="s">
        <v>2</v>
      </c>
      <c r="E440">
        <f>IF(Table1[[#This Row],[Position]]="GKP",1,0)</f>
        <v>0</v>
      </c>
      <c r="F440">
        <f>IF(Table1[[#This Row],[Position]]="DEF",1,0)</f>
        <v>0</v>
      </c>
      <c r="G440">
        <f>IF(Table1[[#This Row],[Position]]="MID",1,0)</f>
        <v>1</v>
      </c>
      <c r="H440">
        <f>IF(Table1[[#This Row],[Position]]="FWD",1,0)</f>
        <v>0</v>
      </c>
      <c r="I440" t="s">
        <v>399</v>
      </c>
      <c r="J440">
        <v>67</v>
      </c>
      <c r="K440">
        <v>330</v>
      </c>
      <c r="L440">
        <v>0</v>
      </c>
      <c r="M440">
        <f>Table1[[#This Row],[PFS]]/$R$12</f>
        <v>0</v>
      </c>
      <c r="N440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Corridore, Gabe</dc:creator>
  <cp:lastModifiedBy>Corridore, Gabe</cp:lastModifiedBy>
  <dcterms:created xsi:type="dcterms:W3CDTF">2020-12-27T23:00:34Z</dcterms:created>
  <dcterms:modified xsi:type="dcterms:W3CDTF">2021-01-12T20:13:58Z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c421c5f3-83fa-4ea3-96fb-e9fa44dcc9f9</vt:lpwstr>
  </property>
</Properties>
</file>