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34D56DDD-B275-4604-9CC0-2F7501D706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Sheet1!$P$2:$P$191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Sheet1!$P$2:$P$191</definedName>
    <definedName name="solver_lhs2" localSheetId="0" hidden="1">Sheet1!$S$4</definedName>
    <definedName name="solver_lhs3" localSheetId="0" hidden="1">Sheet1!$S$6:$S$9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Sheet1!$S$16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"binary"</definedName>
    <definedName name="solver_rhs2" localSheetId="0" hidden="1">Sheet1!$T$4</definedName>
    <definedName name="solver_rhs3" localSheetId="0" hidden="1">Sheet1!$T$6:$T$9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4" i="1" s="1"/>
  <c r="S9" i="1"/>
  <c r="S8" i="1"/>
  <c r="S7" i="1"/>
  <c r="S6" i="1"/>
  <c r="S4" i="1"/>
  <c r="S2" i="1"/>
  <c r="S16" i="1" l="1"/>
</calcChain>
</file>

<file path=xl/sharedStrings.xml><?xml version="1.0" encoding="utf-8"?>
<sst xmlns="http://schemas.openxmlformats.org/spreadsheetml/2006/main" count="977" uniqueCount="420">
  <si>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</si>
  <si>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</si>
  <si>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</si>
  <si>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</si>
  <si>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</si>
  <si>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</si>
  <si>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</si>
  <si>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</si>
  <si>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</si>
  <si>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</si>
  <si>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</si>
  <si>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ARIMA</t>
  </si>
  <si>
    <t>LSTM</t>
  </si>
  <si>
    <t>PPG</t>
  </si>
  <si>
    <t>PREV</t>
  </si>
  <si>
    <t>Selected</t>
  </si>
  <si>
    <t>Granit</t>
  </si>
  <si>
    <t>Xhaka</t>
  </si>
  <si>
    <t>ARS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</si>
  <si>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</si>
  <si>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</si>
  <si>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</si>
  <si>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</si>
  <si>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</si>
  <si>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</si>
  <si>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</si>
  <si>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</si>
  <si>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</si>
  <si>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</si>
  <si>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</si>
  <si>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</si>
  <si>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</si>
  <si>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</si>
  <si>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</si>
  <si>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</si>
  <si>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</si>
  <si>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</si>
  <si>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</si>
  <si>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Fernando de Jesus</t>
  </si>
  <si>
    <t>Jesus</t>
  </si>
  <si>
    <t>Transfers</t>
  </si>
  <si>
    <t>Oleksandr</t>
  </si>
  <si>
    <t>Zinchenko</t>
  </si>
  <si>
    <t>Free</t>
  </si>
  <si>
    <t>Danny</t>
  </si>
  <si>
    <t>Ings</t>
  </si>
  <si>
    <t>AVL</t>
  </si>
  <si>
    <t>Emiliano</t>
  </si>
  <si>
    <t>Martínez Romero</t>
  </si>
  <si>
    <t>Martínez</t>
  </si>
  <si>
    <t>Tyrone</t>
  </si>
  <si>
    <t>Mings</t>
  </si>
  <si>
    <t>Ollie</t>
  </si>
  <si>
    <t>Watkins</t>
  </si>
  <si>
    <t>Profit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</si>
  <si>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</si>
  <si>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</si>
  <si>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</si>
  <si>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</si>
  <si>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</si>
  <si>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</si>
  <si>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</si>
  <si>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</si>
  <si>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</si>
  <si>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</si>
  <si>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</si>
  <si>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</si>
  <si>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</si>
  <si>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</si>
  <si>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</si>
  <si>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BOU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</si>
  <si>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</si>
  <si>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</si>
  <si>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</si>
  <si>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</si>
  <si>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</si>
  <si>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</si>
  <si>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</si>
  <si>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</si>
  <si>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</si>
  <si>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</si>
  <si>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</si>
  <si>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Marcus</t>
  </si>
  <si>
    <t>Tavernier</t>
  </si>
  <si>
    <t>Ivan</t>
  </si>
  <si>
    <t>Toney</t>
  </si>
  <si>
    <t>BRE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</si>
  <si>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</si>
  <si>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</si>
  <si>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</si>
  <si>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</si>
  <si>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</si>
  <si>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</si>
  <si>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</si>
  <si>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</si>
  <si>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</si>
  <si>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</si>
  <si>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</si>
  <si>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</si>
  <si>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</si>
  <si>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</si>
  <si>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</si>
  <si>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</si>
  <si>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</si>
  <si>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Lallana</t>
  </si>
  <si>
    <t>BHA</t>
  </si>
  <si>
    <t>Welbeck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</si>
  <si>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</si>
  <si>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</si>
  <si>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</si>
  <si>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</si>
  <si>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</si>
  <si>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</si>
  <si>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</si>
  <si>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</si>
  <si>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Leandro</t>
  </si>
  <si>
    <t>Trossard</t>
  </si>
  <si>
    <t>Robert</t>
  </si>
  <si>
    <t>Sánchez</t>
  </si>
  <si>
    <t>Alexis</t>
  </si>
  <si>
    <t>Mac Allister</t>
  </si>
  <si>
    <t>Moisés</t>
  </si>
  <si>
    <t>Caicedo Corozo</t>
  </si>
  <si>
    <t>Caicedo</t>
  </si>
  <si>
    <t>Marc</t>
  </si>
  <si>
    <t>Cucurella Saseta</t>
  </si>
  <si>
    <t>Cucurella</t>
  </si>
  <si>
    <t>CHE</t>
  </si>
  <si>
    <t>César</t>
  </si>
  <si>
    <t>Azpilicueta</t>
  </si>
  <si>
    <t>Thiago</t>
  </si>
  <si>
    <t>Emiliano da Silva</t>
  </si>
  <si>
    <t>Thiago Silva</t>
  </si>
  <si>
    <t>Jorge Luiz</t>
  </si>
  <si>
    <t>Frello Filho</t>
  </si>
  <si>
    <t>Jorginho</t>
  </si>
  <si>
    <t>Kepa</t>
  </si>
  <si>
    <t>Arrizabalaga</t>
  </si>
  <si>
    <t>Chilwell</t>
  </si>
  <si>
    <t>Mason</t>
  </si>
  <si>
    <t>Mount</t>
  </si>
  <si>
    <t>Kai</t>
  </si>
  <si>
    <t>Havertz</t>
  </si>
  <si>
    <t>Reece</t>
  </si>
  <si>
    <t>James</t>
  </si>
  <si>
    <t>Raheem</t>
  </si>
  <si>
    <t>Sterling</t>
  </si>
  <si>
    <t>Kalidou</t>
  </si>
  <si>
    <t>Koulibaly</t>
  </si>
  <si>
    <t>Vicente</t>
  </si>
  <si>
    <t>Guaita</t>
  </si>
  <si>
    <t>CRY</t>
  </si>
  <si>
    <t>Joel</t>
  </si>
  <si>
    <t>Ward</t>
  </si>
  <si>
    <t>Jordan</t>
  </si>
  <si>
    <t>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</si>
  <si>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</si>
  <si>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</si>
  <si>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</si>
  <si>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</si>
  <si>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</si>
  <si>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</si>
  <si>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</si>
  <si>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</si>
  <si>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</si>
  <si>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</si>
  <si>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</si>
  <si>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</si>
  <si>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</si>
  <si>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</si>
  <si>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</si>
  <si>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Pickford</t>
  </si>
  <si>
    <t>EVE</t>
  </si>
  <si>
    <t>Alex</t>
  </si>
  <si>
    <t>Iwobi</t>
  </si>
  <si>
    <t>Demarai</t>
  </si>
  <si>
    <t>Gray</t>
  </si>
  <si>
    <t>Vitalii</t>
  </si>
  <si>
    <t>Mykolenko</t>
  </si>
  <si>
    <t>Anthony</t>
  </si>
  <si>
    <t>Gordon</t>
  </si>
  <si>
    <t>Tarkowski</t>
  </si>
  <si>
    <t>Conor</t>
  </si>
  <si>
    <t>Coady</t>
  </si>
  <si>
    <t>Dwight</t>
  </si>
  <si>
    <t>McNeil</t>
  </si>
  <si>
    <t>Amadou</t>
  </si>
  <si>
    <t>Onana</t>
  </si>
  <si>
    <t>Bernd</t>
  </si>
  <si>
    <t>Leno</t>
  </si>
  <si>
    <t>FUL</t>
  </si>
  <si>
    <t>Tim</t>
  </si>
  <si>
    <t>Ream</t>
  </si>
  <si>
    <t>Neeskens</t>
  </si>
  <si>
    <t>Kebano</t>
  </si>
  <si>
    <t>Bobby</t>
  </si>
  <si>
    <t>De Cordova-Reid</t>
  </si>
  <si>
    <t>Aleksandar</t>
  </si>
  <si>
    <t>Mitrović</t>
  </si>
  <si>
    <t>Harrison</t>
  </si>
  <si>
    <t>Reed</t>
  </si>
  <si>
    <t>João</t>
  </si>
  <si>
    <t>Palhinha Gonçalves</t>
  </si>
  <si>
    <t>Palhinha</t>
  </si>
  <si>
    <t>Andreas</t>
  </si>
  <si>
    <t>Hoelgebaum Pereira</t>
  </si>
  <si>
    <t>LEI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</si>
  <si>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</si>
  <si>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</si>
  <si>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</si>
  <si>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</si>
  <si>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</si>
  <si>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</si>
  <si>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</si>
  <si>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</si>
  <si>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Maddison</t>
  </si>
  <si>
    <t>Harvey</t>
  </si>
  <si>
    <t>Barnes</t>
  </si>
  <si>
    <t>Kiernan</t>
  </si>
  <si>
    <t>Dewsbury-Hall</t>
  </si>
  <si>
    <t>Justin</t>
  </si>
  <si>
    <t>Patson</t>
  </si>
  <si>
    <t>Daka</t>
  </si>
  <si>
    <t>Rodrigo</t>
  </si>
  <si>
    <t>Moreno</t>
  </si>
  <si>
    <t>LEE</t>
  </si>
  <si>
    <t>Jack</t>
  </si>
  <si>
    <t>Struijk</t>
  </si>
  <si>
    <t>Illan</t>
  </si>
  <si>
    <t>Meslier</t>
  </si>
  <si>
    <t>Crysencio</t>
  </si>
  <si>
    <t>Summerville</t>
  </si>
  <si>
    <t>Roca Junqué</t>
  </si>
  <si>
    <t>Roca</t>
  </si>
  <si>
    <t>Brenden</t>
  </si>
  <si>
    <t>Aaronson</t>
  </si>
  <si>
    <t>Roberto</t>
  </si>
  <si>
    <t>Firmino</t>
  </si>
  <si>
    <t>LIV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</si>
  <si>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</si>
  <si>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</si>
  <si>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</si>
  <si>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</si>
  <si>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</si>
  <si>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</si>
  <si>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</si>
  <si>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</si>
  <si>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</si>
  <si>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</si>
  <si>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</si>
  <si>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</si>
  <si>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</si>
  <si>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Luis</t>
  </si>
  <si>
    <t>Díaz</t>
  </si>
  <si>
    <t>Luis Díaz</t>
  </si>
  <si>
    <t>Elliott</t>
  </si>
  <si>
    <t>Darwin</t>
  </si>
  <si>
    <t>Núñez Ribeiro</t>
  </si>
  <si>
    <t>Ilkay</t>
  </si>
  <si>
    <t>Gündogan</t>
  </si>
  <si>
    <t>MCI</t>
  </si>
  <si>
    <t>Kevin</t>
  </si>
  <si>
    <t>De Bruyne</t>
  </si>
  <si>
    <t>John</t>
  </si>
  <si>
    <t>Stones</t>
  </si>
  <si>
    <t>Grealish</t>
  </si>
  <si>
    <t>Cancelo</t>
  </si>
  <si>
    <t>Ederson</t>
  </si>
  <si>
    <t>Santana de Moraes</t>
  </si>
  <si>
    <t>Nathan</t>
  </si>
  <si>
    <t>Aké</t>
  </si>
  <si>
    <t>Bernardo</t>
  </si>
  <si>
    <t>Veiga de Carvalho e Silva</t>
  </si>
  <si>
    <t>Rúben</t>
  </si>
  <si>
    <t>Gato Alves Dias</t>
  </si>
  <si>
    <t>Dias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</si>
  <si>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</si>
  <si>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</si>
  <si>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</si>
  <si>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</si>
  <si>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</si>
  <si>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</si>
  <si>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</si>
  <si>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</si>
  <si>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</si>
  <si>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</si>
  <si>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MUN</t>
  </si>
  <si>
    <t>Raphaël</t>
  </si>
  <si>
    <t>Varane</t>
  </si>
  <si>
    <t>Luke</t>
  </si>
  <si>
    <t>Shaw</t>
  </si>
  <si>
    <t>Bruno</t>
  </si>
  <si>
    <t>Borges Fernandes</t>
  </si>
  <si>
    <t>Fernandes</t>
  </si>
  <si>
    <t>Rashford</t>
  </si>
  <si>
    <t>Jadon</t>
  </si>
  <si>
    <t>Sancho</t>
  </si>
  <si>
    <t>Diogo</t>
  </si>
  <si>
    <t>Dalot Teixeira</t>
  </si>
  <si>
    <t>Dalot</t>
  </si>
  <si>
    <t>Christian</t>
  </si>
  <si>
    <t>Eriksen</t>
  </si>
  <si>
    <t>Lisandro</t>
  </si>
  <si>
    <t>Callum</t>
  </si>
  <si>
    <t>Wilson</t>
  </si>
  <si>
    <t>NEW</t>
  </si>
  <si>
    <t>Kieran</t>
  </si>
  <si>
    <t>Trippier</t>
  </si>
  <si>
    <t>Dan</t>
  </si>
  <si>
    <t>Burn</t>
  </si>
  <si>
    <t>Murphy</t>
  </si>
  <si>
    <t>Fabian</t>
  </si>
  <si>
    <t>Schär</t>
  </si>
  <si>
    <t>Allan</t>
  </si>
  <si>
    <t>Saint-Maximin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</si>
  <si>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</si>
  <si>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</si>
  <si>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</si>
  <si>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</si>
  <si>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</si>
  <si>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</si>
  <si>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</si>
  <si>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</si>
  <si>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</si>
  <si>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</si>
  <si>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</si>
  <si>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</si>
  <si>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</si>
  <si>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</si>
  <si>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</si>
  <si>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</si>
  <si>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</si>
  <si>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Neco</t>
  </si>
  <si>
    <t>Williams</t>
  </si>
  <si>
    <t>N.Williams</t>
  </si>
  <si>
    <t>NFO</t>
  </si>
  <si>
    <t>Ryan</t>
  </si>
  <si>
    <t>Yates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</si>
  <si>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</si>
  <si>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</si>
  <si>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</si>
  <si>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</si>
  <si>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</si>
  <si>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</si>
  <si>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</si>
  <si>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</si>
  <si>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Cheikhou</t>
  </si>
  <si>
    <t>Kouyaté</t>
  </si>
  <si>
    <t>Ward-Prowse</t>
  </si>
  <si>
    <t>SOU</t>
  </si>
  <si>
    <t>Armstrong</t>
  </si>
  <si>
    <t>A.Armstrong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</si>
  <si>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</si>
  <si>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</si>
  <si>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</si>
  <si>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</si>
  <si>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</si>
  <si>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</si>
  <si>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</si>
  <si>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</si>
  <si>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</si>
  <si>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</si>
  <si>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TOT</t>
  </si>
  <si>
    <t>Harry</t>
  </si>
  <si>
    <t>Kane</t>
  </si>
  <si>
    <t>Son</t>
  </si>
  <si>
    <t>Heung-min</t>
  </si>
  <si>
    <t>Eric</t>
  </si>
  <si>
    <t>Dier</t>
  </si>
  <si>
    <t>Pierre-Emile</t>
  </si>
  <si>
    <t>Højbjerg</t>
  </si>
  <si>
    <t>Sessegnon</t>
  </si>
  <si>
    <t>R.Sessegnon</t>
  </si>
  <si>
    <t>Bentancur</t>
  </si>
  <si>
    <t>Dejan</t>
  </si>
  <si>
    <t>Kulusevski</t>
  </si>
  <si>
    <t>Perišić</t>
  </si>
  <si>
    <t>Lukasz</t>
  </si>
  <si>
    <t>Fabianski</t>
  </si>
  <si>
    <t>WHU</t>
  </si>
  <si>
    <t>Cresswell</t>
  </si>
  <si>
    <t>Michail</t>
  </si>
  <si>
    <t>Antonio</t>
  </si>
  <si>
    <t>Kurt</t>
  </si>
  <si>
    <t>Zouma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</si>
  <si>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</si>
  <si>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</si>
  <si>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</si>
  <si>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</si>
  <si>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</si>
  <si>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</si>
  <si>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</si>
  <si>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</si>
  <si>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</si>
  <si>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</si>
  <si>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</si>
  <si>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</si>
  <si>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</si>
  <si>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Thilo</t>
  </si>
  <si>
    <t>Kehrer</t>
  </si>
  <si>
    <t>Jonathan</t>
  </si>
  <si>
    <t>Castro Otto</t>
  </si>
  <si>
    <t>Jonny</t>
  </si>
  <si>
    <t>WOL</t>
  </si>
  <si>
    <t>José</t>
  </si>
  <si>
    <t>Malheiro de Sá</t>
  </si>
  <si>
    <t>Sá</t>
  </si>
  <si>
    <t>da Silva Neves</t>
  </si>
  <si>
    <t>Neves</t>
  </si>
  <si>
    <t>Castelo Podence</t>
  </si>
  <si>
    <t>Podence</t>
  </si>
  <si>
    <t>Max</t>
  </si>
  <si>
    <t>Kilman</t>
  </si>
  <si>
    <t>Collins</t>
  </si>
  <si>
    <t>Gonçalo Manuel</t>
  </si>
  <si>
    <t>Ganchinho Guedes</t>
  </si>
  <si>
    <t>Guedes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</si>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</sst>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91">
  <autoFilter ref="A1:P191" xr:uid="{00000000-0009-0000-0100-000001000000}">
    <filterColumn colId="15">
      <filters>
        <filter val="1"/>
      </filters>
    </filterColumn>
  </autoFilter>
  <sortState xmlns:xlrd2="http://schemas.microsoft.com/office/spreadsheetml/2017/richdata2" ref="A2:P188">
    <sortCondition descending="1" ref="N1:N191"/>
  </sortState>
  <tableColumns count="16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Cost"/>
    <tableColumn id="11" xr3:uid="{00000000-0010-0000-0000-00000B000000}" name="ID"/>
    <tableColumn id="12" xr3:uid="{00000000-0010-0000-0000-00000C000000}" name="ARIMA"/>
    <tableColumn id="13" xr3:uid="{00000000-0010-0000-0000-00000D000000}" name="LSTM"/>
    <tableColumn id="14" xr3:uid="{00000000-0010-0000-0000-00000E000000}" name="PPG"/>
    <tableColumn id="15" xr3:uid="{00000000-0010-0000-0000-00000F000000}" name="PREV"/>
    <tableColumn id="16" xr3:uid="{00000000-0010-0000-0000-000010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1"/>
  <sheetViews>
    <sheetView tabSelected="1" workbookViewId="0">
      <selection activeCell="C10" sqref="C10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3">
      <c r="A2" t="s">
        <v>280</v>
      </c>
      <c r="B2" t="s">
        <v>281</v>
      </c>
      <c r="C2" t="s">
        <v>281</v>
      </c>
      <c r="D2" t="s">
        <v>7</v>
      </c>
      <c r="E2">
        <v>0</v>
      </c>
      <c r="F2">
        <v>0</v>
      </c>
      <c r="G2">
        <v>0</v>
      </c>
      <c r="H2">
        <v>1</v>
      </c>
      <c r="I2" t="s">
        <v>260</v>
      </c>
      <c r="J2">
        <v>12.2</v>
      </c>
      <c r="K2">
        <v>420</v>
      </c>
      <c r="L2">
        <v>6.4666665405791992</v>
      </c>
      <c r="M2">
        <v>11.334225184718038</v>
      </c>
      <c r="N2">
        <v>6.7290413940444864</v>
      </c>
      <c r="O2">
        <v>1</v>
      </c>
      <c r="P2">
        <v>1</v>
      </c>
      <c r="R2" t="s">
        <v>19</v>
      </c>
      <c r="S2">
        <f>SUMPRODUCT(Table1[Selected],Table1[PPG])</f>
        <v>68.825012726099331</v>
      </c>
      <c r="T2" t="s">
        <v>20</v>
      </c>
    </row>
    <row r="3" spans="1:20" hidden="1" x14ac:dyDescent="0.3">
      <c r="A3" t="s">
        <v>21</v>
      </c>
      <c r="B3" t="s">
        <v>22</v>
      </c>
      <c r="C3" t="s">
        <v>22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18</v>
      </c>
      <c r="J3">
        <v>4.8</v>
      </c>
      <c r="K3">
        <v>5</v>
      </c>
      <c r="L3">
        <v>3.0666664241670274</v>
      </c>
      <c r="M3">
        <v>9.5478444722900004</v>
      </c>
      <c r="N3">
        <v>4.1145446741245291</v>
      </c>
      <c r="O3">
        <v>0</v>
      </c>
      <c r="P3">
        <v>0</v>
      </c>
    </row>
    <row r="4" spans="1:20" hidden="1" x14ac:dyDescent="0.3">
      <c r="A4" t="s">
        <v>23</v>
      </c>
      <c r="B4" t="s">
        <v>24</v>
      </c>
      <c r="C4" t="s">
        <v>24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18</v>
      </c>
      <c r="J4">
        <v>6.4</v>
      </c>
      <c r="K4">
        <v>6</v>
      </c>
      <c r="L4">
        <v>5.2666659905051478</v>
      </c>
      <c r="M4">
        <v>10.794970724053119</v>
      </c>
      <c r="N4">
        <v>4.9525712909993471</v>
      </c>
      <c r="O4">
        <v>0</v>
      </c>
      <c r="P4">
        <v>0</v>
      </c>
      <c r="R4" t="s">
        <v>25</v>
      </c>
      <c r="S4">
        <f>SUMPRODUCT(Table1[Selected],Table1[Cost])</f>
        <v>98.59999999999998</v>
      </c>
      <c r="T4">
        <v>99.800000000000011</v>
      </c>
    </row>
    <row r="5" spans="1:20" hidden="1" x14ac:dyDescent="0.3">
      <c r="A5" t="s">
        <v>26</v>
      </c>
      <c r="B5" t="s">
        <v>27</v>
      </c>
      <c r="C5" t="s">
        <v>27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18</v>
      </c>
      <c r="J5">
        <v>4.5999999999999996</v>
      </c>
      <c r="K5">
        <v>9</v>
      </c>
      <c r="L5">
        <v>4.7999999906867741</v>
      </c>
      <c r="M5">
        <v>12.761865705026596</v>
      </c>
      <c r="N5">
        <v>5.6166978377460186</v>
      </c>
      <c r="O5">
        <v>0</v>
      </c>
      <c r="P5">
        <v>0</v>
      </c>
    </row>
    <row r="6" spans="1:20" hidden="1" x14ac:dyDescent="0.3">
      <c r="A6" t="s">
        <v>28</v>
      </c>
      <c r="B6" t="s">
        <v>29</v>
      </c>
      <c r="C6" t="s">
        <v>29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18</v>
      </c>
      <c r="J6">
        <v>8</v>
      </c>
      <c r="K6">
        <v>12</v>
      </c>
      <c r="L6">
        <v>6.7999999999721821</v>
      </c>
      <c r="M6">
        <v>13.632038566814611</v>
      </c>
      <c r="N6">
        <v>6.2790959183520041</v>
      </c>
      <c r="O6">
        <v>0</v>
      </c>
      <c r="P6">
        <v>0</v>
      </c>
      <c r="R6" t="s">
        <v>4</v>
      </c>
      <c r="S6">
        <f>SUMPRODUCT(Table1[Selected],Table1[GKP])</f>
        <v>2</v>
      </c>
      <c r="T6">
        <v>2</v>
      </c>
    </row>
    <row r="7" spans="1:20" hidden="1" x14ac:dyDescent="0.3">
      <c r="A7" t="s">
        <v>30</v>
      </c>
      <c r="B7" t="s">
        <v>31</v>
      </c>
      <c r="C7" t="s">
        <v>31</v>
      </c>
      <c r="D7" t="s">
        <v>4</v>
      </c>
      <c r="E7">
        <v>1</v>
      </c>
      <c r="F7">
        <v>0</v>
      </c>
      <c r="G7">
        <v>0</v>
      </c>
      <c r="H7">
        <v>0</v>
      </c>
      <c r="I7" t="s">
        <v>18</v>
      </c>
      <c r="J7">
        <v>4.9000000000000004</v>
      </c>
      <c r="K7">
        <v>14</v>
      </c>
      <c r="L7">
        <v>4.5999996647069237</v>
      </c>
      <c r="M7">
        <v>10.809985682791732</v>
      </c>
      <c r="N7">
        <v>4.8468715693294797</v>
      </c>
      <c r="O7">
        <v>0</v>
      </c>
      <c r="P7">
        <v>0</v>
      </c>
      <c r="R7" t="s">
        <v>5</v>
      </c>
      <c r="S7">
        <f>SUMPRODUCT(Table1[Selected],Table1[DEF])</f>
        <v>5</v>
      </c>
      <c r="T7">
        <v>5</v>
      </c>
    </row>
    <row r="8" spans="1:20" hidden="1" x14ac:dyDescent="0.3">
      <c r="A8" t="s">
        <v>32</v>
      </c>
      <c r="B8" t="s">
        <v>33</v>
      </c>
      <c r="C8" t="s">
        <v>32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18</v>
      </c>
      <c r="J8">
        <v>5.0999999999999996</v>
      </c>
      <c r="K8">
        <v>15</v>
      </c>
      <c r="L8">
        <v>0.66666781334054637</v>
      </c>
      <c r="M8">
        <v>12.360594678086901</v>
      </c>
      <c r="N8">
        <v>4.7748429257177456</v>
      </c>
      <c r="O8">
        <v>0</v>
      </c>
      <c r="P8">
        <v>0</v>
      </c>
      <c r="R8" t="s">
        <v>6</v>
      </c>
      <c r="S8">
        <f>SUMPRODUCT(Table1[Selected],Table1[MID])</f>
        <v>5</v>
      </c>
      <c r="T8">
        <v>5</v>
      </c>
    </row>
    <row r="9" spans="1:20" hidden="1" x14ac:dyDescent="0.3">
      <c r="A9" t="s">
        <v>32</v>
      </c>
      <c r="B9" t="s">
        <v>34</v>
      </c>
      <c r="C9" t="s">
        <v>35</v>
      </c>
      <c r="D9" t="s">
        <v>6</v>
      </c>
      <c r="E9">
        <v>0</v>
      </c>
      <c r="F9">
        <v>0</v>
      </c>
      <c r="G9">
        <v>1</v>
      </c>
      <c r="H9">
        <v>0</v>
      </c>
      <c r="I9" t="s">
        <v>18</v>
      </c>
      <c r="J9">
        <v>6.8</v>
      </c>
      <c r="K9">
        <v>18</v>
      </c>
      <c r="L9">
        <v>5.6</v>
      </c>
      <c r="M9">
        <v>12.189549859694784</v>
      </c>
      <c r="N9">
        <v>5.5344087963908812</v>
      </c>
      <c r="O9">
        <v>0</v>
      </c>
      <c r="P9">
        <v>0</v>
      </c>
      <c r="R9" t="s">
        <v>7</v>
      </c>
      <c r="S9">
        <f>SUMPRODUCT(Table1[Selected],Table1[FWD])</f>
        <v>3</v>
      </c>
      <c r="T9">
        <v>3</v>
      </c>
    </row>
    <row r="10" spans="1:20" x14ac:dyDescent="0.3">
      <c r="A10" t="s">
        <v>242</v>
      </c>
      <c r="B10" t="s">
        <v>243</v>
      </c>
      <c r="C10" t="s">
        <v>242</v>
      </c>
      <c r="D10" t="s">
        <v>4</v>
      </c>
      <c r="E10">
        <v>1</v>
      </c>
      <c r="F10">
        <v>0</v>
      </c>
      <c r="G10">
        <v>0</v>
      </c>
      <c r="H10">
        <v>0</v>
      </c>
      <c r="I10" t="s">
        <v>238</v>
      </c>
      <c r="J10">
        <v>5.4</v>
      </c>
      <c r="K10">
        <v>376</v>
      </c>
      <c r="L10">
        <v>7.5999999988709686</v>
      </c>
      <c r="M10">
        <v>14.21152189993116</v>
      </c>
      <c r="N10">
        <v>6.068323119631339</v>
      </c>
      <c r="O10">
        <v>1</v>
      </c>
      <c r="P10">
        <v>1</v>
      </c>
    </row>
    <row r="11" spans="1:20" x14ac:dyDescent="0.3">
      <c r="A11" t="s">
        <v>201</v>
      </c>
      <c r="B11" t="s">
        <v>266</v>
      </c>
      <c r="C11" t="s">
        <v>266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260</v>
      </c>
      <c r="J11">
        <v>7.4</v>
      </c>
      <c r="K11">
        <v>409</v>
      </c>
      <c r="L11">
        <v>5.1999999985143743</v>
      </c>
      <c r="M11">
        <v>10.37609885170019</v>
      </c>
      <c r="N11">
        <v>6.0220999401386024</v>
      </c>
      <c r="O11">
        <v>1</v>
      </c>
      <c r="P11">
        <v>1</v>
      </c>
      <c r="R11" t="s">
        <v>40</v>
      </c>
      <c r="S11">
        <f>SUMPRODUCT(Table1[Selected], -- (Table1[PREV] = 0))</f>
        <v>0</v>
      </c>
    </row>
    <row r="12" spans="1:20" hidden="1" x14ac:dyDescent="0.3">
      <c r="A12" t="s">
        <v>41</v>
      </c>
      <c r="B12" t="s">
        <v>42</v>
      </c>
      <c r="C12" t="s">
        <v>42</v>
      </c>
      <c r="D12" t="s">
        <v>5</v>
      </c>
      <c r="E12">
        <v>0</v>
      </c>
      <c r="F12">
        <v>1</v>
      </c>
      <c r="G12">
        <v>0</v>
      </c>
      <c r="H12">
        <v>0</v>
      </c>
      <c r="I12" t="s">
        <v>18</v>
      </c>
      <c r="J12">
        <v>5</v>
      </c>
      <c r="K12">
        <v>27</v>
      </c>
      <c r="L12">
        <v>-2.3333349295649719</v>
      </c>
      <c r="M12">
        <v>8.5396367886949403</v>
      </c>
      <c r="N12">
        <v>2.8321077528275596</v>
      </c>
      <c r="O12">
        <v>0</v>
      </c>
      <c r="P12">
        <v>0</v>
      </c>
      <c r="R12" t="s">
        <v>43</v>
      </c>
      <c r="S12">
        <v>1</v>
      </c>
    </row>
    <row r="13" spans="1:20" hidden="1" x14ac:dyDescent="0.3">
      <c r="A13" t="s">
        <v>44</v>
      </c>
      <c r="B13" t="s">
        <v>45</v>
      </c>
      <c r="C13" t="s">
        <v>45</v>
      </c>
      <c r="D13" t="s">
        <v>7</v>
      </c>
      <c r="E13">
        <v>0</v>
      </c>
      <c r="F13">
        <v>0</v>
      </c>
      <c r="G13">
        <v>0</v>
      </c>
      <c r="H13">
        <v>1</v>
      </c>
      <c r="I13" t="s">
        <v>46</v>
      </c>
      <c r="J13">
        <v>6.6</v>
      </c>
      <c r="K13">
        <v>33</v>
      </c>
      <c r="L13">
        <v>6.3333331951220506</v>
      </c>
      <c r="M13">
        <v>10.183099368620562</v>
      </c>
      <c r="N13">
        <v>3.347463291080417</v>
      </c>
      <c r="O13">
        <v>0</v>
      </c>
      <c r="P13">
        <v>0</v>
      </c>
    </row>
    <row r="14" spans="1:20" hidden="1" x14ac:dyDescent="0.3">
      <c r="A14" t="s">
        <v>47</v>
      </c>
      <c r="B14" t="s">
        <v>48</v>
      </c>
      <c r="C14" t="s">
        <v>49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46</v>
      </c>
      <c r="J14">
        <v>4.9000000000000004</v>
      </c>
      <c r="K14">
        <v>34</v>
      </c>
      <c r="L14">
        <v>3.5333336062027567</v>
      </c>
      <c r="M14">
        <v>9.3768960373568433</v>
      </c>
      <c r="N14">
        <v>2.8772311671763076</v>
      </c>
      <c r="O14">
        <v>0</v>
      </c>
      <c r="P14">
        <v>0</v>
      </c>
      <c r="R14" t="s">
        <v>9</v>
      </c>
      <c r="S14">
        <f>(S11-S12)*4</f>
        <v>-4</v>
      </c>
    </row>
    <row r="15" spans="1:20" hidden="1" x14ac:dyDescent="0.3">
      <c r="A15" t="s">
        <v>50</v>
      </c>
      <c r="B15" t="s">
        <v>51</v>
      </c>
      <c r="C15" t="s">
        <v>51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46</v>
      </c>
      <c r="J15">
        <v>4.3</v>
      </c>
      <c r="K15">
        <v>42</v>
      </c>
      <c r="L15">
        <v>3.0666660752448105</v>
      </c>
      <c r="M15">
        <v>8.559829109001571</v>
      </c>
      <c r="N15">
        <v>2.612344240805025</v>
      </c>
      <c r="O15">
        <v>0</v>
      </c>
      <c r="P15">
        <v>0</v>
      </c>
    </row>
    <row r="16" spans="1:20" hidden="1" x14ac:dyDescent="0.3">
      <c r="A16" t="s">
        <v>52</v>
      </c>
      <c r="B16" t="s">
        <v>53</v>
      </c>
      <c r="C16" t="s">
        <v>53</v>
      </c>
      <c r="D16" t="s">
        <v>7</v>
      </c>
      <c r="E16">
        <v>0</v>
      </c>
      <c r="F16">
        <v>0</v>
      </c>
      <c r="G16">
        <v>0</v>
      </c>
      <c r="H16">
        <v>1</v>
      </c>
      <c r="I16" t="s">
        <v>46</v>
      </c>
      <c r="J16">
        <v>7.1</v>
      </c>
      <c r="K16">
        <v>43</v>
      </c>
      <c r="L16">
        <v>2.4666667298645666</v>
      </c>
      <c r="M16">
        <v>9.9150921663950289</v>
      </c>
      <c r="N16">
        <v>2.9290384045915605</v>
      </c>
      <c r="O16">
        <v>0</v>
      </c>
      <c r="P16">
        <v>0</v>
      </c>
      <c r="R16" t="s">
        <v>54</v>
      </c>
      <c r="S16">
        <f>S2-S14</f>
        <v>72.825012726099331</v>
      </c>
    </row>
    <row r="17" spans="1:16" hidden="1" x14ac:dyDescent="0.3">
      <c r="A17" t="s">
        <v>47</v>
      </c>
      <c r="B17" t="s">
        <v>55</v>
      </c>
      <c r="C17" t="s">
        <v>56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46</v>
      </c>
      <c r="J17">
        <v>5.7</v>
      </c>
      <c r="K17">
        <v>45</v>
      </c>
      <c r="L17">
        <v>1.7999999984273654</v>
      </c>
      <c r="M17">
        <v>9.1188313534895151</v>
      </c>
      <c r="N17">
        <v>2.6519803960022021</v>
      </c>
      <c r="O17">
        <v>0</v>
      </c>
      <c r="P17">
        <v>0</v>
      </c>
    </row>
    <row r="18" spans="1:16" hidden="1" x14ac:dyDescent="0.3">
      <c r="A18" t="s">
        <v>57</v>
      </c>
      <c r="B18" t="s">
        <v>58</v>
      </c>
      <c r="C18" t="s">
        <v>59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46</v>
      </c>
      <c r="J18">
        <v>4.4000000000000004</v>
      </c>
      <c r="K18">
        <v>47</v>
      </c>
      <c r="L18">
        <v>2.5333332329226312</v>
      </c>
      <c r="M18">
        <v>9.5927148535623363</v>
      </c>
      <c r="N18">
        <v>2.8469161194980099</v>
      </c>
      <c r="O18">
        <v>0</v>
      </c>
      <c r="P18">
        <v>0</v>
      </c>
    </row>
    <row r="19" spans="1:16" hidden="1" x14ac:dyDescent="0.3">
      <c r="A19" t="s">
        <v>60</v>
      </c>
      <c r="B19" t="s">
        <v>61</v>
      </c>
      <c r="C19" t="s">
        <v>61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46</v>
      </c>
      <c r="J19">
        <v>4.5</v>
      </c>
      <c r="K19">
        <v>48</v>
      </c>
      <c r="L19">
        <v>3.7999997842734858</v>
      </c>
      <c r="M19">
        <v>10.01616264808513</v>
      </c>
      <c r="N19">
        <v>3.0756871743355165</v>
      </c>
      <c r="O19">
        <v>0</v>
      </c>
      <c r="P19">
        <v>0</v>
      </c>
    </row>
    <row r="20" spans="1:16" hidden="1" x14ac:dyDescent="0.3">
      <c r="A20" t="s">
        <v>62</v>
      </c>
      <c r="B20" t="s">
        <v>63</v>
      </c>
      <c r="C20" t="s">
        <v>62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46</v>
      </c>
      <c r="J20">
        <v>4.8</v>
      </c>
      <c r="K20">
        <v>49</v>
      </c>
      <c r="L20">
        <v>2.2000001061616423</v>
      </c>
      <c r="M20">
        <v>9.9304949715865298</v>
      </c>
      <c r="N20">
        <v>2.9094392528683946</v>
      </c>
      <c r="O20">
        <v>0</v>
      </c>
      <c r="P20">
        <v>0</v>
      </c>
    </row>
    <row r="21" spans="1:16" hidden="1" x14ac:dyDescent="0.3">
      <c r="A21" t="s">
        <v>64</v>
      </c>
      <c r="B21" t="s">
        <v>65</v>
      </c>
      <c r="C21" t="s">
        <v>65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46</v>
      </c>
      <c r="J21">
        <v>5.2</v>
      </c>
      <c r="K21">
        <v>50</v>
      </c>
      <c r="L21">
        <v>-2.5333276592465936</v>
      </c>
      <c r="M21">
        <v>9.3959498038450953</v>
      </c>
      <c r="N21">
        <v>2.3408226814750295</v>
      </c>
      <c r="O21">
        <v>0</v>
      </c>
      <c r="P21">
        <v>0</v>
      </c>
    </row>
    <row r="22" spans="1:16" hidden="1" x14ac:dyDescent="0.3">
      <c r="A22" t="s">
        <v>66</v>
      </c>
      <c r="B22" t="s">
        <v>67</v>
      </c>
      <c r="C22" t="s">
        <v>67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46</v>
      </c>
      <c r="J22">
        <v>4.4000000000000004</v>
      </c>
      <c r="K22">
        <v>63</v>
      </c>
      <c r="L22">
        <v>2.8666668782218219</v>
      </c>
      <c r="M22">
        <v>9.1224636497299514</v>
      </c>
      <c r="N22">
        <v>2.7482016867771089</v>
      </c>
      <c r="O22">
        <v>0</v>
      </c>
      <c r="P22">
        <v>0</v>
      </c>
    </row>
    <row r="23" spans="1:16" hidden="1" x14ac:dyDescent="0.3">
      <c r="A23" t="s">
        <v>68</v>
      </c>
      <c r="B23" t="s">
        <v>69</v>
      </c>
      <c r="C23" t="s">
        <v>69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70</v>
      </c>
      <c r="J23">
        <v>4.4000000000000004</v>
      </c>
      <c r="K23">
        <v>65</v>
      </c>
      <c r="L23">
        <v>2.3333321612088676</v>
      </c>
      <c r="M23">
        <v>9.3305224115094081</v>
      </c>
      <c r="N23">
        <v>3.0034353841600394</v>
      </c>
      <c r="O23">
        <v>0</v>
      </c>
      <c r="P23">
        <v>0</v>
      </c>
    </row>
    <row r="24" spans="1:16" hidden="1" x14ac:dyDescent="0.3">
      <c r="A24" t="s">
        <v>71</v>
      </c>
      <c r="B24" t="s">
        <v>72</v>
      </c>
      <c r="C24" t="s">
        <v>72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70</v>
      </c>
      <c r="J24">
        <v>5.4</v>
      </c>
      <c r="K24">
        <v>70</v>
      </c>
      <c r="L24">
        <v>2.2666797135576431</v>
      </c>
      <c r="M24">
        <v>9.3167387782939652</v>
      </c>
      <c r="N24">
        <v>2.9929969316169229</v>
      </c>
      <c r="O24">
        <v>0</v>
      </c>
      <c r="P24">
        <v>0</v>
      </c>
    </row>
    <row r="25" spans="1:16" hidden="1" x14ac:dyDescent="0.3">
      <c r="A25" t="s">
        <v>73</v>
      </c>
      <c r="B25" t="s">
        <v>74</v>
      </c>
      <c r="C25" t="s">
        <v>75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70</v>
      </c>
      <c r="J25">
        <v>4.8</v>
      </c>
      <c r="K25">
        <v>72</v>
      </c>
      <c r="L25">
        <v>2.6</v>
      </c>
      <c r="M25">
        <v>9.8504652310857921</v>
      </c>
      <c r="N25">
        <v>3.1837763934985301</v>
      </c>
      <c r="O25">
        <v>0</v>
      </c>
      <c r="P25">
        <v>0</v>
      </c>
    </row>
    <row r="26" spans="1:16" hidden="1" x14ac:dyDescent="0.3">
      <c r="A26" t="s">
        <v>76</v>
      </c>
      <c r="B26" t="s">
        <v>77</v>
      </c>
      <c r="C26" t="s">
        <v>77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70</v>
      </c>
      <c r="J26">
        <v>5.8</v>
      </c>
      <c r="K26">
        <v>74</v>
      </c>
      <c r="L26">
        <v>4.599999997695873</v>
      </c>
      <c r="M26">
        <v>11.652778650708468</v>
      </c>
      <c r="N26">
        <v>3.9110398134537694</v>
      </c>
      <c r="O26">
        <v>0</v>
      </c>
      <c r="P26">
        <v>0</v>
      </c>
    </row>
    <row r="27" spans="1:16" hidden="1" x14ac:dyDescent="0.3">
      <c r="A27" t="s">
        <v>78</v>
      </c>
      <c r="B27" t="s">
        <v>79</v>
      </c>
      <c r="C27" t="s">
        <v>79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70</v>
      </c>
      <c r="J27">
        <v>4.9000000000000004</v>
      </c>
      <c r="K27">
        <v>75</v>
      </c>
      <c r="L27">
        <v>1.866666704239516</v>
      </c>
      <c r="M27">
        <v>8.830233648280764</v>
      </c>
      <c r="N27">
        <v>2.8099637019754788</v>
      </c>
      <c r="O27">
        <v>0</v>
      </c>
      <c r="P27">
        <v>0</v>
      </c>
    </row>
    <row r="28" spans="1:16" hidden="1" x14ac:dyDescent="0.3">
      <c r="A28" t="s">
        <v>80</v>
      </c>
      <c r="B28" t="s">
        <v>81</v>
      </c>
      <c r="C28" t="s">
        <v>81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70</v>
      </c>
      <c r="J28">
        <v>5.3</v>
      </c>
      <c r="K28">
        <v>78</v>
      </c>
      <c r="L28">
        <v>3.5999999937911831</v>
      </c>
      <c r="M28">
        <v>10.709341345736371</v>
      </c>
      <c r="N28">
        <v>3.5348022257253904</v>
      </c>
      <c r="O28">
        <v>0</v>
      </c>
      <c r="P28">
        <v>0</v>
      </c>
    </row>
    <row r="29" spans="1:16" hidden="1" x14ac:dyDescent="0.3">
      <c r="A29" t="s">
        <v>82</v>
      </c>
      <c r="B29" t="s">
        <v>83</v>
      </c>
      <c r="C29" t="s">
        <v>83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70</v>
      </c>
      <c r="J29">
        <v>4.9000000000000004</v>
      </c>
      <c r="K29">
        <v>88</v>
      </c>
      <c r="L29">
        <v>14.000022445100875</v>
      </c>
      <c r="M29">
        <v>10.794364957730753</v>
      </c>
      <c r="N29">
        <v>4.547671303092331</v>
      </c>
      <c r="O29">
        <v>0</v>
      </c>
      <c r="P29">
        <v>0</v>
      </c>
    </row>
    <row r="30" spans="1:16" hidden="1" x14ac:dyDescent="0.3">
      <c r="A30" t="s">
        <v>84</v>
      </c>
      <c r="B30" t="s">
        <v>85</v>
      </c>
      <c r="C30" t="s">
        <v>85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86</v>
      </c>
      <c r="J30">
        <v>7.4</v>
      </c>
      <c r="K30">
        <v>97</v>
      </c>
      <c r="L30">
        <v>3.4</v>
      </c>
      <c r="M30">
        <v>9.1902566995188941</v>
      </c>
      <c r="N30">
        <v>3.4051519029506796</v>
      </c>
      <c r="O30">
        <v>0</v>
      </c>
      <c r="P30">
        <v>0</v>
      </c>
    </row>
    <row r="31" spans="1:16" hidden="1" x14ac:dyDescent="0.3">
      <c r="A31" t="s">
        <v>87</v>
      </c>
      <c r="B31" t="s">
        <v>88</v>
      </c>
      <c r="C31" t="s">
        <v>89</v>
      </c>
      <c r="D31" t="s">
        <v>4</v>
      </c>
      <c r="E31">
        <v>1</v>
      </c>
      <c r="F31">
        <v>0</v>
      </c>
      <c r="G31">
        <v>0</v>
      </c>
      <c r="H31">
        <v>0</v>
      </c>
      <c r="I31" t="s">
        <v>86</v>
      </c>
      <c r="J31">
        <v>4.5999999999999996</v>
      </c>
      <c r="K31">
        <v>98</v>
      </c>
      <c r="L31">
        <v>5.3999999979221256</v>
      </c>
      <c r="M31">
        <v>12.136733176352887</v>
      </c>
      <c r="N31">
        <v>4.5837284705956938</v>
      </c>
      <c r="O31">
        <v>0</v>
      </c>
      <c r="P31">
        <v>0</v>
      </c>
    </row>
    <row r="32" spans="1:16" hidden="1" x14ac:dyDescent="0.3">
      <c r="A32" t="s">
        <v>90</v>
      </c>
      <c r="B32" t="s">
        <v>91</v>
      </c>
      <c r="C32" t="s">
        <v>91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86</v>
      </c>
      <c r="J32">
        <v>4.2</v>
      </c>
      <c r="K32">
        <v>100</v>
      </c>
      <c r="L32">
        <v>1.3999999993932633</v>
      </c>
      <c r="M32">
        <v>8.126211132524249</v>
      </c>
      <c r="N32">
        <v>2.8575742111144948</v>
      </c>
      <c r="O32">
        <v>0</v>
      </c>
      <c r="P32">
        <v>0</v>
      </c>
    </row>
    <row r="33" spans="1:16" hidden="1" x14ac:dyDescent="0.3">
      <c r="A33" t="s">
        <v>92</v>
      </c>
      <c r="B33" t="s">
        <v>93</v>
      </c>
      <c r="C33" t="s">
        <v>93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86</v>
      </c>
      <c r="J33">
        <v>4.5</v>
      </c>
      <c r="K33">
        <v>102</v>
      </c>
      <c r="L33">
        <v>2.9999999950329461</v>
      </c>
      <c r="M33">
        <v>10.397262326120957</v>
      </c>
      <c r="N33">
        <v>3.7715643253961093</v>
      </c>
      <c r="O33">
        <v>0</v>
      </c>
      <c r="P33">
        <v>0</v>
      </c>
    </row>
    <row r="34" spans="1:16" hidden="1" x14ac:dyDescent="0.3">
      <c r="A34" t="s">
        <v>94</v>
      </c>
      <c r="B34" t="s">
        <v>95</v>
      </c>
      <c r="C34" t="s">
        <v>95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86</v>
      </c>
      <c r="J34">
        <v>5.5</v>
      </c>
      <c r="K34">
        <v>103</v>
      </c>
      <c r="L34">
        <v>1.3072966397791679</v>
      </c>
      <c r="M34">
        <v>9.251649575804656</v>
      </c>
      <c r="N34">
        <v>3.2259772102437467</v>
      </c>
      <c r="O34">
        <v>0</v>
      </c>
      <c r="P34">
        <v>0</v>
      </c>
    </row>
    <row r="35" spans="1:16" x14ac:dyDescent="0.3">
      <c r="A35" t="s">
        <v>363</v>
      </c>
      <c r="B35" t="s">
        <v>364</v>
      </c>
      <c r="C35" t="s">
        <v>364</v>
      </c>
      <c r="D35" t="s">
        <v>7</v>
      </c>
      <c r="E35">
        <v>0</v>
      </c>
      <c r="F35">
        <v>0</v>
      </c>
      <c r="G35">
        <v>0</v>
      </c>
      <c r="H35">
        <v>1</v>
      </c>
      <c r="I35" t="s">
        <v>362</v>
      </c>
      <c r="J35">
        <v>11.6</v>
      </c>
      <c r="K35">
        <v>572</v>
      </c>
      <c r="L35">
        <v>5.5999999978163357</v>
      </c>
      <c r="M35">
        <v>12.155409658646956</v>
      </c>
      <c r="N35">
        <v>5.6482428644021647</v>
      </c>
      <c r="O35">
        <v>1</v>
      </c>
      <c r="P35">
        <v>1</v>
      </c>
    </row>
    <row r="36" spans="1:16" hidden="1" x14ac:dyDescent="0.3">
      <c r="A36" t="s">
        <v>98</v>
      </c>
      <c r="B36" t="s">
        <v>99</v>
      </c>
      <c r="C36" t="s">
        <v>99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86</v>
      </c>
      <c r="J36">
        <v>5.4</v>
      </c>
      <c r="K36">
        <v>106</v>
      </c>
      <c r="L36">
        <v>5.4874465879082432</v>
      </c>
      <c r="M36">
        <v>10.198814808485741</v>
      </c>
      <c r="N36">
        <v>3.942476960702002</v>
      </c>
      <c r="O36">
        <v>0</v>
      </c>
      <c r="P36">
        <v>0</v>
      </c>
    </row>
    <row r="37" spans="1:16" hidden="1" x14ac:dyDescent="0.3">
      <c r="A37" t="s">
        <v>100</v>
      </c>
      <c r="B37" t="s">
        <v>101</v>
      </c>
      <c r="C37" t="s">
        <v>101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86</v>
      </c>
      <c r="J37">
        <v>5.8</v>
      </c>
      <c r="K37">
        <v>112</v>
      </c>
      <c r="L37">
        <v>4.6666671535361699</v>
      </c>
      <c r="M37">
        <v>10.110169031164288</v>
      </c>
      <c r="N37">
        <v>3.8344170376618645</v>
      </c>
      <c r="O37">
        <v>0</v>
      </c>
      <c r="P37">
        <v>0</v>
      </c>
    </row>
    <row r="38" spans="1:16" hidden="1" x14ac:dyDescent="0.3">
      <c r="A38" t="s">
        <v>102</v>
      </c>
      <c r="B38" t="s">
        <v>103</v>
      </c>
      <c r="C38" t="s">
        <v>103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86</v>
      </c>
      <c r="J38">
        <v>4.5999999999999996</v>
      </c>
      <c r="K38">
        <v>121</v>
      </c>
      <c r="L38">
        <v>5.9333340547508273</v>
      </c>
      <c r="M38">
        <v>11.15035918722908</v>
      </c>
      <c r="N38">
        <v>4.3039997884351626</v>
      </c>
      <c r="O38">
        <v>0</v>
      </c>
      <c r="P38">
        <v>0</v>
      </c>
    </row>
    <row r="39" spans="1:16" hidden="1" x14ac:dyDescent="0.3">
      <c r="A39" t="s">
        <v>68</v>
      </c>
      <c r="B39" t="s">
        <v>104</v>
      </c>
      <c r="C39" t="s">
        <v>104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105</v>
      </c>
      <c r="J39">
        <v>4.9000000000000004</v>
      </c>
      <c r="K39">
        <v>130</v>
      </c>
      <c r="L39">
        <v>-1.9333281202037758</v>
      </c>
      <c r="M39">
        <v>9.9199871096028716</v>
      </c>
      <c r="N39">
        <v>3.0830021695069685</v>
      </c>
      <c r="O39">
        <v>0</v>
      </c>
      <c r="P39">
        <v>0</v>
      </c>
    </row>
    <row r="40" spans="1:16" hidden="1" x14ac:dyDescent="0.3">
      <c r="A40" t="s">
        <v>44</v>
      </c>
      <c r="B40" t="s">
        <v>106</v>
      </c>
      <c r="C40" t="s">
        <v>106</v>
      </c>
      <c r="D40" t="s">
        <v>7</v>
      </c>
      <c r="E40">
        <v>0</v>
      </c>
      <c r="F40">
        <v>0</v>
      </c>
      <c r="G40">
        <v>0</v>
      </c>
      <c r="H40">
        <v>1</v>
      </c>
      <c r="I40" t="s">
        <v>105</v>
      </c>
      <c r="J40">
        <v>6.5</v>
      </c>
      <c r="K40">
        <v>132</v>
      </c>
      <c r="L40">
        <v>1.3999999962124885</v>
      </c>
      <c r="M40">
        <v>8.4659949971697852</v>
      </c>
      <c r="N40">
        <v>3.0433922398812481</v>
      </c>
      <c r="O40">
        <v>0</v>
      </c>
      <c r="P40">
        <v>0</v>
      </c>
    </row>
    <row r="41" spans="1:16" x14ac:dyDescent="0.3">
      <c r="A41" t="s">
        <v>36</v>
      </c>
      <c r="B41" t="s">
        <v>37</v>
      </c>
      <c r="C41" t="s">
        <v>37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18</v>
      </c>
      <c r="J41">
        <v>5.3</v>
      </c>
      <c r="K41">
        <v>24</v>
      </c>
      <c r="L41">
        <v>4.5999999967717073</v>
      </c>
      <c r="M41">
        <v>11.805327165083982</v>
      </c>
      <c r="N41">
        <v>5.2223999265807777</v>
      </c>
      <c r="O41">
        <v>1</v>
      </c>
      <c r="P41">
        <v>1</v>
      </c>
    </row>
    <row r="42" spans="1:16" hidden="1" x14ac:dyDescent="0.3">
      <c r="A42" t="s">
        <v>78</v>
      </c>
      <c r="B42" t="s">
        <v>109</v>
      </c>
      <c r="C42" t="s">
        <v>109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105</v>
      </c>
      <c r="J42">
        <v>4.7</v>
      </c>
      <c r="K42">
        <v>134</v>
      </c>
      <c r="L42">
        <v>4.3999992604463216</v>
      </c>
      <c r="M42">
        <v>10.006314440535903</v>
      </c>
      <c r="N42">
        <v>3.9682007298617745</v>
      </c>
      <c r="O42">
        <v>0</v>
      </c>
      <c r="P42">
        <v>0</v>
      </c>
    </row>
    <row r="43" spans="1:16" hidden="1" x14ac:dyDescent="0.3">
      <c r="A43" t="s">
        <v>110</v>
      </c>
      <c r="B43" t="s">
        <v>111</v>
      </c>
      <c r="C43" t="s">
        <v>111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105</v>
      </c>
      <c r="J43">
        <v>5</v>
      </c>
      <c r="K43">
        <v>135</v>
      </c>
      <c r="L43">
        <v>3.6666665947102075</v>
      </c>
      <c r="M43">
        <v>10.832698389160928</v>
      </c>
      <c r="N43">
        <v>4.1476736569840513</v>
      </c>
      <c r="O43">
        <v>0</v>
      </c>
      <c r="P43">
        <v>0</v>
      </c>
    </row>
    <row r="44" spans="1:16" hidden="1" x14ac:dyDescent="0.3">
      <c r="A44" t="s">
        <v>68</v>
      </c>
      <c r="B44" t="s">
        <v>112</v>
      </c>
      <c r="C44" t="s">
        <v>112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105</v>
      </c>
      <c r="J44">
        <v>4.5</v>
      </c>
      <c r="K44">
        <v>136</v>
      </c>
      <c r="L44">
        <v>3.4666670087553788</v>
      </c>
      <c r="M44">
        <v>9.0323594309822433</v>
      </c>
      <c r="N44">
        <v>3.5136888959363763</v>
      </c>
      <c r="O44">
        <v>0</v>
      </c>
      <c r="P44">
        <v>0</v>
      </c>
    </row>
    <row r="45" spans="1:16" hidden="1" x14ac:dyDescent="0.3">
      <c r="A45" t="s">
        <v>113</v>
      </c>
      <c r="B45" t="s">
        <v>114</v>
      </c>
      <c r="C45" t="s">
        <v>114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105</v>
      </c>
      <c r="J45">
        <v>4.5999999999999996</v>
      </c>
      <c r="K45">
        <v>137</v>
      </c>
      <c r="L45">
        <v>3.6666586887582939</v>
      </c>
      <c r="M45">
        <v>9.6641453778689517</v>
      </c>
      <c r="N45">
        <v>3.7537170512659896</v>
      </c>
      <c r="O45">
        <v>0</v>
      </c>
      <c r="P45">
        <v>0</v>
      </c>
    </row>
    <row r="46" spans="1:16" hidden="1" x14ac:dyDescent="0.3">
      <c r="A46" t="s">
        <v>115</v>
      </c>
      <c r="B46" t="s">
        <v>116</v>
      </c>
      <c r="C46" t="s">
        <v>116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105</v>
      </c>
      <c r="J46">
        <v>7.1</v>
      </c>
      <c r="K46">
        <v>138</v>
      </c>
      <c r="L46">
        <v>4.6666665769974864</v>
      </c>
      <c r="M46">
        <v>12.421068773045448</v>
      </c>
      <c r="N46">
        <v>4.8183356866463258</v>
      </c>
      <c r="O46">
        <v>0</v>
      </c>
      <c r="P46">
        <v>0</v>
      </c>
    </row>
    <row r="47" spans="1:16" hidden="1" x14ac:dyDescent="0.3">
      <c r="A47" t="s">
        <v>117</v>
      </c>
      <c r="B47" t="s">
        <v>118</v>
      </c>
      <c r="C47" t="s">
        <v>118</v>
      </c>
      <c r="D47" t="s">
        <v>4</v>
      </c>
      <c r="E47">
        <v>1</v>
      </c>
      <c r="F47">
        <v>0</v>
      </c>
      <c r="G47">
        <v>0</v>
      </c>
      <c r="H47">
        <v>0</v>
      </c>
      <c r="I47" t="s">
        <v>105</v>
      </c>
      <c r="J47">
        <v>4.5999999999999996</v>
      </c>
      <c r="K47">
        <v>139</v>
      </c>
      <c r="L47">
        <v>3.5333334276934365</v>
      </c>
      <c r="M47">
        <v>10.520071990811534</v>
      </c>
      <c r="N47">
        <v>4.0242545364194644</v>
      </c>
      <c r="O47">
        <v>0</v>
      </c>
      <c r="P47">
        <v>0</v>
      </c>
    </row>
    <row r="48" spans="1:16" hidden="1" x14ac:dyDescent="0.3">
      <c r="A48" t="s">
        <v>119</v>
      </c>
      <c r="B48" t="s">
        <v>120</v>
      </c>
      <c r="C48" t="s">
        <v>120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105</v>
      </c>
      <c r="J48">
        <v>5.4</v>
      </c>
      <c r="K48">
        <v>142</v>
      </c>
      <c r="L48">
        <v>-10</v>
      </c>
      <c r="M48">
        <v>10.229938486382181</v>
      </c>
      <c r="N48">
        <v>2.0971000815641405</v>
      </c>
      <c r="O48">
        <v>0</v>
      </c>
      <c r="P48">
        <v>0</v>
      </c>
    </row>
    <row r="49" spans="1:16" hidden="1" x14ac:dyDescent="0.3">
      <c r="A49" t="s">
        <v>121</v>
      </c>
      <c r="B49" t="s">
        <v>122</v>
      </c>
      <c r="C49" t="s">
        <v>123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105</v>
      </c>
      <c r="J49">
        <v>5</v>
      </c>
      <c r="K49">
        <v>146</v>
      </c>
      <c r="L49">
        <v>1.6</v>
      </c>
      <c r="M49">
        <v>8.5695497763914581</v>
      </c>
      <c r="N49">
        <v>3.1053383770800793</v>
      </c>
      <c r="O49">
        <v>0</v>
      </c>
      <c r="P49">
        <v>0</v>
      </c>
    </row>
    <row r="50" spans="1:16" hidden="1" x14ac:dyDescent="0.3">
      <c r="A50" t="s">
        <v>124</v>
      </c>
      <c r="B50" t="s">
        <v>125</v>
      </c>
      <c r="C50" t="s">
        <v>126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127</v>
      </c>
      <c r="J50">
        <v>5.0999999999999996</v>
      </c>
      <c r="K50">
        <v>164</v>
      </c>
      <c r="L50">
        <v>2.9999999072409067</v>
      </c>
      <c r="M50">
        <v>9.5289095592815904</v>
      </c>
      <c r="N50">
        <v>3.4340679344721199</v>
      </c>
      <c r="O50">
        <v>0</v>
      </c>
      <c r="P50">
        <v>0</v>
      </c>
    </row>
    <row r="51" spans="1:16" hidden="1" x14ac:dyDescent="0.3">
      <c r="A51" t="s">
        <v>128</v>
      </c>
      <c r="B51" t="s">
        <v>129</v>
      </c>
      <c r="C51" t="s">
        <v>129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127</v>
      </c>
      <c r="J51">
        <v>4.8</v>
      </c>
      <c r="K51">
        <v>165</v>
      </c>
      <c r="L51">
        <v>5.0000019812118612</v>
      </c>
      <c r="M51">
        <v>9.2470991297448162</v>
      </c>
      <c r="N51">
        <v>3.5336219329498415</v>
      </c>
      <c r="O51">
        <v>0</v>
      </c>
      <c r="P51">
        <v>0</v>
      </c>
    </row>
    <row r="52" spans="1:16" hidden="1" x14ac:dyDescent="0.3">
      <c r="A52" t="s">
        <v>130</v>
      </c>
      <c r="B52" t="s">
        <v>131</v>
      </c>
      <c r="C52" t="s">
        <v>132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127</v>
      </c>
      <c r="J52">
        <v>5.4</v>
      </c>
      <c r="K52">
        <v>166</v>
      </c>
      <c r="L52">
        <v>2.2000000000000002</v>
      </c>
      <c r="M52">
        <v>8.6700887218780291</v>
      </c>
      <c r="N52">
        <v>3.0735681415079537</v>
      </c>
      <c r="O52">
        <v>0</v>
      </c>
      <c r="P52">
        <v>0</v>
      </c>
    </row>
    <row r="53" spans="1:16" hidden="1" x14ac:dyDescent="0.3">
      <c r="A53" t="s">
        <v>133</v>
      </c>
      <c r="B53" t="s">
        <v>134</v>
      </c>
      <c r="C53" t="s">
        <v>135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127</v>
      </c>
      <c r="J53">
        <v>5.8</v>
      </c>
      <c r="K53">
        <v>168</v>
      </c>
      <c r="L53">
        <v>4.266668165435199</v>
      </c>
      <c r="M53">
        <v>10.009086317485426</v>
      </c>
      <c r="N53">
        <v>3.7145219284367155</v>
      </c>
      <c r="O53">
        <v>0</v>
      </c>
      <c r="P53">
        <v>0</v>
      </c>
    </row>
    <row r="54" spans="1:16" hidden="1" x14ac:dyDescent="0.3">
      <c r="A54" t="s">
        <v>136</v>
      </c>
      <c r="B54" t="s">
        <v>137</v>
      </c>
      <c r="C54" t="s">
        <v>137</v>
      </c>
      <c r="D54" t="s">
        <v>4</v>
      </c>
      <c r="E54">
        <v>1</v>
      </c>
      <c r="F54">
        <v>0</v>
      </c>
      <c r="G54">
        <v>0</v>
      </c>
      <c r="H54">
        <v>0</v>
      </c>
      <c r="I54" t="s">
        <v>127</v>
      </c>
      <c r="J54">
        <v>4.5</v>
      </c>
      <c r="K54">
        <v>171</v>
      </c>
      <c r="L54">
        <v>4.2</v>
      </c>
      <c r="M54">
        <v>10.491518234176633</v>
      </c>
      <c r="N54">
        <v>3.8673392597011276</v>
      </c>
      <c r="O54">
        <v>0</v>
      </c>
      <c r="P54">
        <v>0</v>
      </c>
    </row>
    <row r="55" spans="1:16" hidden="1" x14ac:dyDescent="0.3">
      <c r="A55" t="s">
        <v>102</v>
      </c>
      <c r="B55" t="s">
        <v>138</v>
      </c>
      <c r="C55" t="s">
        <v>138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127</v>
      </c>
      <c r="J55">
        <v>5.8</v>
      </c>
      <c r="K55">
        <v>177</v>
      </c>
      <c r="L55">
        <v>1.5999999953433872</v>
      </c>
      <c r="M55">
        <v>8.9920221931284647</v>
      </c>
      <c r="N55">
        <v>3.1220575346514381</v>
      </c>
      <c r="O55">
        <v>0</v>
      </c>
      <c r="P55">
        <v>0</v>
      </c>
    </row>
    <row r="56" spans="1:16" hidden="1" x14ac:dyDescent="0.3">
      <c r="A56" t="s">
        <v>139</v>
      </c>
      <c r="B56" t="s">
        <v>140</v>
      </c>
      <c r="C56" t="s">
        <v>140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127</v>
      </c>
      <c r="J56">
        <v>7.6</v>
      </c>
      <c r="K56">
        <v>180</v>
      </c>
      <c r="L56">
        <v>4.772640006874223</v>
      </c>
      <c r="M56">
        <v>10.6316934537496</v>
      </c>
      <c r="N56">
        <v>3.968743910183508</v>
      </c>
      <c r="O56">
        <v>0</v>
      </c>
      <c r="P56">
        <v>0</v>
      </c>
    </row>
    <row r="57" spans="1:16" hidden="1" x14ac:dyDescent="0.3">
      <c r="A57" t="s">
        <v>141</v>
      </c>
      <c r="B57" t="s">
        <v>142</v>
      </c>
      <c r="C57" t="s">
        <v>142</v>
      </c>
      <c r="D57" t="s">
        <v>7</v>
      </c>
      <c r="E57">
        <v>0</v>
      </c>
      <c r="F57">
        <v>0</v>
      </c>
      <c r="G57">
        <v>0</v>
      </c>
      <c r="H57">
        <v>1</v>
      </c>
      <c r="I57" t="s">
        <v>127</v>
      </c>
      <c r="J57">
        <v>7.7</v>
      </c>
      <c r="K57">
        <v>183</v>
      </c>
      <c r="L57">
        <v>1.7999999432801017</v>
      </c>
      <c r="M57">
        <v>9.5493660651340893</v>
      </c>
      <c r="N57">
        <v>3.3252773720372804</v>
      </c>
      <c r="O57">
        <v>0</v>
      </c>
      <c r="P57">
        <v>0</v>
      </c>
    </row>
    <row r="58" spans="1:16" hidden="1" x14ac:dyDescent="0.3">
      <c r="A58" t="s">
        <v>143</v>
      </c>
      <c r="B58" t="s">
        <v>144</v>
      </c>
      <c r="C58" t="s">
        <v>144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127</v>
      </c>
      <c r="J58">
        <v>5.8</v>
      </c>
      <c r="K58">
        <v>184</v>
      </c>
      <c r="L58">
        <v>0</v>
      </c>
      <c r="M58">
        <v>7.5097214509544026</v>
      </c>
      <c r="N58">
        <v>2.4787370149691421</v>
      </c>
      <c r="O58">
        <v>0</v>
      </c>
      <c r="P58">
        <v>0</v>
      </c>
    </row>
    <row r="59" spans="1:16" hidden="1" x14ac:dyDescent="0.3">
      <c r="A59" t="s">
        <v>145</v>
      </c>
      <c r="B59" t="s">
        <v>146</v>
      </c>
      <c r="C59" t="s">
        <v>146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127</v>
      </c>
      <c r="J59">
        <v>9.6999999999999993</v>
      </c>
      <c r="K59">
        <v>190</v>
      </c>
      <c r="L59">
        <v>1.7999999913335261</v>
      </c>
      <c r="M59">
        <v>9.8101763559863375</v>
      </c>
      <c r="N59">
        <v>3.4113631424335353</v>
      </c>
      <c r="O59">
        <v>0</v>
      </c>
      <c r="P59">
        <v>0</v>
      </c>
    </row>
    <row r="60" spans="1:16" hidden="1" x14ac:dyDescent="0.3">
      <c r="A60" t="s">
        <v>147</v>
      </c>
      <c r="B60" t="s">
        <v>148</v>
      </c>
      <c r="C60" t="s">
        <v>148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127</v>
      </c>
      <c r="J60">
        <v>5.5</v>
      </c>
      <c r="K60">
        <v>191</v>
      </c>
      <c r="L60">
        <v>2.7999999810164864</v>
      </c>
      <c r="M60">
        <v>8.9101058494931031</v>
      </c>
      <c r="N60">
        <v>3.2105620238754859</v>
      </c>
      <c r="O60">
        <v>0</v>
      </c>
      <c r="P60">
        <v>0</v>
      </c>
    </row>
    <row r="61" spans="1:16" hidden="1" x14ac:dyDescent="0.3">
      <c r="A61" t="s">
        <v>149</v>
      </c>
      <c r="B61" t="s">
        <v>150</v>
      </c>
      <c r="C61" t="s">
        <v>150</v>
      </c>
      <c r="D61" t="s">
        <v>4</v>
      </c>
      <c r="E61">
        <v>1</v>
      </c>
      <c r="F61">
        <v>0</v>
      </c>
      <c r="G61">
        <v>0</v>
      </c>
      <c r="H61">
        <v>0</v>
      </c>
      <c r="I61" t="s">
        <v>151</v>
      </c>
      <c r="J61">
        <v>4.5</v>
      </c>
      <c r="K61">
        <v>198</v>
      </c>
      <c r="L61">
        <v>5.4</v>
      </c>
      <c r="M61">
        <v>12.030777848025794</v>
      </c>
      <c r="N61">
        <v>3.848864231137366</v>
      </c>
      <c r="O61">
        <v>0</v>
      </c>
      <c r="P61">
        <v>0</v>
      </c>
    </row>
    <row r="62" spans="1:16" hidden="1" x14ac:dyDescent="0.3">
      <c r="A62" t="s">
        <v>152</v>
      </c>
      <c r="B62" t="s">
        <v>153</v>
      </c>
      <c r="C62" t="s">
        <v>153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151</v>
      </c>
      <c r="J62">
        <v>4.5</v>
      </c>
      <c r="K62">
        <v>202</v>
      </c>
      <c r="L62">
        <v>3.4</v>
      </c>
      <c r="M62">
        <v>10.105938747196284</v>
      </c>
      <c r="N62">
        <v>3.0900172066093994</v>
      </c>
      <c r="O62">
        <v>0</v>
      </c>
      <c r="P62">
        <v>0</v>
      </c>
    </row>
    <row r="63" spans="1:16" hidden="1" x14ac:dyDescent="0.3">
      <c r="A63" t="s">
        <v>154</v>
      </c>
      <c r="B63" t="s">
        <v>155</v>
      </c>
      <c r="C63" t="s">
        <v>155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151</v>
      </c>
      <c r="J63">
        <v>5.3</v>
      </c>
      <c r="K63">
        <v>205</v>
      </c>
      <c r="L63">
        <v>1.5999999987589533</v>
      </c>
      <c r="M63">
        <v>9.0014275908521562</v>
      </c>
      <c r="N63">
        <v>2.5724269314041637</v>
      </c>
      <c r="O63">
        <v>0</v>
      </c>
      <c r="P63">
        <v>0</v>
      </c>
    </row>
    <row r="64" spans="1:16" hidden="1" x14ac:dyDescent="0.3">
      <c r="A64" t="s">
        <v>156</v>
      </c>
      <c r="B64" t="s">
        <v>157</v>
      </c>
      <c r="C64" t="s">
        <v>157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151</v>
      </c>
      <c r="J64">
        <v>7.5</v>
      </c>
      <c r="K64">
        <v>206</v>
      </c>
      <c r="L64">
        <v>6.99999999999969</v>
      </c>
      <c r="M64">
        <v>11.60388025276057</v>
      </c>
      <c r="N64">
        <v>3.9379014183944236</v>
      </c>
      <c r="O64">
        <v>0</v>
      </c>
      <c r="P64">
        <v>0</v>
      </c>
    </row>
    <row r="65" spans="1:16" hidden="1" x14ac:dyDescent="0.3">
      <c r="A65" t="s">
        <v>158</v>
      </c>
      <c r="B65" t="s">
        <v>159</v>
      </c>
      <c r="C65" t="s">
        <v>159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151</v>
      </c>
      <c r="J65">
        <v>4.8</v>
      </c>
      <c r="K65">
        <v>207</v>
      </c>
      <c r="L65">
        <v>1.9999999874271452</v>
      </c>
      <c r="M65">
        <v>9.1667859607517777</v>
      </c>
      <c r="N65">
        <v>2.6663519303064218</v>
      </c>
      <c r="O65">
        <v>0</v>
      </c>
      <c r="P65">
        <v>0</v>
      </c>
    </row>
    <row r="66" spans="1:16" hidden="1" x14ac:dyDescent="0.3">
      <c r="A66" t="s">
        <v>160</v>
      </c>
      <c r="B66" t="s">
        <v>161</v>
      </c>
      <c r="C66" t="s">
        <v>161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151</v>
      </c>
      <c r="J66">
        <v>4.5</v>
      </c>
      <c r="K66">
        <v>211</v>
      </c>
      <c r="L66">
        <v>3.1999999953433873</v>
      </c>
      <c r="M66">
        <v>11.3524902888183</v>
      </c>
      <c r="N66">
        <v>3.3931696933051532</v>
      </c>
      <c r="O66">
        <v>0</v>
      </c>
      <c r="P66">
        <v>0</v>
      </c>
    </row>
    <row r="67" spans="1:16" hidden="1" x14ac:dyDescent="0.3">
      <c r="A67" t="s">
        <v>162</v>
      </c>
      <c r="B67" t="s">
        <v>163</v>
      </c>
      <c r="C67" t="s">
        <v>163</v>
      </c>
      <c r="D67" t="s">
        <v>7</v>
      </c>
      <c r="E67">
        <v>0</v>
      </c>
      <c r="F67">
        <v>0</v>
      </c>
      <c r="G67">
        <v>0</v>
      </c>
      <c r="H67">
        <v>1</v>
      </c>
      <c r="I67" t="s">
        <v>151</v>
      </c>
      <c r="J67">
        <v>5.4</v>
      </c>
      <c r="K67">
        <v>212</v>
      </c>
      <c r="L67">
        <v>4.5999992728619308</v>
      </c>
      <c r="M67">
        <v>10.401525991758829</v>
      </c>
      <c r="N67">
        <v>3.3189842738851656</v>
      </c>
      <c r="O67">
        <v>0</v>
      </c>
      <c r="P67">
        <v>0</v>
      </c>
    </row>
    <row r="68" spans="1:16" hidden="1" x14ac:dyDescent="0.3">
      <c r="A68" t="s">
        <v>124</v>
      </c>
      <c r="B68" t="s">
        <v>164</v>
      </c>
      <c r="C68" t="s">
        <v>164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151</v>
      </c>
      <c r="J68">
        <v>4.4000000000000004</v>
      </c>
      <c r="K68">
        <v>213</v>
      </c>
      <c r="L68">
        <v>3.1999999995454709</v>
      </c>
      <c r="M68">
        <v>10.781744807303529</v>
      </c>
      <c r="N68">
        <v>3.242837217236203</v>
      </c>
      <c r="O68">
        <v>0</v>
      </c>
      <c r="P68">
        <v>0</v>
      </c>
    </row>
    <row r="69" spans="1:16" hidden="1" x14ac:dyDescent="0.3">
      <c r="A69" t="s">
        <v>165</v>
      </c>
      <c r="B69" t="s">
        <v>166</v>
      </c>
      <c r="C69" t="s">
        <v>166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151</v>
      </c>
      <c r="J69">
        <v>5.7</v>
      </c>
      <c r="K69">
        <v>215</v>
      </c>
      <c r="L69">
        <v>4.8666663514239792</v>
      </c>
      <c r="M69">
        <v>10.289680104004551</v>
      </c>
      <c r="N69">
        <v>3.3231045888419821</v>
      </c>
      <c r="O69">
        <v>0</v>
      </c>
      <c r="P69">
        <v>0</v>
      </c>
    </row>
    <row r="70" spans="1:16" hidden="1" x14ac:dyDescent="0.3">
      <c r="A70" t="s">
        <v>167</v>
      </c>
      <c r="B70" t="s">
        <v>168</v>
      </c>
      <c r="C70" t="s">
        <v>168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151</v>
      </c>
      <c r="J70">
        <v>4.5</v>
      </c>
      <c r="K70">
        <v>216</v>
      </c>
      <c r="L70">
        <v>2.4666674745557549</v>
      </c>
      <c r="M70">
        <v>9.4588983535982312</v>
      </c>
      <c r="N70">
        <v>2.8020586505780765</v>
      </c>
      <c r="O70">
        <v>0</v>
      </c>
      <c r="P70">
        <v>0</v>
      </c>
    </row>
    <row r="71" spans="1:16" hidden="1" x14ac:dyDescent="0.3">
      <c r="A71" t="s">
        <v>169</v>
      </c>
      <c r="B71" t="s">
        <v>170</v>
      </c>
      <c r="C71" t="s">
        <v>170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151</v>
      </c>
      <c r="J71">
        <v>5.4</v>
      </c>
      <c r="K71">
        <v>217</v>
      </c>
      <c r="L71">
        <v>0.53333399369388479</v>
      </c>
      <c r="M71">
        <v>12.101861310523942</v>
      </c>
      <c r="N71">
        <v>3.2547506227758429</v>
      </c>
      <c r="O71">
        <v>0</v>
      </c>
      <c r="P71">
        <v>0</v>
      </c>
    </row>
    <row r="72" spans="1:16" hidden="1" x14ac:dyDescent="0.3">
      <c r="A72" t="s">
        <v>154</v>
      </c>
      <c r="B72" t="s">
        <v>171</v>
      </c>
      <c r="C72" t="s">
        <v>171</v>
      </c>
      <c r="D72" t="s">
        <v>4</v>
      </c>
      <c r="E72">
        <v>1</v>
      </c>
      <c r="F72">
        <v>0</v>
      </c>
      <c r="G72">
        <v>0</v>
      </c>
      <c r="H72">
        <v>0</v>
      </c>
      <c r="I72" t="s">
        <v>172</v>
      </c>
      <c r="J72">
        <v>4.5</v>
      </c>
      <c r="K72">
        <v>240</v>
      </c>
      <c r="L72">
        <v>4.9999999974951255</v>
      </c>
      <c r="M72">
        <v>11.088864871842446</v>
      </c>
      <c r="N72">
        <v>4.4144794516672059</v>
      </c>
      <c r="O72">
        <v>0</v>
      </c>
      <c r="P72">
        <v>0</v>
      </c>
    </row>
    <row r="73" spans="1:16" hidden="1" x14ac:dyDescent="0.3">
      <c r="A73" t="s">
        <v>173</v>
      </c>
      <c r="B73" t="s">
        <v>174</v>
      </c>
      <c r="C73" t="s">
        <v>174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172</v>
      </c>
      <c r="J73">
        <v>5.6</v>
      </c>
      <c r="K73">
        <v>244</v>
      </c>
      <c r="L73">
        <v>6.1333334353805533</v>
      </c>
      <c r="M73">
        <v>10.404319157222165</v>
      </c>
      <c r="N73">
        <v>4.8007724109889924</v>
      </c>
      <c r="O73">
        <v>0</v>
      </c>
      <c r="P73">
        <v>0</v>
      </c>
    </row>
    <row r="74" spans="1:16" hidden="1" x14ac:dyDescent="0.3">
      <c r="A74" t="s">
        <v>175</v>
      </c>
      <c r="B74" t="s">
        <v>176</v>
      </c>
      <c r="C74" t="s">
        <v>176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172</v>
      </c>
      <c r="J74">
        <v>5.4</v>
      </c>
      <c r="K74">
        <v>247</v>
      </c>
      <c r="L74">
        <v>2.133333303836392</v>
      </c>
      <c r="M74">
        <v>9.8665561515109754</v>
      </c>
      <c r="N74">
        <v>2.8699755438327657</v>
      </c>
      <c r="O74">
        <v>0</v>
      </c>
      <c r="P74">
        <v>0</v>
      </c>
    </row>
    <row r="75" spans="1:16" x14ac:dyDescent="0.3">
      <c r="A75" t="s">
        <v>16</v>
      </c>
      <c r="B75" t="s">
        <v>17</v>
      </c>
      <c r="C75" t="s">
        <v>17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18</v>
      </c>
      <c r="J75">
        <v>5.0999999999999996</v>
      </c>
      <c r="K75">
        <v>2</v>
      </c>
      <c r="L75">
        <v>5.4666665402977044</v>
      </c>
      <c r="M75">
        <v>10.941356767445301</v>
      </c>
      <c r="N75">
        <v>5.0412101854346423</v>
      </c>
      <c r="O75">
        <v>1</v>
      </c>
      <c r="P75">
        <v>1</v>
      </c>
    </row>
    <row r="76" spans="1:16" hidden="1" x14ac:dyDescent="0.3">
      <c r="A76" t="s">
        <v>179</v>
      </c>
      <c r="B76" t="s">
        <v>180</v>
      </c>
      <c r="C76" t="s">
        <v>180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172</v>
      </c>
      <c r="J76">
        <v>5.4</v>
      </c>
      <c r="K76">
        <v>253</v>
      </c>
      <c r="L76">
        <v>3.7333338956376667</v>
      </c>
      <c r="M76">
        <v>10.191132060084499</v>
      </c>
      <c r="N76">
        <v>3.6633232590473108</v>
      </c>
      <c r="O76">
        <v>0</v>
      </c>
      <c r="P76">
        <v>0</v>
      </c>
    </row>
    <row r="77" spans="1:16" hidden="1" x14ac:dyDescent="0.3">
      <c r="A77" t="s">
        <v>144</v>
      </c>
      <c r="B77" t="s">
        <v>181</v>
      </c>
      <c r="C77" t="s">
        <v>181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172</v>
      </c>
      <c r="J77">
        <v>4.4000000000000004</v>
      </c>
      <c r="K77">
        <v>257</v>
      </c>
      <c r="L77">
        <v>0.33333213488836888</v>
      </c>
      <c r="M77">
        <v>10.392092592110803</v>
      </c>
      <c r="N77">
        <v>2.1485547084327417</v>
      </c>
      <c r="O77">
        <v>0</v>
      </c>
      <c r="P77">
        <v>0</v>
      </c>
    </row>
    <row r="78" spans="1:16" x14ac:dyDescent="0.3">
      <c r="A78" t="s">
        <v>276</v>
      </c>
      <c r="B78" t="s">
        <v>277</v>
      </c>
      <c r="C78" t="s">
        <v>277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260</v>
      </c>
      <c r="J78">
        <v>8.3000000000000007</v>
      </c>
      <c r="K78">
        <v>416</v>
      </c>
      <c r="L78">
        <v>3.1528727739227698</v>
      </c>
      <c r="M78">
        <v>9.018324050566056</v>
      </c>
      <c r="N78">
        <v>4.9719234053094539</v>
      </c>
      <c r="O78">
        <v>1</v>
      </c>
      <c r="P78">
        <v>1</v>
      </c>
    </row>
    <row r="79" spans="1:16" hidden="1" x14ac:dyDescent="0.3">
      <c r="A79" t="s">
        <v>184</v>
      </c>
      <c r="B79" t="s">
        <v>185</v>
      </c>
      <c r="C79" t="s">
        <v>185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172</v>
      </c>
      <c r="J79">
        <v>5.2</v>
      </c>
      <c r="K79">
        <v>260</v>
      </c>
      <c r="L79">
        <v>2.666666588507256</v>
      </c>
      <c r="M79">
        <v>9.706703730828286</v>
      </c>
      <c r="N79">
        <v>3.0829348132776548</v>
      </c>
      <c r="O79">
        <v>0</v>
      </c>
      <c r="P79">
        <v>0</v>
      </c>
    </row>
    <row r="80" spans="1:16" hidden="1" x14ac:dyDescent="0.3">
      <c r="A80" t="s">
        <v>186</v>
      </c>
      <c r="B80" t="s">
        <v>187</v>
      </c>
      <c r="C80" t="s">
        <v>187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172</v>
      </c>
      <c r="J80">
        <v>4.9000000000000004</v>
      </c>
      <c r="K80">
        <v>264</v>
      </c>
      <c r="L80">
        <v>2.3999999360686353</v>
      </c>
      <c r="M80">
        <v>9.7237612686489001</v>
      </c>
      <c r="N80">
        <v>2.9643784469080474</v>
      </c>
      <c r="O80">
        <v>0</v>
      </c>
      <c r="P80">
        <v>0</v>
      </c>
    </row>
    <row r="81" spans="1:16" hidden="1" x14ac:dyDescent="0.3">
      <c r="A81" t="s">
        <v>188</v>
      </c>
      <c r="B81" t="s">
        <v>189</v>
      </c>
      <c r="C81" t="s">
        <v>189</v>
      </c>
      <c r="D81" t="s">
        <v>4</v>
      </c>
      <c r="E81">
        <v>1</v>
      </c>
      <c r="F81">
        <v>0</v>
      </c>
      <c r="G81">
        <v>0</v>
      </c>
      <c r="H81">
        <v>0</v>
      </c>
      <c r="I81" t="s">
        <v>190</v>
      </c>
      <c r="J81">
        <v>4.5</v>
      </c>
      <c r="K81">
        <v>269</v>
      </c>
      <c r="L81">
        <v>7.2666642075320116</v>
      </c>
      <c r="M81">
        <v>10.675073840455605</v>
      </c>
      <c r="N81">
        <v>3.7569440942571437</v>
      </c>
      <c r="O81">
        <v>0</v>
      </c>
      <c r="P81">
        <v>0</v>
      </c>
    </row>
    <row r="82" spans="1:16" hidden="1" x14ac:dyDescent="0.3">
      <c r="A82" t="s">
        <v>191</v>
      </c>
      <c r="B82" t="s">
        <v>192</v>
      </c>
      <c r="C82" t="s">
        <v>192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190</v>
      </c>
      <c r="J82">
        <v>4.5</v>
      </c>
      <c r="K82">
        <v>272</v>
      </c>
      <c r="L82">
        <v>4.5999991585711957</v>
      </c>
      <c r="M82">
        <v>9.9030629214047181</v>
      </c>
      <c r="N82">
        <v>3.195741756973498</v>
      </c>
      <c r="O82">
        <v>0</v>
      </c>
      <c r="P82">
        <v>0</v>
      </c>
    </row>
    <row r="83" spans="1:16" hidden="1" x14ac:dyDescent="0.3">
      <c r="A83" t="s">
        <v>193</v>
      </c>
      <c r="B83" t="s">
        <v>194</v>
      </c>
      <c r="C83" t="s">
        <v>194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190</v>
      </c>
      <c r="J83">
        <v>5.4</v>
      </c>
      <c r="K83">
        <v>275</v>
      </c>
      <c r="L83">
        <v>4.2666666782584901</v>
      </c>
      <c r="M83">
        <v>9.5259395405473235</v>
      </c>
      <c r="N83">
        <v>3.0526587049693821</v>
      </c>
      <c r="O83">
        <v>0</v>
      </c>
      <c r="P83">
        <v>0</v>
      </c>
    </row>
    <row r="84" spans="1:16" hidden="1" x14ac:dyDescent="0.3">
      <c r="A84" t="s">
        <v>195</v>
      </c>
      <c r="B84" t="s">
        <v>196</v>
      </c>
      <c r="C84" t="s">
        <v>196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190</v>
      </c>
      <c r="J84">
        <v>5.5</v>
      </c>
      <c r="K84">
        <v>276</v>
      </c>
      <c r="L84">
        <v>5.2000002028500445</v>
      </c>
      <c r="M84">
        <v>9.136338744136129</v>
      </c>
      <c r="N84">
        <v>3.0775983193556078</v>
      </c>
      <c r="O84">
        <v>0</v>
      </c>
      <c r="P84">
        <v>0</v>
      </c>
    </row>
    <row r="85" spans="1:16" hidden="1" x14ac:dyDescent="0.3">
      <c r="A85" t="s">
        <v>197</v>
      </c>
      <c r="B85" t="s">
        <v>198</v>
      </c>
      <c r="C85" t="s">
        <v>198</v>
      </c>
      <c r="D85" t="s">
        <v>7</v>
      </c>
      <c r="E85">
        <v>0</v>
      </c>
      <c r="F85">
        <v>0</v>
      </c>
      <c r="G85">
        <v>0</v>
      </c>
      <c r="H85">
        <v>1</v>
      </c>
      <c r="I85" t="s">
        <v>190</v>
      </c>
      <c r="J85">
        <v>6.8</v>
      </c>
      <c r="K85">
        <v>281</v>
      </c>
      <c r="L85">
        <v>3.9999999964991684</v>
      </c>
      <c r="M85">
        <v>11.677878666078099</v>
      </c>
      <c r="N85">
        <v>3.5758855228761761</v>
      </c>
      <c r="O85">
        <v>0</v>
      </c>
      <c r="P85">
        <v>0</v>
      </c>
    </row>
    <row r="86" spans="1:16" hidden="1" x14ac:dyDescent="0.3">
      <c r="A86" t="s">
        <v>199</v>
      </c>
      <c r="B86" t="s">
        <v>200</v>
      </c>
      <c r="C86" t="s">
        <v>200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190</v>
      </c>
      <c r="J86">
        <v>4.5</v>
      </c>
      <c r="K86">
        <v>282</v>
      </c>
      <c r="L86">
        <v>7.466666514174892</v>
      </c>
      <c r="M86">
        <v>11.306003822432698</v>
      </c>
      <c r="N86">
        <v>3.9479632148988695</v>
      </c>
      <c r="O86">
        <v>0</v>
      </c>
      <c r="P86">
        <v>0</v>
      </c>
    </row>
    <row r="87" spans="1:16" hidden="1" x14ac:dyDescent="0.3">
      <c r="A87" t="s">
        <v>201</v>
      </c>
      <c r="B87" t="s">
        <v>202</v>
      </c>
      <c r="C87" t="s">
        <v>203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190</v>
      </c>
      <c r="J87">
        <v>5</v>
      </c>
      <c r="K87">
        <v>291</v>
      </c>
      <c r="L87">
        <v>2.5999999915871133</v>
      </c>
      <c r="M87">
        <v>10.157437489617649</v>
      </c>
      <c r="N87">
        <v>2.9914337135417384</v>
      </c>
      <c r="O87">
        <v>0</v>
      </c>
      <c r="P87">
        <v>0</v>
      </c>
    </row>
    <row r="88" spans="1:16" hidden="1" x14ac:dyDescent="0.3">
      <c r="A88" t="s">
        <v>204</v>
      </c>
      <c r="B88" t="s">
        <v>205</v>
      </c>
      <c r="C88" t="s">
        <v>204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190</v>
      </c>
      <c r="J88">
        <v>4.5999999999999996</v>
      </c>
      <c r="K88">
        <v>293</v>
      </c>
      <c r="L88">
        <v>5.4666664394418509</v>
      </c>
      <c r="M88">
        <v>12.874748647543946</v>
      </c>
      <c r="N88">
        <v>4.0852560653765533</v>
      </c>
      <c r="O88">
        <v>0</v>
      </c>
      <c r="P88">
        <v>0</v>
      </c>
    </row>
    <row r="89" spans="1:16" hidden="1" x14ac:dyDescent="0.3">
      <c r="A89" t="s">
        <v>44</v>
      </c>
      <c r="B89" t="s">
        <v>153</v>
      </c>
      <c r="C89" t="s">
        <v>153</v>
      </c>
      <c r="D89" t="s">
        <v>4</v>
      </c>
      <c r="E89">
        <v>1</v>
      </c>
      <c r="F89">
        <v>0</v>
      </c>
      <c r="G89">
        <v>0</v>
      </c>
      <c r="H89">
        <v>0</v>
      </c>
      <c r="I89" t="s">
        <v>206</v>
      </c>
      <c r="J89">
        <v>4.0999999999999996</v>
      </c>
      <c r="K89">
        <v>311</v>
      </c>
      <c r="L89">
        <v>7.7999999174101617</v>
      </c>
      <c r="M89">
        <v>13.853295061328403</v>
      </c>
      <c r="N89">
        <v>4.9530037341343389</v>
      </c>
      <c r="O89">
        <v>0</v>
      </c>
      <c r="P89">
        <v>0</v>
      </c>
    </row>
    <row r="90" spans="1:16" hidden="1" x14ac:dyDescent="0.3">
      <c r="A90" t="s">
        <v>207</v>
      </c>
      <c r="B90" t="s">
        <v>208</v>
      </c>
      <c r="C90" t="s">
        <v>208</v>
      </c>
      <c r="D90" t="s">
        <v>7</v>
      </c>
      <c r="E90">
        <v>0</v>
      </c>
      <c r="F90">
        <v>0</v>
      </c>
      <c r="G90">
        <v>0</v>
      </c>
      <c r="H90">
        <v>1</v>
      </c>
      <c r="I90" t="s">
        <v>206</v>
      </c>
      <c r="J90">
        <v>9.1</v>
      </c>
      <c r="K90">
        <v>312</v>
      </c>
      <c r="L90">
        <v>4.866663232634842</v>
      </c>
      <c r="M90">
        <v>10.185940410037418</v>
      </c>
      <c r="N90">
        <v>3.5178613539115755</v>
      </c>
      <c r="O90">
        <v>0</v>
      </c>
      <c r="P90">
        <v>0</v>
      </c>
    </row>
    <row r="91" spans="1:16" hidden="1" x14ac:dyDescent="0.3">
      <c r="A91" t="s">
        <v>209</v>
      </c>
      <c r="B91" t="s">
        <v>210</v>
      </c>
      <c r="C91" t="s">
        <v>210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206</v>
      </c>
      <c r="J91">
        <v>4.3</v>
      </c>
      <c r="K91">
        <v>314</v>
      </c>
      <c r="L91">
        <v>5.7950577838474837</v>
      </c>
      <c r="M91">
        <v>12.861415137152765</v>
      </c>
      <c r="N91">
        <v>4.3919384208010248</v>
      </c>
      <c r="O91">
        <v>0</v>
      </c>
      <c r="P91">
        <v>0</v>
      </c>
    </row>
    <row r="92" spans="1:16" hidden="1" x14ac:dyDescent="0.3">
      <c r="A92" t="s">
        <v>211</v>
      </c>
      <c r="B92" t="s">
        <v>212</v>
      </c>
      <c r="C92" t="s">
        <v>212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206</v>
      </c>
      <c r="J92">
        <v>4.7</v>
      </c>
      <c r="K92">
        <v>315</v>
      </c>
      <c r="L92">
        <v>7.866666218484303</v>
      </c>
      <c r="M92">
        <v>13.377916194416903</v>
      </c>
      <c r="N92">
        <v>4.8307541717424121</v>
      </c>
      <c r="O92">
        <v>0</v>
      </c>
      <c r="P92">
        <v>0</v>
      </c>
    </row>
    <row r="93" spans="1:16" hidden="1" x14ac:dyDescent="0.3">
      <c r="A93" t="s">
        <v>213</v>
      </c>
      <c r="B93" t="s">
        <v>214</v>
      </c>
      <c r="C93" t="s">
        <v>214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206</v>
      </c>
      <c r="J93">
        <v>6.3</v>
      </c>
      <c r="K93">
        <v>316</v>
      </c>
      <c r="L93">
        <v>1.7333331311595193</v>
      </c>
      <c r="M93">
        <v>11.302770236704795</v>
      </c>
      <c r="N93">
        <v>3.3802412759011862</v>
      </c>
      <c r="O93">
        <v>0</v>
      </c>
      <c r="P93">
        <v>0</v>
      </c>
    </row>
    <row r="94" spans="1:16" hidden="1" x14ac:dyDescent="0.3">
      <c r="A94" t="s">
        <v>144</v>
      </c>
      <c r="B94" t="s">
        <v>215</v>
      </c>
      <c r="C94" t="s">
        <v>215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206</v>
      </c>
      <c r="J94">
        <v>8.1999999999999993</v>
      </c>
      <c r="K94">
        <v>318</v>
      </c>
      <c r="L94">
        <v>0.4666740413095174</v>
      </c>
      <c r="M94">
        <v>10.391133714821558</v>
      </c>
      <c r="N94">
        <v>2.9467830815574825</v>
      </c>
      <c r="O94">
        <v>0</v>
      </c>
      <c r="P94">
        <v>0</v>
      </c>
    </row>
    <row r="95" spans="1:16" hidden="1" x14ac:dyDescent="0.3">
      <c r="A95" t="s">
        <v>216</v>
      </c>
      <c r="B95" t="s">
        <v>217</v>
      </c>
      <c r="C95" t="s">
        <v>217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206</v>
      </c>
      <c r="J95">
        <v>6.9</v>
      </c>
      <c r="K95">
        <v>321</v>
      </c>
      <c r="L95">
        <v>5.5333331790283626</v>
      </c>
      <c r="M95">
        <v>11.65971983652798</v>
      </c>
      <c r="N95">
        <v>4.0215038699970753</v>
      </c>
      <c r="O95">
        <v>0</v>
      </c>
      <c r="P95">
        <v>0</v>
      </c>
    </row>
    <row r="96" spans="1:16" hidden="1" x14ac:dyDescent="0.3">
      <c r="A96" t="s">
        <v>218</v>
      </c>
      <c r="B96" t="s">
        <v>219</v>
      </c>
      <c r="C96" t="s">
        <v>219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206</v>
      </c>
      <c r="J96">
        <v>4.9000000000000004</v>
      </c>
      <c r="K96">
        <v>323</v>
      </c>
      <c r="L96">
        <v>5.3333364919734461</v>
      </c>
      <c r="M96">
        <v>11.521561324369955</v>
      </c>
      <c r="N96">
        <v>3.9546666216913309</v>
      </c>
      <c r="O96">
        <v>0</v>
      </c>
      <c r="P96">
        <v>0</v>
      </c>
    </row>
    <row r="97" spans="1:16" hidden="1" x14ac:dyDescent="0.3">
      <c r="A97" t="s">
        <v>144</v>
      </c>
      <c r="B97" t="s">
        <v>220</v>
      </c>
      <c r="C97" t="s">
        <v>220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206</v>
      </c>
      <c r="J97">
        <v>4.3</v>
      </c>
      <c r="K97">
        <v>325</v>
      </c>
      <c r="L97">
        <v>5.6000004178591762</v>
      </c>
      <c r="M97">
        <v>13.185709014206109</v>
      </c>
      <c r="N97">
        <v>4.4539871524896748</v>
      </c>
      <c r="O97">
        <v>0</v>
      </c>
      <c r="P97">
        <v>0</v>
      </c>
    </row>
    <row r="98" spans="1:16" hidden="1" x14ac:dyDescent="0.3">
      <c r="A98" t="s">
        <v>221</v>
      </c>
      <c r="B98" t="s">
        <v>222</v>
      </c>
      <c r="C98" t="s">
        <v>222</v>
      </c>
      <c r="D98" t="s">
        <v>7</v>
      </c>
      <c r="E98">
        <v>0</v>
      </c>
      <c r="F98">
        <v>0</v>
      </c>
      <c r="G98">
        <v>0</v>
      </c>
      <c r="H98">
        <v>1</v>
      </c>
      <c r="I98" t="s">
        <v>206</v>
      </c>
      <c r="J98">
        <v>5.7</v>
      </c>
      <c r="K98">
        <v>328</v>
      </c>
      <c r="L98">
        <v>1.6</v>
      </c>
      <c r="M98">
        <v>8.9113251593900173</v>
      </c>
      <c r="N98">
        <v>2.698359377256101</v>
      </c>
      <c r="O98">
        <v>0</v>
      </c>
      <c r="P98">
        <v>0</v>
      </c>
    </row>
    <row r="99" spans="1:16" hidden="1" x14ac:dyDescent="0.3">
      <c r="A99" t="s">
        <v>223</v>
      </c>
      <c r="B99" t="s">
        <v>224</v>
      </c>
      <c r="C99" t="s">
        <v>223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225</v>
      </c>
      <c r="J99">
        <v>6.3</v>
      </c>
      <c r="K99">
        <v>340</v>
      </c>
      <c r="L99">
        <v>4.3999999967107968</v>
      </c>
      <c r="M99">
        <v>12.183326942008549</v>
      </c>
      <c r="N99">
        <v>4.600574778716001</v>
      </c>
      <c r="O99">
        <v>0</v>
      </c>
      <c r="P99">
        <v>0</v>
      </c>
    </row>
    <row r="100" spans="1:16" x14ac:dyDescent="0.3">
      <c r="A100" t="s">
        <v>32</v>
      </c>
      <c r="B100" t="s">
        <v>38</v>
      </c>
      <c r="C100" t="s">
        <v>39</v>
      </c>
      <c r="D100" t="s">
        <v>7</v>
      </c>
      <c r="E100">
        <v>0</v>
      </c>
      <c r="F100">
        <v>0</v>
      </c>
      <c r="G100">
        <v>0</v>
      </c>
      <c r="H100">
        <v>1</v>
      </c>
      <c r="I100" t="s">
        <v>18</v>
      </c>
      <c r="J100">
        <v>8</v>
      </c>
      <c r="K100">
        <v>26</v>
      </c>
      <c r="L100">
        <v>3.933332521593865</v>
      </c>
      <c r="M100">
        <v>11.189597676338828</v>
      </c>
      <c r="N100">
        <v>4.8787290296496861</v>
      </c>
      <c r="O100">
        <v>1</v>
      </c>
      <c r="P100">
        <v>1</v>
      </c>
    </row>
    <row r="101" spans="1:16" hidden="1" x14ac:dyDescent="0.3">
      <c r="A101" t="s">
        <v>107</v>
      </c>
      <c r="B101" t="s">
        <v>227</v>
      </c>
      <c r="C101" t="s">
        <v>227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225</v>
      </c>
      <c r="J101">
        <v>4.5</v>
      </c>
      <c r="K101">
        <v>349</v>
      </c>
      <c r="L101">
        <v>1.8</v>
      </c>
      <c r="M101">
        <v>8.411962014088239</v>
      </c>
      <c r="N101">
        <v>3.0695289905425467</v>
      </c>
      <c r="O101">
        <v>0</v>
      </c>
      <c r="P101">
        <v>0</v>
      </c>
    </row>
    <row r="102" spans="1:16" hidden="1" x14ac:dyDescent="0.3">
      <c r="A102" t="s">
        <v>228</v>
      </c>
      <c r="B102" t="s">
        <v>229</v>
      </c>
      <c r="C102" t="s">
        <v>229</v>
      </c>
      <c r="D102" t="s">
        <v>4</v>
      </c>
      <c r="E102">
        <v>1</v>
      </c>
      <c r="F102">
        <v>0</v>
      </c>
      <c r="G102">
        <v>0</v>
      </c>
      <c r="H102">
        <v>0</v>
      </c>
      <c r="I102" t="s">
        <v>225</v>
      </c>
      <c r="J102">
        <v>4.5</v>
      </c>
      <c r="K102">
        <v>352</v>
      </c>
      <c r="L102">
        <v>2.4666665894751958</v>
      </c>
      <c r="M102">
        <v>10.062400185330551</v>
      </c>
      <c r="N102">
        <v>3.698854047908259</v>
      </c>
      <c r="O102">
        <v>0</v>
      </c>
      <c r="P102">
        <v>0</v>
      </c>
    </row>
    <row r="103" spans="1:16" hidden="1" x14ac:dyDescent="0.3">
      <c r="A103" t="s">
        <v>230</v>
      </c>
      <c r="B103" t="s">
        <v>231</v>
      </c>
      <c r="C103" t="s">
        <v>231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225</v>
      </c>
      <c r="J103">
        <v>4.4000000000000004</v>
      </c>
      <c r="K103">
        <v>354</v>
      </c>
      <c r="L103">
        <v>10.362358298625812</v>
      </c>
      <c r="M103">
        <v>11.739131498398171</v>
      </c>
      <c r="N103">
        <v>4.9617049218980407</v>
      </c>
      <c r="O103">
        <v>0</v>
      </c>
      <c r="P103">
        <v>0</v>
      </c>
    </row>
    <row r="104" spans="1:16" hidden="1" x14ac:dyDescent="0.3">
      <c r="A104" t="s">
        <v>124</v>
      </c>
      <c r="B104" t="s">
        <v>232</v>
      </c>
      <c r="C104" t="s">
        <v>233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225</v>
      </c>
      <c r="J104">
        <v>4.8</v>
      </c>
      <c r="K104">
        <v>359</v>
      </c>
      <c r="L104">
        <v>1.5999999974391292</v>
      </c>
      <c r="M104">
        <v>9.4228394794180517</v>
      </c>
      <c r="N104">
        <v>3.4024394150033181</v>
      </c>
      <c r="O104">
        <v>0</v>
      </c>
      <c r="P104">
        <v>0</v>
      </c>
    </row>
    <row r="105" spans="1:16" hidden="1" x14ac:dyDescent="0.3">
      <c r="A105" t="s">
        <v>234</v>
      </c>
      <c r="B105" t="s">
        <v>235</v>
      </c>
      <c r="C105" t="s">
        <v>235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225</v>
      </c>
      <c r="J105">
        <v>5.5</v>
      </c>
      <c r="K105">
        <v>360</v>
      </c>
      <c r="L105">
        <v>-10</v>
      </c>
      <c r="M105">
        <v>9.5641314200022141</v>
      </c>
      <c r="N105">
        <v>2.4494187921783315</v>
      </c>
      <c r="O105">
        <v>0</v>
      </c>
      <c r="P105">
        <v>0</v>
      </c>
    </row>
    <row r="106" spans="1:16" hidden="1" x14ac:dyDescent="0.3">
      <c r="A106" t="s">
        <v>236</v>
      </c>
      <c r="B106" t="s">
        <v>237</v>
      </c>
      <c r="C106" t="s">
        <v>237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238</v>
      </c>
      <c r="J106">
        <v>8.1</v>
      </c>
      <c r="K106">
        <v>374</v>
      </c>
      <c r="L106">
        <v>-10</v>
      </c>
      <c r="M106">
        <v>10.202884374192237</v>
      </c>
      <c r="N106">
        <v>2.1293138351529959</v>
      </c>
      <c r="O106">
        <v>0</v>
      </c>
      <c r="P106">
        <v>0</v>
      </c>
    </row>
    <row r="107" spans="1:16" hidden="1" x14ac:dyDescent="0.3">
      <c r="A107" t="s">
        <v>239</v>
      </c>
      <c r="B107" t="s">
        <v>240</v>
      </c>
      <c r="C107" t="s">
        <v>241</v>
      </c>
      <c r="D107" t="s">
        <v>5</v>
      </c>
      <c r="E107">
        <v>0</v>
      </c>
      <c r="F107">
        <v>1</v>
      </c>
      <c r="G107">
        <v>0</v>
      </c>
      <c r="H107">
        <v>0</v>
      </c>
      <c r="I107" t="s">
        <v>238</v>
      </c>
      <c r="J107">
        <v>6.5</v>
      </c>
      <c r="K107">
        <v>375</v>
      </c>
      <c r="L107">
        <v>2.9999950196021361</v>
      </c>
      <c r="M107">
        <v>11.350546420428282</v>
      </c>
      <c r="N107">
        <v>4.4042818492906894</v>
      </c>
      <c r="O107">
        <v>0</v>
      </c>
      <c r="P107">
        <v>0</v>
      </c>
    </row>
    <row r="108" spans="1:16" x14ac:dyDescent="0.3">
      <c r="A108" t="s">
        <v>107</v>
      </c>
      <c r="B108" t="s">
        <v>108</v>
      </c>
      <c r="C108" t="s">
        <v>108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105</v>
      </c>
      <c r="J108">
        <v>5.6</v>
      </c>
      <c r="K108">
        <v>133</v>
      </c>
      <c r="L108">
        <v>4.4000000000000004</v>
      </c>
      <c r="M108">
        <v>11.447089584615142</v>
      </c>
      <c r="N108">
        <v>4.4539309081095926</v>
      </c>
      <c r="O108">
        <v>1</v>
      </c>
      <c r="P108">
        <v>1</v>
      </c>
    </row>
    <row r="109" spans="1:16" hidden="1" x14ac:dyDescent="0.3">
      <c r="A109" t="s">
        <v>244</v>
      </c>
      <c r="B109" t="s">
        <v>245</v>
      </c>
      <c r="C109" t="s">
        <v>245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238</v>
      </c>
      <c r="J109">
        <v>12.7</v>
      </c>
      <c r="K109">
        <v>378</v>
      </c>
      <c r="L109">
        <v>13.333334542583842</v>
      </c>
      <c r="M109">
        <v>12.545449008299986</v>
      </c>
      <c r="N109">
        <v>6.3115036662268631</v>
      </c>
      <c r="O109">
        <v>0</v>
      </c>
      <c r="P109">
        <v>0</v>
      </c>
    </row>
    <row r="110" spans="1:16" hidden="1" x14ac:dyDescent="0.3">
      <c r="A110" t="s">
        <v>246</v>
      </c>
      <c r="B110" t="s">
        <v>247</v>
      </c>
      <c r="C110" t="s">
        <v>247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238</v>
      </c>
      <c r="J110">
        <v>6.7</v>
      </c>
      <c r="K110">
        <v>379</v>
      </c>
      <c r="L110">
        <v>3.5999999958607884</v>
      </c>
      <c r="M110">
        <v>10.602674659932349</v>
      </c>
      <c r="N110">
        <v>4.2290378301555691</v>
      </c>
      <c r="O110">
        <v>0</v>
      </c>
      <c r="P110">
        <v>0</v>
      </c>
    </row>
    <row r="111" spans="1:16" hidden="1" x14ac:dyDescent="0.3">
      <c r="A111" t="s">
        <v>248</v>
      </c>
      <c r="B111" t="s">
        <v>249</v>
      </c>
      <c r="C111" t="s">
        <v>249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238</v>
      </c>
      <c r="J111">
        <v>7.2</v>
      </c>
      <c r="K111">
        <v>380</v>
      </c>
      <c r="L111">
        <v>4.0666650733210368</v>
      </c>
      <c r="M111">
        <v>9.0956937429109708</v>
      </c>
      <c r="N111">
        <v>3.7689390333605175</v>
      </c>
      <c r="O111">
        <v>0</v>
      </c>
      <c r="P111">
        <v>0</v>
      </c>
    </row>
    <row r="112" spans="1:16" hidden="1" x14ac:dyDescent="0.3">
      <c r="A112" t="s">
        <v>250</v>
      </c>
      <c r="B112" t="s">
        <v>251</v>
      </c>
      <c r="C112" t="s">
        <v>251</v>
      </c>
      <c r="D112" t="s">
        <v>5</v>
      </c>
      <c r="E112">
        <v>0</v>
      </c>
      <c r="F112">
        <v>1</v>
      </c>
      <c r="G112">
        <v>0</v>
      </c>
      <c r="H112">
        <v>0</v>
      </c>
      <c r="I112" t="s">
        <v>238</v>
      </c>
      <c r="J112">
        <v>4.5</v>
      </c>
      <c r="K112">
        <v>381</v>
      </c>
      <c r="L112">
        <v>1.6666629202161152</v>
      </c>
      <c r="M112">
        <v>10.168994165019173</v>
      </c>
      <c r="N112">
        <v>3.7986744573074023</v>
      </c>
      <c r="O112">
        <v>0</v>
      </c>
      <c r="P112">
        <v>0</v>
      </c>
    </row>
    <row r="113" spans="1:16" hidden="1" x14ac:dyDescent="0.3">
      <c r="A113" t="s">
        <v>252</v>
      </c>
      <c r="B113" t="s">
        <v>253</v>
      </c>
      <c r="C113" t="s">
        <v>254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238</v>
      </c>
      <c r="J113">
        <v>7.8</v>
      </c>
      <c r="K113">
        <v>388</v>
      </c>
      <c r="L113">
        <v>0</v>
      </c>
      <c r="M113">
        <v>8.0517828847475972</v>
      </c>
      <c r="N113">
        <v>2.8176114563863695</v>
      </c>
      <c r="O113">
        <v>0</v>
      </c>
      <c r="P113">
        <v>0</v>
      </c>
    </row>
    <row r="114" spans="1:16" hidden="1" x14ac:dyDescent="0.3">
      <c r="A114" t="s">
        <v>216</v>
      </c>
      <c r="B114" t="s">
        <v>255</v>
      </c>
      <c r="C114" t="s">
        <v>255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238</v>
      </c>
      <c r="J114">
        <v>5</v>
      </c>
      <c r="K114">
        <v>389</v>
      </c>
      <c r="L114">
        <v>1.7999999981542758</v>
      </c>
      <c r="M114">
        <v>9.5400777541039581</v>
      </c>
      <c r="N114">
        <v>3.5978082375683513</v>
      </c>
      <c r="O114">
        <v>0</v>
      </c>
      <c r="P114">
        <v>0</v>
      </c>
    </row>
    <row r="115" spans="1:16" hidden="1" x14ac:dyDescent="0.3">
      <c r="A115" t="s">
        <v>256</v>
      </c>
      <c r="B115" t="s">
        <v>257</v>
      </c>
      <c r="C115" t="s">
        <v>256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238</v>
      </c>
      <c r="J115">
        <v>8.9</v>
      </c>
      <c r="K115">
        <v>391</v>
      </c>
      <c r="L115">
        <v>0.59999995269407558</v>
      </c>
      <c r="M115">
        <v>10.424601347269522</v>
      </c>
      <c r="N115">
        <v>3.7344096372498052</v>
      </c>
      <c r="O115">
        <v>0</v>
      </c>
      <c r="P115">
        <v>0</v>
      </c>
    </row>
    <row r="116" spans="1:16" hidden="1" x14ac:dyDescent="0.3">
      <c r="A116" t="s">
        <v>258</v>
      </c>
      <c r="B116" t="s">
        <v>259</v>
      </c>
      <c r="C116" t="s">
        <v>259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260</v>
      </c>
      <c r="J116">
        <v>7.3</v>
      </c>
      <c r="K116">
        <v>404</v>
      </c>
      <c r="L116">
        <v>2</v>
      </c>
      <c r="M116">
        <v>8.9900923183115626</v>
      </c>
      <c r="N116">
        <v>4.737114084127116</v>
      </c>
      <c r="O116">
        <v>0</v>
      </c>
      <c r="P116">
        <v>0</v>
      </c>
    </row>
    <row r="117" spans="1:16" hidden="1" x14ac:dyDescent="0.3">
      <c r="A117" t="s">
        <v>261</v>
      </c>
      <c r="B117" t="s">
        <v>262</v>
      </c>
      <c r="C117" t="s">
        <v>262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260</v>
      </c>
      <c r="J117">
        <v>12.6</v>
      </c>
      <c r="K117">
        <v>405</v>
      </c>
      <c r="L117">
        <v>6.9999999942445905</v>
      </c>
      <c r="M117">
        <v>13.365372736273867</v>
      </c>
      <c r="N117">
        <v>7.8149331344259716</v>
      </c>
      <c r="O117">
        <v>0</v>
      </c>
      <c r="P117">
        <v>0</v>
      </c>
    </row>
    <row r="118" spans="1:16" hidden="1" x14ac:dyDescent="0.3">
      <c r="A118" t="s">
        <v>263</v>
      </c>
      <c r="B118" t="s">
        <v>264</v>
      </c>
      <c r="C118" t="s">
        <v>264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260</v>
      </c>
      <c r="J118">
        <v>5.4</v>
      </c>
      <c r="K118">
        <v>406</v>
      </c>
      <c r="L118">
        <v>1.8</v>
      </c>
      <c r="M118">
        <v>9.6883992291068672</v>
      </c>
      <c r="N118">
        <v>5.0369087706464946</v>
      </c>
      <c r="O118">
        <v>0</v>
      </c>
      <c r="P118">
        <v>0</v>
      </c>
    </row>
    <row r="119" spans="1:16" hidden="1" x14ac:dyDescent="0.3">
      <c r="A119" t="s">
        <v>226</v>
      </c>
      <c r="B119" t="s">
        <v>265</v>
      </c>
      <c r="C119" t="s">
        <v>265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260</v>
      </c>
      <c r="J119">
        <v>6.8</v>
      </c>
      <c r="K119">
        <v>408</v>
      </c>
      <c r="L119">
        <v>2.1999999966133728</v>
      </c>
      <c r="M119">
        <v>10.273340080296139</v>
      </c>
      <c r="N119">
        <v>5.3968943839836276</v>
      </c>
      <c r="O119">
        <v>0</v>
      </c>
      <c r="P119">
        <v>0</v>
      </c>
    </row>
    <row r="120" spans="1:16" x14ac:dyDescent="0.3">
      <c r="A120" t="s">
        <v>404</v>
      </c>
      <c r="B120" t="s">
        <v>405</v>
      </c>
      <c r="C120" t="s">
        <v>406</v>
      </c>
      <c r="D120" t="s">
        <v>4</v>
      </c>
      <c r="E120">
        <v>1</v>
      </c>
      <c r="F120">
        <v>0</v>
      </c>
      <c r="G120">
        <v>0</v>
      </c>
      <c r="H120">
        <v>0</v>
      </c>
      <c r="I120" t="s">
        <v>403</v>
      </c>
      <c r="J120">
        <v>5.0999999999999996</v>
      </c>
      <c r="K120">
        <v>633</v>
      </c>
      <c r="L120">
        <v>3.8</v>
      </c>
      <c r="M120">
        <v>9.5866209470022525</v>
      </c>
      <c r="N120">
        <v>3.8779802264711356</v>
      </c>
      <c r="O120">
        <v>1</v>
      </c>
      <c r="P120">
        <v>1</v>
      </c>
    </row>
    <row r="121" spans="1:16" hidden="1" x14ac:dyDescent="0.3">
      <c r="A121" t="s">
        <v>267</v>
      </c>
      <c r="B121" t="s">
        <v>268</v>
      </c>
      <c r="C121" t="s">
        <v>267</v>
      </c>
      <c r="D121" t="s">
        <v>4</v>
      </c>
      <c r="E121">
        <v>1</v>
      </c>
      <c r="F121">
        <v>0</v>
      </c>
      <c r="G121">
        <v>0</v>
      </c>
      <c r="H121">
        <v>0</v>
      </c>
      <c r="I121" t="s">
        <v>260</v>
      </c>
      <c r="J121">
        <v>5.4</v>
      </c>
      <c r="K121">
        <v>410</v>
      </c>
      <c r="L121">
        <v>5.4666661768068412</v>
      </c>
      <c r="M121">
        <v>11.83331742706984</v>
      </c>
      <c r="N121">
        <v>6.7789137899335392</v>
      </c>
      <c r="O121">
        <v>0</v>
      </c>
      <c r="P121">
        <v>0</v>
      </c>
    </row>
    <row r="122" spans="1:16" hidden="1" x14ac:dyDescent="0.3">
      <c r="A122" t="s">
        <v>269</v>
      </c>
      <c r="B122" t="s">
        <v>270</v>
      </c>
      <c r="C122" t="s">
        <v>270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260</v>
      </c>
      <c r="J122">
        <v>5</v>
      </c>
      <c r="K122">
        <v>411</v>
      </c>
      <c r="L122">
        <v>2</v>
      </c>
      <c r="M122">
        <v>9.0035953945625238</v>
      </c>
      <c r="N122">
        <v>4.743652997434082</v>
      </c>
      <c r="O122">
        <v>0</v>
      </c>
      <c r="P122">
        <v>0</v>
      </c>
    </row>
    <row r="123" spans="1:16" hidden="1" x14ac:dyDescent="0.3">
      <c r="A123" t="s">
        <v>271</v>
      </c>
      <c r="B123" t="s">
        <v>272</v>
      </c>
      <c r="C123" t="s">
        <v>271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260</v>
      </c>
      <c r="J123">
        <v>6.9</v>
      </c>
      <c r="K123">
        <v>414</v>
      </c>
      <c r="L123">
        <v>5.6000001257580614</v>
      </c>
      <c r="M123">
        <v>9.991518969967192</v>
      </c>
      <c r="N123">
        <v>5.9125916718064317</v>
      </c>
      <c r="O123">
        <v>0</v>
      </c>
      <c r="P123">
        <v>0</v>
      </c>
    </row>
    <row r="124" spans="1:16" hidden="1" x14ac:dyDescent="0.3">
      <c r="A124" t="s">
        <v>273</v>
      </c>
      <c r="B124" t="s">
        <v>274</v>
      </c>
      <c r="C124" t="s">
        <v>275</v>
      </c>
      <c r="D124" t="s">
        <v>5</v>
      </c>
      <c r="E124">
        <v>0</v>
      </c>
      <c r="F124">
        <v>1</v>
      </c>
      <c r="G124">
        <v>0</v>
      </c>
      <c r="H124">
        <v>0</v>
      </c>
      <c r="I124" t="s">
        <v>260</v>
      </c>
      <c r="J124">
        <v>5.9</v>
      </c>
      <c r="K124">
        <v>415</v>
      </c>
      <c r="L124">
        <v>2.3999999937911829</v>
      </c>
      <c r="M124">
        <v>10.026422734618448</v>
      </c>
      <c r="N124">
        <v>5.3156867195476947</v>
      </c>
      <c r="O124">
        <v>0</v>
      </c>
      <c r="P124">
        <v>0</v>
      </c>
    </row>
    <row r="125" spans="1:16" x14ac:dyDescent="0.3">
      <c r="A125" t="s">
        <v>226</v>
      </c>
      <c r="B125" t="s">
        <v>199</v>
      </c>
      <c r="C125" t="s">
        <v>199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225</v>
      </c>
      <c r="J125">
        <v>5.8</v>
      </c>
      <c r="K125">
        <v>347</v>
      </c>
      <c r="L125">
        <v>3.0666662673891003</v>
      </c>
      <c r="M125">
        <v>10.05279963097318</v>
      </c>
      <c r="N125">
        <v>3.747354079751843</v>
      </c>
      <c r="O125">
        <v>1</v>
      </c>
      <c r="P125">
        <v>1</v>
      </c>
    </row>
    <row r="126" spans="1:16" hidden="1" x14ac:dyDescent="0.3">
      <c r="A126" t="s">
        <v>223</v>
      </c>
      <c r="B126" t="s">
        <v>278</v>
      </c>
      <c r="C126" t="s">
        <v>279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260</v>
      </c>
      <c r="J126">
        <v>5.6</v>
      </c>
      <c r="K126">
        <v>417</v>
      </c>
      <c r="L126">
        <v>2.9999999998896567</v>
      </c>
      <c r="M126">
        <v>9.6261867665070433</v>
      </c>
      <c r="N126">
        <v>5.2369598618055804</v>
      </c>
      <c r="O126">
        <v>0</v>
      </c>
      <c r="P126">
        <v>0</v>
      </c>
    </row>
    <row r="127" spans="1:16" x14ac:dyDescent="0.3">
      <c r="A127" t="s">
        <v>411</v>
      </c>
      <c r="B127" t="s">
        <v>412</v>
      </c>
      <c r="C127" t="s">
        <v>412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403</v>
      </c>
      <c r="J127">
        <v>4.5</v>
      </c>
      <c r="K127">
        <v>638</v>
      </c>
      <c r="L127">
        <v>2</v>
      </c>
      <c r="M127">
        <v>9.0498382323494759</v>
      </c>
      <c r="N127">
        <v>3.5234191348576949</v>
      </c>
      <c r="O127">
        <v>1</v>
      </c>
      <c r="P127">
        <v>1</v>
      </c>
    </row>
    <row r="128" spans="1:16" hidden="1" x14ac:dyDescent="0.3">
      <c r="A128" t="s">
        <v>282</v>
      </c>
      <c r="B128" t="s">
        <v>283</v>
      </c>
      <c r="C128" t="s">
        <v>283</v>
      </c>
      <c r="D128" t="s">
        <v>7</v>
      </c>
      <c r="E128">
        <v>0</v>
      </c>
      <c r="F128">
        <v>0</v>
      </c>
      <c r="G128">
        <v>0</v>
      </c>
      <c r="H128">
        <v>1</v>
      </c>
      <c r="I128" t="s">
        <v>260</v>
      </c>
      <c r="J128">
        <v>6</v>
      </c>
      <c r="K128">
        <v>421</v>
      </c>
      <c r="L128">
        <v>6.4679673235534301</v>
      </c>
      <c r="M128">
        <v>9.880494944846566</v>
      </c>
      <c r="N128">
        <v>6.0253167990192038</v>
      </c>
      <c r="O128">
        <v>0</v>
      </c>
      <c r="P128">
        <v>0</v>
      </c>
    </row>
    <row r="129" spans="1:16" hidden="1" x14ac:dyDescent="0.3">
      <c r="A129" t="s">
        <v>87</v>
      </c>
      <c r="B129" t="s">
        <v>284</v>
      </c>
      <c r="C129" t="s">
        <v>285</v>
      </c>
      <c r="D129" t="s">
        <v>4</v>
      </c>
      <c r="E129">
        <v>1</v>
      </c>
      <c r="F129">
        <v>0</v>
      </c>
      <c r="G129">
        <v>0</v>
      </c>
      <c r="H129">
        <v>0</v>
      </c>
      <c r="I129" t="s">
        <v>286</v>
      </c>
      <c r="J129">
        <v>4.9000000000000004</v>
      </c>
      <c r="K129">
        <v>434</v>
      </c>
      <c r="L129">
        <v>6.3333344061515113</v>
      </c>
      <c r="M129">
        <v>11.060888060004451</v>
      </c>
      <c r="N129">
        <v>4.026953909386136</v>
      </c>
      <c r="O129">
        <v>0</v>
      </c>
      <c r="P129">
        <v>0</v>
      </c>
    </row>
    <row r="130" spans="1:16" hidden="1" x14ac:dyDescent="0.3">
      <c r="A130" t="s">
        <v>287</v>
      </c>
      <c r="B130" t="s">
        <v>288</v>
      </c>
      <c r="C130" t="s">
        <v>288</v>
      </c>
      <c r="D130" t="s">
        <v>5</v>
      </c>
      <c r="E130">
        <v>0</v>
      </c>
      <c r="F130">
        <v>1</v>
      </c>
      <c r="G130">
        <v>0</v>
      </c>
      <c r="H130">
        <v>0</v>
      </c>
      <c r="I130" t="s">
        <v>286</v>
      </c>
      <c r="J130">
        <v>4.8</v>
      </c>
      <c r="K130">
        <v>436</v>
      </c>
      <c r="L130">
        <v>2.5999999999443366</v>
      </c>
      <c r="M130">
        <v>9.4295831886265091</v>
      </c>
      <c r="N130">
        <v>3.0097011457455807</v>
      </c>
      <c r="O130">
        <v>0</v>
      </c>
      <c r="P130">
        <v>0</v>
      </c>
    </row>
    <row r="131" spans="1:16" hidden="1" x14ac:dyDescent="0.3">
      <c r="A131" t="s">
        <v>289</v>
      </c>
      <c r="B131" t="s">
        <v>290</v>
      </c>
      <c r="C131" t="s">
        <v>290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286</v>
      </c>
      <c r="J131">
        <v>4.7</v>
      </c>
      <c r="K131">
        <v>439</v>
      </c>
      <c r="L131">
        <v>7.0666667428702308</v>
      </c>
      <c r="M131">
        <v>11.962626328729369</v>
      </c>
      <c r="N131">
        <v>4.38806976428247</v>
      </c>
      <c r="O131">
        <v>0</v>
      </c>
      <c r="P131">
        <v>0</v>
      </c>
    </row>
    <row r="132" spans="1:16" hidden="1" x14ac:dyDescent="0.3">
      <c r="A132" t="s">
        <v>291</v>
      </c>
      <c r="B132" t="s">
        <v>292</v>
      </c>
      <c r="C132" t="s">
        <v>293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286</v>
      </c>
      <c r="J132">
        <v>9.8000000000000007</v>
      </c>
      <c r="K132">
        <v>440</v>
      </c>
      <c r="L132">
        <v>6.8666587074107568</v>
      </c>
      <c r="M132">
        <v>9.5908707233986572</v>
      </c>
      <c r="N132">
        <v>3.6997134976276422</v>
      </c>
      <c r="O132">
        <v>0</v>
      </c>
      <c r="P132">
        <v>0</v>
      </c>
    </row>
    <row r="133" spans="1:16" hidden="1" x14ac:dyDescent="0.3">
      <c r="A133" t="s">
        <v>82</v>
      </c>
      <c r="B133" t="s">
        <v>294</v>
      </c>
      <c r="C133" t="s">
        <v>294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286</v>
      </c>
      <c r="J133">
        <v>6.7</v>
      </c>
      <c r="K133">
        <v>442</v>
      </c>
      <c r="L133">
        <v>3.3333331043749674</v>
      </c>
      <c r="M133">
        <v>11.268224592582115</v>
      </c>
      <c r="N133">
        <v>3.6307865288213224</v>
      </c>
      <c r="O133">
        <v>0</v>
      </c>
      <c r="P133">
        <v>0</v>
      </c>
    </row>
    <row r="134" spans="1:16" hidden="1" x14ac:dyDescent="0.3">
      <c r="A134" t="s">
        <v>295</v>
      </c>
      <c r="B134" t="s">
        <v>296</v>
      </c>
      <c r="C134" t="s">
        <v>296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286</v>
      </c>
      <c r="J134">
        <v>7.1</v>
      </c>
      <c r="K134">
        <v>447</v>
      </c>
      <c r="L134">
        <v>2</v>
      </c>
      <c r="M134">
        <v>8.5435305427412391</v>
      </c>
      <c r="N134">
        <v>2.6731019177745594</v>
      </c>
      <c r="O134">
        <v>0</v>
      </c>
      <c r="P134">
        <v>0</v>
      </c>
    </row>
    <row r="135" spans="1:16" hidden="1" x14ac:dyDescent="0.3">
      <c r="A135" t="s">
        <v>297</v>
      </c>
      <c r="B135" t="s">
        <v>298</v>
      </c>
      <c r="C135" t="s">
        <v>299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286</v>
      </c>
      <c r="J135">
        <v>4.8</v>
      </c>
      <c r="K135">
        <v>449</v>
      </c>
      <c r="L135">
        <v>5.2</v>
      </c>
      <c r="M135">
        <v>12.425052869933277</v>
      </c>
      <c r="N135">
        <v>4.2340814372688449</v>
      </c>
      <c r="O135">
        <v>0</v>
      </c>
      <c r="P135">
        <v>0</v>
      </c>
    </row>
    <row r="136" spans="1:16" hidden="1" x14ac:dyDescent="0.3">
      <c r="A136" t="s">
        <v>300</v>
      </c>
      <c r="B136" t="s">
        <v>301</v>
      </c>
      <c r="C136" t="s">
        <v>301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286</v>
      </c>
      <c r="J136">
        <v>6.3</v>
      </c>
      <c r="K136">
        <v>457</v>
      </c>
      <c r="L136">
        <v>2.8</v>
      </c>
      <c r="M136">
        <v>9.9458827704956487</v>
      </c>
      <c r="N136">
        <v>3.1832091511935898</v>
      </c>
      <c r="O136">
        <v>0</v>
      </c>
      <c r="P136">
        <v>0</v>
      </c>
    </row>
    <row r="137" spans="1:16" hidden="1" x14ac:dyDescent="0.3">
      <c r="A137" t="s">
        <v>302</v>
      </c>
      <c r="B137" t="s">
        <v>49</v>
      </c>
      <c r="C137" t="s">
        <v>49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286</v>
      </c>
      <c r="J137">
        <v>4.5</v>
      </c>
      <c r="K137">
        <v>458</v>
      </c>
      <c r="L137">
        <v>5.7999983325794613</v>
      </c>
      <c r="M137">
        <v>11.902995826461355</v>
      </c>
      <c r="N137">
        <v>4.1799618485709811</v>
      </c>
      <c r="O137">
        <v>0</v>
      </c>
      <c r="P137">
        <v>0</v>
      </c>
    </row>
    <row r="138" spans="1:16" hidden="1" x14ac:dyDescent="0.3">
      <c r="A138" t="s">
        <v>303</v>
      </c>
      <c r="B138" t="s">
        <v>304</v>
      </c>
      <c r="C138" t="s">
        <v>304</v>
      </c>
      <c r="D138" t="s">
        <v>7</v>
      </c>
      <c r="E138">
        <v>0</v>
      </c>
      <c r="F138">
        <v>0</v>
      </c>
      <c r="G138">
        <v>0</v>
      </c>
      <c r="H138">
        <v>1</v>
      </c>
      <c r="I138" t="s">
        <v>305</v>
      </c>
      <c r="J138">
        <v>7.5</v>
      </c>
      <c r="K138">
        <v>474</v>
      </c>
      <c r="L138">
        <v>5.8000185080472244</v>
      </c>
      <c r="M138">
        <v>9.9540966041657413</v>
      </c>
      <c r="N138">
        <v>3.9910381526373326</v>
      </c>
      <c r="O138">
        <v>0</v>
      </c>
      <c r="P138">
        <v>0</v>
      </c>
    </row>
    <row r="139" spans="1:16" hidden="1" x14ac:dyDescent="0.3">
      <c r="A139" t="s">
        <v>306</v>
      </c>
      <c r="B139" t="s">
        <v>307</v>
      </c>
      <c r="C139" t="s">
        <v>307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305</v>
      </c>
      <c r="J139">
        <v>5.9</v>
      </c>
      <c r="K139">
        <v>475</v>
      </c>
      <c r="L139">
        <v>4.4666667682913488</v>
      </c>
      <c r="M139">
        <v>14.282466906509871</v>
      </c>
      <c r="N139">
        <v>5.1804807364069489</v>
      </c>
      <c r="O139">
        <v>0</v>
      </c>
      <c r="P139">
        <v>0</v>
      </c>
    </row>
    <row r="140" spans="1:16" hidden="1" x14ac:dyDescent="0.3">
      <c r="A140" t="s">
        <v>308</v>
      </c>
      <c r="B140" t="s">
        <v>309</v>
      </c>
      <c r="C140" t="s">
        <v>309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305</v>
      </c>
      <c r="J140">
        <v>4.5</v>
      </c>
      <c r="K140">
        <v>476</v>
      </c>
      <c r="L140">
        <v>5.3999999054415095</v>
      </c>
      <c r="M140">
        <v>11.384989764590946</v>
      </c>
      <c r="N140">
        <v>4.3900230758795198</v>
      </c>
      <c r="O140">
        <v>0</v>
      </c>
      <c r="P140">
        <v>0</v>
      </c>
    </row>
    <row r="141" spans="1:16" hidden="1" x14ac:dyDescent="0.3">
      <c r="A141" t="s">
        <v>64</v>
      </c>
      <c r="B141" t="s">
        <v>310</v>
      </c>
      <c r="C141" t="s">
        <v>310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305</v>
      </c>
      <c r="J141">
        <v>4.3</v>
      </c>
      <c r="K141">
        <v>483</v>
      </c>
      <c r="L141">
        <v>3.9999999999901781</v>
      </c>
      <c r="M141">
        <v>9.6598564842185475</v>
      </c>
      <c r="N141">
        <v>3.642429227363627</v>
      </c>
      <c r="O141">
        <v>0</v>
      </c>
      <c r="P141">
        <v>0</v>
      </c>
    </row>
    <row r="142" spans="1:16" hidden="1" x14ac:dyDescent="0.3">
      <c r="A142" t="s">
        <v>311</v>
      </c>
      <c r="B142" t="s">
        <v>312</v>
      </c>
      <c r="C142" t="s">
        <v>312</v>
      </c>
      <c r="D142" t="s">
        <v>5</v>
      </c>
      <c r="E142">
        <v>0</v>
      </c>
      <c r="F142">
        <v>1</v>
      </c>
      <c r="G142">
        <v>0</v>
      </c>
      <c r="H142">
        <v>0</v>
      </c>
      <c r="I142" t="s">
        <v>305</v>
      </c>
      <c r="J142">
        <v>4.9000000000000004</v>
      </c>
      <c r="K142">
        <v>484</v>
      </c>
      <c r="L142">
        <v>4.5999999919015426</v>
      </c>
      <c r="M142">
        <v>11.036793921398051</v>
      </c>
      <c r="N142">
        <v>4.1658538129924541</v>
      </c>
      <c r="O142">
        <v>0</v>
      </c>
      <c r="P142">
        <v>0</v>
      </c>
    </row>
    <row r="143" spans="1:16" hidden="1" x14ac:dyDescent="0.3">
      <c r="A143" t="s">
        <v>313</v>
      </c>
      <c r="B143" t="s">
        <v>314</v>
      </c>
      <c r="C143" t="s">
        <v>314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305</v>
      </c>
      <c r="J143">
        <v>6.2</v>
      </c>
      <c r="K143">
        <v>486</v>
      </c>
      <c r="L143">
        <v>2.6666666207611867</v>
      </c>
      <c r="M143">
        <v>8.4724837082276263</v>
      </c>
      <c r="N143">
        <v>3.0755139211071705</v>
      </c>
      <c r="O143">
        <v>0</v>
      </c>
      <c r="P143">
        <v>0</v>
      </c>
    </row>
    <row r="144" spans="1:16" hidden="1" x14ac:dyDescent="0.3">
      <c r="A144" t="s">
        <v>315</v>
      </c>
      <c r="B144" t="s">
        <v>316</v>
      </c>
      <c r="C144" t="s">
        <v>317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305</v>
      </c>
      <c r="J144">
        <v>5.8</v>
      </c>
      <c r="K144">
        <v>487</v>
      </c>
      <c r="L144">
        <v>8.5999999953691031</v>
      </c>
      <c r="M144">
        <v>14.45255847891837</v>
      </c>
      <c r="N144">
        <v>5.8199967480464094</v>
      </c>
      <c r="O144">
        <v>0</v>
      </c>
      <c r="P144">
        <v>0</v>
      </c>
    </row>
    <row r="145" spans="1:16" hidden="1" x14ac:dyDescent="0.3">
      <c r="A145" t="s">
        <v>318</v>
      </c>
      <c r="B145" t="s">
        <v>319</v>
      </c>
      <c r="C145" t="s">
        <v>320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305</v>
      </c>
      <c r="J145">
        <v>4.4000000000000004</v>
      </c>
      <c r="K145">
        <v>488</v>
      </c>
      <c r="L145">
        <v>4.1333326537713733</v>
      </c>
      <c r="M145">
        <v>9.8463296977865511</v>
      </c>
      <c r="N145">
        <v>3.720689599324134</v>
      </c>
      <c r="O145">
        <v>0</v>
      </c>
      <c r="P145">
        <v>0</v>
      </c>
    </row>
    <row r="146" spans="1:16" hidden="1" x14ac:dyDescent="0.3">
      <c r="A146" t="s">
        <v>321</v>
      </c>
      <c r="B146" t="s">
        <v>322</v>
      </c>
      <c r="C146" t="s">
        <v>323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305</v>
      </c>
      <c r="J146">
        <v>5.9</v>
      </c>
      <c r="K146">
        <v>489</v>
      </c>
      <c r="L146">
        <v>2.7333333613997191</v>
      </c>
      <c r="M146">
        <v>9.1541359910125824</v>
      </c>
      <c r="N146">
        <v>3.3020114941573446</v>
      </c>
      <c r="O146">
        <v>0</v>
      </c>
      <c r="P146">
        <v>0</v>
      </c>
    </row>
    <row r="147" spans="1:16" hidden="1" x14ac:dyDescent="0.3">
      <c r="A147" t="s">
        <v>324</v>
      </c>
      <c r="B147" t="s">
        <v>325</v>
      </c>
      <c r="C147" t="s">
        <v>325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305</v>
      </c>
      <c r="J147">
        <v>4.9000000000000004</v>
      </c>
      <c r="K147">
        <v>491</v>
      </c>
      <c r="L147">
        <v>6.594160280303873</v>
      </c>
      <c r="M147">
        <v>10.764581078382342</v>
      </c>
      <c r="N147">
        <v>4.3615828929009792</v>
      </c>
      <c r="O147">
        <v>0</v>
      </c>
      <c r="P147">
        <v>0</v>
      </c>
    </row>
    <row r="148" spans="1:16" hidden="1" x14ac:dyDescent="0.3">
      <c r="A148" t="s">
        <v>291</v>
      </c>
      <c r="B148" t="s">
        <v>326</v>
      </c>
      <c r="C148" t="s">
        <v>327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305</v>
      </c>
      <c r="J148">
        <v>5.7</v>
      </c>
      <c r="K148">
        <v>492</v>
      </c>
      <c r="L148">
        <v>2.6666665744174445</v>
      </c>
      <c r="M148">
        <v>11.463850066688543</v>
      </c>
      <c r="N148">
        <v>4.0280451708259211</v>
      </c>
      <c r="O148">
        <v>0</v>
      </c>
      <c r="P148">
        <v>0</v>
      </c>
    </row>
    <row r="149" spans="1:16" hidden="1" x14ac:dyDescent="0.3">
      <c r="A149" t="s">
        <v>328</v>
      </c>
      <c r="B149" t="s">
        <v>329</v>
      </c>
      <c r="C149" t="s">
        <v>329</v>
      </c>
      <c r="D149" t="s">
        <v>4</v>
      </c>
      <c r="E149">
        <v>1</v>
      </c>
      <c r="F149">
        <v>0</v>
      </c>
      <c r="G149">
        <v>0</v>
      </c>
      <c r="H149">
        <v>0</v>
      </c>
      <c r="I149" t="s">
        <v>305</v>
      </c>
      <c r="J149">
        <v>5.3</v>
      </c>
      <c r="K149">
        <v>494</v>
      </c>
      <c r="L149">
        <v>4.5999999886621596</v>
      </c>
      <c r="M149">
        <v>12.632930342632173</v>
      </c>
      <c r="N149">
        <v>4.6741064463894908</v>
      </c>
      <c r="O149">
        <v>0</v>
      </c>
      <c r="P149">
        <v>0</v>
      </c>
    </row>
    <row r="150" spans="1:16" hidden="1" x14ac:dyDescent="0.3">
      <c r="A150" t="s">
        <v>330</v>
      </c>
      <c r="B150" t="s">
        <v>331</v>
      </c>
      <c r="C150" t="s">
        <v>331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305</v>
      </c>
      <c r="J150">
        <v>4.4000000000000004</v>
      </c>
      <c r="K150">
        <v>495</v>
      </c>
      <c r="L150">
        <v>4.7999999937911824</v>
      </c>
      <c r="M150">
        <v>11.418517508882385</v>
      </c>
      <c r="N150">
        <v>4.3157284343143374</v>
      </c>
      <c r="O150">
        <v>0</v>
      </c>
      <c r="P150">
        <v>0</v>
      </c>
    </row>
    <row r="151" spans="1:16" hidden="1" x14ac:dyDescent="0.3">
      <c r="A151" t="s">
        <v>332</v>
      </c>
      <c r="B151" t="s">
        <v>333</v>
      </c>
      <c r="C151" t="s">
        <v>334</v>
      </c>
      <c r="D151" t="s">
        <v>5</v>
      </c>
      <c r="E151">
        <v>0</v>
      </c>
      <c r="F151">
        <v>1</v>
      </c>
      <c r="G151">
        <v>0</v>
      </c>
      <c r="H151">
        <v>0</v>
      </c>
      <c r="I151" t="s">
        <v>335</v>
      </c>
      <c r="J151">
        <v>4.0999999999999996</v>
      </c>
      <c r="K151">
        <v>499</v>
      </c>
      <c r="L151">
        <v>2.9999999692642594</v>
      </c>
      <c r="M151">
        <v>10.423639690073532</v>
      </c>
      <c r="N151">
        <v>2.7658323481013669</v>
      </c>
      <c r="O151">
        <v>0</v>
      </c>
      <c r="P151">
        <v>0</v>
      </c>
    </row>
    <row r="152" spans="1:16" hidden="1" x14ac:dyDescent="0.3">
      <c r="A152" t="s">
        <v>336</v>
      </c>
      <c r="B152" t="s">
        <v>337</v>
      </c>
      <c r="C152" t="s">
        <v>337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335</v>
      </c>
      <c r="J152">
        <v>5</v>
      </c>
      <c r="K152">
        <v>509</v>
      </c>
      <c r="L152">
        <v>1.3333333499875857</v>
      </c>
      <c r="M152">
        <v>9.8798045082801327</v>
      </c>
      <c r="N152">
        <v>2.4316708077431111</v>
      </c>
      <c r="O152">
        <v>0</v>
      </c>
      <c r="P152">
        <v>0</v>
      </c>
    </row>
    <row r="153" spans="1:16" hidden="1" x14ac:dyDescent="0.3">
      <c r="A153" t="s">
        <v>338</v>
      </c>
      <c r="B153" t="s">
        <v>339</v>
      </c>
      <c r="C153" t="s">
        <v>339</v>
      </c>
      <c r="D153" t="s">
        <v>7</v>
      </c>
      <c r="E153">
        <v>0</v>
      </c>
      <c r="F153">
        <v>0</v>
      </c>
      <c r="G153">
        <v>0</v>
      </c>
      <c r="H153">
        <v>1</v>
      </c>
      <c r="I153" t="s">
        <v>335</v>
      </c>
      <c r="J153">
        <v>5.6</v>
      </c>
      <c r="K153">
        <v>516</v>
      </c>
      <c r="L153">
        <v>1.1999999974554028</v>
      </c>
      <c r="M153">
        <v>8.6590800366876959</v>
      </c>
      <c r="N153">
        <v>2.1351684552947532</v>
      </c>
      <c r="O153">
        <v>0</v>
      </c>
      <c r="P153">
        <v>0</v>
      </c>
    </row>
    <row r="154" spans="1:16" hidden="1" x14ac:dyDescent="0.3">
      <c r="A154" t="s">
        <v>340</v>
      </c>
      <c r="B154" t="s">
        <v>341</v>
      </c>
      <c r="C154" t="s">
        <v>341</v>
      </c>
      <c r="D154" t="s">
        <v>7</v>
      </c>
      <c r="E154">
        <v>0</v>
      </c>
      <c r="F154">
        <v>0</v>
      </c>
      <c r="G154">
        <v>0</v>
      </c>
      <c r="H154">
        <v>1</v>
      </c>
      <c r="I154" t="s">
        <v>335</v>
      </c>
      <c r="J154">
        <v>5.7</v>
      </c>
      <c r="K154">
        <v>519</v>
      </c>
      <c r="L154">
        <v>4.3333324421726491</v>
      </c>
      <c r="M154">
        <v>10.064344395265266</v>
      </c>
      <c r="N154">
        <v>2.8511263466976433</v>
      </c>
      <c r="O154">
        <v>0</v>
      </c>
      <c r="P154">
        <v>0</v>
      </c>
    </row>
    <row r="155" spans="1:16" hidden="1" x14ac:dyDescent="0.3">
      <c r="A155" t="s">
        <v>342</v>
      </c>
      <c r="B155" t="s">
        <v>343</v>
      </c>
      <c r="C155" t="s">
        <v>343</v>
      </c>
      <c r="D155" t="s">
        <v>4</v>
      </c>
      <c r="E155">
        <v>1</v>
      </c>
      <c r="F155">
        <v>0</v>
      </c>
      <c r="G155">
        <v>0</v>
      </c>
      <c r="H155">
        <v>0</v>
      </c>
      <c r="I155" t="s">
        <v>335</v>
      </c>
      <c r="J155">
        <v>4.7</v>
      </c>
      <c r="K155">
        <v>520</v>
      </c>
      <c r="L155">
        <v>3.6666633958690542</v>
      </c>
      <c r="M155">
        <v>11.217568941024693</v>
      </c>
      <c r="N155">
        <v>3.0315824107281362</v>
      </c>
      <c r="O155">
        <v>0</v>
      </c>
      <c r="P155">
        <v>0</v>
      </c>
    </row>
    <row r="156" spans="1:16" hidden="1" x14ac:dyDescent="0.3">
      <c r="A156" t="s">
        <v>344</v>
      </c>
      <c r="B156" t="s">
        <v>345</v>
      </c>
      <c r="C156" t="s">
        <v>345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335</v>
      </c>
      <c r="J156">
        <v>5.5</v>
      </c>
      <c r="K156">
        <v>523</v>
      </c>
      <c r="L156">
        <v>-1.0666697538874015</v>
      </c>
      <c r="M156">
        <v>10.452796956328482</v>
      </c>
      <c r="N156">
        <v>2.2612430881521335</v>
      </c>
      <c r="O156">
        <v>0</v>
      </c>
      <c r="P156">
        <v>0</v>
      </c>
    </row>
    <row r="157" spans="1:16" hidden="1" x14ac:dyDescent="0.3">
      <c r="A157" t="s">
        <v>346</v>
      </c>
      <c r="B157" t="s">
        <v>347</v>
      </c>
      <c r="C157" t="s">
        <v>347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335</v>
      </c>
      <c r="J157">
        <v>4.5</v>
      </c>
      <c r="K157">
        <v>533</v>
      </c>
      <c r="L157">
        <v>1.933333385611014</v>
      </c>
      <c r="M157">
        <v>8.8840070484587521</v>
      </c>
      <c r="N157">
        <v>2.2789087192849529</v>
      </c>
      <c r="O157">
        <v>0</v>
      </c>
      <c r="P157">
        <v>0</v>
      </c>
    </row>
    <row r="158" spans="1:16" hidden="1" x14ac:dyDescent="0.3">
      <c r="A158" t="s">
        <v>144</v>
      </c>
      <c r="B158" t="s">
        <v>348</v>
      </c>
      <c r="C158" t="s">
        <v>348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349</v>
      </c>
      <c r="J158">
        <v>6.2</v>
      </c>
      <c r="K158">
        <v>546</v>
      </c>
      <c r="L158">
        <v>2.4666666102450381</v>
      </c>
      <c r="M158">
        <v>9.8587162096058911</v>
      </c>
      <c r="N158">
        <v>2.7802318975245686</v>
      </c>
      <c r="O158">
        <v>0</v>
      </c>
      <c r="P158">
        <v>0</v>
      </c>
    </row>
    <row r="159" spans="1:16" hidden="1" x14ac:dyDescent="0.3">
      <c r="A159" t="s">
        <v>68</v>
      </c>
      <c r="B159" t="s">
        <v>350</v>
      </c>
      <c r="C159" t="s">
        <v>351</v>
      </c>
      <c r="D159" t="s">
        <v>7</v>
      </c>
      <c r="E159">
        <v>0</v>
      </c>
      <c r="F159">
        <v>0</v>
      </c>
      <c r="G159">
        <v>0</v>
      </c>
      <c r="H159">
        <v>1</v>
      </c>
      <c r="I159" t="s">
        <v>349</v>
      </c>
      <c r="J159">
        <v>5.5</v>
      </c>
      <c r="K159">
        <v>547</v>
      </c>
      <c r="L159">
        <v>1.3999999962124885</v>
      </c>
      <c r="M159">
        <v>8.9089208277060674</v>
      </c>
      <c r="N159">
        <v>2.4259661991540074</v>
      </c>
      <c r="O159">
        <v>0</v>
      </c>
      <c r="P159">
        <v>0</v>
      </c>
    </row>
    <row r="160" spans="1:16" hidden="1" x14ac:dyDescent="0.3">
      <c r="A160" t="s">
        <v>352</v>
      </c>
      <c r="B160" t="s">
        <v>353</v>
      </c>
      <c r="C160" t="s">
        <v>353</v>
      </c>
      <c r="D160" t="s">
        <v>7</v>
      </c>
      <c r="E160">
        <v>0</v>
      </c>
      <c r="F160">
        <v>0</v>
      </c>
      <c r="G160">
        <v>0</v>
      </c>
      <c r="H160">
        <v>1</v>
      </c>
      <c r="I160" t="s">
        <v>349</v>
      </c>
      <c r="J160">
        <v>6.4</v>
      </c>
      <c r="K160">
        <v>549</v>
      </c>
      <c r="L160">
        <v>3.4666661067445501</v>
      </c>
      <c r="M160">
        <v>10.142681696060752</v>
      </c>
      <c r="N160">
        <v>2.9571445405638834</v>
      </c>
      <c r="O160">
        <v>0</v>
      </c>
      <c r="P160">
        <v>0</v>
      </c>
    </row>
    <row r="161" spans="1:16" hidden="1" x14ac:dyDescent="0.3">
      <c r="A161" t="s">
        <v>354</v>
      </c>
      <c r="B161" t="s">
        <v>355</v>
      </c>
      <c r="C161" t="s">
        <v>355</v>
      </c>
      <c r="D161" t="s">
        <v>5</v>
      </c>
      <c r="E161">
        <v>0</v>
      </c>
      <c r="F161">
        <v>1</v>
      </c>
      <c r="G161">
        <v>0</v>
      </c>
      <c r="H161">
        <v>0</v>
      </c>
      <c r="I161" t="s">
        <v>349</v>
      </c>
      <c r="J161">
        <v>4.4000000000000004</v>
      </c>
      <c r="K161">
        <v>555</v>
      </c>
      <c r="L161">
        <v>5.799999995886294</v>
      </c>
      <c r="M161">
        <v>12.068979321554481</v>
      </c>
      <c r="N161">
        <v>3.6933586679377828</v>
      </c>
      <c r="O161">
        <v>0</v>
      </c>
      <c r="P161">
        <v>0</v>
      </c>
    </row>
    <row r="162" spans="1:16" hidden="1" x14ac:dyDescent="0.3">
      <c r="A162" t="s">
        <v>356</v>
      </c>
      <c r="B162" t="s">
        <v>357</v>
      </c>
      <c r="C162" t="s">
        <v>357</v>
      </c>
      <c r="D162" t="s">
        <v>4</v>
      </c>
      <c r="E162">
        <v>1</v>
      </c>
      <c r="F162">
        <v>0</v>
      </c>
      <c r="G162">
        <v>0</v>
      </c>
      <c r="H162">
        <v>0</v>
      </c>
      <c r="I162" t="s">
        <v>349</v>
      </c>
      <c r="J162">
        <v>4.5</v>
      </c>
      <c r="K162">
        <v>560</v>
      </c>
      <c r="L162">
        <v>2.7999999973390781</v>
      </c>
      <c r="M162">
        <v>9.9146364110519283</v>
      </c>
      <c r="N162">
        <v>2.8292894827418116</v>
      </c>
      <c r="O162">
        <v>0</v>
      </c>
      <c r="P162">
        <v>0</v>
      </c>
    </row>
    <row r="163" spans="1:16" hidden="1" x14ac:dyDescent="0.3">
      <c r="A163" t="s">
        <v>324</v>
      </c>
      <c r="B163" t="s">
        <v>358</v>
      </c>
      <c r="C163" t="s">
        <v>359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349</v>
      </c>
      <c r="J163">
        <v>5.3</v>
      </c>
      <c r="K163">
        <v>563</v>
      </c>
      <c r="L163">
        <v>1.9999999915334312</v>
      </c>
      <c r="M163">
        <v>9.4196779874039525</v>
      </c>
      <c r="N163">
        <v>2.6192256727345153</v>
      </c>
      <c r="O163">
        <v>0</v>
      </c>
      <c r="P163">
        <v>0</v>
      </c>
    </row>
    <row r="164" spans="1:16" hidden="1" x14ac:dyDescent="0.3">
      <c r="A164" t="s">
        <v>360</v>
      </c>
      <c r="B164" t="s">
        <v>361</v>
      </c>
      <c r="C164" t="s">
        <v>361</v>
      </c>
      <c r="D164" t="s">
        <v>4</v>
      </c>
      <c r="E164">
        <v>1</v>
      </c>
      <c r="F164">
        <v>0</v>
      </c>
      <c r="G164">
        <v>0</v>
      </c>
      <c r="H164">
        <v>0</v>
      </c>
      <c r="I164" t="s">
        <v>362</v>
      </c>
      <c r="J164">
        <v>5.5</v>
      </c>
      <c r="K164">
        <v>570</v>
      </c>
      <c r="L164">
        <v>2.7999999973390781</v>
      </c>
      <c r="M164">
        <v>9.9021176223086353</v>
      </c>
      <c r="N164">
        <v>4.4167319772986584</v>
      </c>
      <c r="O164">
        <v>0</v>
      </c>
      <c r="P164">
        <v>0</v>
      </c>
    </row>
    <row r="165" spans="1:16" x14ac:dyDescent="0.3">
      <c r="A165" t="s">
        <v>96</v>
      </c>
      <c r="B165" t="s">
        <v>97</v>
      </c>
      <c r="C165" t="s">
        <v>97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86</v>
      </c>
      <c r="J165">
        <v>4.8</v>
      </c>
      <c r="K165">
        <v>105</v>
      </c>
      <c r="L165">
        <v>1.3333337595591237</v>
      </c>
      <c r="M165">
        <v>9.599843166357152</v>
      </c>
      <c r="N165">
        <v>3.3451784972121228</v>
      </c>
      <c r="O165">
        <v>1</v>
      </c>
      <c r="P165">
        <v>1</v>
      </c>
    </row>
    <row r="166" spans="1:16" hidden="1" x14ac:dyDescent="0.3">
      <c r="A166" t="s">
        <v>365</v>
      </c>
      <c r="B166" t="s">
        <v>366</v>
      </c>
      <c r="C166" t="s">
        <v>365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362</v>
      </c>
      <c r="J166">
        <v>11.6</v>
      </c>
      <c r="K166">
        <v>573</v>
      </c>
      <c r="L166">
        <v>1.7999999913335261</v>
      </c>
      <c r="M166">
        <v>9.5760077637578593</v>
      </c>
      <c r="N166">
        <v>4.1762268818894075</v>
      </c>
      <c r="O166">
        <v>0</v>
      </c>
      <c r="P166">
        <v>0</v>
      </c>
    </row>
    <row r="167" spans="1:16" hidden="1" x14ac:dyDescent="0.3">
      <c r="A167" t="s">
        <v>367</v>
      </c>
      <c r="B167" t="s">
        <v>368</v>
      </c>
      <c r="C167" t="s">
        <v>368</v>
      </c>
      <c r="D167" t="s">
        <v>5</v>
      </c>
      <c r="E167">
        <v>0</v>
      </c>
      <c r="F167">
        <v>1</v>
      </c>
      <c r="G167">
        <v>0</v>
      </c>
      <c r="H167">
        <v>0</v>
      </c>
      <c r="I167" t="s">
        <v>362</v>
      </c>
      <c r="J167">
        <v>5.3</v>
      </c>
      <c r="K167">
        <v>575</v>
      </c>
      <c r="L167">
        <v>2.024617742219931</v>
      </c>
      <c r="M167">
        <v>8.7667181841962201</v>
      </c>
      <c r="N167">
        <v>3.8627302291676022</v>
      </c>
      <c r="O167">
        <v>0</v>
      </c>
      <c r="P167">
        <v>0</v>
      </c>
    </row>
    <row r="168" spans="1:16" hidden="1" x14ac:dyDescent="0.3">
      <c r="A168" t="s">
        <v>369</v>
      </c>
      <c r="B168" t="s">
        <v>370</v>
      </c>
      <c r="C168" t="s">
        <v>370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362</v>
      </c>
      <c r="J168">
        <v>5.5</v>
      </c>
      <c r="K168">
        <v>578</v>
      </c>
      <c r="L168">
        <v>3.6</v>
      </c>
      <c r="M168">
        <v>10.286919982155323</v>
      </c>
      <c r="N168">
        <v>4.6607380919634718</v>
      </c>
      <c r="O168">
        <v>0</v>
      </c>
      <c r="P168">
        <v>0</v>
      </c>
    </row>
    <row r="169" spans="1:16" hidden="1" x14ac:dyDescent="0.3">
      <c r="A169" t="s">
        <v>336</v>
      </c>
      <c r="B169" t="s">
        <v>371</v>
      </c>
      <c r="C169" t="s">
        <v>372</v>
      </c>
      <c r="D169" t="s">
        <v>5</v>
      </c>
      <c r="E169">
        <v>0</v>
      </c>
      <c r="F169">
        <v>1</v>
      </c>
      <c r="G169">
        <v>0</v>
      </c>
      <c r="H169">
        <v>0</v>
      </c>
      <c r="I169" t="s">
        <v>362</v>
      </c>
      <c r="J169">
        <v>4.5</v>
      </c>
      <c r="K169">
        <v>581</v>
      </c>
      <c r="L169">
        <v>0.93333317646860026</v>
      </c>
      <c r="M169">
        <v>8.732386159892485</v>
      </c>
      <c r="N169">
        <v>3.7341732629993953</v>
      </c>
      <c r="O169">
        <v>0</v>
      </c>
      <c r="P169">
        <v>0</v>
      </c>
    </row>
    <row r="170" spans="1:16" hidden="1" x14ac:dyDescent="0.3">
      <c r="A170" t="s">
        <v>223</v>
      </c>
      <c r="B170" t="s">
        <v>373</v>
      </c>
      <c r="C170" t="s">
        <v>373</v>
      </c>
      <c r="D170" t="s">
        <v>6</v>
      </c>
      <c r="E170">
        <v>0</v>
      </c>
      <c r="F170">
        <v>0</v>
      </c>
      <c r="G170">
        <v>1</v>
      </c>
      <c r="H170">
        <v>0</v>
      </c>
      <c r="I170" t="s">
        <v>362</v>
      </c>
      <c r="J170">
        <v>5.4</v>
      </c>
      <c r="K170">
        <v>585</v>
      </c>
      <c r="L170">
        <v>3.3999996801715722</v>
      </c>
      <c r="M170">
        <v>11.276373298901779</v>
      </c>
      <c r="N170">
        <v>5.0518383175060917</v>
      </c>
      <c r="O170">
        <v>0</v>
      </c>
      <c r="P170">
        <v>0</v>
      </c>
    </row>
    <row r="171" spans="1:16" hidden="1" x14ac:dyDescent="0.3">
      <c r="A171" t="s">
        <v>374</v>
      </c>
      <c r="B171" t="s">
        <v>375</v>
      </c>
      <c r="C171" t="s">
        <v>375</v>
      </c>
      <c r="D171" t="s">
        <v>6</v>
      </c>
      <c r="E171">
        <v>0</v>
      </c>
      <c r="F171">
        <v>0</v>
      </c>
      <c r="G171">
        <v>1</v>
      </c>
      <c r="H171">
        <v>0</v>
      </c>
      <c r="I171" t="s">
        <v>362</v>
      </c>
      <c r="J171">
        <v>8</v>
      </c>
      <c r="K171">
        <v>591</v>
      </c>
      <c r="L171">
        <v>-1.3333333614903244</v>
      </c>
      <c r="M171">
        <v>8.0907602546676234</v>
      </c>
      <c r="N171">
        <v>3.2296540870266655</v>
      </c>
      <c r="O171">
        <v>0</v>
      </c>
      <c r="P171">
        <v>0</v>
      </c>
    </row>
    <row r="172" spans="1:16" hidden="1" x14ac:dyDescent="0.3">
      <c r="A172" t="s">
        <v>84</v>
      </c>
      <c r="B172" t="s">
        <v>376</v>
      </c>
      <c r="C172" t="s">
        <v>376</v>
      </c>
      <c r="D172" t="s">
        <v>5</v>
      </c>
      <c r="E172">
        <v>0</v>
      </c>
      <c r="F172">
        <v>1</v>
      </c>
      <c r="G172">
        <v>0</v>
      </c>
      <c r="H172">
        <v>0</v>
      </c>
      <c r="I172" t="s">
        <v>362</v>
      </c>
      <c r="J172">
        <v>5.5</v>
      </c>
      <c r="K172">
        <v>593</v>
      </c>
      <c r="L172">
        <v>2.999999995101883</v>
      </c>
      <c r="M172">
        <v>9.5835311825879668</v>
      </c>
      <c r="N172">
        <v>4.3050026229692229</v>
      </c>
      <c r="O172">
        <v>0</v>
      </c>
      <c r="P172">
        <v>0</v>
      </c>
    </row>
    <row r="173" spans="1:16" hidden="1" x14ac:dyDescent="0.3">
      <c r="A173" t="s">
        <v>377</v>
      </c>
      <c r="B173" t="s">
        <v>378</v>
      </c>
      <c r="C173" t="s">
        <v>378</v>
      </c>
      <c r="D173" t="s">
        <v>4</v>
      </c>
      <c r="E173">
        <v>1</v>
      </c>
      <c r="F173">
        <v>0</v>
      </c>
      <c r="G173">
        <v>0</v>
      </c>
      <c r="H173">
        <v>0</v>
      </c>
      <c r="I173" t="s">
        <v>379</v>
      </c>
      <c r="J173">
        <v>5</v>
      </c>
      <c r="K173">
        <v>603</v>
      </c>
      <c r="L173">
        <v>6.5333292332658885</v>
      </c>
      <c r="M173">
        <v>10.798249178176391</v>
      </c>
      <c r="N173">
        <v>3.6699860679637499</v>
      </c>
      <c r="O173">
        <v>0</v>
      </c>
      <c r="P173">
        <v>0</v>
      </c>
    </row>
    <row r="174" spans="1:16" hidden="1" x14ac:dyDescent="0.3">
      <c r="A174" t="s">
        <v>30</v>
      </c>
      <c r="B174" t="s">
        <v>380</v>
      </c>
      <c r="C174" t="s">
        <v>380</v>
      </c>
      <c r="D174" t="s">
        <v>5</v>
      </c>
      <c r="E174">
        <v>0</v>
      </c>
      <c r="F174">
        <v>1</v>
      </c>
      <c r="G174">
        <v>0</v>
      </c>
      <c r="H174">
        <v>0</v>
      </c>
      <c r="I174" t="s">
        <v>379</v>
      </c>
      <c r="J174">
        <v>4.8</v>
      </c>
      <c r="K174">
        <v>605</v>
      </c>
      <c r="L174">
        <v>5.0666629689219764</v>
      </c>
      <c r="M174">
        <v>10.88779385465978</v>
      </c>
      <c r="N174">
        <v>3.5558083336238986</v>
      </c>
      <c r="O174">
        <v>0</v>
      </c>
      <c r="P174">
        <v>0</v>
      </c>
    </row>
    <row r="175" spans="1:16" hidden="1" x14ac:dyDescent="0.3">
      <c r="A175" t="s">
        <v>381</v>
      </c>
      <c r="B175" t="s">
        <v>382</v>
      </c>
      <c r="C175" t="s">
        <v>382</v>
      </c>
      <c r="D175" t="s">
        <v>7</v>
      </c>
      <c r="E175">
        <v>0</v>
      </c>
      <c r="F175">
        <v>0</v>
      </c>
      <c r="G175">
        <v>0</v>
      </c>
      <c r="H175">
        <v>1</v>
      </c>
      <c r="I175" t="s">
        <v>379</v>
      </c>
      <c r="J175">
        <v>7</v>
      </c>
      <c r="K175">
        <v>606</v>
      </c>
      <c r="L175">
        <v>-5</v>
      </c>
      <c r="M175">
        <v>8.6626339689814476</v>
      </c>
      <c r="N175">
        <v>1.9703609787374892</v>
      </c>
      <c r="O175">
        <v>0</v>
      </c>
      <c r="P175">
        <v>0</v>
      </c>
    </row>
    <row r="176" spans="1:16" hidden="1" x14ac:dyDescent="0.3">
      <c r="A176" t="s">
        <v>383</v>
      </c>
      <c r="B176" t="s">
        <v>384</v>
      </c>
      <c r="C176" t="s">
        <v>384</v>
      </c>
      <c r="D176" t="s">
        <v>5</v>
      </c>
      <c r="E176">
        <v>0</v>
      </c>
      <c r="F176">
        <v>1</v>
      </c>
      <c r="G176">
        <v>0</v>
      </c>
      <c r="H176">
        <v>0</v>
      </c>
      <c r="I176" t="s">
        <v>379</v>
      </c>
      <c r="J176">
        <v>4.5</v>
      </c>
      <c r="K176">
        <v>609</v>
      </c>
      <c r="L176">
        <v>6.8666834163955111</v>
      </c>
      <c r="M176">
        <v>9.6898353099128567</v>
      </c>
      <c r="N176">
        <v>3.3887359622565985</v>
      </c>
      <c r="O176">
        <v>0</v>
      </c>
      <c r="P176">
        <v>0</v>
      </c>
    </row>
    <row r="177" spans="1:16" hidden="1" x14ac:dyDescent="0.3">
      <c r="A177" t="s">
        <v>385</v>
      </c>
      <c r="B177" t="s">
        <v>386</v>
      </c>
      <c r="C177" t="s">
        <v>386</v>
      </c>
      <c r="D177" t="s">
        <v>6</v>
      </c>
      <c r="E177">
        <v>0</v>
      </c>
      <c r="F177">
        <v>0</v>
      </c>
      <c r="G177">
        <v>1</v>
      </c>
      <c r="H177">
        <v>0</v>
      </c>
      <c r="I177" t="s">
        <v>379</v>
      </c>
      <c r="J177">
        <v>5.6</v>
      </c>
      <c r="K177">
        <v>612</v>
      </c>
      <c r="L177">
        <v>2.9333361182189153</v>
      </c>
      <c r="M177">
        <v>11.560870065606682</v>
      </c>
      <c r="N177">
        <v>3.5429936122189769</v>
      </c>
      <c r="O177">
        <v>0</v>
      </c>
      <c r="P177">
        <v>0</v>
      </c>
    </row>
    <row r="178" spans="1:16" hidden="1" x14ac:dyDescent="0.3">
      <c r="A178" t="s">
        <v>387</v>
      </c>
      <c r="B178" t="s">
        <v>388</v>
      </c>
      <c r="C178" t="s">
        <v>388</v>
      </c>
      <c r="D178" t="s">
        <v>6</v>
      </c>
      <c r="E178">
        <v>0</v>
      </c>
      <c r="F178">
        <v>0</v>
      </c>
      <c r="G178">
        <v>1</v>
      </c>
      <c r="H178">
        <v>0</v>
      </c>
      <c r="I178" t="s">
        <v>379</v>
      </c>
      <c r="J178">
        <v>8.1</v>
      </c>
      <c r="K178">
        <v>613</v>
      </c>
      <c r="L178">
        <v>1.466666199390146</v>
      </c>
      <c r="M178">
        <v>8.9562531359246815</v>
      </c>
      <c r="N178">
        <v>2.6681510692344026</v>
      </c>
      <c r="O178">
        <v>0</v>
      </c>
      <c r="P178">
        <v>0</v>
      </c>
    </row>
    <row r="179" spans="1:16" hidden="1" x14ac:dyDescent="0.3">
      <c r="A179" t="s">
        <v>389</v>
      </c>
      <c r="B179" t="s">
        <v>390</v>
      </c>
      <c r="C179" t="s">
        <v>390</v>
      </c>
      <c r="D179" t="s">
        <v>6</v>
      </c>
      <c r="E179">
        <v>0</v>
      </c>
      <c r="F179">
        <v>0</v>
      </c>
      <c r="G179">
        <v>1</v>
      </c>
      <c r="H179">
        <v>0</v>
      </c>
      <c r="I179" t="s">
        <v>379</v>
      </c>
      <c r="J179">
        <v>4.8</v>
      </c>
      <c r="K179">
        <v>615</v>
      </c>
      <c r="L179">
        <v>3.9193288757328673</v>
      </c>
      <c r="M179">
        <v>10.608652167971892</v>
      </c>
      <c r="N179">
        <v>3.3679004509875758</v>
      </c>
      <c r="O179">
        <v>0</v>
      </c>
      <c r="P179">
        <v>0</v>
      </c>
    </row>
    <row r="180" spans="1:16" hidden="1" x14ac:dyDescent="0.3">
      <c r="A180" t="s">
        <v>391</v>
      </c>
      <c r="B180" t="s">
        <v>392</v>
      </c>
      <c r="C180" t="s">
        <v>392</v>
      </c>
      <c r="D180" t="s">
        <v>6</v>
      </c>
      <c r="E180">
        <v>0</v>
      </c>
      <c r="F180">
        <v>0</v>
      </c>
      <c r="G180">
        <v>1</v>
      </c>
      <c r="H180">
        <v>0</v>
      </c>
      <c r="I180" t="s">
        <v>379</v>
      </c>
      <c r="J180">
        <v>5.2</v>
      </c>
      <c r="K180">
        <v>616</v>
      </c>
      <c r="L180">
        <v>3.4666657428186598</v>
      </c>
      <c r="M180">
        <v>9.1367612793145181</v>
      </c>
      <c r="N180">
        <v>2.9092875962974905</v>
      </c>
      <c r="O180">
        <v>0</v>
      </c>
      <c r="P180">
        <v>0</v>
      </c>
    </row>
    <row r="181" spans="1:16" hidden="1" x14ac:dyDescent="0.3">
      <c r="A181" t="s">
        <v>393</v>
      </c>
      <c r="B181" t="s">
        <v>394</v>
      </c>
      <c r="C181" t="s">
        <v>395</v>
      </c>
      <c r="D181" t="s">
        <v>6</v>
      </c>
      <c r="E181">
        <v>0</v>
      </c>
      <c r="F181">
        <v>0</v>
      </c>
      <c r="G181">
        <v>1</v>
      </c>
      <c r="H181">
        <v>0</v>
      </c>
      <c r="I181" t="s">
        <v>379</v>
      </c>
      <c r="J181">
        <v>5</v>
      </c>
      <c r="K181">
        <v>617</v>
      </c>
      <c r="L181">
        <v>0.99999999613142931</v>
      </c>
      <c r="M181">
        <v>8.4505904686874569</v>
      </c>
      <c r="N181">
        <v>2.4810097542800809</v>
      </c>
      <c r="O181">
        <v>0</v>
      </c>
      <c r="P181">
        <v>0</v>
      </c>
    </row>
    <row r="182" spans="1:16" hidden="1" x14ac:dyDescent="0.3">
      <c r="A182" t="s">
        <v>396</v>
      </c>
      <c r="B182" t="s">
        <v>397</v>
      </c>
      <c r="C182" t="s">
        <v>397</v>
      </c>
      <c r="D182" t="s">
        <v>7</v>
      </c>
      <c r="E182">
        <v>0</v>
      </c>
      <c r="F182">
        <v>0</v>
      </c>
      <c r="G182">
        <v>0</v>
      </c>
      <c r="H182">
        <v>1</v>
      </c>
      <c r="I182" t="s">
        <v>379</v>
      </c>
      <c r="J182">
        <v>6.7</v>
      </c>
      <c r="K182">
        <v>622</v>
      </c>
      <c r="L182">
        <v>1.3999999962124885</v>
      </c>
      <c r="M182">
        <v>7.8394480059538072</v>
      </c>
      <c r="N182">
        <v>2.3464954032573218</v>
      </c>
      <c r="O182">
        <v>0</v>
      </c>
      <c r="P182">
        <v>0</v>
      </c>
    </row>
    <row r="183" spans="1:16" hidden="1" x14ac:dyDescent="0.3">
      <c r="A183" t="s">
        <v>398</v>
      </c>
      <c r="B183" t="s">
        <v>399</v>
      </c>
      <c r="C183" t="s">
        <v>399</v>
      </c>
      <c r="D183" t="s">
        <v>5</v>
      </c>
      <c r="E183">
        <v>0</v>
      </c>
      <c r="F183">
        <v>1</v>
      </c>
      <c r="G183">
        <v>0</v>
      </c>
      <c r="H183">
        <v>0</v>
      </c>
      <c r="I183" t="s">
        <v>379</v>
      </c>
      <c r="J183">
        <v>4.5</v>
      </c>
      <c r="K183">
        <v>629</v>
      </c>
      <c r="L183">
        <v>4.1333347350374003</v>
      </c>
      <c r="M183">
        <v>10.083707974955168</v>
      </c>
      <c r="N183">
        <v>3.2400376937776687</v>
      </c>
      <c r="O183">
        <v>0</v>
      </c>
      <c r="P183">
        <v>0</v>
      </c>
    </row>
    <row r="184" spans="1:16" hidden="1" x14ac:dyDescent="0.3">
      <c r="A184" t="s">
        <v>400</v>
      </c>
      <c r="B184" t="s">
        <v>401</v>
      </c>
      <c r="C184" t="s">
        <v>402</v>
      </c>
      <c r="D184" t="s">
        <v>5</v>
      </c>
      <c r="E184">
        <v>0</v>
      </c>
      <c r="F184">
        <v>1</v>
      </c>
      <c r="G184">
        <v>0</v>
      </c>
      <c r="H184">
        <v>0</v>
      </c>
      <c r="I184" t="s">
        <v>403</v>
      </c>
      <c r="J184">
        <v>4.4000000000000004</v>
      </c>
      <c r="K184">
        <v>632</v>
      </c>
      <c r="L184">
        <v>0</v>
      </c>
      <c r="M184">
        <v>8.3153622172680599</v>
      </c>
      <c r="N184">
        <v>3.0783558239558211</v>
      </c>
      <c r="O184">
        <v>0</v>
      </c>
      <c r="P184">
        <v>0</v>
      </c>
    </row>
    <row r="185" spans="1:16" x14ac:dyDescent="0.3">
      <c r="A185" t="s">
        <v>177</v>
      </c>
      <c r="B185" t="s">
        <v>178</v>
      </c>
      <c r="C185" t="s">
        <v>178</v>
      </c>
      <c r="D185" t="s">
        <v>5</v>
      </c>
      <c r="E185">
        <v>0</v>
      </c>
      <c r="F185">
        <v>1</v>
      </c>
      <c r="G185">
        <v>0</v>
      </c>
      <c r="H185">
        <v>0</v>
      </c>
      <c r="I185" t="s">
        <v>172</v>
      </c>
      <c r="J185">
        <v>4.5</v>
      </c>
      <c r="K185">
        <v>252</v>
      </c>
      <c r="L185">
        <v>2.8447758395191229</v>
      </c>
      <c r="M185">
        <v>10.234419092297497</v>
      </c>
      <c r="N185">
        <v>3.2656795016323215</v>
      </c>
      <c r="O185">
        <v>1</v>
      </c>
      <c r="P185">
        <v>1</v>
      </c>
    </row>
    <row r="186" spans="1:16" hidden="1" x14ac:dyDescent="0.3">
      <c r="A186" t="s">
        <v>273</v>
      </c>
      <c r="B186" t="s">
        <v>407</v>
      </c>
      <c r="C186" t="s">
        <v>408</v>
      </c>
      <c r="D186" t="s">
        <v>6</v>
      </c>
      <c r="E186">
        <v>0</v>
      </c>
      <c r="F186">
        <v>0</v>
      </c>
      <c r="G186">
        <v>1</v>
      </c>
      <c r="H186">
        <v>0</v>
      </c>
      <c r="I186" t="s">
        <v>403</v>
      </c>
      <c r="J186">
        <v>5.5</v>
      </c>
      <c r="K186">
        <v>634</v>
      </c>
      <c r="L186">
        <v>5.9999999979734628</v>
      </c>
      <c r="M186">
        <v>12.931113488907156</v>
      </c>
      <c r="N186">
        <v>5.3065903478346739</v>
      </c>
      <c r="O186">
        <v>0</v>
      </c>
      <c r="P186">
        <v>0</v>
      </c>
    </row>
    <row r="187" spans="1:16" hidden="1" x14ac:dyDescent="0.3">
      <c r="A187" t="s">
        <v>209</v>
      </c>
      <c r="B187" t="s">
        <v>409</v>
      </c>
      <c r="C187" t="s">
        <v>410</v>
      </c>
      <c r="D187" t="s">
        <v>6</v>
      </c>
      <c r="E187">
        <v>0</v>
      </c>
      <c r="F187">
        <v>0</v>
      </c>
      <c r="G187">
        <v>1</v>
      </c>
      <c r="H187">
        <v>0</v>
      </c>
      <c r="I187" t="s">
        <v>403</v>
      </c>
      <c r="J187">
        <v>5.3</v>
      </c>
      <c r="K187">
        <v>637</v>
      </c>
      <c r="L187">
        <v>1.2000007612780321</v>
      </c>
      <c r="M187">
        <v>9.3224580674594293</v>
      </c>
      <c r="N187">
        <v>3.5550795424094415</v>
      </c>
      <c r="O187">
        <v>0</v>
      </c>
      <c r="P187">
        <v>0</v>
      </c>
    </row>
    <row r="188" spans="1:16" x14ac:dyDescent="0.3">
      <c r="A188" t="s">
        <v>182</v>
      </c>
      <c r="B188" t="s">
        <v>183</v>
      </c>
      <c r="C188" t="s">
        <v>183</v>
      </c>
      <c r="D188" t="s">
        <v>5</v>
      </c>
      <c r="E188">
        <v>0</v>
      </c>
      <c r="F188">
        <v>1</v>
      </c>
      <c r="G188">
        <v>0</v>
      </c>
      <c r="H188">
        <v>0</v>
      </c>
      <c r="I188" t="s">
        <v>172</v>
      </c>
      <c r="J188">
        <v>5</v>
      </c>
      <c r="K188">
        <v>258</v>
      </c>
      <c r="L188">
        <v>-3.4575472187547973E-6</v>
      </c>
      <c r="M188">
        <v>10.565122661573255</v>
      </c>
      <c r="N188">
        <v>2.0295005128734656</v>
      </c>
      <c r="O188">
        <v>1</v>
      </c>
      <c r="P188">
        <v>1</v>
      </c>
    </row>
    <row r="189" spans="1:16" hidden="1" x14ac:dyDescent="0.3">
      <c r="A189" t="s">
        <v>269</v>
      </c>
      <c r="B189" t="s">
        <v>413</v>
      </c>
      <c r="C189" t="s">
        <v>413</v>
      </c>
      <c r="D189" t="s">
        <v>5</v>
      </c>
      <c r="E189">
        <v>0</v>
      </c>
      <c r="F189">
        <v>1</v>
      </c>
      <c r="G189">
        <v>0</v>
      </c>
      <c r="H189">
        <v>0</v>
      </c>
      <c r="I189" t="s">
        <v>403</v>
      </c>
      <c r="J189">
        <v>4.5</v>
      </c>
      <c r="K189">
        <v>649</v>
      </c>
      <c r="L189">
        <v>0.73333330638719496</v>
      </c>
      <c r="M189">
        <v>8.5565391920598817</v>
      </c>
      <c r="N189">
        <v>3.2311316145302138</v>
      </c>
      <c r="O189">
        <v>0</v>
      </c>
      <c r="P189">
        <v>0</v>
      </c>
    </row>
    <row r="190" spans="1:16" hidden="1" x14ac:dyDescent="0.3">
      <c r="A190" t="s">
        <v>414</v>
      </c>
      <c r="B190" t="s">
        <v>415</v>
      </c>
      <c r="C190" t="s">
        <v>416</v>
      </c>
      <c r="D190" t="s">
        <v>6</v>
      </c>
      <c r="E190">
        <v>0</v>
      </c>
      <c r="F190">
        <v>0</v>
      </c>
      <c r="G190">
        <v>1</v>
      </c>
      <c r="H190">
        <v>0</v>
      </c>
      <c r="I190" t="s">
        <v>403</v>
      </c>
      <c r="J190">
        <v>5.9</v>
      </c>
      <c r="K190">
        <v>655</v>
      </c>
      <c r="L190">
        <v>5.9999898524580715</v>
      </c>
      <c r="M190">
        <v>9.1085309358157112</v>
      </c>
      <c r="N190">
        <v>3.8914653945755409</v>
      </c>
      <c r="O190">
        <v>0</v>
      </c>
      <c r="P190">
        <v>0</v>
      </c>
    </row>
    <row r="191" spans="1:16" hidden="1" x14ac:dyDescent="0.3">
      <c r="A191" t="s">
        <v>417</v>
      </c>
      <c r="B191" t="s">
        <v>418</v>
      </c>
      <c r="C191" t="s">
        <v>419</v>
      </c>
      <c r="D191" t="s">
        <v>6</v>
      </c>
      <c r="E191">
        <v>0</v>
      </c>
      <c r="F191">
        <v>0</v>
      </c>
      <c r="G191">
        <v>1</v>
      </c>
      <c r="H191">
        <v>0</v>
      </c>
      <c r="I191" t="s">
        <v>403</v>
      </c>
      <c r="J191">
        <v>4.8</v>
      </c>
      <c r="K191">
        <v>656</v>
      </c>
      <c r="L191">
        <v>1.4</v>
      </c>
      <c r="M191">
        <v>8.4735422883982441</v>
      </c>
      <c r="N191">
        <v>3.258125915620838</v>
      </c>
      <c r="O191">
        <v>0</v>
      </c>
      <c r="P191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2022-11-11T20:37:09Z</dcterms:created>
  <dcterms:modified xsi:type="dcterms:W3CDTF">2022-11-11T20:50:10Z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4ddf1215-e952-4237-b883-15be34c15816</vt:lpwstr>
  </property>
</Properties>
</file>