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xr:revisionPtr revIDLastSave="0" documentId="13_ncr:1_{DCF0948B-CB1F-4392-83B1-C8079999CC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Sheet1!$AK$2:$AK$179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Sheet1!$AK$2:$AK$179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<sst xmlns="http://schemas.openxmlformats.org/spreadsheetml/2006/main" count="958" uniqueCount="404">
  <si>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</si>
  <si>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</si>
  <si>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</si>
  <si>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</si>
  <si>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</si>
  <si>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</si>
  <si>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</si>
  <si>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</si>
  <si>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</si>
  <si>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</si>
  <si>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</si>
  <si>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</si>
  <si>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</si>
  <si>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</si>
  <si>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</si>
  <si>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</si>
  <si>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</si>
  <si>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</si>
  <si>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</si>
  <si>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</si>
  <si>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</si>
  <si>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</si>
  <si>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</si>
  <si>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</si>
  <si>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</si>
  <si>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</si>
  <si>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</si>
  <si>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</si>
  <si>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</si>
  <si>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</si>
  <si>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</si>
  <si>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</si>
  <si>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</si>
  <si>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</si>
  <si>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</si>
  <si>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</si>
  <si>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</si>
  <si>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</si>
  <si>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</si>
  <si>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</si>
  <si>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</si>
  <si>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</si>
  <si>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</si>
  <si>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</si>
  <si>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</si>
  <si>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</si>
  <si>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</si>
  <si>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</si>
  <si>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</si>
  <si>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</si>
  <si>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</si>
  <si>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</si>
  <si>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</si>
  <si>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</si>
  <si>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</si>
  <si>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</si>
  <si>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</si>
  <si>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</si>
  <si>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</si>
  <si>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</si>
  <si>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</si>
  <si>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</si>
  <si>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</si>
  <si>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</si>
  <si>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</si>
  <si>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</si>
  <si>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</si>
  <si>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</si>
  <si>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</si>
  <si>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</si>
  <si>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John</t>
  </si>
  <si>
    <t>McGinn</t>
  </si>
  <si>
    <t>Tyrone</t>
  </si>
  <si>
    <t>Mings</t>
  </si>
  <si>
    <t>Profit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</si>
  <si>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</si>
  <si>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</si>
  <si>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</si>
  <si>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</si>
  <si>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</si>
  <si>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</si>
  <si>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</si>
  <si>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</si>
  <si>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</si>
  <si>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</si>
  <si>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</si>
  <si>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</si>
  <si>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</si>
  <si>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</si>
  <si>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</si>
  <si>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</si>
  <si>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</si>
  <si>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</si>
  <si>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</si>
  <si>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</si>
  <si>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</si>
  <si>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</si>
  <si>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</si>
  <si>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</si>
  <si>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</si>
  <si>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</si>
  <si>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</si>
  <si>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</si>
  <si>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</si>
  <si>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</si>
  <si>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</si>
  <si>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</si>
  <si>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</si>
  <si>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</si>
  <si>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</si>
  <si>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</si>
  <si>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</si>
  <si>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</si>
  <si>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</si>
  <si>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</si>
  <si>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</si>
  <si>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</si>
  <si>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</si>
  <si>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</si>
  <si>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</si>
  <si>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</si>
  <si>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</si>
  <si>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</si>
  <si>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</si>
  <si>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Lallana</t>
  </si>
  <si>
    <t>Danny</t>
  </si>
  <si>
    <t>Welbeck</t>
  </si>
  <si>
    <t>Pascal</t>
  </si>
  <si>
    <t>Groß</t>
  </si>
  <si>
    <t>Dunk</t>
  </si>
  <si>
    <t>Solly</t>
  </si>
  <si>
    <t>March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</si>
  <si>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</si>
  <si>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</si>
  <si>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</si>
  <si>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</si>
  <si>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</si>
  <si>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</si>
  <si>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</si>
  <si>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</si>
  <si>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</si>
  <si>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</si>
  <si>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</si>
  <si>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Marc</t>
  </si>
  <si>
    <t>Cucurella Saseta</t>
  </si>
  <si>
    <t>Cucurella</t>
  </si>
  <si>
    <t>César</t>
  </si>
  <si>
    <t>Azpilicueta</t>
  </si>
  <si>
    <t>Thiago</t>
  </si>
  <si>
    <t>Emiliano da Silva</t>
  </si>
  <si>
    <t>Thiago Silva</t>
  </si>
  <si>
    <t>Mason</t>
  </si>
  <si>
    <t>Mount</t>
  </si>
  <si>
    <t>Kai</t>
  </si>
  <si>
    <t>Havertz</t>
  </si>
  <si>
    <t>Raheem</t>
  </si>
  <si>
    <t>Sterling</t>
  </si>
  <si>
    <t>Vicente</t>
  </si>
  <si>
    <t>Guaita</t>
  </si>
  <si>
    <t>Joel</t>
  </si>
  <si>
    <t>Ward</t>
  </si>
  <si>
    <t>Jordan</t>
  </si>
  <si>
    <t>Ayew</t>
  </si>
  <si>
    <t>J.Ayew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</si>
  <si>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</si>
  <si>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</si>
  <si>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</si>
  <si>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</si>
  <si>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</si>
  <si>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</si>
  <si>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</si>
  <si>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</si>
  <si>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</si>
  <si>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</si>
  <si>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</si>
  <si>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</si>
  <si>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</si>
  <si>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</si>
  <si>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</si>
  <si>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</si>
  <si>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</si>
  <si>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</si>
  <si>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</si>
  <si>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</si>
  <si>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</si>
  <si>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</si>
  <si>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</si>
  <si>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</si>
  <si>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</si>
  <si>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</si>
  <si>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</si>
  <si>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</si>
  <si>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</si>
  <si>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</si>
  <si>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</si>
  <si>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</si>
  <si>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</si>
  <si>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</si>
  <si>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</si>
  <si>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</si>
  <si>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</si>
  <si>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</si>
  <si>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</si>
  <si>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</si>
  <si>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</si>
  <si>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</si>
  <si>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</si>
  <si>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</si>
  <si>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</si>
  <si>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</si>
  <si>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</si>
  <si>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</si>
  <si>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</si>
  <si>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</si>
  <si>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</si>
  <si>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</si>
  <si>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Jamie</t>
  </si>
  <si>
    <t>Vardy</t>
  </si>
  <si>
    <t>Daniel</t>
  </si>
  <si>
    <t>Amartey</t>
  </si>
  <si>
    <t>Timothy</t>
  </si>
  <si>
    <t>Castagne</t>
  </si>
  <si>
    <t>Youri</t>
  </si>
  <si>
    <t>Tielemans</t>
  </si>
  <si>
    <t>Harvey</t>
  </si>
  <si>
    <t>Barnes</t>
  </si>
  <si>
    <t>Kiernan</t>
  </si>
  <si>
    <t>Dewsbury-Hall</t>
  </si>
  <si>
    <t>Patson</t>
  </si>
  <si>
    <t>Daka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</si>
  <si>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</si>
  <si>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</si>
  <si>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</si>
  <si>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</si>
  <si>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</si>
  <si>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</si>
  <si>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</si>
  <si>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</si>
  <si>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</si>
  <si>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</si>
  <si>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</si>
  <si>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</si>
  <si>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</si>
  <si>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</si>
  <si>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</si>
  <si>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</si>
  <si>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</si>
  <si>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</si>
  <si>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</si>
  <si>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</si>
  <si>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</si>
  <si>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</si>
  <si>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</si>
  <si>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Elliott</t>
  </si>
  <si>
    <t>Ilkay</t>
  </si>
  <si>
    <t>Gündogan</t>
  </si>
  <si>
    <t>Kevin</t>
  </si>
  <si>
    <t>De Bruyne</t>
  </si>
  <si>
    <t>Cancelo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</si>
  <si>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</si>
  <si>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</si>
  <si>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</si>
  <si>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</si>
  <si>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</si>
  <si>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</si>
  <si>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</si>
  <si>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</si>
  <si>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</si>
  <si>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</si>
  <si>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</si>
  <si>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</si>
  <si>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</si>
  <si>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</si>
  <si>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Frederico</t>
  </si>
  <si>
    <t>Rodrigues de Paula Santos</t>
  </si>
  <si>
    <t>Fred</t>
  </si>
  <si>
    <t>Luke</t>
  </si>
  <si>
    <t>Shaw</t>
  </si>
  <si>
    <t>Bruno</t>
  </si>
  <si>
    <t>Borges Fernandes</t>
  </si>
  <si>
    <t>Fernandes</t>
  </si>
  <si>
    <t>Marcus</t>
  </si>
  <si>
    <t>Rashford</t>
  </si>
  <si>
    <t>Christian</t>
  </si>
  <si>
    <t>Eriksen</t>
  </si>
  <si>
    <t>Lisandro</t>
  </si>
  <si>
    <t>Carlos Henrique</t>
  </si>
  <si>
    <t>Casimiro</t>
  </si>
  <si>
    <t>Casemiro</t>
  </si>
  <si>
    <t>Gordon</t>
  </si>
  <si>
    <t>Callum</t>
  </si>
  <si>
    <t>Wilson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</si>
  <si>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</si>
  <si>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</si>
  <si>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</si>
  <si>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</si>
  <si>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</si>
  <si>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</si>
  <si>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</si>
  <si>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</si>
  <si>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</si>
  <si>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</si>
  <si>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</si>
  <si>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</si>
  <si>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</si>
  <si>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</si>
  <si>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</si>
  <si>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</si>
  <si>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</si>
  <si>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</si>
  <si>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</si>
  <si>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</si>
  <si>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</si>
  <si>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</si>
  <si>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</si>
  <si>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Scott</t>
  </si>
  <si>
    <t>McKenna</t>
  </si>
  <si>
    <t>Ryan</t>
  </si>
  <si>
    <t>Yates</t>
  </si>
  <si>
    <t>Worrall</t>
  </si>
  <si>
    <t>Brennan</t>
  </si>
  <si>
    <t>Johnson</t>
  </si>
  <si>
    <t>Taiwo</t>
  </si>
  <si>
    <t>Awoniyi</t>
  </si>
  <si>
    <t>Dean</t>
  </si>
  <si>
    <t>Henderson</t>
  </si>
  <si>
    <t>Morgan</t>
  </si>
  <si>
    <t>Gibbs-White</t>
  </si>
  <si>
    <t>Remo</t>
  </si>
  <si>
    <t>Freuler</t>
  </si>
  <si>
    <t>Ward-Prowse</t>
  </si>
  <si>
    <t>Armstrong</t>
  </si>
  <si>
    <t>A.Armstrong</t>
  </si>
  <si>
    <t>Kyle</t>
  </si>
  <si>
    <t>Walker-Peters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</si>
  <si>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</si>
  <si>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</si>
  <si>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</si>
  <si>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</si>
  <si>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</si>
  <si>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</si>
  <si>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</si>
  <si>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</si>
  <si>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</si>
  <si>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</si>
  <si>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</si>
  <si>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</si>
  <si>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</si>
  <si>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</si>
  <si>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</si>
  <si>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</si>
  <si>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</si>
  <si>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</si>
  <si>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</si>
  <si>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Sessegnon</t>
  </si>
  <si>
    <t>R.Sessegnon</t>
  </si>
  <si>
    <t>Bentancur</t>
  </si>
  <si>
    <t>Emerson</t>
  </si>
  <si>
    <t>Leite de Souza Junior</t>
  </si>
  <si>
    <t>Emerson Royal</t>
  </si>
  <si>
    <t>Perišić</t>
  </si>
  <si>
    <t>Ings</t>
  </si>
  <si>
    <t>Lukasz</t>
  </si>
  <si>
    <t>Fabianski</t>
  </si>
  <si>
    <t>Cresswell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</si>
  <si>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</si>
  <si>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</si>
  <si>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</si>
  <si>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</si>
  <si>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</si>
  <si>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</si>
  <si>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</si>
  <si>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</si>
  <si>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</si>
  <si>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</si>
  <si>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</si>
  <si>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</si>
  <si>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</si>
  <si>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Gianluca</t>
  </si>
  <si>
    <t>Scamacca</t>
  </si>
  <si>
    <t>Thilo</t>
  </si>
  <si>
    <t>Kehrer</t>
  </si>
  <si>
    <t>José</t>
  </si>
  <si>
    <t>Malheiro de Sá</t>
  </si>
  <si>
    <t>Sá</t>
  </si>
  <si>
    <t>Rúben</t>
  </si>
  <si>
    <t>da Silva Neves</t>
  </si>
  <si>
    <t>Neves</t>
  </si>
  <si>
    <t>Castelo Podence</t>
  </si>
  <si>
    <t>Podence</t>
  </si>
  <si>
    <t>Max</t>
  </si>
  <si>
    <t>Kilman</t>
  </si>
  <si>
    <t>Rayan</t>
  </si>
  <si>
    <t>Aït-Nouri</t>
  </si>
  <si>
    <t>Adama</t>
  </si>
  <si>
    <t>Traoré Diarra</t>
  </si>
  <si>
    <t>João Filipe Iria</t>
  </si>
  <si>
    <t>Santos Moutinho</t>
  </si>
  <si>
    <t>Moutinho</t>
  </si>
  <si>
    <t>Nathan</t>
  </si>
  <si>
    <t>Collins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</si>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</sst>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79">
  <autoFilter ref="A1:AK179" xr:uid="{00000000-0009-0000-0100-000001000000}">
    <filterColumn colId="36">
      <filters>
        <filter val="1"/>
      </filters>
    </filterColumn>
  </autoFilter>
  <sortState xmlns:xlrd2="http://schemas.microsoft.com/office/spreadsheetml/2017/richdata2" ref="A4:AK148">
    <sortCondition descending="1" ref="AI1:AI179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9"/>
  <sheetViews>
    <sheetView tabSelected="1" workbookViewId="0">
      <selection activeCell="C8" sqref="C8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1</v>
      </c>
      <c r="AF2">
        <v>32.09090911003225</v>
      </c>
      <c r="AG2">
        <v>33.872752474869479</v>
      </c>
      <c r="AH2">
        <v>35.157842795455593</v>
      </c>
      <c r="AI2">
        <v>6.6030639669338962</v>
      </c>
      <c r="AJ2">
        <v>0</v>
      </c>
      <c r="AK2">
        <v>0</v>
      </c>
      <c r="AM2" t="s">
        <v>39</v>
      </c>
      <c r="AN2">
        <f>SUMPRODUCT(Table1[Selected],Table1[PPG])</f>
        <v>423.45010524303774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19.161290322580644</v>
      </c>
      <c r="AG3">
        <v>27.780817875843066</v>
      </c>
      <c r="AH3">
        <v>25.537226035040263</v>
      </c>
      <c r="AI3">
        <v>5.5172111923920966</v>
      </c>
      <c r="AJ3">
        <v>0</v>
      </c>
      <c r="AK3">
        <v>0</v>
      </c>
    </row>
    <row r="4" spans="1:41" x14ac:dyDescent="0.3">
      <c r="A4" t="s">
        <v>267</v>
      </c>
      <c r="B4" t="s">
        <v>268</v>
      </c>
      <c r="C4" s="1" t="s">
        <v>268</v>
      </c>
      <c r="D4" t="s">
        <v>7</v>
      </c>
      <c r="E4">
        <v>0</v>
      </c>
      <c r="F4">
        <v>0</v>
      </c>
      <c r="G4">
        <v>0</v>
      </c>
      <c r="H4">
        <v>1</v>
      </c>
      <c r="I4" t="s">
        <v>21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12.2</v>
      </c>
      <c r="AE4">
        <v>467</v>
      </c>
      <c r="AF4">
        <v>107.36842105263158</v>
      </c>
      <c r="AG4">
        <v>48.450298771158842</v>
      </c>
      <c r="AH4">
        <v>57.029591234708782</v>
      </c>
      <c r="AI4">
        <v>13.737424011249274</v>
      </c>
      <c r="AJ4">
        <v>1</v>
      </c>
      <c r="AK4">
        <v>1</v>
      </c>
      <c r="AM4" t="s">
        <v>45</v>
      </c>
      <c r="AN4">
        <f>SUMPRODUCT(Table1[Selected],Table1[Cost])</f>
        <v>98.600000000000009</v>
      </c>
      <c r="AO4">
        <v>98.899999999999991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</v>
      </c>
      <c r="AE5">
        <v>8</v>
      </c>
      <c r="AF5">
        <v>33.730015659765165</v>
      </c>
      <c r="AG5">
        <v>40.329685236251905</v>
      </c>
      <c r="AH5">
        <v>39.796775037014733</v>
      </c>
      <c r="AI5">
        <v>10.384607991449624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6.8</v>
      </c>
      <c r="AE6">
        <v>9</v>
      </c>
      <c r="AF6">
        <v>13.897261231802911</v>
      </c>
      <c r="AG6">
        <v>42.855350634711222</v>
      </c>
      <c r="AH6">
        <v>32.179552672357964</v>
      </c>
      <c r="AI6">
        <v>7.0244520682087561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8.3000000000000007</v>
      </c>
      <c r="AE7">
        <v>11</v>
      </c>
      <c r="AF7">
        <v>28.100066395838599</v>
      </c>
      <c r="AG7">
        <v>47.408148380542144</v>
      </c>
      <c r="AH7">
        <v>41.460901869125031</v>
      </c>
      <c r="AI7">
        <v>9.8864906275622175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x14ac:dyDescent="0.3">
      <c r="A8" t="s">
        <v>58</v>
      </c>
      <c r="B8" t="s">
        <v>59</v>
      </c>
      <c r="C8" s="1" t="s">
        <v>59</v>
      </c>
      <c r="D8" t="s">
        <v>5</v>
      </c>
      <c r="E8">
        <v>0</v>
      </c>
      <c r="F8">
        <v>1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5.3</v>
      </c>
      <c r="AE8">
        <v>22</v>
      </c>
      <c r="AF8">
        <v>37.479364899044334</v>
      </c>
      <c r="AG8">
        <v>38.100004114583058</v>
      </c>
      <c r="AH8">
        <v>40.182846181666626</v>
      </c>
      <c r="AI8">
        <v>11.028919540617173</v>
      </c>
      <c r="AJ8">
        <v>1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0.56107502962979161</v>
      </c>
      <c r="AG9">
        <v>37.587189601122887</v>
      </c>
      <c r="AH9">
        <v>22.867140639757665</v>
      </c>
      <c r="AI9">
        <v>4.7554382627429597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54</v>
      </c>
      <c r="B10" t="s">
        <v>56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6.6</v>
      </c>
      <c r="AE10">
        <v>16</v>
      </c>
      <c r="AF10">
        <v>33.398608013542393</v>
      </c>
      <c r="AG10">
        <v>37.731945335520201</v>
      </c>
      <c r="AH10">
        <v>38.081565820825737</v>
      </c>
      <c r="AI10">
        <v>8.9144850216355174</v>
      </c>
      <c r="AJ10">
        <v>0</v>
      </c>
      <c r="AK10">
        <v>0</v>
      </c>
    </row>
    <row r="11" spans="1:41" x14ac:dyDescent="0.3">
      <c r="A11" t="s">
        <v>43</v>
      </c>
      <c r="B11" t="s">
        <v>44</v>
      </c>
      <c r="C11" s="1" t="s">
        <v>44</v>
      </c>
      <c r="D11" t="s">
        <v>6</v>
      </c>
      <c r="E11">
        <v>0</v>
      </c>
      <c r="F11">
        <v>0</v>
      </c>
      <c r="G11">
        <v>1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</v>
      </c>
      <c r="AE11">
        <v>5</v>
      </c>
      <c r="AF11">
        <v>29.124726411112619</v>
      </c>
      <c r="AG11">
        <v>51.029234774590485</v>
      </c>
      <c r="AH11">
        <v>44.111015732102842</v>
      </c>
      <c r="AI11">
        <v>10.22848730647862</v>
      </c>
      <c r="AJ11">
        <v>1</v>
      </c>
      <c r="AK11">
        <v>1</v>
      </c>
      <c r="AM11" t="s">
        <v>60</v>
      </c>
      <c r="AN11">
        <f>SUMPRODUCT(Table1[Selected], -- (Table1[PREV] = 0))</f>
        <v>0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6.7</v>
      </c>
      <c r="AE12">
        <v>25</v>
      </c>
      <c r="AF12">
        <v>27.161403295420637</v>
      </c>
      <c r="AG12">
        <v>27.633443289945475</v>
      </c>
      <c r="AH12">
        <v>29.134013899564096</v>
      </c>
      <c r="AI12">
        <v>6.729156729988965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26</v>
      </c>
      <c r="AF13">
        <v>23.932720127777962</v>
      </c>
      <c r="AG13">
        <v>20.494102052648948</v>
      </c>
      <c r="AH13">
        <v>23.35233888991408</v>
      </c>
      <c r="AI13">
        <v>5.4918801391885212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36</v>
      </c>
      <c r="AF14">
        <v>20.578947347577557</v>
      </c>
      <c r="AG14">
        <v>12.234423183225481</v>
      </c>
      <c r="AH14">
        <v>20.863858850293319</v>
      </c>
      <c r="AI14">
        <v>2.4596483629826364</v>
      </c>
      <c r="AJ14">
        <v>0</v>
      </c>
      <c r="AK14">
        <v>0</v>
      </c>
      <c r="AM14" t="s">
        <v>29</v>
      </c>
      <c r="AN14">
        <f>((AN11-AN12)+((AN11-AN12)))/2*4</f>
        <v>-4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5.0999999999999996</v>
      </c>
      <c r="AE15">
        <v>42</v>
      </c>
      <c r="AF15">
        <v>15.253201965664752</v>
      </c>
      <c r="AG15">
        <v>13.934932581512776</v>
      </c>
      <c r="AH15">
        <v>18.171945351931072</v>
      </c>
      <c r="AI15">
        <v>2.6412490347699298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4.3</v>
      </c>
      <c r="AE16">
        <v>44</v>
      </c>
      <c r="AF16">
        <v>16.235144821455059</v>
      </c>
      <c r="AG16">
        <v>14.207335909169959</v>
      </c>
      <c r="AH16">
        <v>18.994253001164793</v>
      </c>
      <c r="AI16">
        <v>2.5660679562666422</v>
      </c>
      <c r="AJ16">
        <v>0</v>
      </c>
      <c r="AK16">
        <v>0</v>
      </c>
      <c r="AM16" t="s">
        <v>74</v>
      </c>
      <c r="AN16">
        <f>AN2-AN14*5</f>
        <v>443.45010524303774</v>
      </c>
    </row>
    <row r="17" spans="1:41" x14ac:dyDescent="0.3">
      <c r="A17" t="s">
        <v>52</v>
      </c>
      <c r="B17" t="s">
        <v>53</v>
      </c>
      <c r="C17" s="1" t="s">
        <v>53</v>
      </c>
      <c r="D17" t="s">
        <v>4</v>
      </c>
      <c r="E17">
        <v>1</v>
      </c>
      <c r="F17">
        <v>0</v>
      </c>
      <c r="G17">
        <v>0</v>
      </c>
      <c r="H17">
        <v>0</v>
      </c>
      <c r="I17" t="s">
        <v>9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4.9000000000000004</v>
      </c>
      <c r="AE17">
        <v>13</v>
      </c>
      <c r="AF17">
        <v>31.49593495934959</v>
      </c>
      <c r="AG17">
        <v>40.663011592414726</v>
      </c>
      <c r="AH17">
        <v>38.968090641419678</v>
      </c>
      <c r="AI17">
        <v>8.4802198848082213</v>
      </c>
      <c r="AJ17">
        <v>1</v>
      </c>
      <c r="AK17">
        <v>1</v>
      </c>
    </row>
    <row r="18" spans="1:41" hidden="1" x14ac:dyDescent="0.3">
      <c r="A18" t="s">
        <v>67</v>
      </c>
      <c r="B18" t="s">
        <v>77</v>
      </c>
      <c r="C18" t="s">
        <v>78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5.7</v>
      </c>
      <c r="AE18">
        <v>47</v>
      </c>
      <c r="AF18">
        <v>20.461556126413239</v>
      </c>
      <c r="AG18">
        <v>17.33131473440789</v>
      </c>
      <c r="AH18">
        <v>23.619285864134241</v>
      </c>
      <c r="AI18">
        <v>2.4069439411109337</v>
      </c>
      <c r="AJ18">
        <v>0</v>
      </c>
      <c r="AK18">
        <v>0</v>
      </c>
      <c r="AM18" t="s">
        <v>9</v>
      </c>
      <c r="AN18">
        <f>SUMPRODUCT(Table1[Selected],Table1[ARS])</f>
        <v>3</v>
      </c>
      <c r="AO18">
        <v>3</v>
      </c>
    </row>
    <row r="19" spans="1:41" hidden="1" x14ac:dyDescent="0.3">
      <c r="A19" t="s">
        <v>79</v>
      </c>
      <c r="B19" t="s">
        <v>80</v>
      </c>
      <c r="C19" t="s">
        <v>81</v>
      </c>
      <c r="D19" t="s">
        <v>5</v>
      </c>
      <c r="E19">
        <v>0</v>
      </c>
      <c r="F19">
        <v>1</v>
      </c>
      <c r="G19">
        <v>0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4.4000000000000004</v>
      </c>
      <c r="AE19">
        <v>49</v>
      </c>
      <c r="AF19">
        <v>13.952380905792763</v>
      </c>
      <c r="AG19">
        <v>11.80827514182811</v>
      </c>
      <c r="AH19">
        <v>16.100214366115821</v>
      </c>
      <c r="AI19">
        <v>2.1715621624639536</v>
      </c>
      <c r="AJ19">
        <v>0</v>
      </c>
      <c r="AK19">
        <v>0</v>
      </c>
      <c r="AM19" t="s">
        <v>10</v>
      </c>
      <c r="AN19">
        <f>SUMPRODUCT(Table1[Selected],Table1[AVL])</f>
        <v>1</v>
      </c>
      <c r="AO19">
        <v>3</v>
      </c>
    </row>
    <row r="20" spans="1:41" hidden="1" x14ac:dyDescent="0.3">
      <c r="A20" t="s">
        <v>82</v>
      </c>
      <c r="B20" t="s">
        <v>83</v>
      </c>
      <c r="C20" t="s">
        <v>83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</v>
      </c>
      <c r="AE20">
        <v>50</v>
      </c>
      <c r="AF20">
        <v>16.342105286665923</v>
      </c>
      <c r="AG20">
        <v>15.875209581942999</v>
      </c>
      <c r="AH20">
        <v>19.99522552700757</v>
      </c>
      <c r="AI20">
        <v>2.3066655437086254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84</v>
      </c>
      <c r="B21" t="s">
        <v>85</v>
      </c>
      <c r="C21" t="s">
        <v>84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4.8</v>
      </c>
      <c r="AE21">
        <v>51</v>
      </c>
      <c r="AF21">
        <v>12.448712416490293</v>
      </c>
      <c r="AG21">
        <v>16.423809325961521</v>
      </c>
      <c r="AH21">
        <v>17.640885813740738</v>
      </c>
      <c r="AI21">
        <v>1.9577739142000243</v>
      </c>
      <c r="AJ21">
        <v>0</v>
      </c>
      <c r="AK21">
        <v>0</v>
      </c>
      <c r="AM21" t="s">
        <v>12</v>
      </c>
      <c r="AN21">
        <f>SUMPRODUCT(Table1[Selected],Table1[BRE])</f>
        <v>1</v>
      </c>
      <c r="AO21">
        <v>3</v>
      </c>
    </row>
    <row r="22" spans="1:41" hidden="1" x14ac:dyDescent="0.3">
      <c r="A22" t="s">
        <v>86</v>
      </c>
      <c r="B22" t="s">
        <v>87</v>
      </c>
      <c r="C22" t="s">
        <v>87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5.2</v>
      </c>
      <c r="AE22">
        <v>52</v>
      </c>
      <c r="AF22">
        <v>13.112589004582151</v>
      </c>
      <c r="AG22">
        <v>13.887519461484821</v>
      </c>
      <c r="AH22">
        <v>16.683329967719139</v>
      </c>
      <c r="AI22">
        <v>2.1193635608363115</v>
      </c>
      <c r="AJ22">
        <v>0</v>
      </c>
      <c r="AK22">
        <v>0</v>
      </c>
      <c r="AM22" t="s">
        <v>13</v>
      </c>
      <c r="AN22">
        <f>SUMPRODUCT(Table1[Selected],Table1[BHA])</f>
        <v>0</v>
      </c>
      <c r="AO22">
        <v>3</v>
      </c>
    </row>
    <row r="23" spans="1:41" hidden="1" x14ac:dyDescent="0.3">
      <c r="A23" t="s">
        <v>88</v>
      </c>
      <c r="B23" t="s">
        <v>89</v>
      </c>
      <c r="C23" t="s">
        <v>89</v>
      </c>
      <c r="D23" t="s">
        <v>5</v>
      </c>
      <c r="E23">
        <v>0</v>
      </c>
      <c r="F23">
        <v>1</v>
      </c>
      <c r="G23">
        <v>0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4.4000000000000004</v>
      </c>
      <c r="AE23">
        <v>64</v>
      </c>
      <c r="AF23">
        <v>16.025316546266861</v>
      </c>
      <c r="AG23">
        <v>11.349426309634101</v>
      </c>
      <c r="AH23">
        <v>17.260944940519998</v>
      </c>
      <c r="AI23">
        <v>1.852814660005863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90</v>
      </c>
      <c r="B24" t="s">
        <v>91</v>
      </c>
      <c r="C24" t="s">
        <v>91</v>
      </c>
      <c r="D24" t="s">
        <v>5</v>
      </c>
      <c r="E24">
        <v>0</v>
      </c>
      <c r="F24">
        <v>1</v>
      </c>
      <c r="G24">
        <v>0</v>
      </c>
      <c r="H24">
        <v>0</v>
      </c>
      <c r="I24" t="s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4.3</v>
      </c>
      <c r="AE24">
        <v>71</v>
      </c>
      <c r="AF24">
        <v>12.739130433451891</v>
      </c>
      <c r="AG24">
        <v>6.7581521857489228</v>
      </c>
      <c r="AH24">
        <v>8.5340278738197259</v>
      </c>
      <c r="AI24">
        <v>1.7545904969601978</v>
      </c>
      <c r="AJ24">
        <v>0</v>
      </c>
      <c r="AK24">
        <v>0</v>
      </c>
      <c r="AM24" t="s">
        <v>15</v>
      </c>
      <c r="AN24">
        <f>SUMPRODUCT(Table1[Selected],Table1[CRY])</f>
        <v>0</v>
      </c>
      <c r="AO24">
        <v>3</v>
      </c>
    </row>
    <row r="25" spans="1:41" hidden="1" x14ac:dyDescent="0.3">
      <c r="A25" t="s">
        <v>92</v>
      </c>
      <c r="B25" t="s">
        <v>93</v>
      </c>
      <c r="C25" t="s">
        <v>93</v>
      </c>
      <c r="D25" t="s">
        <v>7</v>
      </c>
      <c r="E25">
        <v>0</v>
      </c>
      <c r="F25">
        <v>0</v>
      </c>
      <c r="G25">
        <v>0</v>
      </c>
      <c r="H25">
        <v>1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5.2</v>
      </c>
      <c r="AE25">
        <v>76</v>
      </c>
      <c r="AF25">
        <v>13.74999994291611</v>
      </c>
      <c r="AG25">
        <v>9.9982039449669866</v>
      </c>
      <c r="AH25">
        <v>10.711434729011224</v>
      </c>
      <c r="AI25">
        <v>2.2534967706646527</v>
      </c>
      <c r="AJ25">
        <v>0</v>
      </c>
      <c r="AK25">
        <v>0</v>
      </c>
      <c r="AM25" t="s">
        <v>16</v>
      </c>
      <c r="AN25">
        <f>SUMPRODUCT(Table1[Selected],Table1[EVE])</f>
        <v>0</v>
      </c>
      <c r="AO25">
        <v>3</v>
      </c>
    </row>
    <row r="26" spans="1:41" hidden="1" x14ac:dyDescent="0.3">
      <c r="A26" t="s">
        <v>94</v>
      </c>
      <c r="B26" t="s">
        <v>95</v>
      </c>
      <c r="C26" t="s">
        <v>96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4.8</v>
      </c>
      <c r="AE26">
        <v>78</v>
      </c>
      <c r="AF26">
        <v>12.464462190104619</v>
      </c>
      <c r="AG26">
        <v>7.7277655600381392</v>
      </c>
      <c r="AH26">
        <v>8.9688747267729667</v>
      </c>
      <c r="AI26">
        <v>1.9550566926715867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97</v>
      </c>
      <c r="B27" t="s">
        <v>98</v>
      </c>
      <c r="C27" t="s">
        <v>98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5.5</v>
      </c>
      <c r="AE27">
        <v>80</v>
      </c>
      <c r="AF27">
        <v>12.436964435392836</v>
      </c>
      <c r="AG27">
        <v>9.864516983530228</v>
      </c>
      <c r="AH27">
        <v>10.144144346268432</v>
      </c>
      <c r="AI27">
        <v>2.2189663102494657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99</v>
      </c>
      <c r="B28" t="s">
        <v>100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4.9000000000000004</v>
      </c>
      <c r="AE28">
        <v>81</v>
      </c>
      <c r="AF28">
        <v>8.6231524610675319</v>
      </c>
      <c r="AG28">
        <v>6.7447371778508929</v>
      </c>
      <c r="AH28">
        <v>6.9808212531382292</v>
      </c>
      <c r="AI28">
        <v>1.4368514374245143</v>
      </c>
      <c r="AJ28">
        <v>0</v>
      </c>
      <c r="AK28">
        <v>0</v>
      </c>
      <c r="AM28" t="s">
        <v>19</v>
      </c>
      <c r="AN28">
        <f>SUMPRODUCT(Table1[Selected],Table1[LEI])</f>
        <v>1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5.0999999999999996</v>
      </c>
      <c r="AE29">
        <v>84</v>
      </c>
      <c r="AF29">
        <v>12.404663095120291</v>
      </c>
      <c r="AG29">
        <v>9.9370634085651108</v>
      </c>
      <c r="AH29">
        <v>10.17226657830745</v>
      </c>
      <c r="AI29">
        <v>2.2614636879701449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5.2</v>
      </c>
      <c r="AE30">
        <v>89</v>
      </c>
      <c r="AF30">
        <v>6.4267640297700304</v>
      </c>
      <c r="AG30">
        <v>12.329234448113105</v>
      </c>
      <c r="AH30">
        <v>9.2545738805147888</v>
      </c>
      <c r="AI30">
        <v>1.1990982858301258</v>
      </c>
      <c r="AJ30">
        <v>0</v>
      </c>
      <c r="AK30">
        <v>0</v>
      </c>
      <c r="AM30" t="s">
        <v>21</v>
      </c>
      <c r="AN30">
        <f>SUMPRODUCT(Table1[Selected],Table1[MCI])</f>
        <v>2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7</v>
      </c>
      <c r="E31">
        <v>0</v>
      </c>
      <c r="F31">
        <v>0</v>
      </c>
      <c r="G31">
        <v>0</v>
      </c>
      <c r="H31">
        <v>1</v>
      </c>
      <c r="I31" t="s">
        <v>12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7.7</v>
      </c>
      <c r="AE31">
        <v>115</v>
      </c>
      <c r="AF31">
        <v>18.193275725715228</v>
      </c>
      <c r="AG31">
        <v>24.088607107983961</v>
      </c>
      <c r="AH31">
        <v>23.028451646148103</v>
      </c>
      <c r="AI31">
        <v>3.8965562183124183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107</v>
      </c>
      <c r="B32" t="s">
        <v>108</v>
      </c>
      <c r="C32" t="s">
        <v>109</v>
      </c>
      <c r="D32" t="s">
        <v>4</v>
      </c>
      <c r="E32">
        <v>1</v>
      </c>
      <c r="F32">
        <v>0</v>
      </c>
      <c r="G32">
        <v>0</v>
      </c>
      <c r="H32">
        <v>0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4.7</v>
      </c>
      <c r="AE32">
        <v>116</v>
      </c>
      <c r="AF32">
        <v>17.454545427271189</v>
      </c>
      <c r="AG32">
        <v>28.237750574386602</v>
      </c>
      <c r="AH32">
        <v>24.546010571128161</v>
      </c>
      <c r="AI32">
        <v>4.1749268754835418</v>
      </c>
      <c r="AJ32">
        <v>0</v>
      </c>
      <c r="AK32">
        <v>0</v>
      </c>
      <c r="AM32" t="s">
        <v>23</v>
      </c>
      <c r="AN32">
        <f>SUMPRODUCT(Table1[Selected],Table1[NEW])</f>
        <v>3</v>
      </c>
      <c r="AO32">
        <v>3</v>
      </c>
    </row>
    <row r="33" spans="1:41" hidden="1" x14ac:dyDescent="0.3">
      <c r="A33" t="s">
        <v>110</v>
      </c>
      <c r="B33" t="s">
        <v>111</v>
      </c>
      <c r="C33" t="s">
        <v>111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4.0999999999999996</v>
      </c>
      <c r="AE33">
        <v>118</v>
      </c>
      <c r="AF33">
        <v>11.285714285714286</v>
      </c>
      <c r="AG33">
        <v>16.404869845271847</v>
      </c>
      <c r="AH33">
        <v>14.984503062412244</v>
      </c>
      <c r="AI33">
        <v>2.1140792098334975</v>
      </c>
      <c r="AJ33">
        <v>0</v>
      </c>
      <c r="AK33">
        <v>0</v>
      </c>
      <c r="AM33" t="s">
        <v>24</v>
      </c>
      <c r="AN33">
        <f>SUMPRODUCT(Table1[Selected],Table1[NFO])</f>
        <v>1</v>
      </c>
      <c r="AO33">
        <v>3</v>
      </c>
    </row>
    <row r="34" spans="1:41" x14ac:dyDescent="0.3">
      <c r="A34" t="s">
        <v>292</v>
      </c>
      <c r="B34" t="s">
        <v>293</v>
      </c>
      <c r="C34" s="1" t="s">
        <v>293</v>
      </c>
      <c r="D34" t="s">
        <v>5</v>
      </c>
      <c r="E34">
        <v>0</v>
      </c>
      <c r="F34">
        <v>1</v>
      </c>
      <c r="G34">
        <v>0</v>
      </c>
      <c r="H34">
        <v>0</v>
      </c>
      <c r="I34" t="s">
        <v>23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6.1</v>
      </c>
      <c r="AE34">
        <v>526</v>
      </c>
      <c r="AF34">
        <v>21.450926693697554</v>
      </c>
      <c r="AG34">
        <v>24.044309782885769</v>
      </c>
      <c r="AH34">
        <v>26.182070697927145</v>
      </c>
      <c r="AI34">
        <v>8.4172977259114816</v>
      </c>
      <c r="AJ34">
        <v>1</v>
      </c>
      <c r="AK34">
        <v>1</v>
      </c>
      <c r="AM34" t="s">
        <v>25</v>
      </c>
      <c r="AN34">
        <f>SUMPRODUCT(Table1[Selected],Table1[SOU])</f>
        <v>1</v>
      </c>
      <c r="AO34">
        <v>3</v>
      </c>
    </row>
    <row r="35" spans="1:41" hidden="1" x14ac:dyDescent="0.3">
      <c r="A35" t="s">
        <v>114</v>
      </c>
      <c r="B35" t="s">
        <v>115</v>
      </c>
      <c r="C35" t="s">
        <v>115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5.5</v>
      </c>
      <c r="AE35">
        <v>121</v>
      </c>
      <c r="AF35">
        <v>16.527971717663782</v>
      </c>
      <c r="AG35">
        <v>14.623051579356593</v>
      </c>
      <c r="AH35">
        <v>17.447444615035252</v>
      </c>
      <c r="AI35">
        <v>3.474894889876206</v>
      </c>
      <c r="AJ35">
        <v>0</v>
      </c>
      <c r="AK35">
        <v>0</v>
      </c>
      <c r="AM35" t="s">
        <v>26</v>
      </c>
      <c r="AN35">
        <f>SUMPRODUCT(Table1[Selected],Table1[TOT])</f>
        <v>0</v>
      </c>
      <c r="AO35">
        <v>3</v>
      </c>
    </row>
    <row r="36" spans="1:41" hidden="1" x14ac:dyDescent="0.3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4.8</v>
      </c>
      <c r="AE36">
        <v>123</v>
      </c>
      <c r="AF36">
        <v>10.114664674065223</v>
      </c>
      <c r="AG36">
        <v>23.742231691028682</v>
      </c>
      <c r="AH36">
        <v>17.753741023530104</v>
      </c>
      <c r="AI36">
        <v>2.8383939562141061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5.3</v>
      </c>
      <c r="AE37">
        <v>124</v>
      </c>
      <c r="AF37">
        <v>12.749999981140428</v>
      </c>
      <c r="AG37">
        <v>17.333939804919854</v>
      </c>
      <c r="AH37">
        <v>16.354957395665977</v>
      </c>
      <c r="AI37">
        <v>2.4475661085599589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7</v>
      </c>
      <c r="E38">
        <v>0</v>
      </c>
      <c r="F38">
        <v>0</v>
      </c>
      <c r="G38">
        <v>0</v>
      </c>
      <c r="H38">
        <v>1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5.8</v>
      </c>
      <c r="AE38">
        <v>130</v>
      </c>
      <c r="AF38">
        <v>9.8613900394140455</v>
      </c>
      <c r="AG38">
        <v>22.632611270337293</v>
      </c>
      <c r="AH38">
        <v>17.062780058967</v>
      </c>
      <c r="AI38">
        <v>2.1707687445455712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1</v>
      </c>
      <c r="G39">
        <v>0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4.9000000000000004</v>
      </c>
      <c r="AE39">
        <v>139</v>
      </c>
      <c r="AF39">
        <v>13.028864601314847</v>
      </c>
      <c r="AG39">
        <v>30.461120620094576</v>
      </c>
      <c r="AH39">
        <v>22.810699217938755</v>
      </c>
      <c r="AI39">
        <v>4.1648424619130182</v>
      </c>
      <c r="AJ39">
        <v>0</v>
      </c>
      <c r="AK39">
        <v>0</v>
      </c>
    </row>
    <row r="40" spans="1:41" hidden="1" x14ac:dyDescent="0.3">
      <c r="A40" t="s">
        <v>90</v>
      </c>
      <c r="B40" t="s">
        <v>124</v>
      </c>
      <c r="C40" t="s">
        <v>124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4.9000000000000004</v>
      </c>
      <c r="AE40">
        <v>149</v>
      </c>
      <c r="AF40">
        <v>9.1649485558091399</v>
      </c>
      <c r="AG40">
        <v>17.544469920046698</v>
      </c>
      <c r="AH40">
        <v>11.62172543979074</v>
      </c>
      <c r="AI40">
        <v>1.8621453545989968</v>
      </c>
      <c r="AJ40">
        <v>0</v>
      </c>
      <c r="AK40">
        <v>0</v>
      </c>
    </row>
    <row r="41" spans="1:41" hidden="1" x14ac:dyDescent="0.3">
      <c r="A41" t="s">
        <v>125</v>
      </c>
      <c r="B41" t="s">
        <v>126</v>
      </c>
      <c r="C41" t="s">
        <v>126</v>
      </c>
      <c r="D41" t="s">
        <v>7</v>
      </c>
      <c r="E41">
        <v>0</v>
      </c>
      <c r="F41">
        <v>0</v>
      </c>
      <c r="G41">
        <v>0</v>
      </c>
      <c r="H41">
        <v>1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6.5</v>
      </c>
      <c r="AE41">
        <v>151</v>
      </c>
      <c r="AF41">
        <v>11.608416890919447</v>
      </c>
      <c r="AG41">
        <v>16.662967127407132</v>
      </c>
      <c r="AH41">
        <v>12.08005855357888</v>
      </c>
      <c r="AI41">
        <v>2.1065177824003047</v>
      </c>
      <c r="AJ41">
        <v>0</v>
      </c>
      <c r="AK41">
        <v>0</v>
      </c>
    </row>
    <row r="42" spans="1:41" hidden="1" x14ac:dyDescent="0.3">
      <c r="A42" t="s">
        <v>127</v>
      </c>
      <c r="B42" t="s">
        <v>128</v>
      </c>
      <c r="C42" t="s">
        <v>128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5.5</v>
      </c>
      <c r="AE42">
        <v>152</v>
      </c>
      <c r="AF42">
        <v>12.919654641240896</v>
      </c>
      <c r="AG42">
        <v>24.048457480735784</v>
      </c>
      <c r="AH42">
        <v>16.058242694234394</v>
      </c>
      <c r="AI42">
        <v>3.0206113958474798</v>
      </c>
      <c r="AJ42">
        <v>0</v>
      </c>
      <c r="AK42">
        <v>0</v>
      </c>
    </row>
    <row r="43" spans="1:41" hidden="1" x14ac:dyDescent="0.3">
      <c r="A43" t="s">
        <v>99</v>
      </c>
      <c r="B43" t="s">
        <v>129</v>
      </c>
      <c r="C43" t="s">
        <v>129</v>
      </c>
      <c r="D43" t="s">
        <v>5</v>
      </c>
      <c r="E43">
        <v>0</v>
      </c>
      <c r="F43">
        <v>1</v>
      </c>
      <c r="G43">
        <v>0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4.7</v>
      </c>
      <c r="AE43">
        <v>153</v>
      </c>
      <c r="AF43">
        <v>14.068493101993795</v>
      </c>
      <c r="AG43">
        <v>17.800087887985601</v>
      </c>
      <c r="AH43">
        <v>13.503051322265406</v>
      </c>
      <c r="AI43">
        <v>2.5000114739973553</v>
      </c>
      <c r="AJ43">
        <v>0</v>
      </c>
      <c r="AK43">
        <v>0</v>
      </c>
    </row>
    <row r="44" spans="1:41" hidden="1" x14ac:dyDescent="0.3">
      <c r="A44" t="s">
        <v>130</v>
      </c>
      <c r="B44" t="s">
        <v>131</v>
      </c>
      <c r="C44" t="s">
        <v>131</v>
      </c>
      <c r="D44" t="s">
        <v>6</v>
      </c>
      <c r="E44">
        <v>0</v>
      </c>
      <c r="F44">
        <v>0</v>
      </c>
      <c r="G44">
        <v>1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5.2</v>
      </c>
      <c r="AE44">
        <v>154</v>
      </c>
      <c r="AF44">
        <v>18.633651643075034</v>
      </c>
      <c r="AG44">
        <v>32.826483979265461</v>
      </c>
      <c r="AH44">
        <v>22.277969598133271</v>
      </c>
      <c r="AI44">
        <v>4.2275777975693094</v>
      </c>
      <c r="AJ44">
        <v>0</v>
      </c>
      <c r="AK44">
        <v>0</v>
      </c>
    </row>
    <row r="45" spans="1:41" hidden="1" x14ac:dyDescent="0.3">
      <c r="A45" t="s">
        <v>132</v>
      </c>
      <c r="B45" t="s">
        <v>133</v>
      </c>
      <c r="C45" t="s">
        <v>133</v>
      </c>
      <c r="D45" t="s">
        <v>5</v>
      </c>
      <c r="E45">
        <v>0</v>
      </c>
      <c r="F45">
        <v>1</v>
      </c>
      <c r="G45">
        <v>0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4.5999999999999996</v>
      </c>
      <c r="AE45">
        <v>156</v>
      </c>
      <c r="AF45">
        <v>12.815512705001792</v>
      </c>
      <c r="AG45">
        <v>17.684106402523078</v>
      </c>
      <c r="AH45">
        <v>12.998262706092566</v>
      </c>
      <c r="AI45">
        <v>2.2152695855687994</v>
      </c>
      <c r="AJ45">
        <v>0</v>
      </c>
      <c r="AK45">
        <v>0</v>
      </c>
    </row>
    <row r="46" spans="1:41" hidden="1" x14ac:dyDescent="0.3">
      <c r="A46" t="s">
        <v>134</v>
      </c>
      <c r="B46" t="s">
        <v>135</v>
      </c>
      <c r="C46" t="s">
        <v>135</v>
      </c>
      <c r="D46" t="s">
        <v>4</v>
      </c>
      <c r="E46">
        <v>1</v>
      </c>
      <c r="F46">
        <v>0</v>
      </c>
      <c r="G46">
        <v>0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4.5999999999999996</v>
      </c>
      <c r="AE46">
        <v>157</v>
      </c>
      <c r="AF46">
        <v>14.512820504606445</v>
      </c>
      <c r="AG46">
        <v>25.439407384771773</v>
      </c>
      <c r="AH46">
        <v>17.290643913323155</v>
      </c>
      <c r="AI46">
        <v>3.2085573803806122</v>
      </c>
      <c r="AJ46">
        <v>0</v>
      </c>
      <c r="AK46">
        <v>0</v>
      </c>
    </row>
    <row r="47" spans="1:41" hidden="1" x14ac:dyDescent="0.3">
      <c r="A47" t="s">
        <v>136</v>
      </c>
      <c r="B47" t="s">
        <v>137</v>
      </c>
      <c r="C47" t="s">
        <v>137</v>
      </c>
      <c r="D47" t="s">
        <v>6</v>
      </c>
      <c r="E47">
        <v>0</v>
      </c>
      <c r="F47">
        <v>0</v>
      </c>
      <c r="G47">
        <v>1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5.4</v>
      </c>
      <c r="AE47">
        <v>160</v>
      </c>
      <c r="AF47">
        <v>14.054054078192355</v>
      </c>
      <c r="AG47">
        <v>17.68297147819198</v>
      </c>
      <c r="AH47">
        <v>13.442247275865681</v>
      </c>
      <c r="AI47">
        <v>2.2021565237792959</v>
      </c>
      <c r="AJ47">
        <v>0</v>
      </c>
      <c r="AK47">
        <v>0</v>
      </c>
    </row>
    <row r="48" spans="1:41" hidden="1" x14ac:dyDescent="0.3">
      <c r="A48" t="s">
        <v>138</v>
      </c>
      <c r="B48" t="s">
        <v>139</v>
      </c>
      <c r="C48" t="s">
        <v>140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</v>
      </c>
      <c r="AE48">
        <v>164</v>
      </c>
      <c r="AF48">
        <v>9.2631578818676577</v>
      </c>
      <c r="AG48">
        <v>14.828807088225606</v>
      </c>
      <c r="AH48">
        <v>10.36723189365213</v>
      </c>
      <c r="AI48">
        <v>1.6443558301623487</v>
      </c>
      <c r="AJ48">
        <v>0</v>
      </c>
      <c r="AK48">
        <v>0</v>
      </c>
    </row>
    <row r="49" spans="1:37" hidden="1" x14ac:dyDescent="0.3">
      <c r="A49" t="s">
        <v>141</v>
      </c>
      <c r="B49" t="s">
        <v>142</v>
      </c>
      <c r="C49" t="s">
        <v>142</v>
      </c>
      <c r="D49" t="s">
        <v>5</v>
      </c>
      <c r="E49">
        <v>0</v>
      </c>
      <c r="F49">
        <v>1</v>
      </c>
      <c r="G49">
        <v>0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4.5999999999999996</v>
      </c>
      <c r="AE49">
        <v>176</v>
      </c>
      <c r="AF49">
        <v>11.978424593062938</v>
      </c>
      <c r="AG49">
        <v>28.805614639342018</v>
      </c>
      <c r="AH49">
        <v>17.979729452255494</v>
      </c>
      <c r="AI49">
        <v>3.2933604480974346</v>
      </c>
      <c r="AJ49">
        <v>0</v>
      </c>
      <c r="AK49">
        <v>0</v>
      </c>
    </row>
    <row r="50" spans="1:37" hidden="1" x14ac:dyDescent="0.3">
      <c r="A50" t="s">
        <v>143</v>
      </c>
      <c r="B50" t="s">
        <v>144</v>
      </c>
      <c r="C50" t="s">
        <v>145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14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5.0999999999999996</v>
      </c>
      <c r="AE50">
        <v>186</v>
      </c>
      <c r="AF50">
        <v>10.098194172710375</v>
      </c>
      <c r="AG50">
        <v>22.537006981593557</v>
      </c>
      <c r="AH50">
        <v>11.554578776498115</v>
      </c>
      <c r="AI50">
        <v>1.0463727664605647</v>
      </c>
      <c r="AJ50">
        <v>0</v>
      </c>
      <c r="AK50">
        <v>0</v>
      </c>
    </row>
    <row r="51" spans="1:37" hidden="1" x14ac:dyDescent="0.3">
      <c r="A51" t="s">
        <v>146</v>
      </c>
      <c r="B51" t="s">
        <v>147</v>
      </c>
      <c r="C51" t="s">
        <v>147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4.8</v>
      </c>
      <c r="AE51">
        <v>187</v>
      </c>
      <c r="AF51">
        <v>19.088235293154234</v>
      </c>
      <c r="AG51">
        <v>8.902810866585698</v>
      </c>
      <c r="AH51">
        <v>10.438175330158955</v>
      </c>
      <c r="AI51">
        <v>1.8224933749591512</v>
      </c>
      <c r="AJ51">
        <v>0</v>
      </c>
      <c r="AK51">
        <v>0</v>
      </c>
    </row>
    <row r="52" spans="1:37" hidden="1" x14ac:dyDescent="0.3">
      <c r="A52" t="s">
        <v>148</v>
      </c>
      <c r="B52" t="s">
        <v>149</v>
      </c>
      <c r="C52" t="s">
        <v>150</v>
      </c>
      <c r="D52" t="s">
        <v>5</v>
      </c>
      <c r="E52">
        <v>0</v>
      </c>
      <c r="F52">
        <v>1</v>
      </c>
      <c r="G52">
        <v>0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5.5</v>
      </c>
      <c r="AE52">
        <v>188</v>
      </c>
      <c r="AF52">
        <v>28.577286526311081</v>
      </c>
      <c r="AG52">
        <v>24.236442045895089</v>
      </c>
      <c r="AH52">
        <v>19.318254598312716</v>
      </c>
      <c r="AI52">
        <v>2.8340358873215568</v>
      </c>
      <c r="AJ52">
        <v>0</v>
      </c>
      <c r="AK52">
        <v>0</v>
      </c>
    </row>
    <row r="53" spans="1:37" hidden="1" x14ac:dyDescent="0.3">
      <c r="A53" t="s">
        <v>151</v>
      </c>
      <c r="B53" t="s">
        <v>152</v>
      </c>
      <c r="C53" t="s">
        <v>152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7.4</v>
      </c>
      <c r="AE53">
        <v>201</v>
      </c>
      <c r="AF53">
        <v>39.412365556227357</v>
      </c>
      <c r="AG53">
        <v>20.465220733893482</v>
      </c>
      <c r="AH53">
        <v>22.257105933283903</v>
      </c>
      <c r="AI53">
        <v>2.8093450476308801</v>
      </c>
      <c r="AJ53">
        <v>0</v>
      </c>
      <c r="AK53">
        <v>0</v>
      </c>
    </row>
    <row r="54" spans="1:37" hidden="1" x14ac:dyDescent="0.3">
      <c r="A54" t="s">
        <v>153</v>
      </c>
      <c r="B54" t="s">
        <v>154</v>
      </c>
      <c r="C54" t="s">
        <v>154</v>
      </c>
      <c r="D54" t="s">
        <v>7</v>
      </c>
      <c r="E54">
        <v>0</v>
      </c>
      <c r="F54">
        <v>0</v>
      </c>
      <c r="G54">
        <v>0</v>
      </c>
      <c r="H54">
        <v>1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7.8</v>
      </c>
      <c r="AE54">
        <v>204</v>
      </c>
      <c r="AF54">
        <v>21.69504586647826</v>
      </c>
      <c r="AG54">
        <v>18.218549775687336</v>
      </c>
      <c r="AH54">
        <v>14.604591613080263</v>
      </c>
      <c r="AI54">
        <v>2.2679864221468007</v>
      </c>
      <c r="AJ54">
        <v>0</v>
      </c>
      <c r="AK54">
        <v>0</v>
      </c>
    </row>
    <row r="55" spans="1:37" hidden="1" x14ac:dyDescent="0.3">
      <c r="A55" t="s">
        <v>155</v>
      </c>
      <c r="B55" t="s">
        <v>156</v>
      </c>
      <c r="C55" t="s">
        <v>156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9.6999999999999993</v>
      </c>
      <c r="AE55">
        <v>211</v>
      </c>
      <c r="AF55">
        <v>27.842225476175642</v>
      </c>
      <c r="AG55">
        <v>19.100020829096181</v>
      </c>
      <c r="AH55">
        <v>17.294203657614798</v>
      </c>
      <c r="AI55">
        <v>3.2203044567985915</v>
      </c>
      <c r="AJ55">
        <v>0</v>
      </c>
      <c r="AK55">
        <v>0</v>
      </c>
    </row>
    <row r="56" spans="1:37" hidden="1" x14ac:dyDescent="0.3">
      <c r="A56" t="s">
        <v>157</v>
      </c>
      <c r="B56" t="s">
        <v>158</v>
      </c>
      <c r="C56" t="s">
        <v>158</v>
      </c>
      <c r="D56" t="s">
        <v>4</v>
      </c>
      <c r="E56">
        <v>1</v>
      </c>
      <c r="F56">
        <v>0</v>
      </c>
      <c r="G56">
        <v>0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4.4000000000000004</v>
      </c>
      <c r="AE56">
        <v>228</v>
      </c>
      <c r="AF56">
        <v>17.827427820815519</v>
      </c>
      <c r="AG56">
        <v>15.78520982681685</v>
      </c>
      <c r="AH56">
        <v>12.004593117127136</v>
      </c>
      <c r="AI56">
        <v>2.3708154347847881</v>
      </c>
      <c r="AJ56">
        <v>0</v>
      </c>
      <c r="AK56">
        <v>0</v>
      </c>
    </row>
    <row r="57" spans="1:37" hidden="1" x14ac:dyDescent="0.3">
      <c r="A57" t="s">
        <v>159</v>
      </c>
      <c r="B57" t="s">
        <v>160</v>
      </c>
      <c r="C57" t="s">
        <v>160</v>
      </c>
      <c r="D57" t="s">
        <v>5</v>
      </c>
      <c r="E57">
        <v>0</v>
      </c>
      <c r="F57">
        <v>1</v>
      </c>
      <c r="G57">
        <v>0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4.4000000000000004</v>
      </c>
      <c r="AE57">
        <v>232</v>
      </c>
      <c r="AF57">
        <v>9.9724720598235468</v>
      </c>
      <c r="AG57">
        <v>9.0520586554947613</v>
      </c>
      <c r="AH57">
        <v>6.7999614664040493</v>
      </c>
      <c r="AI57">
        <v>1.3180237037314535</v>
      </c>
      <c r="AJ57">
        <v>0</v>
      </c>
      <c r="AK57">
        <v>0</v>
      </c>
    </row>
    <row r="58" spans="1:37" hidden="1" x14ac:dyDescent="0.3">
      <c r="A58" t="s">
        <v>161</v>
      </c>
      <c r="B58" t="s">
        <v>162</v>
      </c>
      <c r="C58" t="s">
        <v>163</v>
      </c>
      <c r="D58" t="s">
        <v>6</v>
      </c>
      <c r="E58">
        <v>0</v>
      </c>
      <c r="F58">
        <v>0</v>
      </c>
      <c r="G58">
        <v>1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5.3</v>
      </c>
      <c r="AE58">
        <v>235</v>
      </c>
      <c r="AF58">
        <v>15.394160542222416</v>
      </c>
      <c r="AG58">
        <v>8.7333050513759574</v>
      </c>
      <c r="AH58">
        <v>8.496966638274456</v>
      </c>
      <c r="AI58">
        <v>1.5978792875998589</v>
      </c>
      <c r="AJ58">
        <v>0</v>
      </c>
      <c r="AK58">
        <v>0</v>
      </c>
    </row>
    <row r="59" spans="1:37" hidden="1" x14ac:dyDescent="0.3">
      <c r="A59" t="s">
        <v>164</v>
      </c>
      <c r="B59" t="s">
        <v>165</v>
      </c>
      <c r="C59" t="s">
        <v>165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7.2</v>
      </c>
      <c r="AE59">
        <v>236</v>
      </c>
      <c r="AF59">
        <v>41.374149659863946</v>
      </c>
      <c r="AG59">
        <v>11.596994853921416</v>
      </c>
      <c r="AH59">
        <v>18.304681507167345</v>
      </c>
      <c r="AI59">
        <v>4.0085208408624453</v>
      </c>
      <c r="AJ59">
        <v>0</v>
      </c>
      <c r="AK59">
        <v>0</v>
      </c>
    </row>
    <row r="60" spans="1:37" hidden="1" x14ac:dyDescent="0.3">
      <c r="A60" t="s">
        <v>166</v>
      </c>
      <c r="B60" t="s">
        <v>167</v>
      </c>
      <c r="C60" t="s">
        <v>167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4.7</v>
      </c>
      <c r="AE60">
        <v>237</v>
      </c>
      <c r="AF60">
        <v>13.194182628047775</v>
      </c>
      <c r="AG60">
        <v>9.8517206918528473</v>
      </c>
      <c r="AH60">
        <v>8.1858535577696152</v>
      </c>
      <c r="AI60">
        <v>1.6644726719970031</v>
      </c>
      <c r="AJ60">
        <v>0</v>
      </c>
      <c r="AK60">
        <v>0</v>
      </c>
    </row>
    <row r="61" spans="1:37" hidden="1" x14ac:dyDescent="0.3">
      <c r="A61" t="s">
        <v>168</v>
      </c>
      <c r="B61" t="s">
        <v>169</v>
      </c>
      <c r="C61" t="s">
        <v>169</v>
      </c>
      <c r="D61" t="s">
        <v>5</v>
      </c>
      <c r="E61">
        <v>0</v>
      </c>
      <c r="F61">
        <v>1</v>
      </c>
      <c r="G61">
        <v>0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4.5</v>
      </c>
      <c r="AE61">
        <v>240</v>
      </c>
      <c r="AF61">
        <v>15.526315789473683</v>
      </c>
      <c r="AG61">
        <v>7.8006459032174114</v>
      </c>
      <c r="AH61">
        <v>8.1853412830134218</v>
      </c>
      <c r="AI61">
        <v>1.6534134961943296</v>
      </c>
      <c r="AJ61">
        <v>0</v>
      </c>
      <c r="AK61">
        <v>0</v>
      </c>
    </row>
    <row r="62" spans="1:37" hidden="1" x14ac:dyDescent="0.3">
      <c r="A62" t="s">
        <v>170</v>
      </c>
      <c r="B62" t="s">
        <v>171</v>
      </c>
      <c r="C62" t="s">
        <v>171</v>
      </c>
      <c r="D62" t="s">
        <v>7</v>
      </c>
      <c r="E62">
        <v>0</v>
      </c>
      <c r="F62">
        <v>0</v>
      </c>
      <c r="G62">
        <v>0</v>
      </c>
      <c r="H62">
        <v>1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5.0999999999999996</v>
      </c>
      <c r="AE62">
        <v>241</v>
      </c>
      <c r="AF62">
        <v>14.776810859690318</v>
      </c>
      <c r="AG62">
        <v>8.5105155808837178</v>
      </c>
      <c r="AH62">
        <v>8.2048527768621682</v>
      </c>
      <c r="AI62">
        <v>1.6310850268516588</v>
      </c>
      <c r="AJ62">
        <v>0</v>
      </c>
      <c r="AK62">
        <v>0</v>
      </c>
    </row>
    <row r="63" spans="1:37" hidden="1" x14ac:dyDescent="0.3">
      <c r="A63" t="s">
        <v>143</v>
      </c>
      <c r="B63" t="s">
        <v>172</v>
      </c>
      <c r="C63" t="s">
        <v>172</v>
      </c>
      <c r="D63" t="s">
        <v>5</v>
      </c>
      <c r="E63">
        <v>0</v>
      </c>
      <c r="F63">
        <v>1</v>
      </c>
      <c r="G63">
        <v>0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4.4000000000000004</v>
      </c>
      <c r="AE63">
        <v>242</v>
      </c>
      <c r="AF63">
        <v>14.881204586983205</v>
      </c>
      <c r="AG63">
        <v>8.8465414979916535</v>
      </c>
      <c r="AH63">
        <v>8.3681173524093673</v>
      </c>
      <c r="AI63">
        <v>1.6986995687729816</v>
      </c>
      <c r="AJ63">
        <v>0</v>
      </c>
      <c r="AK63">
        <v>0</v>
      </c>
    </row>
    <row r="64" spans="1:37" hidden="1" x14ac:dyDescent="0.3">
      <c r="A64" t="s">
        <v>173</v>
      </c>
      <c r="B64" t="s">
        <v>174</v>
      </c>
      <c r="C64" t="s">
        <v>174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5.5</v>
      </c>
      <c r="AE64">
        <v>244</v>
      </c>
      <c r="AF64">
        <v>20.511086789642253</v>
      </c>
      <c r="AG64">
        <v>10.488199084202787</v>
      </c>
      <c r="AH64">
        <v>10.883163637786318</v>
      </c>
      <c r="AI64">
        <v>1.9667782780542824</v>
      </c>
      <c r="AJ64">
        <v>0</v>
      </c>
      <c r="AK64">
        <v>0</v>
      </c>
    </row>
    <row r="65" spans="1:37" hidden="1" x14ac:dyDescent="0.3">
      <c r="A65" t="s">
        <v>175</v>
      </c>
      <c r="B65" t="s">
        <v>176</v>
      </c>
      <c r="C65" t="s">
        <v>176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4.4000000000000004</v>
      </c>
      <c r="AE65">
        <v>245</v>
      </c>
      <c r="AF65">
        <v>18.176115915342532</v>
      </c>
      <c r="AG65">
        <v>8.0215825140533745</v>
      </c>
      <c r="AH65">
        <v>9.1585163405411656</v>
      </c>
      <c r="AI65">
        <v>2.0054001496328109</v>
      </c>
      <c r="AJ65">
        <v>0</v>
      </c>
      <c r="AK65">
        <v>0</v>
      </c>
    </row>
    <row r="66" spans="1:37" hidden="1" x14ac:dyDescent="0.3">
      <c r="A66" t="s">
        <v>177</v>
      </c>
      <c r="B66" t="s">
        <v>178</v>
      </c>
      <c r="C66" t="s">
        <v>178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5.4</v>
      </c>
      <c r="AE66">
        <v>246</v>
      </c>
      <c r="AF66">
        <v>34.053013489078843</v>
      </c>
      <c r="AG66">
        <v>12.995910226870999</v>
      </c>
      <c r="AH66">
        <v>16.382773732610733</v>
      </c>
      <c r="AI66">
        <v>2.0780732401505659</v>
      </c>
      <c r="AJ66">
        <v>0</v>
      </c>
      <c r="AK66">
        <v>0</v>
      </c>
    </row>
    <row r="67" spans="1:37" hidden="1" x14ac:dyDescent="0.3">
      <c r="A67" t="s">
        <v>179</v>
      </c>
      <c r="B67" t="s">
        <v>180</v>
      </c>
      <c r="C67" t="s">
        <v>181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</v>
      </c>
      <c r="AE67">
        <v>253</v>
      </c>
      <c r="AF67">
        <v>23.666666642718372</v>
      </c>
      <c r="AG67">
        <v>10.494819063715848</v>
      </c>
      <c r="AH67">
        <v>11.944202834902992</v>
      </c>
      <c r="AI67">
        <v>1.5949320356391463</v>
      </c>
      <c r="AJ67">
        <v>0</v>
      </c>
      <c r="AK67">
        <v>0</v>
      </c>
    </row>
    <row r="68" spans="1:37" hidden="1" x14ac:dyDescent="0.3">
      <c r="A68" t="s">
        <v>161</v>
      </c>
      <c r="B68" t="s">
        <v>182</v>
      </c>
      <c r="C68" t="s">
        <v>182</v>
      </c>
      <c r="D68" t="s">
        <v>4</v>
      </c>
      <c r="E68">
        <v>1</v>
      </c>
      <c r="F68">
        <v>0</v>
      </c>
      <c r="G68">
        <v>0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4.4000000000000004</v>
      </c>
      <c r="AE68">
        <v>271</v>
      </c>
      <c r="AF68">
        <v>23.54587208075397</v>
      </c>
      <c r="AG68">
        <v>20.584784431774043</v>
      </c>
      <c r="AH68">
        <v>22.485867236252954</v>
      </c>
      <c r="AI68">
        <v>2.1180084442960929</v>
      </c>
      <c r="AJ68">
        <v>0</v>
      </c>
      <c r="AK68">
        <v>0</v>
      </c>
    </row>
    <row r="69" spans="1:37" hidden="1" x14ac:dyDescent="0.3">
      <c r="A69" t="s">
        <v>183</v>
      </c>
      <c r="B69" t="s">
        <v>184</v>
      </c>
      <c r="C69" t="s">
        <v>184</v>
      </c>
      <c r="D69" t="s">
        <v>6</v>
      </c>
      <c r="E69">
        <v>0</v>
      </c>
      <c r="F69">
        <v>0</v>
      </c>
      <c r="G69">
        <v>1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5.4</v>
      </c>
      <c r="AE69">
        <v>275</v>
      </c>
      <c r="AF69">
        <v>15.639388438999703</v>
      </c>
      <c r="AG69">
        <v>22.48906192638923</v>
      </c>
      <c r="AH69">
        <v>19.629091436030603</v>
      </c>
      <c r="AI69">
        <v>1.6327508920973732</v>
      </c>
      <c r="AJ69">
        <v>0</v>
      </c>
      <c r="AK69">
        <v>0</v>
      </c>
    </row>
    <row r="70" spans="1:37" hidden="1" x14ac:dyDescent="0.3">
      <c r="A70" t="s">
        <v>185</v>
      </c>
      <c r="B70" t="s">
        <v>186</v>
      </c>
      <c r="C70" t="s">
        <v>186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5.3</v>
      </c>
      <c r="AE70">
        <v>278</v>
      </c>
      <c r="AF70">
        <v>16.264476282892094</v>
      </c>
      <c r="AG70">
        <v>26.551608970517986</v>
      </c>
      <c r="AH70">
        <v>22.097948849111013</v>
      </c>
      <c r="AI70">
        <v>1.7649354045214309</v>
      </c>
      <c r="AJ70">
        <v>0</v>
      </c>
      <c r="AK70">
        <v>0</v>
      </c>
    </row>
    <row r="71" spans="1:37" hidden="1" x14ac:dyDescent="0.3">
      <c r="A71" t="s">
        <v>187</v>
      </c>
      <c r="B71" t="s">
        <v>188</v>
      </c>
      <c r="C71" t="s">
        <v>188</v>
      </c>
      <c r="D71" t="s">
        <v>5</v>
      </c>
      <c r="E71">
        <v>0</v>
      </c>
      <c r="F71">
        <v>1</v>
      </c>
      <c r="G71">
        <v>0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4.3</v>
      </c>
      <c r="AE71">
        <v>283</v>
      </c>
      <c r="AF71">
        <v>18.87559097810831</v>
      </c>
      <c r="AG71">
        <v>17.277265940990439</v>
      </c>
      <c r="AH71">
        <v>18.438668504338537</v>
      </c>
      <c r="AI71">
        <v>2.6221047760441158</v>
      </c>
      <c r="AJ71">
        <v>0</v>
      </c>
      <c r="AK71">
        <v>0</v>
      </c>
    </row>
    <row r="72" spans="1:37" hidden="1" x14ac:dyDescent="0.3">
      <c r="A72" t="s">
        <v>189</v>
      </c>
      <c r="B72" t="s">
        <v>190</v>
      </c>
      <c r="C72" t="s">
        <v>190</v>
      </c>
      <c r="D72" t="s">
        <v>5</v>
      </c>
      <c r="E72">
        <v>0</v>
      </c>
      <c r="F72">
        <v>1</v>
      </c>
      <c r="G72">
        <v>0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4.2</v>
      </c>
      <c r="AE72">
        <v>287</v>
      </c>
      <c r="AF72">
        <v>16.097616432717441</v>
      </c>
      <c r="AG72">
        <v>23.502254561284499</v>
      </c>
      <c r="AH72">
        <v>20.392825986505322</v>
      </c>
      <c r="AI72">
        <v>2.6343238346939311</v>
      </c>
      <c r="AJ72">
        <v>0</v>
      </c>
      <c r="AK72">
        <v>0</v>
      </c>
    </row>
    <row r="73" spans="1:37" hidden="1" x14ac:dyDescent="0.3">
      <c r="A73" t="s">
        <v>191</v>
      </c>
      <c r="B73" t="s">
        <v>192</v>
      </c>
      <c r="C73" t="s">
        <v>192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4.9000000000000004</v>
      </c>
      <c r="AE73">
        <v>288</v>
      </c>
      <c r="AF73">
        <v>18.837133466082772</v>
      </c>
      <c r="AG73">
        <v>18.651770187818233</v>
      </c>
      <c r="AH73">
        <v>19.151610247056837</v>
      </c>
      <c r="AI73">
        <v>2.0573068021181116</v>
      </c>
      <c r="AJ73">
        <v>0</v>
      </c>
      <c r="AK73">
        <v>0</v>
      </c>
    </row>
    <row r="74" spans="1:37" hidden="1" x14ac:dyDescent="0.3">
      <c r="A74" t="s">
        <v>193</v>
      </c>
      <c r="B74" t="s">
        <v>194</v>
      </c>
      <c r="C74" t="s">
        <v>194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5.0999999999999996</v>
      </c>
      <c r="AE74">
        <v>290</v>
      </c>
      <c r="AF74">
        <v>17.678183923500725</v>
      </c>
      <c r="AG74">
        <v>17.819940283800495</v>
      </c>
      <c r="AH74">
        <v>18.1413953444981</v>
      </c>
      <c r="AI74">
        <v>1.6381034801892227</v>
      </c>
      <c r="AJ74">
        <v>0</v>
      </c>
      <c r="AK74">
        <v>0</v>
      </c>
    </row>
    <row r="75" spans="1:37" hidden="1" x14ac:dyDescent="0.3">
      <c r="A75" t="s">
        <v>195</v>
      </c>
      <c r="B75" t="s">
        <v>196</v>
      </c>
      <c r="C75" t="s">
        <v>196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4.8</v>
      </c>
      <c r="AE75">
        <v>294</v>
      </c>
      <c r="AF75">
        <v>25.473684210337016</v>
      </c>
      <c r="AG75">
        <v>25.270107629748505</v>
      </c>
      <c r="AH75">
        <v>25.924026385250805</v>
      </c>
      <c r="AI75">
        <v>1.6228803357435693</v>
      </c>
      <c r="AJ75">
        <v>0</v>
      </c>
      <c r="AK75">
        <v>0</v>
      </c>
    </row>
    <row r="76" spans="1:37" hidden="1" x14ac:dyDescent="0.3">
      <c r="A76" t="s">
        <v>197</v>
      </c>
      <c r="B76" t="s">
        <v>198</v>
      </c>
      <c r="C76" t="s">
        <v>198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4.9000000000000004</v>
      </c>
      <c r="AE76">
        <v>296</v>
      </c>
      <c r="AF76">
        <v>17.04241353142897</v>
      </c>
      <c r="AG76">
        <v>18.861192810850671</v>
      </c>
      <c r="AH76">
        <v>18.384505905085579</v>
      </c>
      <c r="AI76">
        <v>1.299938775249913</v>
      </c>
      <c r="AJ76">
        <v>0</v>
      </c>
      <c r="AK76">
        <v>0</v>
      </c>
    </row>
    <row r="77" spans="1:37" hidden="1" x14ac:dyDescent="0.3">
      <c r="A77" t="s">
        <v>199</v>
      </c>
      <c r="B77" t="s">
        <v>200</v>
      </c>
      <c r="C77" t="s">
        <v>200</v>
      </c>
      <c r="D77" t="s">
        <v>4</v>
      </c>
      <c r="E77">
        <v>1</v>
      </c>
      <c r="F77">
        <v>0</v>
      </c>
      <c r="G77">
        <v>0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303</v>
      </c>
      <c r="AF77">
        <v>17.579452520457632</v>
      </c>
      <c r="AG77">
        <v>22.305867268583906</v>
      </c>
      <c r="AH77">
        <v>21.741270453979688</v>
      </c>
      <c r="AI77">
        <v>5.0698177558833786</v>
      </c>
      <c r="AJ77">
        <v>0</v>
      </c>
      <c r="AK77">
        <v>0</v>
      </c>
    </row>
    <row r="78" spans="1:37" hidden="1" x14ac:dyDescent="0.3">
      <c r="A78" t="s">
        <v>201</v>
      </c>
      <c r="B78" t="s">
        <v>202</v>
      </c>
      <c r="C78" t="s">
        <v>202</v>
      </c>
      <c r="D78" t="s">
        <v>5</v>
      </c>
      <c r="E78">
        <v>0</v>
      </c>
      <c r="F78">
        <v>1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4.5</v>
      </c>
      <c r="AE78">
        <v>306</v>
      </c>
      <c r="AF78">
        <v>11.396438115823273</v>
      </c>
      <c r="AG78">
        <v>20.020889927551647</v>
      </c>
      <c r="AH78">
        <v>17.246441549023046</v>
      </c>
      <c r="AI78">
        <v>4.7483846006280936</v>
      </c>
      <c r="AJ78">
        <v>0</v>
      </c>
      <c r="AK78">
        <v>0</v>
      </c>
    </row>
    <row r="79" spans="1:37" hidden="1" x14ac:dyDescent="0.3">
      <c r="A79" t="s">
        <v>203</v>
      </c>
      <c r="B79" t="s">
        <v>204</v>
      </c>
      <c r="C79" t="s">
        <v>204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5.5</v>
      </c>
      <c r="AE79">
        <v>310</v>
      </c>
      <c r="AF79">
        <v>20.071430120368177</v>
      </c>
      <c r="AG79">
        <v>16.13181133785665</v>
      </c>
      <c r="AH79">
        <v>19.5309824850345</v>
      </c>
      <c r="AI79">
        <v>6.3005801549090918</v>
      </c>
      <c r="AJ79">
        <v>0</v>
      </c>
      <c r="AK79">
        <v>0</v>
      </c>
    </row>
    <row r="80" spans="1:37" hidden="1" x14ac:dyDescent="0.3">
      <c r="A80" t="s">
        <v>205</v>
      </c>
      <c r="B80" t="s">
        <v>206</v>
      </c>
      <c r="C80" t="s">
        <v>206</v>
      </c>
      <c r="D80" t="s">
        <v>7</v>
      </c>
      <c r="E80">
        <v>0</v>
      </c>
      <c r="F80">
        <v>0</v>
      </c>
      <c r="G80">
        <v>0</v>
      </c>
      <c r="H80">
        <v>1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7</v>
      </c>
      <c r="AE80">
        <v>315</v>
      </c>
      <c r="AF80">
        <v>17.704545437643496</v>
      </c>
      <c r="AG80">
        <v>16.605345369588061</v>
      </c>
      <c r="AH80">
        <v>18.574602643042105</v>
      </c>
      <c r="AI80">
        <v>4.7536605300067469</v>
      </c>
      <c r="AJ80">
        <v>0</v>
      </c>
      <c r="AK80">
        <v>0</v>
      </c>
    </row>
    <row r="81" spans="1:37" hidden="1" x14ac:dyDescent="0.3">
      <c r="A81" t="s">
        <v>207</v>
      </c>
      <c r="B81" t="s">
        <v>208</v>
      </c>
      <c r="C81" t="s">
        <v>208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4.4000000000000004</v>
      </c>
      <c r="AE81">
        <v>316</v>
      </c>
      <c r="AF81">
        <v>14.083333302503343</v>
      </c>
      <c r="AG81">
        <v>15.627218410698237</v>
      </c>
      <c r="AH81">
        <v>16.146248410984033</v>
      </c>
      <c r="AI81">
        <v>4.0696542818123183</v>
      </c>
      <c r="AJ81">
        <v>0</v>
      </c>
      <c r="AK81">
        <v>0</v>
      </c>
    </row>
    <row r="82" spans="1:37" hidden="1" x14ac:dyDescent="0.3">
      <c r="A82" t="s">
        <v>209</v>
      </c>
      <c r="B82" t="s">
        <v>210</v>
      </c>
      <c r="C82" t="s">
        <v>210</v>
      </c>
      <c r="D82" t="s">
        <v>5</v>
      </c>
      <c r="E82">
        <v>0</v>
      </c>
      <c r="F82">
        <v>1</v>
      </c>
      <c r="G82">
        <v>0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4.4000000000000004</v>
      </c>
      <c r="AE82">
        <v>322</v>
      </c>
      <c r="AF82">
        <v>7.2750087422369836</v>
      </c>
      <c r="AG82">
        <v>15.164006457413942</v>
      </c>
      <c r="AH82">
        <v>12.360522868692723</v>
      </c>
      <c r="AI82">
        <v>3.1862339526459094</v>
      </c>
      <c r="AJ82">
        <v>0</v>
      </c>
      <c r="AK82">
        <v>0</v>
      </c>
    </row>
    <row r="83" spans="1:37" hidden="1" x14ac:dyDescent="0.3">
      <c r="A83" t="s">
        <v>211</v>
      </c>
      <c r="B83" t="s">
        <v>212</v>
      </c>
      <c r="C83" t="s">
        <v>213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</v>
      </c>
      <c r="AE83">
        <v>325</v>
      </c>
      <c r="AF83">
        <v>15.888108664395096</v>
      </c>
      <c r="AG83">
        <v>17.149359271318136</v>
      </c>
      <c r="AH83">
        <v>17.943018994104214</v>
      </c>
      <c r="AI83">
        <v>4.99943898322078</v>
      </c>
      <c r="AJ83">
        <v>0</v>
      </c>
      <c r="AK83">
        <v>0</v>
      </c>
    </row>
    <row r="84" spans="1:37" hidden="1" x14ac:dyDescent="0.3">
      <c r="A84" t="s">
        <v>214</v>
      </c>
      <c r="B84" t="s">
        <v>215</v>
      </c>
      <c r="C84" t="s">
        <v>214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4.4000000000000004</v>
      </c>
      <c r="AE84">
        <v>327</v>
      </c>
      <c r="AF84">
        <v>37.809523779815798</v>
      </c>
      <c r="AG84">
        <v>18.366544966955711</v>
      </c>
      <c r="AH84">
        <v>29.97681394511477</v>
      </c>
      <c r="AI84">
        <v>5.2359863148021475</v>
      </c>
      <c r="AJ84">
        <v>0</v>
      </c>
      <c r="AK84">
        <v>0</v>
      </c>
    </row>
    <row r="85" spans="1:37" hidden="1" x14ac:dyDescent="0.3">
      <c r="A85" t="s">
        <v>125</v>
      </c>
      <c r="B85" t="s">
        <v>160</v>
      </c>
      <c r="C85" t="s">
        <v>160</v>
      </c>
      <c r="D85" t="s">
        <v>4</v>
      </c>
      <c r="E85">
        <v>1</v>
      </c>
      <c r="F85">
        <v>0</v>
      </c>
      <c r="G85">
        <v>0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</v>
      </c>
      <c r="AE85">
        <v>347</v>
      </c>
      <c r="AF85">
        <v>11.39944611974091</v>
      </c>
      <c r="AG85">
        <v>12.744721547123268</v>
      </c>
      <c r="AH85">
        <v>10.624740897911813</v>
      </c>
      <c r="AI85">
        <v>2.1125257869201088</v>
      </c>
      <c r="AJ85">
        <v>0</v>
      </c>
      <c r="AK85">
        <v>0</v>
      </c>
    </row>
    <row r="86" spans="1:37" hidden="1" x14ac:dyDescent="0.3">
      <c r="A86" t="s">
        <v>216</v>
      </c>
      <c r="B86" t="s">
        <v>217</v>
      </c>
      <c r="C86" t="s">
        <v>217</v>
      </c>
      <c r="D86" t="s">
        <v>7</v>
      </c>
      <c r="E86">
        <v>0</v>
      </c>
      <c r="F86">
        <v>0</v>
      </c>
      <c r="G86">
        <v>0</v>
      </c>
      <c r="H86">
        <v>1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9.1</v>
      </c>
      <c r="AE86">
        <v>348</v>
      </c>
      <c r="AF86">
        <v>14.37001817634734</v>
      </c>
      <c r="AG86">
        <v>9.1450745657637</v>
      </c>
      <c r="AH86">
        <v>10.030972080694841</v>
      </c>
      <c r="AI86">
        <v>2.0227365604549474</v>
      </c>
      <c r="AJ86">
        <v>0</v>
      </c>
      <c r="AK86">
        <v>0</v>
      </c>
    </row>
    <row r="87" spans="1:37" hidden="1" x14ac:dyDescent="0.3">
      <c r="A87" t="s">
        <v>218</v>
      </c>
      <c r="B87" t="s">
        <v>219</v>
      </c>
      <c r="C87" t="s">
        <v>219</v>
      </c>
      <c r="D87" t="s">
        <v>5</v>
      </c>
      <c r="E87">
        <v>0</v>
      </c>
      <c r="F87">
        <v>1</v>
      </c>
      <c r="G87">
        <v>0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4.0999999999999996</v>
      </c>
      <c r="AE87">
        <v>350</v>
      </c>
      <c r="AF87">
        <v>11.53025273826788</v>
      </c>
      <c r="AG87">
        <v>10.109857169336365</v>
      </c>
      <c r="AH87">
        <v>9.3954572684972568</v>
      </c>
      <c r="AI87">
        <v>2.1501272302906949</v>
      </c>
      <c r="AJ87">
        <v>0</v>
      </c>
      <c r="AK87">
        <v>0</v>
      </c>
    </row>
    <row r="88" spans="1:37" x14ac:dyDescent="0.3">
      <c r="A88" t="s">
        <v>320</v>
      </c>
      <c r="B88" t="s">
        <v>321</v>
      </c>
      <c r="C88" s="1" t="s">
        <v>321</v>
      </c>
      <c r="D88" t="s">
        <v>7</v>
      </c>
      <c r="E88">
        <v>0</v>
      </c>
      <c r="F88">
        <v>0</v>
      </c>
      <c r="G88">
        <v>0</v>
      </c>
      <c r="H88">
        <v>1</v>
      </c>
      <c r="I88" t="s">
        <v>24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5.6</v>
      </c>
      <c r="AE88">
        <v>571</v>
      </c>
      <c r="AF88">
        <v>19.595151988536259</v>
      </c>
      <c r="AG88">
        <v>21.386940109020124</v>
      </c>
      <c r="AH88">
        <v>30.181475195441671</v>
      </c>
      <c r="AI88">
        <v>8.0055636747402854</v>
      </c>
      <c r="AJ88">
        <v>1</v>
      </c>
      <c r="AK88">
        <v>1</v>
      </c>
    </row>
    <row r="89" spans="1:37" hidden="1" x14ac:dyDescent="0.3">
      <c r="A89" t="s">
        <v>222</v>
      </c>
      <c r="B89" t="s">
        <v>223</v>
      </c>
      <c r="C89" t="s">
        <v>223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6.2</v>
      </c>
      <c r="AE89">
        <v>352</v>
      </c>
      <c r="AF89">
        <v>35.024543907335563</v>
      </c>
      <c r="AG89">
        <v>12.599241317558075</v>
      </c>
      <c r="AH89">
        <v>19.740773882404909</v>
      </c>
      <c r="AI89">
        <v>2.6057470732529131</v>
      </c>
      <c r="AJ89">
        <v>0</v>
      </c>
      <c r="AK89">
        <v>0</v>
      </c>
    </row>
    <row r="90" spans="1:37" hidden="1" x14ac:dyDescent="0.3">
      <c r="A90" t="s">
        <v>224</v>
      </c>
      <c r="B90" t="s">
        <v>225</v>
      </c>
      <c r="C90" t="s">
        <v>225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6.7</v>
      </c>
      <c r="AE90">
        <v>357</v>
      </c>
      <c r="AF90">
        <v>19.918699186991869</v>
      </c>
      <c r="AG90">
        <v>22.88290330421475</v>
      </c>
      <c r="AH90">
        <v>18.863120299989237</v>
      </c>
      <c r="AI90">
        <v>3.853405665275818</v>
      </c>
      <c r="AJ90">
        <v>0</v>
      </c>
      <c r="AK90">
        <v>0</v>
      </c>
    </row>
    <row r="91" spans="1:37" hidden="1" x14ac:dyDescent="0.3">
      <c r="A91" t="s">
        <v>226</v>
      </c>
      <c r="B91" t="s">
        <v>227</v>
      </c>
      <c r="C91" t="s">
        <v>227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4.9000000000000004</v>
      </c>
      <c r="AE91">
        <v>359</v>
      </c>
      <c r="AF91">
        <v>13.439954819132256</v>
      </c>
      <c r="AG91">
        <v>17.519638124385601</v>
      </c>
      <c r="AH91">
        <v>13.738093159165022</v>
      </c>
      <c r="AI91">
        <v>2.7694993329089002</v>
      </c>
      <c r="AJ91">
        <v>0</v>
      </c>
      <c r="AK91">
        <v>0</v>
      </c>
    </row>
    <row r="92" spans="1:37" hidden="1" x14ac:dyDescent="0.3">
      <c r="A92" t="s">
        <v>228</v>
      </c>
      <c r="B92" t="s">
        <v>229</v>
      </c>
      <c r="C92" t="s">
        <v>229</v>
      </c>
      <c r="D92" t="s">
        <v>7</v>
      </c>
      <c r="E92">
        <v>0</v>
      </c>
      <c r="F92">
        <v>0</v>
      </c>
      <c r="G92">
        <v>0</v>
      </c>
      <c r="H92">
        <v>1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5.6</v>
      </c>
      <c r="AE92">
        <v>364</v>
      </c>
      <c r="AF92">
        <v>14.487179462802363</v>
      </c>
      <c r="AG92">
        <v>11.469991445246885</v>
      </c>
      <c r="AH92">
        <v>11.20609110205042</v>
      </c>
      <c r="AI92">
        <v>2.2376709386532632</v>
      </c>
      <c r="AJ92">
        <v>0</v>
      </c>
      <c r="AK92">
        <v>0</v>
      </c>
    </row>
    <row r="93" spans="1:37" hidden="1" x14ac:dyDescent="0.3">
      <c r="A93" t="s">
        <v>230</v>
      </c>
      <c r="B93" t="s">
        <v>231</v>
      </c>
      <c r="C93" t="s">
        <v>230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6.4</v>
      </c>
      <c r="AE93">
        <v>381</v>
      </c>
      <c r="AF93">
        <v>16.987946762848864</v>
      </c>
      <c r="AG93">
        <v>22.331891087447161</v>
      </c>
      <c r="AH93">
        <v>18.066050224943865</v>
      </c>
      <c r="AI93">
        <v>2.9621698722638303</v>
      </c>
      <c r="AJ93">
        <v>0</v>
      </c>
      <c r="AK93">
        <v>0</v>
      </c>
    </row>
    <row r="94" spans="1:37" hidden="1" x14ac:dyDescent="0.3">
      <c r="A94" t="s">
        <v>232</v>
      </c>
      <c r="B94" t="s">
        <v>207</v>
      </c>
      <c r="C94" t="s">
        <v>207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5.8</v>
      </c>
      <c r="AE94">
        <v>388</v>
      </c>
      <c r="AF94">
        <v>21.955140808664225</v>
      </c>
      <c r="AG94">
        <v>12.803686945358924</v>
      </c>
      <c r="AH94">
        <v>16.458411105675228</v>
      </c>
      <c r="AI94">
        <v>2.6849296891795635</v>
      </c>
      <c r="AJ94">
        <v>0</v>
      </c>
      <c r="AK94">
        <v>0</v>
      </c>
    </row>
    <row r="95" spans="1:37" hidden="1" x14ac:dyDescent="0.3">
      <c r="A95" t="s">
        <v>127</v>
      </c>
      <c r="B95" t="s">
        <v>233</v>
      </c>
      <c r="C95" t="s">
        <v>233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</v>
      </c>
      <c r="AE95">
        <v>390</v>
      </c>
      <c r="AF95">
        <v>11.376811594202898</v>
      </c>
      <c r="AG95">
        <v>16.540284156535325</v>
      </c>
      <c r="AH95">
        <v>12.778745476335375</v>
      </c>
      <c r="AI95">
        <v>2.2361114350735529</v>
      </c>
      <c r="AJ95">
        <v>0</v>
      </c>
      <c r="AK95">
        <v>0</v>
      </c>
    </row>
    <row r="96" spans="1:37" hidden="1" x14ac:dyDescent="0.3">
      <c r="A96" t="s">
        <v>234</v>
      </c>
      <c r="B96" t="s">
        <v>235</v>
      </c>
      <c r="C96" t="s">
        <v>235</v>
      </c>
      <c r="D96" t="s">
        <v>4</v>
      </c>
      <c r="E96">
        <v>1</v>
      </c>
      <c r="F96">
        <v>0</v>
      </c>
      <c r="G96">
        <v>0</v>
      </c>
      <c r="H96">
        <v>0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4.5</v>
      </c>
      <c r="AE96">
        <v>393</v>
      </c>
      <c r="AF96">
        <v>36.403923616485415</v>
      </c>
      <c r="AG96">
        <v>17.636957100850257</v>
      </c>
      <c r="AH96">
        <v>25.748146606497482</v>
      </c>
      <c r="AI96">
        <v>2.9820477230196709</v>
      </c>
      <c r="AJ96">
        <v>0</v>
      </c>
      <c r="AK96">
        <v>0</v>
      </c>
    </row>
    <row r="97" spans="1:37" hidden="1" x14ac:dyDescent="0.3">
      <c r="A97" t="s">
        <v>143</v>
      </c>
      <c r="B97" t="s">
        <v>236</v>
      </c>
      <c r="C97" t="s">
        <v>237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4.8</v>
      </c>
      <c r="AE97">
        <v>400</v>
      </c>
      <c r="AF97">
        <v>11.422623785111607</v>
      </c>
      <c r="AG97">
        <v>12.006431870989406</v>
      </c>
      <c r="AH97">
        <v>10.856260833906372</v>
      </c>
      <c r="AI97">
        <v>2.0720690469592982</v>
      </c>
      <c r="AJ97">
        <v>0</v>
      </c>
      <c r="AK97">
        <v>0</v>
      </c>
    </row>
    <row r="98" spans="1:37" hidden="1" x14ac:dyDescent="0.3">
      <c r="A98" t="s">
        <v>238</v>
      </c>
      <c r="B98" t="s">
        <v>239</v>
      </c>
      <c r="C98" t="s">
        <v>239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5.4</v>
      </c>
      <c r="AE98">
        <v>401</v>
      </c>
      <c r="AF98">
        <v>14.812621569549865</v>
      </c>
      <c r="AG98">
        <v>14.71493972294205</v>
      </c>
      <c r="AH98">
        <v>13.711420887189602</v>
      </c>
      <c r="AI98">
        <v>2.7023210275348077</v>
      </c>
      <c r="AJ98">
        <v>0</v>
      </c>
      <c r="AK98">
        <v>0</v>
      </c>
    </row>
    <row r="99" spans="1:37" hidden="1" x14ac:dyDescent="0.3">
      <c r="A99" t="s">
        <v>240</v>
      </c>
      <c r="B99" t="s">
        <v>241</v>
      </c>
      <c r="C99" t="s">
        <v>242</v>
      </c>
      <c r="D99" t="s">
        <v>5</v>
      </c>
      <c r="E99">
        <v>0</v>
      </c>
      <c r="F99">
        <v>1</v>
      </c>
      <c r="G99">
        <v>0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6.5</v>
      </c>
      <c r="AE99">
        <v>420</v>
      </c>
      <c r="AF99">
        <v>31.84459893734013</v>
      </c>
      <c r="AG99">
        <v>22.746639030883927</v>
      </c>
      <c r="AH99">
        <v>17.852401171459416</v>
      </c>
      <c r="AI99">
        <v>3.1376387147972853</v>
      </c>
      <c r="AJ99">
        <v>0</v>
      </c>
      <c r="AK99">
        <v>0</v>
      </c>
    </row>
    <row r="100" spans="1:37" hidden="1" x14ac:dyDescent="0.3">
      <c r="A100" t="s">
        <v>243</v>
      </c>
      <c r="B100" t="s">
        <v>244</v>
      </c>
      <c r="C100" t="s">
        <v>243</v>
      </c>
      <c r="D100" t="s">
        <v>4</v>
      </c>
      <c r="E100">
        <v>1</v>
      </c>
      <c r="F100">
        <v>0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5.4</v>
      </c>
      <c r="AE100">
        <v>421</v>
      </c>
      <c r="AF100">
        <v>25.900144459977376</v>
      </c>
      <c r="AG100">
        <v>28.35982683704697</v>
      </c>
      <c r="AH100">
        <v>17.391221130602908</v>
      </c>
      <c r="AI100">
        <v>3.0373578185278198</v>
      </c>
      <c r="AJ100">
        <v>0</v>
      </c>
      <c r="AK100">
        <v>0</v>
      </c>
    </row>
    <row r="101" spans="1:37" x14ac:dyDescent="0.3">
      <c r="A101" t="s">
        <v>313</v>
      </c>
      <c r="B101" t="s">
        <v>314</v>
      </c>
      <c r="C101" s="1" t="s">
        <v>314</v>
      </c>
      <c r="D101" t="s">
        <v>5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4.5</v>
      </c>
      <c r="AE101">
        <v>546</v>
      </c>
      <c r="AF101">
        <v>19.408004012323438</v>
      </c>
      <c r="AG101">
        <v>18.727470802601516</v>
      </c>
      <c r="AH101">
        <v>21.65535778487941</v>
      </c>
      <c r="AI101">
        <v>7.7724132711885812</v>
      </c>
      <c r="AJ101">
        <v>1</v>
      </c>
      <c r="AK101">
        <v>1</v>
      </c>
    </row>
    <row r="102" spans="1:37" hidden="1" x14ac:dyDescent="0.3">
      <c r="A102" t="s">
        <v>247</v>
      </c>
      <c r="B102" t="s">
        <v>248</v>
      </c>
      <c r="C102" t="s">
        <v>248</v>
      </c>
      <c r="D102" t="s">
        <v>5</v>
      </c>
      <c r="E102">
        <v>0</v>
      </c>
      <c r="F102">
        <v>1</v>
      </c>
      <c r="G102">
        <v>0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6.8</v>
      </c>
      <c r="AE102">
        <v>424</v>
      </c>
      <c r="AF102">
        <v>33.516556290018102</v>
      </c>
      <c r="AG102">
        <v>24.235220938229254</v>
      </c>
      <c r="AH102">
        <v>18.875426696468288</v>
      </c>
      <c r="AI102">
        <v>3.2621150722074814</v>
      </c>
      <c r="AJ102">
        <v>0</v>
      </c>
      <c r="AK102">
        <v>0</v>
      </c>
    </row>
    <row r="103" spans="1:37" hidden="1" x14ac:dyDescent="0.3">
      <c r="A103" t="s">
        <v>249</v>
      </c>
      <c r="B103" t="s">
        <v>250</v>
      </c>
      <c r="C103" t="s">
        <v>250</v>
      </c>
      <c r="D103" t="s">
        <v>5</v>
      </c>
      <c r="E103">
        <v>0</v>
      </c>
      <c r="F103">
        <v>1</v>
      </c>
      <c r="G103">
        <v>0</v>
      </c>
      <c r="H103">
        <v>0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7.3</v>
      </c>
      <c r="AE103">
        <v>425</v>
      </c>
      <c r="AF103">
        <v>31.203239291292618</v>
      </c>
      <c r="AG103">
        <v>19.447688298276063</v>
      </c>
      <c r="AH103">
        <v>16.665511380299215</v>
      </c>
      <c r="AI103">
        <v>2.9051984618253539</v>
      </c>
      <c r="AJ103">
        <v>0</v>
      </c>
      <c r="AK103">
        <v>0</v>
      </c>
    </row>
    <row r="104" spans="1:37" hidden="1" x14ac:dyDescent="0.3">
      <c r="A104" t="s">
        <v>251</v>
      </c>
      <c r="B104" t="s">
        <v>252</v>
      </c>
      <c r="C104" t="s">
        <v>252</v>
      </c>
      <c r="D104" t="s">
        <v>5</v>
      </c>
      <c r="E104">
        <v>0</v>
      </c>
      <c r="F104">
        <v>1</v>
      </c>
      <c r="G104">
        <v>0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4.3</v>
      </c>
      <c r="AE104">
        <v>426</v>
      </c>
      <c r="AF104">
        <v>17.877208937673537</v>
      </c>
      <c r="AG104">
        <v>20.166694458074979</v>
      </c>
      <c r="AH104">
        <v>12.176373367064828</v>
      </c>
      <c r="AI104">
        <v>2.5590783817177831</v>
      </c>
      <c r="AJ104">
        <v>0</v>
      </c>
      <c r="AK104">
        <v>0</v>
      </c>
    </row>
    <row r="105" spans="1:37" hidden="1" x14ac:dyDescent="0.3">
      <c r="A105" t="s">
        <v>224</v>
      </c>
      <c r="B105" t="s">
        <v>253</v>
      </c>
      <c r="C105" t="s">
        <v>253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4.9000000000000004</v>
      </c>
      <c r="AE105">
        <v>434</v>
      </c>
      <c r="AF105">
        <v>14.298160813566911</v>
      </c>
      <c r="AG105">
        <v>16.55166718571305</v>
      </c>
      <c r="AH105">
        <v>9.861652522615362</v>
      </c>
      <c r="AI105">
        <v>1.8373276104041181</v>
      </c>
      <c r="AJ105">
        <v>0</v>
      </c>
      <c r="AK105">
        <v>0</v>
      </c>
    </row>
    <row r="106" spans="1:37" hidden="1" x14ac:dyDescent="0.3">
      <c r="A106" t="s">
        <v>254</v>
      </c>
      <c r="B106" t="s">
        <v>255</v>
      </c>
      <c r="C106" t="s">
        <v>255</v>
      </c>
      <c r="D106" t="s">
        <v>6</v>
      </c>
      <c r="E106">
        <v>0</v>
      </c>
      <c r="F106">
        <v>0</v>
      </c>
      <c r="G106">
        <v>1</v>
      </c>
      <c r="H106">
        <v>0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7.3</v>
      </c>
      <c r="AE106">
        <v>451</v>
      </c>
      <c r="AF106">
        <v>20.445341899228541</v>
      </c>
      <c r="AG106">
        <v>18.678446188735954</v>
      </c>
      <c r="AH106">
        <v>14.430957596351034</v>
      </c>
      <c r="AI106">
        <v>4.555258006564566</v>
      </c>
      <c r="AJ106">
        <v>0</v>
      </c>
      <c r="AK106">
        <v>0</v>
      </c>
    </row>
    <row r="107" spans="1:37" hidden="1" x14ac:dyDescent="0.3">
      <c r="A107" t="s">
        <v>256</v>
      </c>
      <c r="B107" t="s">
        <v>257</v>
      </c>
      <c r="C107" t="s">
        <v>257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12.4</v>
      </c>
      <c r="AE107">
        <v>452</v>
      </c>
      <c r="AF107">
        <v>34.030722398036389</v>
      </c>
      <c r="AG107">
        <v>29.683642222995871</v>
      </c>
      <c r="AH107">
        <v>23.48868703010114</v>
      </c>
      <c r="AI107">
        <v>7.4244249604648553</v>
      </c>
      <c r="AJ107">
        <v>0</v>
      </c>
      <c r="AK107">
        <v>0</v>
      </c>
    </row>
    <row r="108" spans="1:37" hidden="1" x14ac:dyDescent="0.3">
      <c r="A108" t="s">
        <v>211</v>
      </c>
      <c r="B108" t="s">
        <v>258</v>
      </c>
      <c r="C108" t="s">
        <v>258</v>
      </c>
      <c r="D108" t="s">
        <v>5</v>
      </c>
      <c r="E108">
        <v>0</v>
      </c>
      <c r="F108">
        <v>1</v>
      </c>
      <c r="G108">
        <v>0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7.1</v>
      </c>
      <c r="AE108">
        <v>456</v>
      </c>
      <c r="AF108">
        <v>51.764705882226977</v>
      </c>
      <c r="AG108">
        <v>18.876219996524259</v>
      </c>
      <c r="AH108">
        <v>25.801594627316078</v>
      </c>
      <c r="AI108">
        <v>9.1481887229895467</v>
      </c>
      <c r="AJ108">
        <v>0</v>
      </c>
      <c r="AK108">
        <v>0</v>
      </c>
    </row>
    <row r="109" spans="1:37" hidden="1" x14ac:dyDescent="0.3">
      <c r="A109" t="s">
        <v>259</v>
      </c>
      <c r="B109" t="s">
        <v>260</v>
      </c>
      <c r="C109" t="s">
        <v>259</v>
      </c>
      <c r="D109" t="s">
        <v>4</v>
      </c>
      <c r="E109">
        <v>1</v>
      </c>
      <c r="F109">
        <v>0</v>
      </c>
      <c r="G109">
        <v>0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5.4</v>
      </c>
      <c r="AE109">
        <v>457</v>
      </c>
      <c r="AF109">
        <v>24.535237579655636</v>
      </c>
      <c r="AG109">
        <v>22.29143961336813</v>
      </c>
      <c r="AH109">
        <v>17.271091409785846</v>
      </c>
      <c r="AI109">
        <v>5.4939936640982481</v>
      </c>
      <c r="AJ109">
        <v>0</v>
      </c>
      <c r="AK109">
        <v>0</v>
      </c>
    </row>
    <row r="110" spans="1:37" x14ac:dyDescent="0.3">
      <c r="A110" t="s">
        <v>298</v>
      </c>
      <c r="B110" t="s">
        <v>299</v>
      </c>
      <c r="C110" s="1" t="s">
        <v>300</v>
      </c>
      <c r="D110" t="s">
        <v>6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5.7</v>
      </c>
      <c r="AE110">
        <v>538</v>
      </c>
      <c r="AF110">
        <v>21.714285705976927</v>
      </c>
      <c r="AG110">
        <v>15.848846427552344</v>
      </c>
      <c r="AH110">
        <v>20.800278404054446</v>
      </c>
      <c r="AI110">
        <v>7.0027612480132753</v>
      </c>
      <c r="AJ110">
        <v>1</v>
      </c>
      <c r="AK110">
        <v>1</v>
      </c>
    </row>
    <row r="111" spans="1:37" hidden="1" x14ac:dyDescent="0.3">
      <c r="A111" t="s">
        <v>263</v>
      </c>
      <c r="B111" t="s">
        <v>264</v>
      </c>
      <c r="C111" t="s">
        <v>264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8</v>
      </c>
      <c r="AE111">
        <v>463</v>
      </c>
      <c r="AF111">
        <v>33.758254195446568</v>
      </c>
      <c r="AG111">
        <v>17.855791206629696</v>
      </c>
      <c r="AH111">
        <v>18.921699036597307</v>
      </c>
      <c r="AI111">
        <v>6.1416059287904305</v>
      </c>
      <c r="AJ111">
        <v>0</v>
      </c>
      <c r="AK111">
        <v>0</v>
      </c>
    </row>
    <row r="112" spans="1:37" hidden="1" x14ac:dyDescent="0.3">
      <c r="A112" t="s">
        <v>230</v>
      </c>
      <c r="B112" t="s">
        <v>265</v>
      </c>
      <c r="C112" t="s">
        <v>266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5.6</v>
      </c>
      <c r="AE112">
        <v>464</v>
      </c>
      <c r="AF112">
        <v>37.741379305809311</v>
      </c>
      <c r="AG112">
        <v>19.953704019084416</v>
      </c>
      <c r="AH112">
        <v>21.150906718392633</v>
      </c>
      <c r="AI112">
        <v>6.148516843779662</v>
      </c>
      <c r="AJ112">
        <v>0</v>
      </c>
      <c r="AK112">
        <v>0</v>
      </c>
    </row>
    <row r="113" spans="1:37" x14ac:dyDescent="0.3">
      <c r="A113" t="s">
        <v>112</v>
      </c>
      <c r="B113" t="s">
        <v>113</v>
      </c>
      <c r="C113" s="1" t="s">
        <v>113</v>
      </c>
      <c r="D113" t="s">
        <v>5</v>
      </c>
      <c r="E113">
        <v>0</v>
      </c>
      <c r="F113">
        <v>1</v>
      </c>
      <c r="G113">
        <v>0</v>
      </c>
      <c r="H113">
        <v>0</v>
      </c>
      <c r="I113" t="s">
        <v>12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4.5</v>
      </c>
      <c r="AE113">
        <v>120</v>
      </c>
      <c r="AF113">
        <v>29.153846153846153</v>
      </c>
      <c r="AG113">
        <v>24.074184827013404</v>
      </c>
      <c r="AH113">
        <v>29.953164544200277</v>
      </c>
      <c r="AI113">
        <v>6.9760865581363447</v>
      </c>
      <c r="AJ113">
        <v>1</v>
      </c>
      <c r="AK113">
        <v>1</v>
      </c>
    </row>
    <row r="114" spans="1:37" hidden="1" x14ac:dyDescent="0.3">
      <c r="A114" t="s">
        <v>269</v>
      </c>
      <c r="B114" t="s">
        <v>270</v>
      </c>
      <c r="C114" t="s">
        <v>270</v>
      </c>
      <c r="D114" t="s">
        <v>7</v>
      </c>
      <c r="E114">
        <v>0</v>
      </c>
      <c r="F114">
        <v>0</v>
      </c>
      <c r="G114">
        <v>0</v>
      </c>
      <c r="H114">
        <v>1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</v>
      </c>
      <c r="AE114">
        <v>468</v>
      </c>
      <c r="AF114">
        <v>16.436275291679394</v>
      </c>
      <c r="AG114">
        <v>18.996939975407038</v>
      </c>
      <c r="AH114">
        <v>13.105343730672537</v>
      </c>
      <c r="AI114">
        <v>4.0388045420256233</v>
      </c>
      <c r="AJ114">
        <v>0</v>
      </c>
      <c r="AK114">
        <v>0</v>
      </c>
    </row>
    <row r="115" spans="1:37" hidden="1" x14ac:dyDescent="0.3">
      <c r="A115" t="s">
        <v>107</v>
      </c>
      <c r="B115" t="s">
        <v>271</v>
      </c>
      <c r="C115" t="s">
        <v>272</v>
      </c>
      <c r="D115" t="s">
        <v>4</v>
      </c>
      <c r="E115">
        <v>1</v>
      </c>
      <c r="F115">
        <v>0</v>
      </c>
      <c r="G115">
        <v>0</v>
      </c>
      <c r="H115">
        <v>0</v>
      </c>
      <c r="I115" t="s">
        <v>22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</v>
      </c>
      <c r="AE115">
        <v>483</v>
      </c>
      <c r="AF115">
        <v>15.199999998431457</v>
      </c>
      <c r="AG115">
        <v>14.817572986473703</v>
      </c>
      <c r="AH115">
        <v>14.160577647344097</v>
      </c>
      <c r="AI115">
        <v>4.6472462450767935</v>
      </c>
      <c r="AJ115">
        <v>0</v>
      </c>
      <c r="AK115">
        <v>0</v>
      </c>
    </row>
    <row r="116" spans="1:37" hidden="1" x14ac:dyDescent="0.3">
      <c r="A116" t="s">
        <v>273</v>
      </c>
      <c r="B116" t="s">
        <v>274</v>
      </c>
      <c r="C116" t="s">
        <v>275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5.0999999999999996</v>
      </c>
      <c r="AE116">
        <v>487</v>
      </c>
      <c r="AF116">
        <v>9.3972689052519343</v>
      </c>
      <c r="AG116">
        <v>10.063164328579155</v>
      </c>
      <c r="AH116">
        <v>9.2412967392287584</v>
      </c>
      <c r="AI116">
        <v>3.0510277790766063</v>
      </c>
      <c r="AJ116">
        <v>0</v>
      </c>
      <c r="AK116">
        <v>0</v>
      </c>
    </row>
    <row r="117" spans="1:37" hidden="1" x14ac:dyDescent="0.3">
      <c r="A117" t="s">
        <v>276</v>
      </c>
      <c r="B117" t="s">
        <v>277</v>
      </c>
      <c r="C117" t="s">
        <v>277</v>
      </c>
      <c r="D117" t="s">
        <v>5</v>
      </c>
      <c r="E117">
        <v>0</v>
      </c>
      <c r="F117">
        <v>1</v>
      </c>
      <c r="G117">
        <v>0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5.3</v>
      </c>
      <c r="AE117">
        <v>488</v>
      </c>
      <c r="AF117">
        <v>8.7268705229495858</v>
      </c>
      <c r="AG117">
        <v>14.686518407460861</v>
      </c>
      <c r="AH117">
        <v>11.46266276912371</v>
      </c>
      <c r="AI117">
        <v>3.6587831908901465</v>
      </c>
      <c r="AJ117">
        <v>0</v>
      </c>
      <c r="AK117">
        <v>0</v>
      </c>
    </row>
    <row r="118" spans="1:37" hidden="1" x14ac:dyDescent="0.3">
      <c r="A118" t="s">
        <v>278</v>
      </c>
      <c r="B118" t="s">
        <v>279</v>
      </c>
      <c r="C118" t="s">
        <v>280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9.9</v>
      </c>
      <c r="AE118">
        <v>489</v>
      </c>
      <c r="AF118">
        <v>14.429539716187644</v>
      </c>
      <c r="AG118">
        <v>19.889030420678839</v>
      </c>
      <c r="AH118">
        <v>16.583002083618219</v>
      </c>
      <c r="AI118">
        <v>5.2481407235400965</v>
      </c>
      <c r="AJ118">
        <v>0</v>
      </c>
      <c r="AK118">
        <v>0</v>
      </c>
    </row>
    <row r="119" spans="1:37" x14ac:dyDescent="0.3">
      <c r="A119" t="s">
        <v>281</v>
      </c>
      <c r="B119" t="s">
        <v>282</v>
      </c>
      <c r="C119" s="1" t="s">
        <v>282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7.2</v>
      </c>
      <c r="AE119">
        <v>491</v>
      </c>
      <c r="AF119">
        <v>20.558503351048302</v>
      </c>
      <c r="AG119">
        <v>27.592732461580916</v>
      </c>
      <c r="AH119">
        <v>23.225297960325982</v>
      </c>
      <c r="AI119">
        <v>6.5779801488164633</v>
      </c>
      <c r="AJ119">
        <v>1</v>
      </c>
      <c r="AK119">
        <v>1</v>
      </c>
    </row>
    <row r="120" spans="1:37" hidden="1" x14ac:dyDescent="0.3">
      <c r="A120" t="s">
        <v>283</v>
      </c>
      <c r="B120" t="s">
        <v>284</v>
      </c>
      <c r="C120" t="s">
        <v>284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6.3</v>
      </c>
      <c r="AE120">
        <v>505</v>
      </c>
      <c r="AF120">
        <v>19.444444444444443</v>
      </c>
      <c r="AG120">
        <v>16.751082768076134</v>
      </c>
      <c r="AH120">
        <v>16.926038008051414</v>
      </c>
      <c r="AI120">
        <v>4.9529457038144793</v>
      </c>
      <c r="AJ120">
        <v>0</v>
      </c>
      <c r="AK120">
        <v>0</v>
      </c>
    </row>
    <row r="121" spans="1:37" hidden="1" x14ac:dyDescent="0.3">
      <c r="A121" t="s">
        <v>285</v>
      </c>
      <c r="B121" t="s">
        <v>69</v>
      </c>
      <c r="C121" t="s">
        <v>69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22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4.5</v>
      </c>
      <c r="AE121">
        <v>506</v>
      </c>
      <c r="AF121">
        <v>11.955637985196477</v>
      </c>
      <c r="AG121">
        <v>15.296001129825296</v>
      </c>
      <c r="AH121">
        <v>13.101820626656504</v>
      </c>
      <c r="AI121">
        <v>3.9990611153628794</v>
      </c>
      <c r="AJ121">
        <v>0</v>
      </c>
      <c r="AK121">
        <v>0</v>
      </c>
    </row>
    <row r="122" spans="1:37" hidden="1" x14ac:dyDescent="0.3">
      <c r="A122" t="s">
        <v>286</v>
      </c>
      <c r="B122" t="s">
        <v>287</v>
      </c>
      <c r="C122" t="s">
        <v>288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4.9000000000000004</v>
      </c>
      <c r="AE122">
        <v>510</v>
      </c>
      <c r="AF122">
        <v>13.255176406089522</v>
      </c>
      <c r="AG122">
        <v>12.44737478706352</v>
      </c>
      <c r="AH122">
        <v>12.092945295682352</v>
      </c>
      <c r="AI122">
        <v>3.9995899635754171</v>
      </c>
      <c r="AJ122">
        <v>0</v>
      </c>
      <c r="AK122">
        <v>0</v>
      </c>
    </row>
    <row r="123" spans="1:37" hidden="1" x14ac:dyDescent="0.3">
      <c r="A123" t="s">
        <v>104</v>
      </c>
      <c r="B123" t="s">
        <v>289</v>
      </c>
      <c r="C123" t="s">
        <v>289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5.2</v>
      </c>
      <c r="AE123">
        <v>519</v>
      </c>
      <c r="AF123">
        <v>12.175964626328879</v>
      </c>
      <c r="AG123">
        <v>7.6925491125701679</v>
      </c>
      <c r="AH123">
        <v>10.861123341325847</v>
      </c>
      <c r="AI123">
        <v>3.5340879664259326</v>
      </c>
      <c r="AJ123">
        <v>0</v>
      </c>
      <c r="AK123">
        <v>0</v>
      </c>
    </row>
    <row r="124" spans="1:37" hidden="1" x14ac:dyDescent="0.3">
      <c r="A124" t="s">
        <v>290</v>
      </c>
      <c r="B124" t="s">
        <v>291</v>
      </c>
      <c r="C124" t="s">
        <v>291</v>
      </c>
      <c r="D124" t="s">
        <v>7</v>
      </c>
      <c r="E124">
        <v>0</v>
      </c>
      <c r="F124">
        <v>0</v>
      </c>
      <c r="G124">
        <v>0</v>
      </c>
      <c r="H124">
        <v>1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7.1</v>
      </c>
      <c r="AE124">
        <v>525</v>
      </c>
      <c r="AF124">
        <v>17.699844421001657</v>
      </c>
      <c r="AG124">
        <v>17.11493344922037</v>
      </c>
      <c r="AH124">
        <v>19.773399155035008</v>
      </c>
      <c r="AI124">
        <v>6.2897993126372782</v>
      </c>
      <c r="AJ124">
        <v>0</v>
      </c>
      <c r="AK124">
        <v>0</v>
      </c>
    </row>
    <row r="125" spans="1:37" x14ac:dyDescent="0.3">
      <c r="A125" t="s">
        <v>261</v>
      </c>
      <c r="B125" t="s">
        <v>262</v>
      </c>
      <c r="C125" s="1" t="s">
        <v>261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6.8</v>
      </c>
      <c r="AE125">
        <v>461</v>
      </c>
      <c r="AF125">
        <v>24.105263157894733</v>
      </c>
      <c r="AG125">
        <v>17.568223418795199</v>
      </c>
      <c r="AH125">
        <v>15.331520056528593</v>
      </c>
      <c r="AI125">
        <v>4.5976744594640317</v>
      </c>
      <c r="AJ125">
        <v>1</v>
      </c>
      <c r="AK125">
        <v>1</v>
      </c>
    </row>
    <row r="126" spans="1:37" hidden="1" x14ac:dyDescent="0.3">
      <c r="A126" t="s">
        <v>294</v>
      </c>
      <c r="B126" t="s">
        <v>295</v>
      </c>
      <c r="C126" t="s">
        <v>295</v>
      </c>
      <c r="D126" t="s">
        <v>5</v>
      </c>
      <c r="E126">
        <v>0</v>
      </c>
      <c r="F126">
        <v>1</v>
      </c>
      <c r="G126">
        <v>0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4.5999999999999996</v>
      </c>
      <c r="AE126">
        <v>527</v>
      </c>
      <c r="AF126">
        <v>12.002367540941806</v>
      </c>
      <c r="AG126">
        <v>19.854837707207913</v>
      </c>
      <c r="AH126">
        <v>18.949436184890597</v>
      </c>
      <c r="AI126">
        <v>6.4083529033332098</v>
      </c>
      <c r="AJ126">
        <v>0</v>
      </c>
      <c r="AK126">
        <v>0</v>
      </c>
    </row>
    <row r="127" spans="1:37" hidden="1" x14ac:dyDescent="0.3">
      <c r="A127" t="s">
        <v>296</v>
      </c>
      <c r="B127" t="s">
        <v>297</v>
      </c>
      <c r="C127" t="s">
        <v>297</v>
      </c>
      <c r="D127" t="s">
        <v>5</v>
      </c>
      <c r="E127">
        <v>0</v>
      </c>
      <c r="F127">
        <v>1</v>
      </c>
      <c r="G127">
        <v>0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5.2</v>
      </c>
      <c r="AE127">
        <v>535</v>
      </c>
      <c r="AF127">
        <v>13.207547156411575</v>
      </c>
      <c r="AG127">
        <v>18.059654846853856</v>
      </c>
      <c r="AH127">
        <v>18.30719116298841</v>
      </c>
      <c r="AI127">
        <v>6.2257354942295553</v>
      </c>
      <c r="AJ127">
        <v>0</v>
      </c>
      <c r="AK127">
        <v>0</v>
      </c>
    </row>
    <row r="128" spans="1:37" x14ac:dyDescent="0.3">
      <c r="A128" t="s">
        <v>339</v>
      </c>
      <c r="B128" t="s">
        <v>340</v>
      </c>
      <c r="C128" s="1" t="s">
        <v>340</v>
      </c>
      <c r="D128" t="s">
        <v>4</v>
      </c>
      <c r="E128">
        <v>1</v>
      </c>
      <c r="F128">
        <v>0</v>
      </c>
      <c r="G128">
        <v>0</v>
      </c>
      <c r="H128">
        <v>0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4.5</v>
      </c>
      <c r="AE128">
        <v>623</v>
      </c>
      <c r="AF128">
        <v>12.303269301700688</v>
      </c>
      <c r="AG128">
        <v>11.993292206561218</v>
      </c>
      <c r="AH128">
        <v>14.945205857312761</v>
      </c>
      <c r="AI128">
        <v>4.1359681065243521</v>
      </c>
      <c r="AJ128">
        <v>1</v>
      </c>
      <c r="AK128">
        <v>1</v>
      </c>
    </row>
    <row r="129" spans="1:37" hidden="1" x14ac:dyDescent="0.3">
      <c r="A129" t="s">
        <v>301</v>
      </c>
      <c r="B129" t="s">
        <v>302</v>
      </c>
      <c r="C129" t="s">
        <v>303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4.3</v>
      </c>
      <c r="AE129">
        <v>539</v>
      </c>
      <c r="AF129">
        <v>10.771995544417388</v>
      </c>
      <c r="AG129">
        <v>13.046459720404638</v>
      </c>
      <c r="AH129">
        <v>13.800828421321697</v>
      </c>
      <c r="AI129">
        <v>4.7916019060761652</v>
      </c>
      <c r="AJ129">
        <v>0</v>
      </c>
      <c r="AK129">
        <v>0</v>
      </c>
    </row>
    <row r="130" spans="1:37" hidden="1" x14ac:dyDescent="0.3">
      <c r="A130" t="s">
        <v>304</v>
      </c>
      <c r="B130" t="s">
        <v>305</v>
      </c>
      <c r="C130" t="s">
        <v>306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5.9</v>
      </c>
      <c r="AE130">
        <v>540</v>
      </c>
      <c r="AF130">
        <v>10.520179542883326</v>
      </c>
      <c r="AG130">
        <v>12.748230821437058</v>
      </c>
      <c r="AH130">
        <v>13.482746417378277</v>
      </c>
      <c r="AI130">
        <v>4.6578992263932433</v>
      </c>
      <c r="AJ130">
        <v>0</v>
      </c>
      <c r="AK130">
        <v>0</v>
      </c>
    </row>
    <row r="131" spans="1:37" hidden="1" x14ac:dyDescent="0.3">
      <c r="A131" t="s">
        <v>307</v>
      </c>
      <c r="B131" t="s">
        <v>308</v>
      </c>
      <c r="C131" t="s">
        <v>308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4.7</v>
      </c>
      <c r="AE131">
        <v>542</v>
      </c>
      <c r="AF131">
        <v>15.714285714285714</v>
      </c>
      <c r="AG131">
        <v>12.92290649581196</v>
      </c>
      <c r="AH131">
        <v>16.029056086521088</v>
      </c>
      <c r="AI131">
        <v>5.3692637636327047</v>
      </c>
      <c r="AJ131">
        <v>0</v>
      </c>
      <c r="AK131">
        <v>0</v>
      </c>
    </row>
    <row r="132" spans="1:37" hidden="1" x14ac:dyDescent="0.3">
      <c r="A132" t="s">
        <v>278</v>
      </c>
      <c r="B132" t="s">
        <v>309</v>
      </c>
      <c r="C132" t="s">
        <v>310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5.6</v>
      </c>
      <c r="AE132">
        <v>543</v>
      </c>
      <c r="AF132">
        <v>17.925509494006555</v>
      </c>
      <c r="AG132">
        <v>12.445480259144238</v>
      </c>
      <c r="AH132">
        <v>16.742425220397632</v>
      </c>
      <c r="AI132">
        <v>5.787065732526032</v>
      </c>
      <c r="AJ132">
        <v>0</v>
      </c>
      <c r="AK132">
        <v>0</v>
      </c>
    </row>
    <row r="133" spans="1:37" hidden="1" x14ac:dyDescent="0.3">
      <c r="A133" t="s">
        <v>311</v>
      </c>
      <c r="B133" t="s">
        <v>312</v>
      </c>
      <c r="C133" t="s">
        <v>312</v>
      </c>
      <c r="D133" t="s">
        <v>4</v>
      </c>
      <c r="E133">
        <v>1</v>
      </c>
      <c r="F133">
        <v>0</v>
      </c>
      <c r="G133">
        <v>0</v>
      </c>
      <c r="H133">
        <v>0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5.5</v>
      </c>
      <c r="AE133">
        <v>545</v>
      </c>
      <c r="AF133">
        <v>18.401304190842456</v>
      </c>
      <c r="AG133">
        <v>18.424944773045972</v>
      </c>
      <c r="AH133">
        <v>20.981374482744563</v>
      </c>
      <c r="AI133">
        <v>6.6295542751113903</v>
      </c>
      <c r="AJ133">
        <v>0</v>
      </c>
      <c r="AK133">
        <v>0</v>
      </c>
    </row>
    <row r="134" spans="1:37" x14ac:dyDescent="0.3">
      <c r="A134" t="s">
        <v>245</v>
      </c>
      <c r="B134" t="s">
        <v>246</v>
      </c>
      <c r="C134" s="1" t="s">
        <v>246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20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12.7</v>
      </c>
      <c r="AE134">
        <v>423</v>
      </c>
      <c r="AF134">
        <v>42.710955581443102</v>
      </c>
      <c r="AG134">
        <v>26.589815575831246</v>
      </c>
      <c r="AH134">
        <v>22.802949048196137</v>
      </c>
      <c r="AI134">
        <v>4.0359513118736876</v>
      </c>
      <c r="AJ134">
        <v>1</v>
      </c>
      <c r="AK134">
        <v>1</v>
      </c>
    </row>
    <row r="135" spans="1:37" hidden="1" x14ac:dyDescent="0.3">
      <c r="A135" t="s">
        <v>315</v>
      </c>
      <c r="B135" t="s">
        <v>316</v>
      </c>
      <c r="C135" t="s">
        <v>316</v>
      </c>
      <c r="D135" t="s">
        <v>5</v>
      </c>
      <c r="E135">
        <v>0</v>
      </c>
      <c r="F135">
        <v>1</v>
      </c>
      <c r="G135">
        <v>0</v>
      </c>
      <c r="H135">
        <v>0</v>
      </c>
      <c r="I135" t="s">
        <v>24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4.4000000000000004</v>
      </c>
      <c r="AE135">
        <v>562</v>
      </c>
      <c r="AF135">
        <v>16.882352924060271</v>
      </c>
      <c r="AG135">
        <v>13.751258237090239</v>
      </c>
      <c r="AH135">
        <v>22.273194728299224</v>
      </c>
      <c r="AI135">
        <v>5.49195320079121</v>
      </c>
      <c r="AJ135">
        <v>0</v>
      </c>
      <c r="AK135">
        <v>0</v>
      </c>
    </row>
    <row r="136" spans="1:37" hidden="1" x14ac:dyDescent="0.3">
      <c r="A136" t="s">
        <v>317</v>
      </c>
      <c r="B136" t="s">
        <v>318</v>
      </c>
      <c r="C136" t="s">
        <v>318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5</v>
      </c>
      <c r="AE136">
        <v>564</v>
      </c>
      <c r="AF136">
        <v>11.0907421379836</v>
      </c>
      <c r="AG136">
        <v>11.118181469438689</v>
      </c>
      <c r="AH136">
        <v>16.295282633674198</v>
      </c>
      <c r="AI136">
        <v>5.0219201404836449</v>
      </c>
      <c r="AJ136">
        <v>0</v>
      </c>
      <c r="AK136">
        <v>0</v>
      </c>
    </row>
    <row r="137" spans="1:37" hidden="1" x14ac:dyDescent="0.3">
      <c r="A137" t="s">
        <v>307</v>
      </c>
      <c r="B137" t="s">
        <v>319</v>
      </c>
      <c r="C137" t="s">
        <v>319</v>
      </c>
      <c r="D137" t="s">
        <v>5</v>
      </c>
      <c r="E137">
        <v>0</v>
      </c>
      <c r="F137">
        <v>1</v>
      </c>
      <c r="G137">
        <v>0</v>
      </c>
      <c r="H137">
        <v>0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4.2</v>
      </c>
      <c r="AE137">
        <v>565</v>
      </c>
      <c r="AF137">
        <v>10.623737249716005</v>
      </c>
      <c r="AG137">
        <v>16.597196246001161</v>
      </c>
      <c r="AH137">
        <v>20.354179689711156</v>
      </c>
      <c r="AI137">
        <v>6.1128231741768317</v>
      </c>
      <c r="AJ137">
        <v>0</v>
      </c>
      <c r="AK137">
        <v>0</v>
      </c>
    </row>
    <row r="138" spans="1:37" x14ac:dyDescent="0.3">
      <c r="A138" t="s">
        <v>75</v>
      </c>
      <c r="B138" t="s">
        <v>76</v>
      </c>
      <c r="C138" s="1" t="s">
        <v>76</v>
      </c>
      <c r="D138" t="s">
        <v>7</v>
      </c>
      <c r="E138">
        <v>0</v>
      </c>
      <c r="F138">
        <v>0</v>
      </c>
      <c r="G138">
        <v>0</v>
      </c>
      <c r="H138">
        <v>1</v>
      </c>
      <c r="I138" t="s">
        <v>10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7.1</v>
      </c>
      <c r="AE138">
        <v>45</v>
      </c>
      <c r="AF138">
        <v>22.232558138930102</v>
      </c>
      <c r="AG138">
        <v>21.204515455584563</v>
      </c>
      <c r="AH138">
        <v>26.983869930114103</v>
      </c>
      <c r="AI138">
        <v>3.4590445112041088</v>
      </c>
      <c r="AJ138">
        <v>1</v>
      </c>
      <c r="AK138">
        <v>1</v>
      </c>
    </row>
    <row r="139" spans="1:37" hidden="1" x14ac:dyDescent="0.3">
      <c r="A139" t="s">
        <v>322</v>
      </c>
      <c r="B139" t="s">
        <v>323</v>
      </c>
      <c r="C139" t="s">
        <v>323</v>
      </c>
      <c r="D139" t="s">
        <v>7</v>
      </c>
      <c r="E139">
        <v>0</v>
      </c>
      <c r="F139">
        <v>0</v>
      </c>
      <c r="G139">
        <v>0</v>
      </c>
      <c r="H139">
        <v>1</v>
      </c>
      <c r="I139" t="s">
        <v>24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5.6</v>
      </c>
      <c r="AE139">
        <v>574</v>
      </c>
      <c r="AF139">
        <v>10.348033867807697</v>
      </c>
      <c r="AG139">
        <v>22.659900003751179</v>
      </c>
      <c r="AH139">
        <v>25.006845367324875</v>
      </c>
      <c r="AI139">
        <v>5.379072336823393</v>
      </c>
      <c r="AJ139">
        <v>0</v>
      </c>
      <c r="AK139">
        <v>0</v>
      </c>
    </row>
    <row r="140" spans="1:37" hidden="1" x14ac:dyDescent="0.3">
      <c r="A140" t="s">
        <v>324</v>
      </c>
      <c r="B140" t="s">
        <v>325</v>
      </c>
      <c r="C140" t="s">
        <v>325</v>
      </c>
      <c r="D140" t="s">
        <v>4</v>
      </c>
      <c r="E140">
        <v>1</v>
      </c>
      <c r="F140">
        <v>0</v>
      </c>
      <c r="G140">
        <v>0</v>
      </c>
      <c r="H140">
        <v>0</v>
      </c>
      <c r="I140" t="s">
        <v>24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4.7</v>
      </c>
      <c r="AE140">
        <v>575</v>
      </c>
      <c r="AF140">
        <v>20.923076923076923</v>
      </c>
      <c r="AG140">
        <v>19.22094810101316</v>
      </c>
      <c r="AH140">
        <v>29.342252812713987</v>
      </c>
      <c r="AI140">
        <v>7.9677985516359087</v>
      </c>
      <c r="AJ140">
        <v>0</v>
      </c>
      <c r="AK140">
        <v>0</v>
      </c>
    </row>
    <row r="141" spans="1:37" hidden="1" x14ac:dyDescent="0.3">
      <c r="A141" t="s">
        <v>326</v>
      </c>
      <c r="B141" t="s">
        <v>327</v>
      </c>
      <c r="C141" t="s">
        <v>327</v>
      </c>
      <c r="D141" t="s">
        <v>6</v>
      </c>
      <c r="E141">
        <v>0</v>
      </c>
      <c r="F141">
        <v>0</v>
      </c>
      <c r="G141">
        <v>1</v>
      </c>
      <c r="H141">
        <v>0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5.5</v>
      </c>
      <c r="AE141">
        <v>578</v>
      </c>
      <c r="AF141">
        <v>10.76484476761491</v>
      </c>
      <c r="AG141">
        <v>17.865994147164393</v>
      </c>
      <c r="AH141">
        <v>21.460972615820999</v>
      </c>
      <c r="AI141">
        <v>6.3692761633380943</v>
      </c>
      <c r="AJ141">
        <v>0</v>
      </c>
      <c r="AK141">
        <v>0</v>
      </c>
    </row>
    <row r="142" spans="1:37" hidden="1" x14ac:dyDescent="0.3">
      <c r="A142" t="s">
        <v>328</v>
      </c>
      <c r="B142" t="s">
        <v>329</v>
      </c>
      <c r="C142" t="s">
        <v>329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4.9000000000000004</v>
      </c>
      <c r="AE142">
        <v>587</v>
      </c>
      <c r="AF142">
        <v>9.882112708530018</v>
      </c>
      <c r="AG142">
        <v>12.524679380804812</v>
      </c>
      <c r="AH142">
        <v>16.608389765451534</v>
      </c>
      <c r="AI142">
        <v>4.7936290705223437</v>
      </c>
      <c r="AJ142">
        <v>0</v>
      </c>
      <c r="AK142">
        <v>0</v>
      </c>
    </row>
    <row r="143" spans="1:37" hidden="1" x14ac:dyDescent="0.3">
      <c r="A143" t="s">
        <v>189</v>
      </c>
      <c r="B143" t="s">
        <v>330</v>
      </c>
      <c r="C143" t="s">
        <v>330</v>
      </c>
      <c r="D143" t="s">
        <v>6</v>
      </c>
      <c r="E143">
        <v>0</v>
      </c>
      <c r="F143">
        <v>0</v>
      </c>
      <c r="G143">
        <v>1</v>
      </c>
      <c r="H143">
        <v>0</v>
      </c>
      <c r="I143" t="s">
        <v>25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6.2</v>
      </c>
      <c r="AE143">
        <v>608</v>
      </c>
      <c r="AF143">
        <v>18.764278076561656</v>
      </c>
      <c r="AG143">
        <v>19.654547860918225</v>
      </c>
      <c r="AH143">
        <v>23.620842636469394</v>
      </c>
      <c r="AI143">
        <v>5.7895171582929974</v>
      </c>
      <c r="AJ143">
        <v>0</v>
      </c>
      <c r="AK143">
        <v>0</v>
      </c>
    </row>
    <row r="144" spans="1:37" hidden="1" x14ac:dyDescent="0.3">
      <c r="A144" t="s">
        <v>90</v>
      </c>
      <c r="B144" t="s">
        <v>331</v>
      </c>
      <c r="C144" t="s">
        <v>332</v>
      </c>
      <c r="D144" t="s">
        <v>7</v>
      </c>
      <c r="E144">
        <v>0</v>
      </c>
      <c r="F144">
        <v>0</v>
      </c>
      <c r="G144">
        <v>0</v>
      </c>
      <c r="H144">
        <v>1</v>
      </c>
      <c r="I144" t="s">
        <v>25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5.4</v>
      </c>
      <c r="AE144">
        <v>609</v>
      </c>
      <c r="AF144">
        <v>10.835221104161837</v>
      </c>
      <c r="AG144">
        <v>7.9773060826870017</v>
      </c>
      <c r="AH144">
        <v>11.593119435876602</v>
      </c>
      <c r="AI144">
        <v>2.9981051363528337</v>
      </c>
      <c r="AJ144">
        <v>0</v>
      </c>
      <c r="AK144">
        <v>0</v>
      </c>
    </row>
    <row r="145" spans="1:37" hidden="1" x14ac:dyDescent="0.3">
      <c r="A145" t="s">
        <v>333</v>
      </c>
      <c r="B145" t="s">
        <v>334</v>
      </c>
      <c r="C145" t="s">
        <v>334</v>
      </c>
      <c r="D145" t="s">
        <v>5</v>
      </c>
      <c r="E145">
        <v>0</v>
      </c>
      <c r="F145">
        <v>1</v>
      </c>
      <c r="G145">
        <v>0</v>
      </c>
      <c r="H145">
        <v>0</v>
      </c>
      <c r="I145" t="s">
        <v>25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4.4000000000000004</v>
      </c>
      <c r="AE145">
        <v>610</v>
      </c>
      <c r="AF145">
        <v>13.749238826679983</v>
      </c>
      <c r="AG145">
        <v>7.9279241499799902</v>
      </c>
      <c r="AH145">
        <v>13.378939898991582</v>
      </c>
      <c r="AI145">
        <v>3.4819402585859844</v>
      </c>
      <c r="AJ145">
        <v>0</v>
      </c>
      <c r="AK145">
        <v>0</v>
      </c>
    </row>
    <row r="146" spans="1:37" hidden="1" x14ac:dyDescent="0.3">
      <c r="A146" t="s">
        <v>335</v>
      </c>
      <c r="B146" t="s">
        <v>336</v>
      </c>
      <c r="C146" t="s">
        <v>336</v>
      </c>
      <c r="D146" t="s">
        <v>7</v>
      </c>
      <c r="E146">
        <v>0</v>
      </c>
      <c r="F146">
        <v>0</v>
      </c>
      <c r="G146">
        <v>0</v>
      </c>
      <c r="H146">
        <v>1</v>
      </c>
      <c r="I146" t="s">
        <v>25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6.3</v>
      </c>
      <c r="AE146">
        <v>612</v>
      </c>
      <c r="AF146">
        <v>17.12992357960977</v>
      </c>
      <c r="AG146">
        <v>15.434378184216365</v>
      </c>
      <c r="AH146">
        <v>20.041207466853848</v>
      </c>
      <c r="AI146">
        <v>5.2143833418037957</v>
      </c>
      <c r="AJ146">
        <v>0</v>
      </c>
      <c r="AK146">
        <v>0</v>
      </c>
    </row>
    <row r="147" spans="1:37" hidden="1" x14ac:dyDescent="0.3">
      <c r="A147" t="s">
        <v>337</v>
      </c>
      <c r="B147" t="s">
        <v>338</v>
      </c>
      <c r="C147" t="s">
        <v>338</v>
      </c>
      <c r="D147" t="s">
        <v>5</v>
      </c>
      <c r="E147">
        <v>0</v>
      </c>
      <c r="F147">
        <v>1</v>
      </c>
      <c r="G147">
        <v>0</v>
      </c>
      <c r="H147">
        <v>0</v>
      </c>
      <c r="I147" t="s">
        <v>25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4.2</v>
      </c>
      <c r="AE147">
        <v>618</v>
      </c>
      <c r="AF147">
        <v>12.263157912885692</v>
      </c>
      <c r="AG147">
        <v>8.7980588515798743</v>
      </c>
      <c r="AH147">
        <v>12.981016192234184</v>
      </c>
      <c r="AI147">
        <v>3.2946025075459624</v>
      </c>
      <c r="AJ147">
        <v>0</v>
      </c>
      <c r="AK147">
        <v>0</v>
      </c>
    </row>
    <row r="148" spans="1:37" x14ac:dyDescent="0.3">
      <c r="A148" t="s">
        <v>220</v>
      </c>
      <c r="B148" t="s">
        <v>221</v>
      </c>
      <c r="C148" s="1" t="s">
        <v>221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19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4.5</v>
      </c>
      <c r="AE148">
        <v>351</v>
      </c>
      <c r="AF148">
        <v>15.571196083062411</v>
      </c>
      <c r="AG148">
        <v>10.378618412632672</v>
      </c>
      <c r="AH148">
        <v>11.097371974159319</v>
      </c>
      <c r="AI148">
        <v>1.9806627735128766</v>
      </c>
      <c r="AJ148">
        <v>1</v>
      </c>
      <c r="AK148">
        <v>1</v>
      </c>
    </row>
    <row r="149" spans="1:37" hidden="1" x14ac:dyDescent="0.3">
      <c r="A149" t="s">
        <v>307</v>
      </c>
      <c r="B149" t="s">
        <v>341</v>
      </c>
      <c r="C149" t="s">
        <v>342</v>
      </c>
      <c r="D149" t="s">
        <v>6</v>
      </c>
      <c r="E149">
        <v>0</v>
      </c>
      <c r="F149">
        <v>0</v>
      </c>
      <c r="G149">
        <v>1</v>
      </c>
      <c r="H149">
        <v>0</v>
      </c>
      <c r="I149" t="s">
        <v>25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5.0999999999999996</v>
      </c>
      <c r="AE149">
        <v>626</v>
      </c>
      <c r="AF149">
        <v>11.388630666499616</v>
      </c>
      <c r="AG149">
        <v>11.751628865265641</v>
      </c>
      <c r="AH149">
        <v>14.228607690635322</v>
      </c>
      <c r="AI149">
        <v>4.0410479230981879</v>
      </c>
      <c r="AJ149">
        <v>0</v>
      </c>
      <c r="AK149">
        <v>0</v>
      </c>
    </row>
    <row r="150" spans="1:37" hidden="1" x14ac:dyDescent="0.3">
      <c r="A150" t="s">
        <v>343</v>
      </c>
      <c r="B150" t="s">
        <v>344</v>
      </c>
      <c r="C150" t="s">
        <v>344</v>
      </c>
      <c r="D150" t="s">
        <v>4</v>
      </c>
      <c r="E150">
        <v>1</v>
      </c>
      <c r="F150">
        <v>0</v>
      </c>
      <c r="G150">
        <v>0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5.5</v>
      </c>
      <c r="AE150">
        <v>639</v>
      </c>
      <c r="AF150">
        <v>23.998780045022553</v>
      </c>
      <c r="AG150">
        <v>34.478943696585333</v>
      </c>
      <c r="AH150">
        <v>23.929725159022219</v>
      </c>
      <c r="AI150">
        <v>4.0229401444760562</v>
      </c>
      <c r="AJ150">
        <v>0</v>
      </c>
      <c r="AK150">
        <v>0</v>
      </c>
    </row>
    <row r="151" spans="1:37" hidden="1" x14ac:dyDescent="0.3">
      <c r="A151" t="s">
        <v>345</v>
      </c>
      <c r="B151" t="s">
        <v>346</v>
      </c>
      <c r="C151" t="s">
        <v>346</v>
      </c>
      <c r="D151" t="s">
        <v>7</v>
      </c>
      <c r="E151">
        <v>0</v>
      </c>
      <c r="F151">
        <v>0</v>
      </c>
      <c r="G151">
        <v>0</v>
      </c>
      <c r="H151">
        <v>1</v>
      </c>
      <c r="I151" t="s">
        <v>26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11.8</v>
      </c>
      <c r="AE151">
        <v>641</v>
      </c>
      <c r="AF151">
        <v>29.826388888888889</v>
      </c>
      <c r="AG151">
        <v>43.990701988359156</v>
      </c>
      <c r="AH151">
        <v>30.162644848325733</v>
      </c>
      <c r="AI151">
        <v>5.5487891680400256</v>
      </c>
      <c r="AJ151">
        <v>0</v>
      </c>
      <c r="AK151">
        <v>0</v>
      </c>
    </row>
    <row r="152" spans="1:37" hidden="1" x14ac:dyDescent="0.3">
      <c r="A152" t="s">
        <v>347</v>
      </c>
      <c r="B152" t="s">
        <v>348</v>
      </c>
      <c r="C152" t="s">
        <v>347</v>
      </c>
      <c r="D152" t="s">
        <v>6</v>
      </c>
      <c r="E152">
        <v>0</v>
      </c>
      <c r="F152">
        <v>0</v>
      </c>
      <c r="G152">
        <v>1</v>
      </c>
      <c r="H152">
        <v>0</v>
      </c>
      <c r="I152" t="s">
        <v>26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11.6</v>
      </c>
      <c r="AE152">
        <v>642</v>
      </c>
      <c r="AF152">
        <v>22.736842119097421</v>
      </c>
      <c r="AG152">
        <v>27.487178476795208</v>
      </c>
      <c r="AH152">
        <v>20.752764571705416</v>
      </c>
      <c r="AI152">
        <v>3.1280880959461692</v>
      </c>
      <c r="AJ152">
        <v>0</v>
      </c>
      <c r="AK152">
        <v>0</v>
      </c>
    </row>
    <row r="153" spans="1:37" hidden="1" x14ac:dyDescent="0.3">
      <c r="A153" t="s">
        <v>349</v>
      </c>
      <c r="B153" t="s">
        <v>350</v>
      </c>
      <c r="C153" t="s">
        <v>350</v>
      </c>
      <c r="D153" t="s">
        <v>5</v>
      </c>
      <c r="E153">
        <v>0</v>
      </c>
      <c r="F153">
        <v>1</v>
      </c>
      <c r="G153">
        <v>0</v>
      </c>
      <c r="H153">
        <v>0</v>
      </c>
      <c r="I153" t="s">
        <v>26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5.0999999999999996</v>
      </c>
      <c r="AE153">
        <v>644</v>
      </c>
      <c r="AF153">
        <v>15.263828328712986</v>
      </c>
      <c r="AG153">
        <v>25.73569271620892</v>
      </c>
      <c r="AH153">
        <v>16.630058681678342</v>
      </c>
      <c r="AI153">
        <v>2.733033857822881</v>
      </c>
      <c r="AJ153">
        <v>0</v>
      </c>
      <c r="AK153">
        <v>0</v>
      </c>
    </row>
    <row r="154" spans="1:37" hidden="1" x14ac:dyDescent="0.3">
      <c r="A154" t="s">
        <v>122</v>
      </c>
      <c r="B154" t="s">
        <v>351</v>
      </c>
      <c r="C154" t="s">
        <v>351</v>
      </c>
      <c r="D154" t="s">
        <v>5</v>
      </c>
      <c r="E154">
        <v>0</v>
      </c>
      <c r="F154">
        <v>1</v>
      </c>
      <c r="G154">
        <v>0</v>
      </c>
      <c r="H154">
        <v>0</v>
      </c>
      <c r="I154" t="s">
        <v>26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4.8</v>
      </c>
      <c r="AE154">
        <v>646</v>
      </c>
      <c r="AF154">
        <v>14.759563919755834</v>
      </c>
      <c r="AG154">
        <v>27.311250781263606</v>
      </c>
      <c r="AH154">
        <v>16.979375785279899</v>
      </c>
      <c r="AI154">
        <v>2.8055891885097144</v>
      </c>
      <c r="AJ154">
        <v>0</v>
      </c>
      <c r="AK154">
        <v>0</v>
      </c>
    </row>
    <row r="155" spans="1:37" hidden="1" x14ac:dyDescent="0.3">
      <c r="A155" t="s">
        <v>352</v>
      </c>
      <c r="B155" t="s">
        <v>353</v>
      </c>
      <c r="C155" t="s">
        <v>353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5.5</v>
      </c>
      <c r="AE155">
        <v>647</v>
      </c>
      <c r="AF155">
        <v>15.030550868895375</v>
      </c>
      <c r="AG155">
        <v>25.691164714581404</v>
      </c>
      <c r="AH155">
        <v>16.505123452940101</v>
      </c>
      <c r="AI155">
        <v>2.7180451127613514</v>
      </c>
      <c r="AJ155">
        <v>0</v>
      </c>
      <c r="AK155">
        <v>0</v>
      </c>
    </row>
    <row r="156" spans="1:37" hidden="1" x14ac:dyDescent="0.3">
      <c r="A156" t="s">
        <v>317</v>
      </c>
      <c r="B156" t="s">
        <v>354</v>
      </c>
      <c r="C156" t="s">
        <v>355</v>
      </c>
      <c r="D156" t="s">
        <v>5</v>
      </c>
      <c r="E156">
        <v>0</v>
      </c>
      <c r="F156">
        <v>1</v>
      </c>
      <c r="G156">
        <v>0</v>
      </c>
      <c r="H156">
        <v>0</v>
      </c>
      <c r="I156" t="s">
        <v>26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4.4000000000000004</v>
      </c>
      <c r="AE156">
        <v>650</v>
      </c>
      <c r="AF156">
        <v>13.2352941399988</v>
      </c>
      <c r="AG156">
        <v>16.871574024321632</v>
      </c>
      <c r="AH156">
        <v>12.403067205229643</v>
      </c>
      <c r="AI156">
        <v>1.9521373784553222</v>
      </c>
      <c r="AJ156">
        <v>0</v>
      </c>
      <c r="AK156">
        <v>0</v>
      </c>
    </row>
    <row r="157" spans="1:37" hidden="1" x14ac:dyDescent="0.3">
      <c r="A157" t="s">
        <v>230</v>
      </c>
      <c r="B157" t="s">
        <v>356</v>
      </c>
      <c r="C157" t="s">
        <v>356</v>
      </c>
      <c r="D157" t="s">
        <v>6</v>
      </c>
      <c r="E157">
        <v>0</v>
      </c>
      <c r="F157">
        <v>0</v>
      </c>
      <c r="G157">
        <v>1</v>
      </c>
      <c r="H157">
        <v>0</v>
      </c>
      <c r="I157" t="s">
        <v>26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5.4</v>
      </c>
      <c r="AE157">
        <v>654</v>
      </c>
      <c r="AF157">
        <v>17.191189546826568</v>
      </c>
      <c r="AG157">
        <v>30.13072290665793</v>
      </c>
      <c r="AH157">
        <v>19.154284248866258</v>
      </c>
      <c r="AI157">
        <v>3.1494944272190182</v>
      </c>
      <c r="AJ157">
        <v>0</v>
      </c>
      <c r="AK157">
        <v>0</v>
      </c>
    </row>
    <row r="158" spans="1:37" hidden="1" x14ac:dyDescent="0.3">
      <c r="A158" t="s">
        <v>357</v>
      </c>
      <c r="B158" t="s">
        <v>358</v>
      </c>
      <c r="C158" t="s">
        <v>359</v>
      </c>
      <c r="D158" t="s">
        <v>5</v>
      </c>
      <c r="E158">
        <v>0</v>
      </c>
      <c r="F158">
        <v>1</v>
      </c>
      <c r="G158">
        <v>0</v>
      </c>
      <c r="H158">
        <v>0</v>
      </c>
      <c r="I158" t="s">
        <v>26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4.9000000000000004</v>
      </c>
      <c r="AE158">
        <v>659</v>
      </c>
      <c r="AF158">
        <v>22.110517930833439</v>
      </c>
      <c r="AG158">
        <v>29.222653347336013</v>
      </c>
      <c r="AH158">
        <v>21.104589595537952</v>
      </c>
      <c r="AI158">
        <v>3.8542618101693638</v>
      </c>
      <c r="AJ158">
        <v>0</v>
      </c>
      <c r="AK158">
        <v>0</v>
      </c>
    </row>
    <row r="159" spans="1:37" hidden="1" x14ac:dyDescent="0.3">
      <c r="A159" t="s">
        <v>105</v>
      </c>
      <c r="B159" t="s">
        <v>360</v>
      </c>
      <c r="C159" t="s">
        <v>360</v>
      </c>
      <c r="D159" t="s">
        <v>5</v>
      </c>
      <c r="E159">
        <v>0</v>
      </c>
      <c r="F159">
        <v>1</v>
      </c>
      <c r="G159">
        <v>0</v>
      </c>
      <c r="H159">
        <v>0</v>
      </c>
      <c r="I159" t="s">
        <v>26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5.5</v>
      </c>
      <c r="AE159">
        <v>662</v>
      </c>
      <c r="AF159">
        <v>18.428571428571427</v>
      </c>
      <c r="AG159">
        <v>26.805388951937797</v>
      </c>
      <c r="AH159">
        <v>18.497486276323947</v>
      </c>
      <c r="AI159">
        <v>2.8202789369057712</v>
      </c>
      <c r="AJ159">
        <v>0</v>
      </c>
      <c r="AK159">
        <v>0</v>
      </c>
    </row>
    <row r="160" spans="1:37" hidden="1" x14ac:dyDescent="0.3">
      <c r="A160" t="s">
        <v>125</v>
      </c>
      <c r="B160" t="s">
        <v>361</v>
      </c>
      <c r="C160" t="s">
        <v>361</v>
      </c>
      <c r="D160" t="s">
        <v>7</v>
      </c>
      <c r="E160">
        <v>0</v>
      </c>
      <c r="F160">
        <v>0</v>
      </c>
      <c r="G160">
        <v>0</v>
      </c>
      <c r="H160">
        <v>1</v>
      </c>
      <c r="I160" t="s">
        <v>27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6.4</v>
      </c>
      <c r="AE160">
        <v>674</v>
      </c>
      <c r="AF160">
        <v>15.703579209174674</v>
      </c>
      <c r="AG160">
        <v>15.518004017393491</v>
      </c>
      <c r="AH160">
        <v>12.343502236427781</v>
      </c>
      <c r="AI160">
        <v>2.2193808675805435</v>
      </c>
      <c r="AJ160">
        <v>0</v>
      </c>
      <c r="AK160">
        <v>0</v>
      </c>
    </row>
    <row r="161" spans="1:37" hidden="1" x14ac:dyDescent="0.3">
      <c r="A161" t="s">
        <v>362</v>
      </c>
      <c r="B161" t="s">
        <v>363</v>
      </c>
      <c r="C161" t="s">
        <v>363</v>
      </c>
      <c r="D161" t="s">
        <v>4</v>
      </c>
      <c r="E161">
        <v>1</v>
      </c>
      <c r="F161">
        <v>0</v>
      </c>
      <c r="G161">
        <v>0</v>
      </c>
      <c r="H161">
        <v>0</v>
      </c>
      <c r="I161" t="s">
        <v>27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5</v>
      </c>
      <c r="AE161">
        <v>675</v>
      </c>
      <c r="AF161">
        <v>20.125</v>
      </c>
      <c r="AG161">
        <v>15.772723655297593</v>
      </c>
      <c r="AH161">
        <v>13.92323052918058</v>
      </c>
      <c r="AI161">
        <v>2.3381281603622495</v>
      </c>
      <c r="AJ161">
        <v>0</v>
      </c>
      <c r="AK161">
        <v>0</v>
      </c>
    </row>
    <row r="162" spans="1:37" hidden="1" x14ac:dyDescent="0.3">
      <c r="A162" t="s">
        <v>52</v>
      </c>
      <c r="B162" t="s">
        <v>364</v>
      </c>
      <c r="C162" t="s">
        <v>364</v>
      </c>
      <c r="D162" t="s">
        <v>5</v>
      </c>
      <c r="E162">
        <v>0</v>
      </c>
      <c r="F162">
        <v>1</v>
      </c>
      <c r="G162">
        <v>0</v>
      </c>
      <c r="H162">
        <v>0</v>
      </c>
      <c r="I162" t="s">
        <v>27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4.8</v>
      </c>
      <c r="AE162">
        <v>677</v>
      </c>
      <c r="AF162">
        <v>14.999049395865828</v>
      </c>
      <c r="AG162">
        <v>11.950769742094536</v>
      </c>
      <c r="AH162">
        <v>10.466953721590375</v>
      </c>
      <c r="AI162">
        <v>1.6459732922968975</v>
      </c>
      <c r="AJ162">
        <v>0</v>
      </c>
      <c r="AK162">
        <v>0</v>
      </c>
    </row>
    <row r="163" spans="1:37" hidden="1" x14ac:dyDescent="0.3">
      <c r="A163" t="s">
        <v>365</v>
      </c>
      <c r="B163" t="s">
        <v>366</v>
      </c>
      <c r="C163" t="s">
        <v>366</v>
      </c>
      <c r="D163" t="s">
        <v>7</v>
      </c>
      <c r="E163">
        <v>0</v>
      </c>
      <c r="F163">
        <v>0</v>
      </c>
      <c r="G163">
        <v>0</v>
      </c>
      <c r="H163">
        <v>1</v>
      </c>
      <c r="I163" t="s">
        <v>27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7</v>
      </c>
      <c r="AE163">
        <v>678</v>
      </c>
      <c r="AF163">
        <v>17.089812898073376</v>
      </c>
      <c r="AG163">
        <v>10.199016494599244</v>
      </c>
      <c r="AH163">
        <v>10.351384374792499</v>
      </c>
      <c r="AI163">
        <v>1.7639437979755377</v>
      </c>
      <c r="AJ163">
        <v>0</v>
      </c>
      <c r="AK163">
        <v>0</v>
      </c>
    </row>
    <row r="164" spans="1:37" hidden="1" x14ac:dyDescent="0.3">
      <c r="A164" t="s">
        <v>367</v>
      </c>
      <c r="B164" t="s">
        <v>368</v>
      </c>
      <c r="C164" t="s">
        <v>368</v>
      </c>
      <c r="D164" t="s">
        <v>6</v>
      </c>
      <c r="E164">
        <v>0</v>
      </c>
      <c r="F164">
        <v>0</v>
      </c>
      <c r="G164">
        <v>1</v>
      </c>
      <c r="H164">
        <v>0</v>
      </c>
      <c r="I164" t="s">
        <v>27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5.6</v>
      </c>
      <c r="AE164">
        <v>683</v>
      </c>
      <c r="AF164">
        <v>15.994814803575895</v>
      </c>
      <c r="AG164">
        <v>14.525336791246716</v>
      </c>
      <c r="AH164">
        <v>11.982477200803011</v>
      </c>
      <c r="AI164">
        <v>2.1547454656636491</v>
      </c>
      <c r="AJ164">
        <v>0</v>
      </c>
      <c r="AK164">
        <v>0</v>
      </c>
    </row>
    <row r="165" spans="1:37" hidden="1" x14ac:dyDescent="0.3">
      <c r="A165" t="s">
        <v>369</v>
      </c>
      <c r="B165" t="s">
        <v>370</v>
      </c>
      <c r="C165" t="s">
        <v>370</v>
      </c>
      <c r="D165" t="s">
        <v>6</v>
      </c>
      <c r="E165">
        <v>0</v>
      </c>
      <c r="F165">
        <v>0</v>
      </c>
      <c r="G165">
        <v>1</v>
      </c>
      <c r="H165">
        <v>0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8</v>
      </c>
      <c r="AE165">
        <v>684</v>
      </c>
      <c r="AF165">
        <v>19.923992718786806</v>
      </c>
      <c r="AG165">
        <v>19.931880166546591</v>
      </c>
      <c r="AH165">
        <v>15.772990966223041</v>
      </c>
      <c r="AI165">
        <v>2.5879443139251084</v>
      </c>
      <c r="AJ165">
        <v>0</v>
      </c>
      <c r="AK165">
        <v>0</v>
      </c>
    </row>
    <row r="166" spans="1:37" hidden="1" x14ac:dyDescent="0.3">
      <c r="A166" t="s">
        <v>371</v>
      </c>
      <c r="B166" t="s">
        <v>372</v>
      </c>
      <c r="C166" t="s">
        <v>372</v>
      </c>
      <c r="D166" t="s">
        <v>6</v>
      </c>
      <c r="E166">
        <v>0</v>
      </c>
      <c r="F166">
        <v>0</v>
      </c>
      <c r="G166">
        <v>1</v>
      </c>
      <c r="H166">
        <v>0</v>
      </c>
      <c r="I166" t="s">
        <v>27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4.7</v>
      </c>
      <c r="AE166">
        <v>686</v>
      </c>
      <c r="AF166">
        <v>13.461538458137159</v>
      </c>
      <c r="AG166">
        <v>13.648079893306356</v>
      </c>
      <c r="AH166">
        <v>10.740426190674899</v>
      </c>
      <c r="AI166">
        <v>1.8283309041310594</v>
      </c>
      <c r="AJ166">
        <v>0</v>
      </c>
      <c r="AK166">
        <v>0</v>
      </c>
    </row>
    <row r="167" spans="1:37" hidden="1" x14ac:dyDescent="0.3">
      <c r="A167" t="s">
        <v>373</v>
      </c>
      <c r="B167" t="s">
        <v>374</v>
      </c>
      <c r="C167" t="s">
        <v>374</v>
      </c>
      <c r="D167" t="s">
        <v>6</v>
      </c>
      <c r="E167">
        <v>0</v>
      </c>
      <c r="F167">
        <v>0</v>
      </c>
      <c r="G167">
        <v>1</v>
      </c>
      <c r="H167">
        <v>0</v>
      </c>
      <c r="I167" t="s">
        <v>27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5.0999999999999996</v>
      </c>
      <c r="AE167">
        <v>687</v>
      </c>
      <c r="AF167">
        <v>16.644375010268025</v>
      </c>
      <c r="AG167">
        <v>10.204900803548522</v>
      </c>
      <c r="AH167">
        <v>10.206768203114853</v>
      </c>
      <c r="AI167">
        <v>1.7665009361356727</v>
      </c>
      <c r="AJ167">
        <v>0</v>
      </c>
      <c r="AK167">
        <v>0</v>
      </c>
    </row>
    <row r="168" spans="1:37" hidden="1" x14ac:dyDescent="0.3">
      <c r="A168" t="s">
        <v>375</v>
      </c>
      <c r="B168" t="s">
        <v>376</v>
      </c>
      <c r="C168" t="s">
        <v>377</v>
      </c>
      <c r="D168" t="s">
        <v>6</v>
      </c>
      <c r="E168">
        <v>0</v>
      </c>
      <c r="F168">
        <v>0</v>
      </c>
      <c r="G168">
        <v>1</v>
      </c>
      <c r="H168">
        <v>0</v>
      </c>
      <c r="I168" t="s">
        <v>27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4.9000000000000004</v>
      </c>
      <c r="AE168">
        <v>688</v>
      </c>
      <c r="AF168">
        <v>6.505043881720912</v>
      </c>
      <c r="AG168">
        <v>10.967112058273676</v>
      </c>
      <c r="AH168">
        <v>7.2043875609553787</v>
      </c>
      <c r="AI168">
        <v>1.3350686297730143</v>
      </c>
      <c r="AJ168">
        <v>0</v>
      </c>
      <c r="AK168">
        <v>0</v>
      </c>
    </row>
    <row r="169" spans="1:37" hidden="1" x14ac:dyDescent="0.3">
      <c r="A169" t="s">
        <v>378</v>
      </c>
      <c r="B169" t="s">
        <v>379</v>
      </c>
      <c r="C169" t="s">
        <v>379</v>
      </c>
      <c r="D169" t="s">
        <v>7</v>
      </c>
      <c r="E169">
        <v>0</v>
      </c>
      <c r="F169">
        <v>0</v>
      </c>
      <c r="G169">
        <v>0</v>
      </c>
      <c r="H169">
        <v>1</v>
      </c>
      <c r="I169" t="s">
        <v>27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6.6</v>
      </c>
      <c r="AE169">
        <v>693</v>
      </c>
      <c r="AF169">
        <v>10.569950452376451</v>
      </c>
      <c r="AG169">
        <v>13.116765989218948</v>
      </c>
      <c r="AH169">
        <v>9.5392505603018787</v>
      </c>
      <c r="AI169">
        <v>0.84464593782424913</v>
      </c>
      <c r="AJ169">
        <v>0</v>
      </c>
      <c r="AK169">
        <v>0</v>
      </c>
    </row>
    <row r="170" spans="1:37" hidden="1" x14ac:dyDescent="0.3">
      <c r="A170" t="s">
        <v>380</v>
      </c>
      <c r="B170" t="s">
        <v>381</v>
      </c>
      <c r="C170" t="s">
        <v>381</v>
      </c>
      <c r="D170" t="s">
        <v>5</v>
      </c>
      <c r="E170">
        <v>0</v>
      </c>
      <c r="F170">
        <v>1</v>
      </c>
      <c r="G170">
        <v>0</v>
      </c>
      <c r="H170">
        <v>0</v>
      </c>
      <c r="I170" t="s">
        <v>27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4.4000000000000004</v>
      </c>
      <c r="AE170">
        <v>698</v>
      </c>
      <c r="AF170">
        <v>13.25</v>
      </c>
      <c r="AG170">
        <v>13.86804991657249</v>
      </c>
      <c r="AH170">
        <v>10.77180699613098</v>
      </c>
      <c r="AI170">
        <v>1.65151599519089</v>
      </c>
      <c r="AJ170">
        <v>0</v>
      </c>
      <c r="AK170">
        <v>0</v>
      </c>
    </row>
    <row r="171" spans="1:37" hidden="1" x14ac:dyDescent="0.3">
      <c r="A171" t="s">
        <v>382</v>
      </c>
      <c r="B171" t="s">
        <v>383</v>
      </c>
      <c r="C171" t="s">
        <v>384</v>
      </c>
      <c r="D171" t="s">
        <v>4</v>
      </c>
      <c r="E171">
        <v>1</v>
      </c>
      <c r="F171">
        <v>0</v>
      </c>
      <c r="G171">
        <v>0</v>
      </c>
      <c r="H171">
        <v>0</v>
      </c>
      <c r="I171" t="s">
        <v>28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5</v>
      </c>
      <c r="AE171">
        <v>706</v>
      </c>
      <c r="AF171">
        <v>24.45150761269953</v>
      </c>
      <c r="AG171">
        <v>33.332832072144761</v>
      </c>
      <c r="AH171">
        <v>21.831924884529315</v>
      </c>
      <c r="AI171">
        <v>4.3551925770481468</v>
      </c>
      <c r="AJ171">
        <v>0</v>
      </c>
      <c r="AK171">
        <v>0</v>
      </c>
    </row>
    <row r="172" spans="1:37" hidden="1" x14ac:dyDescent="0.3">
      <c r="A172" t="s">
        <v>385</v>
      </c>
      <c r="B172" t="s">
        <v>386</v>
      </c>
      <c r="C172" t="s">
        <v>387</v>
      </c>
      <c r="D172" t="s">
        <v>6</v>
      </c>
      <c r="E172">
        <v>0</v>
      </c>
      <c r="F172">
        <v>0</v>
      </c>
      <c r="G172">
        <v>1</v>
      </c>
      <c r="H172">
        <v>0</v>
      </c>
      <c r="I172" t="s">
        <v>28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5.4</v>
      </c>
      <c r="AE172">
        <v>707</v>
      </c>
      <c r="AF172">
        <v>19.555842068229566</v>
      </c>
      <c r="AG172">
        <v>41.94505808686398</v>
      </c>
      <c r="AH172">
        <v>23.799414699367112</v>
      </c>
      <c r="AI172">
        <v>4.1673738152493982</v>
      </c>
      <c r="AJ172">
        <v>0</v>
      </c>
      <c r="AK172">
        <v>0</v>
      </c>
    </row>
    <row r="173" spans="1:37" hidden="1" x14ac:dyDescent="0.3">
      <c r="A173" t="s">
        <v>218</v>
      </c>
      <c r="B173" t="s">
        <v>388</v>
      </c>
      <c r="C173" t="s">
        <v>389</v>
      </c>
      <c r="D173" t="s">
        <v>6</v>
      </c>
      <c r="E173">
        <v>0</v>
      </c>
      <c r="F173">
        <v>0</v>
      </c>
      <c r="G173">
        <v>1</v>
      </c>
      <c r="H173">
        <v>0</v>
      </c>
      <c r="I173" t="s">
        <v>28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5.3</v>
      </c>
      <c r="AE173">
        <v>710</v>
      </c>
      <c r="AF173">
        <v>31.358938077694429</v>
      </c>
      <c r="AG173">
        <v>24.305641993977169</v>
      </c>
      <c r="AH173">
        <v>20.351378928116709</v>
      </c>
      <c r="AI173">
        <v>3.4366791829040166</v>
      </c>
      <c r="AJ173">
        <v>0</v>
      </c>
      <c r="AK173">
        <v>0</v>
      </c>
    </row>
    <row r="174" spans="1:37" hidden="1" x14ac:dyDescent="0.3">
      <c r="A174" t="s">
        <v>390</v>
      </c>
      <c r="B174" t="s">
        <v>391</v>
      </c>
      <c r="C174" t="s">
        <v>391</v>
      </c>
      <c r="D174" t="s">
        <v>5</v>
      </c>
      <c r="E174">
        <v>0</v>
      </c>
      <c r="F174">
        <v>1</v>
      </c>
      <c r="G174">
        <v>0</v>
      </c>
      <c r="H174">
        <v>0</v>
      </c>
      <c r="I174" t="s">
        <v>28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4.3</v>
      </c>
      <c r="AE174">
        <v>711</v>
      </c>
      <c r="AF174">
        <v>19.416666692466929</v>
      </c>
      <c r="AG174">
        <v>34.540351957513359</v>
      </c>
      <c r="AH174">
        <v>20.683326048090336</v>
      </c>
      <c r="AI174">
        <v>4.2724473549420896</v>
      </c>
      <c r="AJ174">
        <v>0</v>
      </c>
      <c r="AK174">
        <v>0</v>
      </c>
    </row>
    <row r="175" spans="1:37" hidden="1" x14ac:dyDescent="0.3">
      <c r="A175" t="s">
        <v>392</v>
      </c>
      <c r="B175" t="s">
        <v>393</v>
      </c>
      <c r="C175" t="s">
        <v>393</v>
      </c>
      <c r="D175" t="s">
        <v>5</v>
      </c>
      <c r="E175">
        <v>0</v>
      </c>
      <c r="F175">
        <v>1</v>
      </c>
      <c r="G175">
        <v>0</v>
      </c>
      <c r="H175">
        <v>0</v>
      </c>
      <c r="I175" t="s">
        <v>28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4.2</v>
      </c>
      <c r="AE175">
        <v>714</v>
      </c>
      <c r="AF175">
        <v>13.852944102033856</v>
      </c>
      <c r="AG175">
        <v>25.711717762686146</v>
      </c>
      <c r="AH175">
        <v>15.199799880740681</v>
      </c>
      <c r="AI175">
        <v>3.045199604291958</v>
      </c>
      <c r="AJ175">
        <v>0</v>
      </c>
      <c r="AK175">
        <v>0</v>
      </c>
    </row>
    <row r="176" spans="1:37" hidden="1" x14ac:dyDescent="0.3">
      <c r="A176" t="s">
        <v>394</v>
      </c>
      <c r="B176" t="s">
        <v>395</v>
      </c>
      <c r="C176" t="s">
        <v>394</v>
      </c>
      <c r="D176" t="s">
        <v>6</v>
      </c>
      <c r="E176">
        <v>0</v>
      </c>
      <c r="F176">
        <v>0</v>
      </c>
      <c r="G176">
        <v>1</v>
      </c>
      <c r="H176">
        <v>0</v>
      </c>
      <c r="I176" t="s">
        <v>28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5.4</v>
      </c>
      <c r="AE176">
        <v>718</v>
      </c>
      <c r="AF176">
        <v>13.5419300093379</v>
      </c>
      <c r="AG176">
        <v>19.876104653071959</v>
      </c>
      <c r="AH176">
        <v>12.678073343579092</v>
      </c>
      <c r="AI176">
        <v>3.1592494108257023</v>
      </c>
      <c r="AJ176">
        <v>0</v>
      </c>
      <c r="AK176">
        <v>0</v>
      </c>
    </row>
    <row r="177" spans="1:37" hidden="1" x14ac:dyDescent="0.3">
      <c r="A177" t="s">
        <v>396</v>
      </c>
      <c r="B177" t="s">
        <v>397</v>
      </c>
      <c r="C177" t="s">
        <v>398</v>
      </c>
      <c r="D177" t="s">
        <v>6</v>
      </c>
      <c r="E177">
        <v>0</v>
      </c>
      <c r="F177">
        <v>0</v>
      </c>
      <c r="G177">
        <v>1</v>
      </c>
      <c r="H177">
        <v>0</v>
      </c>
      <c r="I177" t="s">
        <v>28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4.7</v>
      </c>
      <c r="AE177">
        <v>721</v>
      </c>
      <c r="AF177">
        <v>15.270896064206601</v>
      </c>
      <c r="AG177">
        <v>17.596646820635133</v>
      </c>
      <c r="AH177">
        <v>12.299231024290364</v>
      </c>
      <c r="AI177">
        <v>2.4580290105196498</v>
      </c>
      <c r="AJ177">
        <v>0</v>
      </c>
      <c r="AK177">
        <v>0</v>
      </c>
    </row>
    <row r="178" spans="1:37" hidden="1" x14ac:dyDescent="0.3">
      <c r="A178" t="s">
        <v>399</v>
      </c>
      <c r="B178" t="s">
        <v>400</v>
      </c>
      <c r="C178" t="s">
        <v>400</v>
      </c>
      <c r="D178" t="s">
        <v>5</v>
      </c>
      <c r="E178">
        <v>0</v>
      </c>
      <c r="F178">
        <v>1</v>
      </c>
      <c r="G178">
        <v>0</v>
      </c>
      <c r="H178">
        <v>0</v>
      </c>
      <c r="I178" t="s">
        <v>28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4.4000000000000004</v>
      </c>
      <c r="AE178">
        <v>722</v>
      </c>
      <c r="AF178">
        <v>20.727272701123876</v>
      </c>
      <c r="AG178">
        <v>15.344732028286197</v>
      </c>
      <c r="AH178">
        <v>13.152839495756751</v>
      </c>
      <c r="AI178">
        <v>3.243570485518561</v>
      </c>
      <c r="AJ178">
        <v>0</v>
      </c>
      <c r="AK178">
        <v>0</v>
      </c>
    </row>
    <row r="179" spans="1:37" hidden="1" x14ac:dyDescent="0.3">
      <c r="A179" t="s">
        <v>401</v>
      </c>
      <c r="B179" t="s">
        <v>402</v>
      </c>
      <c r="C179" t="s">
        <v>403</v>
      </c>
      <c r="D179" t="s">
        <v>6</v>
      </c>
      <c r="E179">
        <v>0</v>
      </c>
      <c r="F179">
        <v>0</v>
      </c>
      <c r="G179">
        <v>1</v>
      </c>
      <c r="H179">
        <v>0</v>
      </c>
      <c r="I179" t="s">
        <v>28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4.8</v>
      </c>
      <c r="AE179">
        <v>729</v>
      </c>
      <c r="AF179">
        <v>26</v>
      </c>
      <c r="AG179">
        <v>20.304669832175328</v>
      </c>
      <c r="AH179">
        <v>16.936815057136599</v>
      </c>
      <c r="AI179">
        <v>2.9122569310280642</v>
      </c>
      <c r="AJ179">
        <v>0</v>
      </c>
      <c r="AK179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2023-02-10T15:28:35Z</dcterms:created>
  <dcterms:modified xsi:type="dcterms:W3CDTF">2023-02-10T16:05:26Z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3510af6f-6fe2-42a4-9659-376c008cdd6a</vt:lpwstr>
  </property>
</Properties>
</file>