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"/>
    </mc:Choice>
  </mc:AlternateContent>
  <xr:revisionPtr revIDLastSave="0" documentId="8_{C293B49C-78DF-42C4-8F18-20293D8695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" sheetId="2" r:id="rId1"/>
  </sheets>
  <definedNames>
    <definedName name="solver_adj" localSheetId="0" hidden="1">'Transformed by JSON-CSV.CO'!$N$2:$N$50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JSON-CSV.CO'!$N$2:$N$50</definedName>
    <definedName name="solver_lhs2" localSheetId="0" hidden="1">'Transformed by JSON-CSV.CO'!$Q$11</definedName>
    <definedName name="solver_lhs3" localSheetId="0" hidden="1">'Transformed by JSON-CSV.CO'!$Q$4</definedName>
    <definedName name="solver_lhs4" localSheetId="0" hidden="1">'Transformed by JSON-CSV.CO'!$Q$6:$Q$9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JSON-CSV.CO'!$Q$2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binary</definedName>
    <definedName name="solver_rhs2" localSheetId="0" hidden="1">'Transformed by JSON-CSV.CO'!$R$11</definedName>
    <definedName name="solver_rhs3" localSheetId="0" hidden="1">'Transformed by JSON-CSV.CO'!$R$4</definedName>
    <definedName name="solver_rhs4" localSheetId="0" hidden="1">'Transformed by JSON-CSV.CO'!$R$6:$R$9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2" l="1"/>
  <c r="Q9" i="2"/>
  <c r="Q8" i="2"/>
  <c r="Q7" i="2"/>
  <c r="Q6" i="2"/>
  <c r="Q4" i="2"/>
  <c r="Q2" i="2"/>
</calcChain>
</file>

<file path=xl/sharedStrings.xml><?xml version="1.0" encoding="utf-8"?>
<sst xmlns="http://schemas.openxmlformats.org/spreadsheetml/2006/main" count="267" uniqueCount="125">
  <si>
    <t>DEF</t>
  </si>
  <si>
    <t>ARS</t>
  </si>
  <si>
    <t>Pierre-Emerick</t>
  </si>
  <si>
    <t>Aubameyang</t>
  </si>
  <si>
    <t>MID</t>
  </si>
  <si>
    <t>Alexandre</t>
  </si>
  <si>
    <t>Lacazette</t>
  </si>
  <si>
    <t>FWD</t>
  </si>
  <si>
    <t>Bernd</t>
  </si>
  <si>
    <t>Leno</t>
  </si>
  <si>
    <t>GKP</t>
  </si>
  <si>
    <t>Pablo</t>
  </si>
  <si>
    <t>Héctor</t>
  </si>
  <si>
    <t>Bellerín</t>
  </si>
  <si>
    <t>Rob</t>
  </si>
  <si>
    <t>Holding</t>
  </si>
  <si>
    <t>Kieran</t>
  </si>
  <si>
    <t>Tierney</t>
  </si>
  <si>
    <t>Nicolas</t>
  </si>
  <si>
    <t>Pépé</t>
  </si>
  <si>
    <t>Bukayo</t>
  </si>
  <si>
    <t>Saka</t>
  </si>
  <si>
    <t>Willian</t>
  </si>
  <si>
    <t>Borges Da Silva</t>
  </si>
  <si>
    <t>Emiliano</t>
  </si>
  <si>
    <t>Martínez</t>
  </si>
  <si>
    <t>AVL</t>
  </si>
  <si>
    <t>John</t>
  </si>
  <si>
    <t>McGinn</t>
  </si>
  <si>
    <t>Tyrone</t>
  </si>
  <si>
    <t>Mings</t>
  </si>
  <si>
    <t>Matt</t>
  </si>
  <si>
    <t>Targett</t>
  </si>
  <si>
    <t>Anwar</t>
  </si>
  <si>
    <t>El Ghazi</t>
  </si>
  <si>
    <t>Ezri</t>
  </si>
  <si>
    <t>Konsa Ngoyo</t>
  </si>
  <si>
    <t>Konsa</t>
  </si>
  <si>
    <t>Douglas Luiz</t>
  </si>
  <si>
    <t>Soares de Paulo</t>
  </si>
  <si>
    <t>Ross</t>
  </si>
  <si>
    <t>Barkley</t>
  </si>
  <si>
    <t>BHA</t>
  </si>
  <si>
    <t>Pascal</t>
  </si>
  <si>
    <t>Groß</t>
  </si>
  <si>
    <t>Lewis</t>
  </si>
  <si>
    <t>Dunk</t>
  </si>
  <si>
    <t>Neal</t>
  </si>
  <si>
    <t>Maupay</t>
  </si>
  <si>
    <t>Leandro</t>
  </si>
  <si>
    <t>Trossard</t>
  </si>
  <si>
    <t>Antonio</t>
  </si>
  <si>
    <t>Patrick</t>
  </si>
  <si>
    <t>FUL</t>
  </si>
  <si>
    <t>Ademola</t>
  </si>
  <si>
    <t>Lookman</t>
  </si>
  <si>
    <t>Luke</t>
  </si>
  <si>
    <t>LEE</t>
  </si>
  <si>
    <t>Ayling</t>
  </si>
  <si>
    <t>Mateusz</t>
  </si>
  <si>
    <t>Klich</t>
  </si>
  <si>
    <t>Stuart</t>
  </si>
  <si>
    <t>Dallas</t>
  </si>
  <si>
    <t>Ezgjan</t>
  </si>
  <si>
    <t>Alioski</t>
  </si>
  <si>
    <t>Bamford</t>
  </si>
  <si>
    <t>Jack</t>
  </si>
  <si>
    <t>Harrison</t>
  </si>
  <si>
    <t>Hélder Wander</t>
  </si>
  <si>
    <t>Sousa de Azevedo e Costa</t>
  </si>
  <si>
    <t>Costa</t>
  </si>
  <si>
    <t>Illan</t>
  </si>
  <si>
    <t>Meslier</t>
  </si>
  <si>
    <t>Rodrigo</t>
  </si>
  <si>
    <t>Moreno</t>
  </si>
  <si>
    <t>Raphael</t>
  </si>
  <si>
    <t>Dias Belloli</t>
  </si>
  <si>
    <t>Raphinha</t>
  </si>
  <si>
    <t>Cresswell</t>
  </si>
  <si>
    <t>Eric</t>
  </si>
  <si>
    <t>Harry</t>
  </si>
  <si>
    <t>Aaron</t>
  </si>
  <si>
    <t>NEW</t>
  </si>
  <si>
    <t>Karl</t>
  </si>
  <si>
    <t>Darlow</t>
  </si>
  <si>
    <t>Hugo</t>
  </si>
  <si>
    <t>Lloris</t>
  </si>
  <si>
    <t>TOT</t>
  </si>
  <si>
    <t>Toby</t>
  </si>
  <si>
    <t>Alderweireld</t>
  </si>
  <si>
    <t>Kane</t>
  </si>
  <si>
    <t>Serge</t>
  </si>
  <si>
    <t>Aurier</t>
  </si>
  <si>
    <t>Heung-Min</t>
  </si>
  <si>
    <t>Son</t>
  </si>
  <si>
    <t>Dier</t>
  </si>
  <si>
    <t>Pierre-Emile</t>
  </si>
  <si>
    <t>Højbjerg</t>
  </si>
  <si>
    <t>Tanguy</t>
  </si>
  <si>
    <t>Ndombele</t>
  </si>
  <si>
    <t>WHU</t>
  </si>
  <si>
    <t>Lukasz</t>
  </si>
  <si>
    <t>Fabianski</t>
  </si>
  <si>
    <t>Michail</t>
  </si>
  <si>
    <t>Jarrod</t>
  </si>
  <si>
    <t>Bowen</t>
  </si>
  <si>
    <t>Declan</t>
  </si>
  <si>
    <t>Rice</t>
  </si>
  <si>
    <t>Tomas</t>
  </si>
  <si>
    <t>Soucek</t>
  </si>
  <si>
    <t>Fornals</t>
  </si>
  <si>
    <t>Craig</t>
  </si>
  <si>
    <t>Dawson</t>
  </si>
  <si>
    <t>First</t>
  </si>
  <si>
    <t>Last</t>
  </si>
  <si>
    <t>Web</t>
  </si>
  <si>
    <t>Pos</t>
  </si>
  <si>
    <t>Team</t>
  </si>
  <si>
    <t>Cost</t>
  </si>
  <si>
    <t>ID</t>
  </si>
  <si>
    <t>PPG</t>
  </si>
  <si>
    <t>Selected</t>
  </si>
  <si>
    <t>Total Points</t>
  </si>
  <si>
    <t>Total Cost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</si>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</sst>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F44AA-62F4-4FE5-A01E-9A186D10DDBB}" name="Table1" displayName="Table1" ref="A1:N50" totalsRowShown="0">
  <autoFilter ref="A1:N50" xr:uid="{63A47B06-4471-4242-9006-A4F4E2841CA0}">
    <filterColumn colId="13">
      <filters>
        <filter val="1"/>
      </filters>
    </filterColumn>
  </autoFilter>
  <sortState xmlns:xlrd2="http://schemas.microsoft.com/office/spreadsheetml/2017/richdata2" ref="A2:N48">
    <sortCondition descending="1" ref="M1:M50"/>
  </sortState>
  <tableColumns count="14">
    <tableColumn id="1" xr3:uid="{CC9FDE3C-2878-4AA9-BAD7-319F27215958}" name="First"/>
    <tableColumn id="2" xr3:uid="{EFD3F86B-5434-411A-B638-341D388C88A2}" name="Last"/>
    <tableColumn id="3" xr3:uid="{92CFD58B-F716-4990-A5BF-64644EBD540A}" name="Web"/>
    <tableColumn id="4" xr3:uid="{1968573E-E32C-4963-9F8B-7F2630BC798F}" name="Pos"/>
    <tableColumn id="5" xr3:uid="{7C50E585-336E-4199-8EFB-4020E2AC8208}" name="GKP"/>
    <tableColumn id="6" xr3:uid="{920CAA63-8798-4767-BDE3-D9F181B2D740}" name="DEF"/>
    <tableColumn id="7" xr3:uid="{70B97540-C3BF-4890-AC2D-A8411D095643}" name="MID"/>
    <tableColumn id="8" xr3:uid="{38E0AAEE-3890-447D-8068-8154F34EE48A}" name="FWD"/>
    <tableColumn id="9" xr3:uid="{89B1836D-6BA9-4E74-AD53-EA3022E082D4}" name="Team"/>
    <tableColumn id="10" xr3:uid="{EE1D289A-46C5-4279-BE07-1405A1C9124C}" name="LEE"/>
    <tableColumn id="11" xr3:uid="{E76C2F3A-1203-4A6E-94A9-6E0B2DB4933A}" name="Cost"/>
    <tableColumn id="12" xr3:uid="{44DA2980-9E64-4494-A2FE-B27FC3B2636A}" name="ID"/>
    <tableColumn id="13" xr3:uid="{BB5AB734-86E5-4459-B267-55C310B9F8D6}" name="PPG"/>
    <tableColumn id="14" xr3:uid="{F12E3D52-B62E-4BA7-9DEA-9844D85D8FCC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C37" sqref="C37"/>
    </sheetView>
  </sheetViews>
  <sheetFormatPr defaultRowHeight="14.4" x14ac:dyDescent="0.3"/>
  <cols>
    <col min="3" max="3" width="11.44140625" bestFit="1" customWidth="1"/>
    <col min="14" max="14" width="10" customWidth="1"/>
  </cols>
  <sheetData>
    <row r="1" spans="1:18" x14ac:dyDescent="0.3">
      <c r="A1" t="s">
        <v>113</v>
      </c>
      <c r="B1" t="s">
        <v>114</v>
      </c>
      <c r="C1" t="s">
        <v>115</v>
      </c>
      <c r="D1" t="s">
        <v>116</v>
      </c>
      <c r="E1" t="s">
        <v>10</v>
      </c>
      <c r="F1" t="s">
        <v>0</v>
      </c>
      <c r="G1" t="s">
        <v>4</v>
      </c>
      <c r="H1" t="s">
        <v>7</v>
      </c>
      <c r="I1" t="s">
        <v>117</v>
      </c>
      <c r="J1" t="s">
        <v>57</v>
      </c>
      <c r="K1" t="s">
        <v>118</v>
      </c>
      <c r="L1" t="s">
        <v>119</v>
      </c>
      <c r="M1" t="s">
        <v>120</v>
      </c>
      <c r="N1" t="s">
        <v>121</v>
      </c>
    </row>
    <row r="2" spans="1:18" x14ac:dyDescent="0.3">
      <c r="A2" t="s">
        <v>75</v>
      </c>
      <c r="B2" t="s">
        <v>76</v>
      </c>
      <c r="C2" t="s">
        <v>77</v>
      </c>
      <c r="D2" t="s">
        <v>4</v>
      </c>
      <c r="E2">
        <v>0</v>
      </c>
      <c r="F2">
        <v>0</v>
      </c>
      <c r="G2">
        <v>1</v>
      </c>
      <c r="H2">
        <v>0</v>
      </c>
      <c r="I2" t="s">
        <v>57</v>
      </c>
      <c r="J2">
        <v>1</v>
      </c>
      <c r="K2">
        <v>56</v>
      </c>
      <c r="L2">
        <v>238</v>
      </c>
      <c r="M2">
        <v>5.8199483034443196</v>
      </c>
      <c r="N2">
        <v>1</v>
      </c>
      <c r="P2" t="s">
        <v>122</v>
      </c>
      <c r="Q2">
        <f>SUMPRODUCT(Table1[Selected],Table1[PPG])</f>
        <v>63.096930738423048</v>
      </c>
      <c r="R2" t="s">
        <v>124</v>
      </c>
    </row>
    <row r="3" spans="1:18" x14ac:dyDescent="0.3">
      <c r="A3" t="s">
        <v>61</v>
      </c>
      <c r="B3" t="s">
        <v>62</v>
      </c>
      <c r="C3" t="s">
        <v>62</v>
      </c>
      <c r="D3" t="s">
        <v>0</v>
      </c>
      <c r="E3">
        <v>0</v>
      </c>
      <c r="F3">
        <v>1</v>
      </c>
      <c r="G3">
        <v>0</v>
      </c>
      <c r="H3">
        <v>0</v>
      </c>
      <c r="I3" t="s">
        <v>57</v>
      </c>
      <c r="J3">
        <v>1</v>
      </c>
      <c r="K3">
        <v>51</v>
      </c>
      <c r="L3">
        <v>222</v>
      </c>
      <c r="M3">
        <v>5.7263434250029404</v>
      </c>
      <c r="N3">
        <v>1</v>
      </c>
    </row>
    <row r="4" spans="1:18" hidden="1" x14ac:dyDescent="0.3">
      <c r="A4" t="s">
        <v>8</v>
      </c>
      <c r="B4" t="s">
        <v>9</v>
      </c>
      <c r="C4" t="s">
        <v>9</v>
      </c>
      <c r="D4" t="s">
        <v>10</v>
      </c>
      <c r="E4">
        <v>1</v>
      </c>
      <c r="F4">
        <v>0</v>
      </c>
      <c r="G4">
        <v>0</v>
      </c>
      <c r="H4">
        <v>0</v>
      </c>
      <c r="I4" t="s">
        <v>1</v>
      </c>
      <c r="J4">
        <v>0</v>
      </c>
      <c r="K4">
        <v>50</v>
      </c>
      <c r="L4">
        <v>5</v>
      </c>
      <c r="M4">
        <v>3.4671158224205998</v>
      </c>
      <c r="N4">
        <v>0</v>
      </c>
      <c r="P4" t="s">
        <v>123</v>
      </c>
      <c r="Q4">
        <f>SUMPRODUCT(Table1[Selected],Table1[Cost])</f>
        <v>978</v>
      </c>
      <c r="R4">
        <v>1001</v>
      </c>
    </row>
    <row r="5" spans="1:18" hidden="1" x14ac:dyDescent="0.3">
      <c r="A5" t="s">
        <v>12</v>
      </c>
      <c r="B5" t="s">
        <v>13</v>
      </c>
      <c r="C5" t="s">
        <v>13</v>
      </c>
      <c r="D5" t="s">
        <v>0</v>
      </c>
      <c r="E5">
        <v>0</v>
      </c>
      <c r="F5">
        <v>1</v>
      </c>
      <c r="G5">
        <v>0</v>
      </c>
      <c r="H5">
        <v>0</v>
      </c>
      <c r="I5" t="s">
        <v>1</v>
      </c>
      <c r="J5">
        <v>0</v>
      </c>
      <c r="K5">
        <v>51</v>
      </c>
      <c r="L5">
        <v>8</v>
      </c>
      <c r="M5">
        <v>2.4769879873505301</v>
      </c>
      <c r="N5">
        <v>0</v>
      </c>
    </row>
    <row r="6" spans="1:18" hidden="1" x14ac:dyDescent="0.3">
      <c r="A6" t="s">
        <v>14</v>
      </c>
      <c r="B6" t="s">
        <v>15</v>
      </c>
      <c r="C6" t="s">
        <v>15</v>
      </c>
      <c r="D6" t="s">
        <v>0</v>
      </c>
      <c r="E6">
        <v>0</v>
      </c>
      <c r="F6">
        <v>1</v>
      </c>
      <c r="G6">
        <v>0</v>
      </c>
      <c r="H6">
        <v>0</v>
      </c>
      <c r="I6" t="s">
        <v>1</v>
      </c>
      <c r="J6">
        <v>0</v>
      </c>
      <c r="K6">
        <v>43</v>
      </c>
      <c r="L6">
        <v>10</v>
      </c>
      <c r="M6">
        <v>1.7777333724111</v>
      </c>
      <c r="N6">
        <v>0</v>
      </c>
      <c r="P6" t="s">
        <v>10</v>
      </c>
      <c r="Q6">
        <f>SUMPRODUCT(Table1[Selected],Table1[GKP])</f>
        <v>2</v>
      </c>
      <c r="R6">
        <v>2</v>
      </c>
    </row>
    <row r="7" spans="1:18" hidden="1" x14ac:dyDescent="0.3">
      <c r="A7" t="s">
        <v>16</v>
      </c>
      <c r="B7" t="s">
        <v>17</v>
      </c>
      <c r="C7" t="s">
        <v>17</v>
      </c>
      <c r="D7" t="s">
        <v>0</v>
      </c>
      <c r="E7">
        <v>0</v>
      </c>
      <c r="F7">
        <v>1</v>
      </c>
      <c r="G7">
        <v>0</v>
      </c>
      <c r="H7">
        <v>0</v>
      </c>
      <c r="I7" t="s">
        <v>1</v>
      </c>
      <c r="J7">
        <v>0</v>
      </c>
      <c r="K7">
        <v>52</v>
      </c>
      <c r="L7">
        <v>11</v>
      </c>
      <c r="M7">
        <v>2.4456101211447399</v>
      </c>
      <c r="N7">
        <v>0</v>
      </c>
      <c r="P7" t="s">
        <v>0</v>
      </c>
      <c r="Q7">
        <f>SUMPRODUCT(Table1[Selected],Table1[DEF])</f>
        <v>5</v>
      </c>
      <c r="R7">
        <v>5</v>
      </c>
    </row>
    <row r="8" spans="1:18" x14ac:dyDescent="0.3">
      <c r="A8" t="s">
        <v>18</v>
      </c>
      <c r="B8" t="s">
        <v>19</v>
      </c>
      <c r="C8" t="s">
        <v>19</v>
      </c>
      <c r="D8" t="s">
        <v>4</v>
      </c>
      <c r="E8">
        <v>0</v>
      </c>
      <c r="F8">
        <v>0</v>
      </c>
      <c r="G8">
        <v>1</v>
      </c>
      <c r="H8">
        <v>0</v>
      </c>
      <c r="I8" t="s">
        <v>1</v>
      </c>
      <c r="J8">
        <v>0</v>
      </c>
      <c r="K8">
        <v>76</v>
      </c>
      <c r="L8">
        <v>12</v>
      </c>
      <c r="M8">
        <v>3.6237204329742299</v>
      </c>
      <c r="N8">
        <v>1</v>
      </c>
      <c r="P8" t="s">
        <v>4</v>
      </c>
      <c r="Q8">
        <f>SUMPRODUCT(Table1[Selected],Table1[MID])</f>
        <v>5</v>
      </c>
      <c r="R8">
        <v>5</v>
      </c>
    </row>
    <row r="9" spans="1:18" hidden="1" x14ac:dyDescent="0.3">
      <c r="A9" t="s">
        <v>20</v>
      </c>
      <c r="B9" t="s">
        <v>21</v>
      </c>
      <c r="C9" t="s">
        <v>21</v>
      </c>
      <c r="D9" t="s">
        <v>4</v>
      </c>
      <c r="E9">
        <v>0</v>
      </c>
      <c r="F9">
        <v>0</v>
      </c>
      <c r="G9">
        <v>1</v>
      </c>
      <c r="H9">
        <v>0</v>
      </c>
      <c r="I9" t="s">
        <v>1</v>
      </c>
      <c r="J9">
        <v>0</v>
      </c>
      <c r="K9">
        <v>53</v>
      </c>
      <c r="L9">
        <v>16</v>
      </c>
      <c r="M9">
        <v>2.43070322265873</v>
      </c>
      <c r="N9">
        <v>0</v>
      </c>
      <c r="P9" t="s">
        <v>7</v>
      </c>
      <c r="Q9">
        <f>SUMPRODUCT(Table1[Selected],Table1[FWD])</f>
        <v>3</v>
      </c>
      <c r="R9">
        <v>3</v>
      </c>
    </row>
    <row r="10" spans="1:18" hidden="1" x14ac:dyDescent="0.3">
      <c r="A10" t="s">
        <v>22</v>
      </c>
      <c r="B10" t="s">
        <v>23</v>
      </c>
      <c r="C10" t="s">
        <v>22</v>
      </c>
      <c r="D10" t="s">
        <v>4</v>
      </c>
      <c r="E10">
        <v>0</v>
      </c>
      <c r="F10">
        <v>0</v>
      </c>
      <c r="G10">
        <v>1</v>
      </c>
      <c r="H10">
        <v>0</v>
      </c>
      <c r="I10" t="s">
        <v>1</v>
      </c>
      <c r="J10">
        <v>0</v>
      </c>
      <c r="K10">
        <v>75</v>
      </c>
      <c r="L10">
        <v>19</v>
      </c>
      <c r="M10">
        <v>3.3144388217195999</v>
      </c>
      <c r="N10">
        <v>0</v>
      </c>
    </row>
    <row r="11" spans="1:18" x14ac:dyDescent="0.3">
      <c r="A11" t="s">
        <v>80</v>
      </c>
      <c r="B11" t="s">
        <v>90</v>
      </c>
      <c r="C11" t="s">
        <v>90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87</v>
      </c>
      <c r="J11">
        <v>0</v>
      </c>
      <c r="K11">
        <v>115</v>
      </c>
      <c r="L11">
        <v>399</v>
      </c>
      <c r="M11">
        <v>5.3603847470876298</v>
      </c>
      <c r="N11">
        <v>1</v>
      </c>
      <c r="P11" t="s">
        <v>57</v>
      </c>
      <c r="Q11">
        <f>SUMPRODUCT(Table1[Selected],Table1[LEE])</f>
        <v>3</v>
      </c>
      <c r="R11">
        <v>3</v>
      </c>
    </row>
    <row r="12" spans="1:18" hidden="1" x14ac:dyDescent="0.3">
      <c r="A12" t="s">
        <v>27</v>
      </c>
      <c r="B12" t="s">
        <v>28</v>
      </c>
      <c r="C12" t="s">
        <v>28</v>
      </c>
      <c r="D12" t="s">
        <v>4</v>
      </c>
      <c r="E12">
        <v>0</v>
      </c>
      <c r="F12">
        <v>0</v>
      </c>
      <c r="G12">
        <v>1</v>
      </c>
      <c r="H12">
        <v>0</v>
      </c>
      <c r="I12" t="s">
        <v>26</v>
      </c>
      <c r="J12">
        <v>0</v>
      </c>
      <c r="K12">
        <v>55</v>
      </c>
      <c r="L12">
        <v>32</v>
      </c>
      <c r="M12">
        <v>3.5261574629576198</v>
      </c>
      <c r="N12">
        <v>0</v>
      </c>
    </row>
    <row r="13" spans="1:18" hidden="1" x14ac:dyDescent="0.3">
      <c r="A13" t="s">
        <v>29</v>
      </c>
      <c r="B13" t="s">
        <v>30</v>
      </c>
      <c r="C13" t="s">
        <v>30</v>
      </c>
      <c r="D13" t="s">
        <v>0</v>
      </c>
      <c r="E13">
        <v>0</v>
      </c>
      <c r="F13">
        <v>1</v>
      </c>
      <c r="G13">
        <v>0</v>
      </c>
      <c r="H13">
        <v>0</v>
      </c>
      <c r="I13" t="s">
        <v>26</v>
      </c>
      <c r="J13">
        <v>0</v>
      </c>
      <c r="K13">
        <v>54</v>
      </c>
      <c r="L13">
        <v>34</v>
      </c>
      <c r="M13">
        <v>2.8412183210195301</v>
      </c>
      <c r="N13">
        <v>0</v>
      </c>
    </row>
    <row r="14" spans="1:18" x14ac:dyDescent="0.3">
      <c r="A14" t="s">
        <v>2</v>
      </c>
      <c r="B14" t="s">
        <v>3</v>
      </c>
      <c r="C14" t="s">
        <v>3</v>
      </c>
      <c r="D14" t="s">
        <v>4</v>
      </c>
      <c r="E14">
        <v>0</v>
      </c>
      <c r="F14">
        <v>0</v>
      </c>
      <c r="G14">
        <v>1</v>
      </c>
      <c r="H14">
        <v>0</v>
      </c>
      <c r="I14" t="s">
        <v>1</v>
      </c>
      <c r="J14">
        <v>0</v>
      </c>
      <c r="K14">
        <v>115</v>
      </c>
      <c r="L14">
        <v>2</v>
      </c>
      <c r="M14">
        <v>5.1530939682480899</v>
      </c>
      <c r="N14">
        <v>1</v>
      </c>
    </row>
    <row r="15" spans="1:18" hidden="1" x14ac:dyDescent="0.3">
      <c r="A15" t="s">
        <v>33</v>
      </c>
      <c r="B15" t="s">
        <v>34</v>
      </c>
      <c r="C15" t="s">
        <v>34</v>
      </c>
      <c r="D15" t="s">
        <v>4</v>
      </c>
      <c r="E15">
        <v>0</v>
      </c>
      <c r="F15">
        <v>0</v>
      </c>
      <c r="G15">
        <v>1</v>
      </c>
      <c r="H15">
        <v>0</v>
      </c>
      <c r="I15" t="s">
        <v>26</v>
      </c>
      <c r="J15">
        <v>0</v>
      </c>
      <c r="K15">
        <v>53</v>
      </c>
      <c r="L15">
        <v>37</v>
      </c>
      <c r="M15">
        <v>2.6904461710782699</v>
      </c>
      <c r="N15">
        <v>0</v>
      </c>
    </row>
    <row r="16" spans="1:18" x14ac:dyDescent="0.3">
      <c r="A16" t="s">
        <v>66</v>
      </c>
      <c r="B16" t="s">
        <v>67</v>
      </c>
      <c r="C16" t="s">
        <v>67</v>
      </c>
      <c r="D16" t="s">
        <v>4</v>
      </c>
      <c r="E16">
        <v>0</v>
      </c>
      <c r="F16">
        <v>0</v>
      </c>
      <c r="G16">
        <v>1</v>
      </c>
      <c r="H16">
        <v>0</v>
      </c>
      <c r="I16" t="s">
        <v>57</v>
      </c>
      <c r="J16">
        <v>1</v>
      </c>
      <c r="K16">
        <v>54</v>
      </c>
      <c r="L16">
        <v>225</v>
      </c>
      <c r="M16">
        <v>5.1325731043181104</v>
      </c>
      <c r="N16">
        <v>1</v>
      </c>
    </row>
    <row r="17" spans="1:14" hidden="1" x14ac:dyDescent="0.3">
      <c r="A17" t="s">
        <v>38</v>
      </c>
      <c r="B17" t="s">
        <v>39</v>
      </c>
      <c r="C17" t="s">
        <v>38</v>
      </c>
      <c r="D17" t="s">
        <v>4</v>
      </c>
      <c r="E17">
        <v>0</v>
      </c>
      <c r="F17">
        <v>0</v>
      </c>
      <c r="G17">
        <v>1</v>
      </c>
      <c r="H17">
        <v>0</v>
      </c>
      <c r="I17" t="s">
        <v>26</v>
      </c>
      <c r="J17">
        <v>0</v>
      </c>
      <c r="K17">
        <v>48</v>
      </c>
      <c r="L17">
        <v>40</v>
      </c>
      <c r="M17">
        <v>3.02847886555957</v>
      </c>
      <c r="N17">
        <v>0</v>
      </c>
    </row>
    <row r="18" spans="1:14" hidden="1" x14ac:dyDescent="0.3">
      <c r="A18" t="s">
        <v>40</v>
      </c>
      <c r="B18" t="s">
        <v>41</v>
      </c>
      <c r="C18" t="s">
        <v>41</v>
      </c>
      <c r="D18" t="s">
        <v>4</v>
      </c>
      <c r="E18">
        <v>0</v>
      </c>
      <c r="F18">
        <v>0</v>
      </c>
      <c r="G18">
        <v>1</v>
      </c>
      <c r="H18">
        <v>0</v>
      </c>
      <c r="I18" t="s">
        <v>26</v>
      </c>
      <c r="J18">
        <v>0</v>
      </c>
      <c r="K18">
        <v>59</v>
      </c>
      <c r="L18">
        <v>41</v>
      </c>
      <c r="M18">
        <v>2.0228904084793302</v>
      </c>
      <c r="N18">
        <v>0</v>
      </c>
    </row>
    <row r="19" spans="1:14" hidden="1" x14ac:dyDescent="0.3">
      <c r="A19" t="s">
        <v>43</v>
      </c>
      <c r="B19" t="s">
        <v>44</v>
      </c>
      <c r="C19" t="s">
        <v>44</v>
      </c>
      <c r="D19" t="s">
        <v>4</v>
      </c>
      <c r="E19">
        <v>0</v>
      </c>
      <c r="F19">
        <v>0</v>
      </c>
      <c r="G19">
        <v>1</v>
      </c>
      <c r="H19">
        <v>0</v>
      </c>
      <c r="I19" t="s">
        <v>42</v>
      </c>
      <c r="J19">
        <v>0</v>
      </c>
      <c r="K19">
        <v>58</v>
      </c>
      <c r="L19">
        <v>51</v>
      </c>
      <c r="M19">
        <v>3.1483569483909402</v>
      </c>
      <c r="N19">
        <v>0</v>
      </c>
    </row>
    <row r="20" spans="1:14" hidden="1" x14ac:dyDescent="0.3">
      <c r="A20" t="s">
        <v>93</v>
      </c>
      <c r="B20" t="s">
        <v>94</v>
      </c>
      <c r="C20" t="s">
        <v>94</v>
      </c>
      <c r="D20" t="s">
        <v>4</v>
      </c>
      <c r="E20">
        <v>0</v>
      </c>
      <c r="F20">
        <v>0</v>
      </c>
      <c r="G20">
        <v>1</v>
      </c>
      <c r="H20">
        <v>0</v>
      </c>
      <c r="I20" t="s">
        <v>87</v>
      </c>
      <c r="J20">
        <v>0</v>
      </c>
      <c r="K20">
        <v>95</v>
      </c>
      <c r="L20">
        <v>401</v>
      </c>
      <c r="M20">
        <v>0</v>
      </c>
      <c r="N20">
        <v>0</v>
      </c>
    </row>
    <row r="21" spans="1:14" x14ac:dyDescent="0.3">
      <c r="A21" t="s">
        <v>108</v>
      </c>
      <c r="B21" t="s">
        <v>109</v>
      </c>
      <c r="C21" t="s">
        <v>109</v>
      </c>
      <c r="D21" t="s">
        <v>4</v>
      </c>
      <c r="E21">
        <v>0</v>
      </c>
      <c r="F21">
        <v>0</v>
      </c>
      <c r="G21">
        <v>1</v>
      </c>
      <c r="H21">
        <v>0</v>
      </c>
      <c r="I21" t="s">
        <v>100</v>
      </c>
      <c r="J21">
        <v>0</v>
      </c>
      <c r="K21">
        <v>53</v>
      </c>
      <c r="L21">
        <v>455</v>
      </c>
      <c r="M21">
        <v>4.5455421398770799</v>
      </c>
      <c r="N21">
        <v>1</v>
      </c>
    </row>
    <row r="22" spans="1:14" hidden="1" x14ac:dyDescent="0.3">
      <c r="A22" t="s">
        <v>49</v>
      </c>
      <c r="B22" t="s">
        <v>50</v>
      </c>
      <c r="C22" t="s">
        <v>50</v>
      </c>
      <c r="D22" t="s">
        <v>4</v>
      </c>
      <c r="E22">
        <v>0</v>
      </c>
      <c r="F22">
        <v>0</v>
      </c>
      <c r="G22">
        <v>1</v>
      </c>
      <c r="H22">
        <v>0</v>
      </c>
      <c r="I22" t="s">
        <v>42</v>
      </c>
      <c r="J22">
        <v>0</v>
      </c>
      <c r="K22">
        <v>57</v>
      </c>
      <c r="L22">
        <v>57</v>
      </c>
      <c r="M22">
        <v>3.3787809782273701</v>
      </c>
      <c r="N22">
        <v>0</v>
      </c>
    </row>
    <row r="23" spans="1:14" hidden="1" x14ac:dyDescent="0.3">
      <c r="A23" t="s">
        <v>54</v>
      </c>
      <c r="B23" t="s">
        <v>55</v>
      </c>
      <c r="C23" t="s">
        <v>55</v>
      </c>
      <c r="D23" t="s">
        <v>4</v>
      </c>
      <c r="E23">
        <v>0</v>
      </c>
      <c r="F23">
        <v>0</v>
      </c>
      <c r="G23">
        <v>1</v>
      </c>
      <c r="H23">
        <v>0</v>
      </c>
      <c r="I23" t="s">
        <v>53</v>
      </c>
      <c r="J23">
        <v>0</v>
      </c>
      <c r="K23">
        <v>51</v>
      </c>
      <c r="L23">
        <v>189</v>
      </c>
      <c r="M23">
        <v>2.6183652236730701</v>
      </c>
      <c r="N23">
        <v>0</v>
      </c>
    </row>
    <row r="24" spans="1:14" hidden="1" x14ac:dyDescent="0.3">
      <c r="A24" t="s">
        <v>56</v>
      </c>
      <c r="B24" t="s">
        <v>58</v>
      </c>
      <c r="C24" t="s">
        <v>58</v>
      </c>
      <c r="D24" t="s">
        <v>0</v>
      </c>
      <c r="E24">
        <v>0</v>
      </c>
      <c r="F24">
        <v>1</v>
      </c>
      <c r="G24">
        <v>0</v>
      </c>
      <c r="H24">
        <v>0</v>
      </c>
      <c r="I24" t="s">
        <v>57</v>
      </c>
      <c r="J24">
        <v>1</v>
      </c>
      <c r="K24">
        <v>44</v>
      </c>
      <c r="L24">
        <v>220</v>
      </c>
      <c r="M24">
        <v>3.2138403601659098</v>
      </c>
      <c r="N24">
        <v>0</v>
      </c>
    </row>
    <row r="25" spans="1:14" hidden="1" x14ac:dyDescent="0.3">
      <c r="A25" t="s">
        <v>59</v>
      </c>
      <c r="B25" t="s">
        <v>60</v>
      </c>
      <c r="C25" t="s">
        <v>60</v>
      </c>
      <c r="D25" t="s">
        <v>4</v>
      </c>
      <c r="E25">
        <v>0</v>
      </c>
      <c r="F25">
        <v>0</v>
      </c>
      <c r="G25">
        <v>1</v>
      </c>
      <c r="H25">
        <v>0</v>
      </c>
      <c r="I25" t="s">
        <v>57</v>
      </c>
      <c r="J25">
        <v>1</v>
      </c>
      <c r="K25">
        <v>52</v>
      </c>
      <c r="L25">
        <v>221</v>
      </c>
      <c r="M25">
        <v>3.98832925671775</v>
      </c>
      <c r="N25">
        <v>0</v>
      </c>
    </row>
    <row r="26" spans="1:14" x14ac:dyDescent="0.3">
      <c r="A26" t="s">
        <v>85</v>
      </c>
      <c r="B26" t="s">
        <v>86</v>
      </c>
      <c r="C26" t="s">
        <v>86</v>
      </c>
      <c r="D26" t="s">
        <v>10</v>
      </c>
      <c r="E26">
        <v>1</v>
      </c>
      <c r="F26">
        <v>0</v>
      </c>
      <c r="G26">
        <v>0</v>
      </c>
      <c r="H26">
        <v>0</v>
      </c>
      <c r="I26" t="s">
        <v>87</v>
      </c>
      <c r="J26">
        <v>0</v>
      </c>
      <c r="K26">
        <v>56</v>
      </c>
      <c r="L26">
        <v>395</v>
      </c>
      <c r="M26">
        <v>3.7056604519658798</v>
      </c>
      <c r="N26">
        <v>1</v>
      </c>
    </row>
    <row r="27" spans="1:14" hidden="1" x14ac:dyDescent="0.3">
      <c r="A27" t="s">
        <v>63</v>
      </c>
      <c r="B27" t="s">
        <v>64</v>
      </c>
      <c r="C27" t="s">
        <v>64</v>
      </c>
      <c r="D27" t="s">
        <v>0</v>
      </c>
      <c r="E27">
        <v>0</v>
      </c>
      <c r="F27">
        <v>1</v>
      </c>
      <c r="G27">
        <v>0</v>
      </c>
      <c r="H27">
        <v>0</v>
      </c>
      <c r="I27" t="s">
        <v>57</v>
      </c>
      <c r="J27">
        <v>1</v>
      </c>
      <c r="K27">
        <v>43</v>
      </c>
      <c r="L27">
        <v>223</v>
      </c>
      <c r="M27">
        <v>4.5257549530310097</v>
      </c>
      <c r="N27">
        <v>0</v>
      </c>
    </row>
    <row r="28" spans="1:14" hidden="1" x14ac:dyDescent="0.3">
      <c r="A28" t="s">
        <v>52</v>
      </c>
      <c r="B28" t="s">
        <v>65</v>
      </c>
      <c r="C28" t="s">
        <v>65</v>
      </c>
      <c r="D28" t="s">
        <v>7</v>
      </c>
      <c r="E28">
        <v>0</v>
      </c>
      <c r="F28">
        <v>0</v>
      </c>
      <c r="G28">
        <v>0</v>
      </c>
      <c r="H28">
        <v>1</v>
      </c>
      <c r="I28" t="s">
        <v>57</v>
      </c>
      <c r="J28">
        <v>1</v>
      </c>
      <c r="K28">
        <v>67</v>
      </c>
      <c r="L28">
        <v>224</v>
      </c>
      <c r="M28">
        <v>3.7635765654037798</v>
      </c>
      <c r="N28">
        <v>0</v>
      </c>
    </row>
    <row r="29" spans="1:14" x14ac:dyDescent="0.3">
      <c r="A29" t="s">
        <v>81</v>
      </c>
      <c r="B29" t="s">
        <v>78</v>
      </c>
      <c r="C29" t="s">
        <v>78</v>
      </c>
      <c r="D29" t="s">
        <v>0</v>
      </c>
      <c r="E29">
        <v>0</v>
      </c>
      <c r="F29">
        <v>1</v>
      </c>
      <c r="G29">
        <v>0</v>
      </c>
      <c r="H29">
        <v>0</v>
      </c>
      <c r="I29" t="s">
        <v>100</v>
      </c>
      <c r="J29">
        <v>0</v>
      </c>
      <c r="K29">
        <v>59</v>
      </c>
      <c r="L29">
        <v>449</v>
      </c>
      <c r="M29">
        <v>3.6948914221531801</v>
      </c>
      <c r="N29">
        <v>1</v>
      </c>
    </row>
    <row r="30" spans="1:14" hidden="1" x14ac:dyDescent="0.3">
      <c r="A30" t="s">
        <v>68</v>
      </c>
      <c r="B30" t="s">
        <v>69</v>
      </c>
      <c r="C30" t="s">
        <v>70</v>
      </c>
      <c r="D30" t="s">
        <v>4</v>
      </c>
      <c r="E30">
        <v>0</v>
      </c>
      <c r="F30">
        <v>0</v>
      </c>
      <c r="G30">
        <v>1</v>
      </c>
      <c r="H30">
        <v>0</v>
      </c>
      <c r="I30" t="s">
        <v>57</v>
      </c>
      <c r="J30">
        <v>1</v>
      </c>
      <c r="K30">
        <v>50</v>
      </c>
      <c r="L30">
        <v>227</v>
      </c>
      <c r="M30">
        <v>3.6924776342393901</v>
      </c>
      <c r="N30">
        <v>0</v>
      </c>
    </row>
    <row r="31" spans="1:14" hidden="1" x14ac:dyDescent="0.3">
      <c r="A31" t="s">
        <v>71</v>
      </c>
      <c r="B31" t="s">
        <v>72</v>
      </c>
      <c r="C31" t="s">
        <v>72</v>
      </c>
      <c r="D31" t="s">
        <v>10</v>
      </c>
      <c r="E31">
        <v>1</v>
      </c>
      <c r="F31">
        <v>0</v>
      </c>
      <c r="G31">
        <v>0</v>
      </c>
      <c r="H31">
        <v>0</v>
      </c>
      <c r="I31" t="s">
        <v>57</v>
      </c>
      <c r="J31">
        <v>1</v>
      </c>
      <c r="K31">
        <v>46</v>
      </c>
      <c r="L31">
        <v>231</v>
      </c>
      <c r="M31">
        <v>4.1077298338053696</v>
      </c>
      <c r="N31">
        <v>0</v>
      </c>
    </row>
    <row r="32" spans="1:14" hidden="1" x14ac:dyDescent="0.3">
      <c r="A32" t="s">
        <v>73</v>
      </c>
      <c r="B32" t="s">
        <v>74</v>
      </c>
      <c r="C32" t="s">
        <v>73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57</v>
      </c>
      <c r="J32">
        <v>1</v>
      </c>
      <c r="K32">
        <v>57</v>
      </c>
      <c r="L32">
        <v>235</v>
      </c>
      <c r="M32">
        <v>3.8576961806577001</v>
      </c>
      <c r="N32">
        <v>0</v>
      </c>
    </row>
    <row r="33" spans="1:14" x14ac:dyDescent="0.3">
      <c r="A33" t="s">
        <v>5</v>
      </c>
      <c r="B33" t="s">
        <v>6</v>
      </c>
      <c r="C33" t="s">
        <v>6</v>
      </c>
      <c r="D33" t="s">
        <v>7</v>
      </c>
      <c r="E33">
        <v>0</v>
      </c>
      <c r="F33">
        <v>0</v>
      </c>
      <c r="G33">
        <v>0</v>
      </c>
      <c r="H33">
        <v>1</v>
      </c>
      <c r="I33" t="s">
        <v>1</v>
      </c>
      <c r="J33">
        <v>0</v>
      </c>
      <c r="K33">
        <v>81</v>
      </c>
      <c r="L33">
        <v>4</v>
      </c>
      <c r="M33">
        <v>3.68719380012553</v>
      </c>
      <c r="N33">
        <v>1</v>
      </c>
    </row>
    <row r="34" spans="1:14" hidden="1" x14ac:dyDescent="0.3">
      <c r="A34" t="s">
        <v>83</v>
      </c>
      <c r="B34" t="s">
        <v>84</v>
      </c>
      <c r="C34" t="s">
        <v>84</v>
      </c>
      <c r="D34" t="s">
        <v>10</v>
      </c>
      <c r="E34">
        <v>1</v>
      </c>
      <c r="F34">
        <v>0</v>
      </c>
      <c r="G34">
        <v>0</v>
      </c>
      <c r="H34">
        <v>0</v>
      </c>
      <c r="I34" t="s">
        <v>82</v>
      </c>
      <c r="J34">
        <v>0</v>
      </c>
      <c r="K34">
        <v>50</v>
      </c>
      <c r="L34">
        <v>328</v>
      </c>
      <c r="M34">
        <v>1.51216228415743</v>
      </c>
      <c r="N34">
        <v>0</v>
      </c>
    </row>
    <row r="35" spans="1:14" x14ac:dyDescent="0.3">
      <c r="A35" t="s">
        <v>24</v>
      </c>
      <c r="B35" t="s">
        <v>25</v>
      </c>
      <c r="C35" t="s">
        <v>25</v>
      </c>
      <c r="D35" t="s">
        <v>10</v>
      </c>
      <c r="E35">
        <v>1</v>
      </c>
      <c r="F35">
        <v>0</v>
      </c>
      <c r="G35">
        <v>0</v>
      </c>
      <c r="H35">
        <v>0</v>
      </c>
      <c r="I35" t="s">
        <v>26</v>
      </c>
      <c r="J35">
        <v>0</v>
      </c>
      <c r="K35">
        <v>54</v>
      </c>
      <c r="L35">
        <v>26</v>
      </c>
      <c r="M35">
        <v>3.6660050008394802</v>
      </c>
      <c r="N35">
        <v>1</v>
      </c>
    </row>
    <row r="36" spans="1:14" hidden="1" x14ac:dyDescent="0.3">
      <c r="A36" t="s">
        <v>88</v>
      </c>
      <c r="B36" t="s">
        <v>89</v>
      </c>
      <c r="C36" t="s">
        <v>89</v>
      </c>
      <c r="D36" t="s">
        <v>0</v>
      </c>
      <c r="E36">
        <v>0</v>
      </c>
      <c r="F36">
        <v>1</v>
      </c>
      <c r="G36">
        <v>0</v>
      </c>
      <c r="H36">
        <v>0</v>
      </c>
      <c r="I36" t="s">
        <v>87</v>
      </c>
      <c r="J36">
        <v>0</v>
      </c>
      <c r="K36">
        <v>54</v>
      </c>
      <c r="L36">
        <v>397</v>
      </c>
      <c r="M36">
        <v>2.5952327057887898</v>
      </c>
      <c r="N36">
        <v>0</v>
      </c>
    </row>
    <row r="37" spans="1:14" x14ac:dyDescent="0.3">
      <c r="A37" t="s">
        <v>47</v>
      </c>
      <c r="B37" t="s">
        <v>48</v>
      </c>
      <c r="C37" t="s">
        <v>48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42</v>
      </c>
      <c r="J37">
        <v>0</v>
      </c>
      <c r="K37">
        <v>61</v>
      </c>
      <c r="L37">
        <v>56</v>
      </c>
      <c r="M37">
        <v>3.5674711828270498</v>
      </c>
      <c r="N37">
        <v>1</v>
      </c>
    </row>
    <row r="38" spans="1:14" hidden="1" x14ac:dyDescent="0.3">
      <c r="A38" t="s">
        <v>91</v>
      </c>
      <c r="B38" t="s">
        <v>92</v>
      </c>
      <c r="C38" t="s">
        <v>92</v>
      </c>
      <c r="D38" t="s">
        <v>0</v>
      </c>
      <c r="E38">
        <v>0</v>
      </c>
      <c r="F38">
        <v>1</v>
      </c>
      <c r="G38">
        <v>0</v>
      </c>
      <c r="H38">
        <v>0</v>
      </c>
      <c r="I38" t="s">
        <v>87</v>
      </c>
      <c r="J38">
        <v>0</v>
      </c>
      <c r="K38">
        <v>52</v>
      </c>
      <c r="L38">
        <v>400</v>
      </c>
      <c r="M38">
        <v>2.6198354533329899</v>
      </c>
      <c r="N38">
        <v>0</v>
      </c>
    </row>
    <row r="39" spans="1:14" x14ac:dyDescent="0.3">
      <c r="A39" t="s">
        <v>45</v>
      </c>
      <c r="B39" t="s">
        <v>46</v>
      </c>
      <c r="C39" t="s">
        <v>46</v>
      </c>
      <c r="D39" t="s">
        <v>0</v>
      </c>
      <c r="E39">
        <v>0</v>
      </c>
      <c r="F39">
        <v>1</v>
      </c>
      <c r="G39">
        <v>0</v>
      </c>
      <c r="H39">
        <v>0</v>
      </c>
      <c r="I39" t="s">
        <v>42</v>
      </c>
      <c r="J39">
        <v>0</v>
      </c>
      <c r="K39">
        <v>50</v>
      </c>
      <c r="L39">
        <v>54</v>
      </c>
      <c r="M39">
        <v>3.3592729354667301</v>
      </c>
      <c r="N39">
        <v>1</v>
      </c>
    </row>
    <row r="40" spans="1:14" hidden="1" x14ac:dyDescent="0.3">
      <c r="A40" t="s">
        <v>79</v>
      </c>
      <c r="B40" t="s">
        <v>95</v>
      </c>
      <c r="C40" t="s">
        <v>95</v>
      </c>
      <c r="D40" t="s">
        <v>0</v>
      </c>
      <c r="E40">
        <v>0</v>
      </c>
      <c r="F40">
        <v>1</v>
      </c>
      <c r="G40">
        <v>0</v>
      </c>
      <c r="H40">
        <v>0</v>
      </c>
      <c r="I40" t="s">
        <v>87</v>
      </c>
      <c r="J40">
        <v>0</v>
      </c>
      <c r="K40">
        <v>48</v>
      </c>
      <c r="L40">
        <v>402</v>
      </c>
      <c r="M40">
        <v>1.6227690509932</v>
      </c>
      <c r="N40">
        <v>0</v>
      </c>
    </row>
    <row r="41" spans="1:14" hidden="1" x14ac:dyDescent="0.3">
      <c r="A41" t="s">
        <v>96</v>
      </c>
      <c r="B41" t="s">
        <v>97</v>
      </c>
      <c r="C41" t="s">
        <v>97</v>
      </c>
      <c r="D41" t="s">
        <v>4</v>
      </c>
      <c r="E41">
        <v>0</v>
      </c>
      <c r="F41">
        <v>0</v>
      </c>
      <c r="G41">
        <v>1</v>
      </c>
      <c r="H41">
        <v>0</v>
      </c>
      <c r="I41" t="s">
        <v>87</v>
      </c>
      <c r="J41">
        <v>0</v>
      </c>
      <c r="K41">
        <v>49</v>
      </c>
      <c r="L41">
        <v>406</v>
      </c>
      <c r="M41">
        <v>2.2703877709168401</v>
      </c>
      <c r="N41">
        <v>0</v>
      </c>
    </row>
    <row r="42" spans="1:14" hidden="1" x14ac:dyDescent="0.3">
      <c r="A42" t="s">
        <v>98</v>
      </c>
      <c r="B42" t="s">
        <v>99</v>
      </c>
      <c r="C42" t="s">
        <v>99</v>
      </c>
      <c r="D42" t="s">
        <v>4</v>
      </c>
      <c r="E42">
        <v>0</v>
      </c>
      <c r="F42">
        <v>0</v>
      </c>
      <c r="G42">
        <v>1</v>
      </c>
      <c r="H42">
        <v>0</v>
      </c>
      <c r="I42" t="s">
        <v>87</v>
      </c>
      <c r="J42">
        <v>0</v>
      </c>
      <c r="K42">
        <v>59</v>
      </c>
      <c r="L42">
        <v>411</v>
      </c>
      <c r="M42">
        <v>2.42219974658759</v>
      </c>
      <c r="N42">
        <v>0</v>
      </c>
    </row>
    <row r="43" spans="1:14" hidden="1" x14ac:dyDescent="0.3">
      <c r="A43" t="s">
        <v>101</v>
      </c>
      <c r="B43" t="s">
        <v>102</v>
      </c>
      <c r="C43" t="s">
        <v>102</v>
      </c>
      <c r="D43" t="s">
        <v>10</v>
      </c>
      <c r="E43">
        <v>1</v>
      </c>
      <c r="F43">
        <v>0</v>
      </c>
      <c r="G43">
        <v>0</v>
      </c>
      <c r="H43">
        <v>0</v>
      </c>
      <c r="I43" t="s">
        <v>100</v>
      </c>
      <c r="J43">
        <v>0</v>
      </c>
      <c r="K43">
        <v>50</v>
      </c>
      <c r="L43">
        <v>448</v>
      </c>
      <c r="M43">
        <v>3.3792252420312301</v>
      </c>
      <c r="N43">
        <v>0</v>
      </c>
    </row>
    <row r="44" spans="1:14" x14ac:dyDescent="0.3">
      <c r="A44" t="s">
        <v>31</v>
      </c>
      <c r="B44" t="s">
        <v>32</v>
      </c>
      <c r="C44" t="s">
        <v>32</v>
      </c>
      <c r="D44" t="s">
        <v>0</v>
      </c>
      <c r="E44">
        <v>0</v>
      </c>
      <c r="F44">
        <v>1</v>
      </c>
      <c r="G44">
        <v>0</v>
      </c>
      <c r="H44">
        <v>0</v>
      </c>
      <c r="I44" t="s">
        <v>26</v>
      </c>
      <c r="J44">
        <v>0</v>
      </c>
      <c r="K44">
        <v>51</v>
      </c>
      <c r="L44">
        <v>35</v>
      </c>
      <c r="M44">
        <v>3.1283970187188901</v>
      </c>
      <c r="N44">
        <v>1</v>
      </c>
    </row>
    <row r="45" spans="1:14" hidden="1" x14ac:dyDescent="0.3">
      <c r="A45" t="s">
        <v>103</v>
      </c>
      <c r="B45" t="s">
        <v>51</v>
      </c>
      <c r="C45" t="s">
        <v>51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100</v>
      </c>
      <c r="J45">
        <v>0</v>
      </c>
      <c r="K45">
        <v>66</v>
      </c>
      <c r="L45">
        <v>450</v>
      </c>
      <c r="M45">
        <v>3.08910111885969</v>
      </c>
      <c r="N45">
        <v>0</v>
      </c>
    </row>
    <row r="46" spans="1:14" hidden="1" x14ac:dyDescent="0.3">
      <c r="A46" t="s">
        <v>104</v>
      </c>
      <c r="B46" t="s">
        <v>105</v>
      </c>
      <c r="C46" t="s">
        <v>105</v>
      </c>
      <c r="D46" t="s">
        <v>4</v>
      </c>
      <c r="E46">
        <v>0</v>
      </c>
      <c r="F46">
        <v>0</v>
      </c>
      <c r="G46">
        <v>1</v>
      </c>
      <c r="H46">
        <v>0</v>
      </c>
      <c r="I46" t="s">
        <v>100</v>
      </c>
      <c r="J46">
        <v>0</v>
      </c>
      <c r="K46">
        <v>59</v>
      </c>
      <c r="L46">
        <v>453</v>
      </c>
      <c r="M46">
        <v>2.6684558613089302</v>
      </c>
      <c r="N46">
        <v>0</v>
      </c>
    </row>
    <row r="47" spans="1:14" hidden="1" x14ac:dyDescent="0.3">
      <c r="A47" t="s">
        <v>106</v>
      </c>
      <c r="B47" t="s">
        <v>107</v>
      </c>
      <c r="C47" t="s">
        <v>107</v>
      </c>
      <c r="D47" t="s">
        <v>4</v>
      </c>
      <c r="E47">
        <v>0</v>
      </c>
      <c r="F47">
        <v>0</v>
      </c>
      <c r="G47">
        <v>1</v>
      </c>
      <c r="H47">
        <v>0</v>
      </c>
      <c r="I47" t="s">
        <v>100</v>
      </c>
      <c r="J47">
        <v>0</v>
      </c>
      <c r="K47">
        <v>47</v>
      </c>
      <c r="L47">
        <v>454</v>
      </c>
      <c r="M47">
        <v>2.7462129110639499</v>
      </c>
      <c r="N47">
        <v>0</v>
      </c>
    </row>
    <row r="48" spans="1:14" x14ac:dyDescent="0.3">
      <c r="A48" t="s">
        <v>35</v>
      </c>
      <c r="B48" t="s">
        <v>36</v>
      </c>
      <c r="C48" t="s">
        <v>37</v>
      </c>
      <c r="D48" t="s">
        <v>0</v>
      </c>
      <c r="E48">
        <v>0</v>
      </c>
      <c r="F48">
        <v>1</v>
      </c>
      <c r="G48">
        <v>0</v>
      </c>
      <c r="H48">
        <v>0</v>
      </c>
      <c r="I48" t="s">
        <v>26</v>
      </c>
      <c r="J48">
        <v>0</v>
      </c>
      <c r="K48">
        <v>46</v>
      </c>
      <c r="L48">
        <v>38</v>
      </c>
      <c r="M48">
        <v>2.9264328053739201</v>
      </c>
      <c r="N48">
        <v>1</v>
      </c>
    </row>
    <row r="49" spans="1:14" hidden="1" x14ac:dyDescent="0.3">
      <c r="A49" t="s">
        <v>11</v>
      </c>
      <c r="B49" t="s">
        <v>110</v>
      </c>
      <c r="C49" t="s">
        <v>110</v>
      </c>
      <c r="D49" t="s">
        <v>4</v>
      </c>
      <c r="E49">
        <v>0</v>
      </c>
      <c r="F49">
        <v>0</v>
      </c>
      <c r="G49">
        <v>1</v>
      </c>
      <c r="H49">
        <v>0</v>
      </c>
      <c r="I49" t="s">
        <v>100</v>
      </c>
      <c r="J49">
        <v>0</v>
      </c>
      <c r="K49">
        <v>59</v>
      </c>
      <c r="L49">
        <v>456</v>
      </c>
      <c r="M49">
        <v>2.9806109628697599</v>
      </c>
      <c r="N49">
        <v>0</v>
      </c>
    </row>
    <row r="50" spans="1:14" hidden="1" x14ac:dyDescent="0.3">
      <c r="A50" t="s">
        <v>111</v>
      </c>
      <c r="B50" t="s">
        <v>112</v>
      </c>
      <c r="C50" t="s">
        <v>112</v>
      </c>
      <c r="D50" t="s">
        <v>0</v>
      </c>
      <c r="E50">
        <v>0</v>
      </c>
      <c r="F50">
        <v>1</v>
      </c>
      <c r="G50">
        <v>0</v>
      </c>
      <c r="H50">
        <v>0</v>
      </c>
      <c r="I50" t="s">
        <v>100</v>
      </c>
      <c r="J50">
        <v>0</v>
      </c>
      <c r="K50">
        <v>45</v>
      </c>
      <c r="L50">
        <v>460</v>
      </c>
      <c r="M50">
        <v>2.6387196985965899</v>
      </c>
      <c r="N50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2021-03-19T00:31:52Z</dcterms:created>
  <dcterms:modified xsi:type="dcterms:W3CDTF">2021-03-19T00:41:30Z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277e489e-3b13-45ed-9348-be0f7f5d7570</vt:lpwstr>
  </property>
</Properties>
</file>