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13_ncr:1_{90BE9D09-E9D6-4C90-BDB6-C187C88CF4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JSON-CSV.CO'!$O$2:$O$133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JSON-CSV.CO'!$O$2:$O$133</definedName>
    <definedName name="solver_lhs2" localSheetId="0" hidden="1">'Transformed by JSON-CSV.CO'!$R$11:$R$12</definedName>
    <definedName name="solver_lhs3" localSheetId="0" hidden="1">'Transformed by JSON-CSV.CO'!$R$4</definedName>
    <definedName name="solver_lhs4" localSheetId="0" hidden="1">'Transformed by JSON-CSV.CO'!$R$6:$R$9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JSON-CSV.CO'!$R$2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JSON-CSV.CO'!$S$11:$S$12</definedName>
    <definedName name="solver_rhs3" localSheetId="0" hidden="1">'Transformed by JSON-CSV.CO'!$S$4</definedName>
    <definedName name="solver_rhs4" localSheetId="0" hidden="1">'Transformed by JSON-CSV.CO'!$S$6:$S$9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2" l="1"/>
  <c r="R9" i="2"/>
  <c r="R8" i="2"/>
  <c r="R7" i="2"/>
  <c r="R6" i="2"/>
  <c r="R4" i="2"/>
  <c r="R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R12" i="2" l="1"/>
</calcChain>
</file>

<file path=xl/sharedStrings.xml><?xml version="1.0" encoding="utf-8"?>
<sst xmlns="http://schemas.openxmlformats.org/spreadsheetml/2006/main" count="683" uniqueCount="293">
  <si>
    <t>Pierre-Emerick</t>
  </si>
  <si>
    <t>Aubameyang</t>
  </si>
  <si>
    <t>MID</t>
  </si>
  <si>
    <t>ARS</t>
  </si>
  <si>
    <t>DEF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</si>
  <si>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</si>
  <si>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</si>
  <si>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</si>
  <si>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</si>
  <si>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</si>
  <si>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</si>
  <si>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</si>
  <si>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</si>
  <si>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</si>
  <si>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</si>
  <si>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</si>
  <si>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Nicolas</t>
  </si>
  <si>
    <t>Pépé</t>
  </si>
  <si>
    <t>Bukayo</t>
  </si>
  <si>
    <t>Saka</t>
  </si>
  <si>
    <t>Ryan</t>
  </si>
  <si>
    <t>Willian</t>
  </si>
  <si>
    <t>Borges Da Silva</t>
  </si>
  <si>
    <t>Daniel</t>
  </si>
  <si>
    <t>Emiliano</t>
  </si>
  <si>
    <t>Martínez</t>
  </si>
  <si>
    <t>AVL</t>
  </si>
  <si>
    <t>Taylor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</si>
  <si>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</si>
  <si>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</si>
  <si>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</si>
  <si>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</si>
  <si>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</si>
  <si>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</si>
  <si>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</si>
  <si>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</si>
  <si>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</si>
  <si>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</si>
  <si>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</si>
  <si>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</si>
  <si>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</si>
  <si>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</si>
  <si>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</si>
  <si>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BHA</t>
  </si>
  <si>
    <t>Pascal</t>
  </si>
  <si>
    <t>Groß</t>
  </si>
  <si>
    <t>Lewis</t>
  </si>
  <si>
    <t>Dunk</t>
  </si>
  <si>
    <t>Neal</t>
  </si>
  <si>
    <t>Maupay</t>
  </si>
  <si>
    <t>Leandro</t>
  </si>
  <si>
    <t>Trossard</t>
  </si>
  <si>
    <t>Yves</t>
  </si>
  <si>
    <t>Bissouma</t>
  </si>
  <si>
    <t>Danny</t>
  </si>
  <si>
    <t>Welbeck</t>
  </si>
  <si>
    <t>BUR</t>
  </si>
  <si>
    <t>James</t>
  </si>
  <si>
    <t>Tarkowski</t>
  </si>
  <si>
    <t>Phil</t>
  </si>
  <si>
    <t>Ben</t>
  </si>
  <si>
    <t>Mee</t>
  </si>
  <si>
    <t>Ashley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</si>
  <si>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</si>
  <si>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</si>
  <si>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</si>
  <si>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</si>
  <si>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</si>
  <si>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</si>
  <si>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</si>
  <si>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</si>
  <si>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</si>
  <si>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</si>
  <si>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CHE</t>
  </si>
  <si>
    <t>César</t>
  </si>
  <si>
    <t>Azpilicueta</t>
  </si>
  <si>
    <t>Jorge Luiz</t>
  </si>
  <si>
    <t>Frello Filho</t>
  </si>
  <si>
    <t>Jorginho</t>
  </si>
  <si>
    <t>Kurt</t>
  </si>
  <si>
    <t>Zouma</t>
  </si>
  <si>
    <t>Tammy</t>
  </si>
  <si>
    <t>Abraham</t>
  </si>
  <si>
    <t>Christian</t>
  </si>
  <si>
    <t>Pulisic</t>
  </si>
  <si>
    <t>Mason</t>
  </si>
  <si>
    <t>Mount</t>
  </si>
  <si>
    <t>Callum</t>
  </si>
  <si>
    <t>Reece</t>
  </si>
  <si>
    <t>Benjamin</t>
  </si>
  <si>
    <t>Chilwell</t>
  </si>
  <si>
    <t>McCarthy</t>
  </si>
  <si>
    <t>Patrick</t>
  </si>
  <si>
    <t>Scott</t>
  </si>
  <si>
    <t>Gylfi</t>
  </si>
  <si>
    <t>Sigurdsson</t>
  </si>
  <si>
    <t>EVE</t>
  </si>
  <si>
    <t>Lucas</t>
  </si>
  <si>
    <t>Digne</t>
  </si>
  <si>
    <t>Michael</t>
  </si>
  <si>
    <t>Keane</t>
  </si>
  <si>
    <t>Alex</t>
  </si>
  <si>
    <t>Iwobi</t>
  </si>
  <si>
    <t>Yerry</t>
  </si>
  <si>
    <t>Mina</t>
  </si>
  <si>
    <t>Dominic</t>
  </si>
  <si>
    <t>Calvert-Lewin</t>
  </si>
  <si>
    <t>Holgate</t>
  </si>
  <si>
    <t>Richarlison</t>
  </si>
  <si>
    <t>de Andrade</t>
  </si>
  <si>
    <t>Godfrey</t>
  </si>
  <si>
    <t>FUL</t>
  </si>
  <si>
    <t>Ademola</t>
  </si>
  <si>
    <t>Lookman</t>
  </si>
  <si>
    <t>LEI</t>
  </si>
  <si>
    <t>Kasper</t>
  </si>
  <si>
    <t>Schmeichel</t>
  </si>
  <si>
    <t>Jonny</t>
  </si>
  <si>
    <t>Evans</t>
  </si>
  <si>
    <t>Jamie</t>
  </si>
  <si>
    <t>Vardy</t>
  </si>
  <si>
    <t>Youri</t>
  </si>
  <si>
    <t>Tielemans</t>
  </si>
  <si>
    <t>Maddison</t>
  </si>
  <si>
    <t>Kelechi</t>
  </si>
  <si>
    <t>Iheanacho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</si>
  <si>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</si>
  <si>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</si>
  <si>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</si>
  <si>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</si>
  <si>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</si>
  <si>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</si>
  <si>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</si>
  <si>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</si>
  <si>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</si>
  <si>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Bamford</t>
  </si>
  <si>
    <t>Illan</t>
  </si>
  <si>
    <t>Meslier</t>
  </si>
  <si>
    <t>Rodrigo</t>
  </si>
  <si>
    <t>Raphael</t>
  </si>
  <si>
    <t>Dias Belloli</t>
  </si>
  <si>
    <t>Raphinha</t>
  </si>
  <si>
    <t>Cresswell</t>
  </si>
  <si>
    <t>LIV</t>
  </si>
  <si>
    <t>Georginio</t>
  </si>
  <si>
    <t>Wijnaldum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</si>
  <si>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</si>
  <si>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</si>
  <si>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</si>
  <si>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</si>
  <si>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</si>
  <si>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</si>
  <si>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</si>
  <si>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</si>
  <si>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</si>
  <si>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</si>
  <si>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</si>
  <si>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</si>
  <si>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</si>
  <si>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</si>
  <si>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</si>
  <si>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</si>
  <si>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</si>
  <si>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</si>
  <si>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</si>
  <si>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Kevin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</si>
  <si>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</si>
  <si>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</si>
  <si>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</si>
  <si>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</si>
  <si>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</si>
  <si>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</si>
  <si>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</si>
  <si>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</si>
  <si>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</si>
  <si>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</si>
  <si>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</si>
  <si>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</si>
  <si>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</si>
  <si>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</si>
  <si>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</si>
  <si>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</si>
  <si>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Foden</t>
  </si>
  <si>
    <t>Hernandez</t>
  </si>
  <si>
    <t>Eric</t>
  </si>
  <si>
    <t>MUN</t>
  </si>
  <si>
    <t>David</t>
  </si>
  <si>
    <t>de Gea</t>
  </si>
  <si>
    <t>Paul</t>
  </si>
  <si>
    <t>Pogba</t>
  </si>
  <si>
    <t>Harry</t>
  </si>
  <si>
    <t>Maguire</t>
  </si>
  <si>
    <t>Shaw</t>
  </si>
  <si>
    <t>Bruno Miguel</t>
  </si>
  <si>
    <t>Borges Fernandes</t>
  </si>
  <si>
    <t>Fernandes</t>
  </si>
  <si>
    <t>Marcus</t>
  </si>
  <si>
    <t>Rashford</t>
  </si>
  <si>
    <t>Victor</t>
  </si>
  <si>
    <t>Lindelöf</t>
  </si>
  <si>
    <t>McTominay</t>
  </si>
  <si>
    <t>Aaron</t>
  </si>
  <si>
    <t>Wan-Bissaka</t>
  </si>
  <si>
    <t>Greenwood</t>
  </si>
  <si>
    <t>NEW</t>
  </si>
  <si>
    <t>Karl</t>
  </si>
  <si>
    <t>Darlow</t>
  </si>
  <si>
    <t>Allan</t>
  </si>
  <si>
    <t>Saint-Maximin</t>
  </si>
  <si>
    <t>Miguel</t>
  </si>
  <si>
    <t>Almirón</t>
  </si>
  <si>
    <t>Wilson</t>
  </si>
  <si>
    <t>SHU</t>
  </si>
  <si>
    <t>McGoldrick</t>
  </si>
  <si>
    <t>Ramsdale</t>
  </si>
  <si>
    <t>Theo</t>
  </si>
  <si>
    <t>Walcott</t>
  </si>
  <si>
    <t>SOU</t>
  </si>
  <si>
    <t>Bertrand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</si>
  <si>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</si>
  <si>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</si>
  <si>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</si>
  <si>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</si>
  <si>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</si>
  <si>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</si>
  <si>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</si>
  <si>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</si>
  <si>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</si>
  <si>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</si>
  <si>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Hugo</t>
  </si>
  <si>
    <t>Lloris</t>
  </si>
  <si>
    <t>TOT</t>
  </si>
  <si>
    <t>Toby</t>
  </si>
  <si>
    <t>Alderweireld</t>
  </si>
  <si>
    <t>Kane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</si>
  <si>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</si>
  <si>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</si>
  <si>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</si>
  <si>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</si>
  <si>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</si>
  <si>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</si>
  <si>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</si>
  <si>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</si>
  <si>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</si>
  <si>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WBA</t>
  </si>
  <si>
    <t>Robinson</t>
  </si>
  <si>
    <t>Callum Robinson</t>
  </si>
  <si>
    <t>Jesse</t>
  </si>
  <si>
    <t>Lingard</t>
  </si>
  <si>
    <t>WHU</t>
  </si>
  <si>
    <t>Lukasz</t>
  </si>
  <si>
    <t>Fabianski</t>
  </si>
  <si>
    <t>Jarrod</t>
  </si>
  <si>
    <t>Bowen</t>
  </si>
  <si>
    <t>Tomas</t>
  </si>
  <si>
    <t>Soucek</t>
  </si>
  <si>
    <t>Fornals</t>
  </si>
  <si>
    <t>Craig</t>
  </si>
  <si>
    <t>Dawson</t>
  </si>
  <si>
    <t>Conor</t>
  </si>
  <si>
    <t>WOL</t>
  </si>
  <si>
    <t>João Filipe Iria</t>
  </si>
  <si>
    <t>Santos Moutinho</t>
  </si>
  <si>
    <t>Moutinho</t>
  </si>
  <si>
    <t>Rui Pedro</t>
  </si>
  <si>
    <t>dos Santos Patrício</t>
  </si>
  <si>
    <t>Patrício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</si>
  <si>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</si>
  <si>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</si>
  <si>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</si>
  <si>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</si>
  <si>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</si>
  <si>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</si>
  <si>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</si>
  <si>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</si>
  <si>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</si>
  <si>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</si>
  <si>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Castelo Podence</t>
  </si>
  <si>
    <t>Podence</t>
  </si>
  <si>
    <t>Pedro</t>
  </si>
  <si>
    <t>Lomba Neto</t>
  </si>
  <si>
    <t>Neto</t>
  </si>
  <si>
    <t>First</t>
  </si>
  <si>
    <t>Last</t>
  </si>
  <si>
    <t>Web</t>
  </si>
  <si>
    <t>Team</t>
  </si>
  <si>
    <t>Cost</t>
  </si>
  <si>
    <t>ID</t>
  </si>
  <si>
    <t>PPG</t>
  </si>
  <si>
    <t>Selected</t>
  </si>
  <si>
    <t>Team2</t>
  </si>
  <si>
    <t>Total Points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</si>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</sst>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73BCC-AE02-4429-A1CE-369E0043E6B3}" name="Table1" displayName="Table1" ref="A1:O133" totalsRowShown="0">
  <autoFilter ref="A1:O133" xr:uid="{920590B5-F2E7-43E3-9699-01794D7A1C2F}">
    <filterColumn colId="14">
      <filters>
        <filter val="1"/>
      </filters>
    </filterColumn>
  </autoFilter>
  <sortState xmlns:xlrd2="http://schemas.microsoft.com/office/spreadsheetml/2017/richdata2" ref="A2:O133">
    <sortCondition descending="1" ref="N1:N133"/>
  </sortState>
  <tableColumns count="15">
    <tableColumn id="1" xr3:uid="{C9D9B344-50D2-4183-B82D-80604B2ECDD3}" name="First"/>
    <tableColumn id="2" xr3:uid="{8659E563-A074-4F1D-AF00-341BE38FC6EB}" name="Last"/>
    <tableColumn id="3" xr3:uid="{CF2EBF14-4174-4705-BD61-ABFED345C2F1}" name="Web"/>
    <tableColumn id="4" xr3:uid="{25D7B643-EC40-4D3B-B37C-2903ECD4A414}" name="Team"/>
    <tableColumn id="5" xr3:uid="{895C8A23-572C-4327-8A01-9FBF200D3B4E}" name="GKP"/>
    <tableColumn id="6" xr3:uid="{0749911E-F5EE-4F10-9A0D-3DD2DA1DB5AA}" name="DEF"/>
    <tableColumn id="7" xr3:uid="{0F3B235A-7CB7-4446-87C7-C7ADCC9FD56F}" name="MID"/>
    <tableColumn id="8" xr3:uid="{90850426-0B26-487D-AF1C-39F7BE6D2E71}" name="FWD"/>
    <tableColumn id="9" xr3:uid="{EBA05063-2D48-4888-902F-B7C109DBD293}" name="Team2"/>
    <tableColumn id="10" xr3:uid="{C523C4AA-C624-480B-823B-1765FFD56C22}" name="LEE"/>
    <tableColumn id="15" xr3:uid="{9BCAC781-164C-4A48-8B90-2EBDDB75CF5E}" name="TOT" dataDxfId="0">
      <calculatedColumnFormula>IF(Table1[[#This Row],[Team2]]="TOT",1,0)</calculatedColumnFormula>
    </tableColumn>
    <tableColumn id="11" xr3:uid="{43DE3F45-EF6D-4359-948F-AE53353C5C0B}" name="Cost"/>
    <tableColumn id="12" xr3:uid="{0047DF83-8C6F-4CA1-9C91-B13EAF87EC88}" name="ID"/>
    <tableColumn id="13" xr3:uid="{6FCAE75C-2461-46FA-8BBF-F74427CBB093}" name="PPG"/>
    <tableColumn id="14" xr3:uid="{4E9F86DD-A95A-470B-B507-C5F6FE2DAA26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"/>
  <sheetViews>
    <sheetView tabSelected="1" workbookViewId="0">
      <selection activeCell="C34" sqref="C34"/>
    </sheetView>
  </sheetViews>
  <sheetFormatPr defaultRowHeight="14.4" x14ac:dyDescent="0.3"/>
  <cols>
    <col min="15" max="15" width="10" customWidth="1"/>
  </cols>
  <sheetData>
    <row r="1" spans="1:19" x14ac:dyDescent="0.3">
      <c r="A1" t="s">
        <v>282</v>
      </c>
      <c r="B1" t="s">
        <v>283</v>
      </c>
      <c r="C1" t="s">
        <v>284</v>
      </c>
      <c r="D1" t="s">
        <v>285</v>
      </c>
      <c r="E1" t="s">
        <v>10</v>
      </c>
      <c r="F1" t="s">
        <v>4</v>
      </c>
      <c r="G1" t="s">
        <v>2</v>
      </c>
      <c r="H1" t="s">
        <v>7</v>
      </c>
      <c r="I1" t="s">
        <v>290</v>
      </c>
      <c r="J1" t="s">
        <v>127</v>
      </c>
      <c r="K1" t="s">
        <v>231</v>
      </c>
      <c r="L1" t="s">
        <v>286</v>
      </c>
      <c r="M1" t="s">
        <v>287</v>
      </c>
      <c r="N1" t="s">
        <v>288</v>
      </c>
      <c r="O1" t="s">
        <v>289</v>
      </c>
    </row>
    <row r="2" spans="1:19" x14ac:dyDescent="0.3">
      <c r="A2" t="s">
        <v>190</v>
      </c>
      <c r="B2" t="s">
        <v>234</v>
      </c>
      <c r="C2" t="s">
        <v>234</v>
      </c>
      <c r="D2" t="s">
        <v>7</v>
      </c>
      <c r="E2">
        <v>0</v>
      </c>
      <c r="F2">
        <v>0</v>
      </c>
      <c r="G2">
        <v>0</v>
      </c>
      <c r="H2">
        <v>1</v>
      </c>
      <c r="I2" t="s">
        <v>231</v>
      </c>
      <c r="J2">
        <v>0</v>
      </c>
      <c r="K2">
        <f>IF(Table1[[#This Row],[Team2]]="TOT",1,0)</f>
        <v>1</v>
      </c>
      <c r="L2">
        <v>117</v>
      </c>
      <c r="M2">
        <v>409</v>
      </c>
      <c r="N2">
        <v>10.9084758926729</v>
      </c>
      <c r="O2">
        <v>1</v>
      </c>
      <c r="Q2" t="s">
        <v>291</v>
      </c>
      <c r="R2">
        <f>SUMPRODUCT(Table1[Selected],Table1[PPG])</f>
        <v>85.543822410468437</v>
      </c>
    </row>
    <row r="3" spans="1:19" x14ac:dyDescent="0.3">
      <c r="A3" t="s">
        <v>235</v>
      </c>
      <c r="B3" t="s">
        <v>236</v>
      </c>
      <c r="C3" t="s">
        <v>236</v>
      </c>
      <c r="D3" t="s">
        <v>2</v>
      </c>
      <c r="E3">
        <v>0</v>
      </c>
      <c r="F3">
        <v>0</v>
      </c>
      <c r="G3">
        <v>1</v>
      </c>
      <c r="H3">
        <v>0</v>
      </c>
      <c r="I3" t="s">
        <v>231</v>
      </c>
      <c r="J3">
        <v>0</v>
      </c>
      <c r="K3">
        <f>IF(Table1[[#This Row],[Team2]]="TOT",1,0)</f>
        <v>1</v>
      </c>
      <c r="L3">
        <v>94</v>
      </c>
      <c r="M3">
        <v>411</v>
      </c>
      <c r="N3">
        <v>9.9956666483465106</v>
      </c>
      <c r="O3">
        <v>1</v>
      </c>
    </row>
    <row r="4" spans="1:19" x14ac:dyDescent="0.3">
      <c r="A4" t="s">
        <v>193</v>
      </c>
      <c r="B4" t="s">
        <v>194</v>
      </c>
      <c r="C4" t="s">
        <v>195</v>
      </c>
      <c r="D4" t="s">
        <v>2</v>
      </c>
      <c r="E4">
        <v>0</v>
      </c>
      <c r="F4">
        <v>0</v>
      </c>
      <c r="G4">
        <v>1</v>
      </c>
      <c r="H4">
        <v>0</v>
      </c>
      <c r="I4" t="s">
        <v>185</v>
      </c>
      <c r="J4">
        <v>0</v>
      </c>
      <c r="K4">
        <f>IF(Table1[[#This Row],[Team2]]="TOT",1,0)</f>
        <v>0</v>
      </c>
      <c r="L4">
        <v>116</v>
      </c>
      <c r="M4">
        <v>313</v>
      </c>
      <c r="N4">
        <v>8.5233902913818493</v>
      </c>
      <c r="O4">
        <v>1</v>
      </c>
      <c r="Q4" t="s">
        <v>292</v>
      </c>
      <c r="R4">
        <f>SUMPRODUCT(Table1[Selected],Table1[Cost])</f>
        <v>996</v>
      </c>
      <c r="S4">
        <v>996</v>
      </c>
    </row>
    <row r="5" spans="1:19" x14ac:dyDescent="0.3">
      <c r="A5" t="s">
        <v>229</v>
      </c>
      <c r="B5" t="s">
        <v>230</v>
      </c>
      <c r="C5" t="s">
        <v>230</v>
      </c>
      <c r="D5" t="s">
        <v>10</v>
      </c>
      <c r="E5">
        <v>1</v>
      </c>
      <c r="F5">
        <v>0</v>
      </c>
      <c r="G5">
        <v>0</v>
      </c>
      <c r="H5">
        <v>0</v>
      </c>
      <c r="I5" t="s">
        <v>231</v>
      </c>
      <c r="J5">
        <v>0</v>
      </c>
      <c r="K5">
        <f>IF(Table1[[#This Row],[Team2]]="TOT",1,0)</f>
        <v>1</v>
      </c>
      <c r="L5">
        <v>56</v>
      </c>
      <c r="M5">
        <v>405</v>
      </c>
      <c r="N5">
        <v>7.30975953710354</v>
      </c>
      <c r="O5">
        <v>1</v>
      </c>
    </row>
    <row r="6" spans="1:19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43</v>
      </c>
      <c r="J6">
        <v>0</v>
      </c>
      <c r="K6">
        <f>IF(Table1[[#This Row],[Team2]]="TOT",1,0)</f>
        <v>0</v>
      </c>
      <c r="L6">
        <v>60</v>
      </c>
      <c r="M6">
        <v>56</v>
      </c>
      <c r="N6">
        <v>6.4498463628565403</v>
      </c>
      <c r="O6">
        <v>1</v>
      </c>
      <c r="Q6" t="s">
        <v>10</v>
      </c>
      <c r="R6">
        <f>SUMPRODUCT(Table1[Selected],Table1[GKP])</f>
        <v>2</v>
      </c>
      <c r="S6">
        <v>2</v>
      </c>
    </row>
    <row r="7" spans="1:19" hidden="1" x14ac:dyDescent="0.3">
      <c r="A7" t="s">
        <v>152</v>
      </c>
      <c r="B7" t="s">
        <v>153</v>
      </c>
      <c r="C7" t="s">
        <v>153</v>
      </c>
      <c r="D7" t="s">
        <v>2</v>
      </c>
      <c r="E7">
        <v>0</v>
      </c>
      <c r="F7">
        <v>0</v>
      </c>
      <c r="G7">
        <v>1</v>
      </c>
      <c r="H7">
        <v>0</v>
      </c>
      <c r="I7" t="s">
        <v>143</v>
      </c>
      <c r="J7">
        <v>0</v>
      </c>
      <c r="K7">
        <f>IF(Table1[[#This Row],[Team2]]="TOT",1,0)</f>
        <v>0</v>
      </c>
      <c r="L7">
        <v>125</v>
      </c>
      <c r="M7">
        <v>259</v>
      </c>
      <c r="N7">
        <v>6.4303885596091703</v>
      </c>
      <c r="O7">
        <v>0</v>
      </c>
      <c r="Q7" t="s">
        <v>4</v>
      </c>
      <c r="R7">
        <f>SUMPRODUCT(Table1[Selected],Table1[DEF])</f>
        <v>5</v>
      </c>
      <c r="S7">
        <v>5</v>
      </c>
    </row>
    <row r="8" spans="1:19" hidden="1" x14ac:dyDescent="0.3">
      <c r="A8" t="s">
        <v>97</v>
      </c>
      <c r="B8" t="s">
        <v>238</v>
      </c>
      <c r="C8" t="s">
        <v>239</v>
      </c>
      <c r="D8" t="s">
        <v>2</v>
      </c>
      <c r="E8">
        <v>0</v>
      </c>
      <c r="F8">
        <v>0</v>
      </c>
      <c r="G8">
        <v>1</v>
      </c>
      <c r="H8">
        <v>0</v>
      </c>
      <c r="I8" t="s">
        <v>231</v>
      </c>
      <c r="J8">
        <v>0</v>
      </c>
      <c r="K8">
        <f>IF(Table1[[#This Row],[Team2]]="TOT",1,0)</f>
        <v>1</v>
      </c>
      <c r="L8">
        <v>66</v>
      </c>
      <c r="M8">
        <v>413</v>
      </c>
      <c r="N8">
        <v>5.9283370340237802</v>
      </c>
      <c r="O8">
        <v>0</v>
      </c>
      <c r="Q8" t="s">
        <v>2</v>
      </c>
      <c r="R8">
        <f>SUMPRODUCT(Table1[Selected],Table1[MID])</f>
        <v>5</v>
      </c>
      <c r="S8">
        <v>5</v>
      </c>
    </row>
    <row r="9" spans="1:19" hidden="1" x14ac:dyDescent="0.3">
      <c r="A9" t="s">
        <v>83</v>
      </c>
      <c r="B9" t="s">
        <v>84</v>
      </c>
      <c r="C9" t="s">
        <v>84</v>
      </c>
      <c r="D9" t="s">
        <v>2</v>
      </c>
      <c r="E9">
        <v>0</v>
      </c>
      <c r="F9">
        <v>0</v>
      </c>
      <c r="G9">
        <v>1</v>
      </c>
      <c r="H9">
        <v>0</v>
      </c>
      <c r="I9" t="s">
        <v>73</v>
      </c>
      <c r="J9">
        <v>0</v>
      </c>
      <c r="K9">
        <f>IF(Table1[[#This Row],[Team2]]="TOT",1,0)</f>
        <v>0</v>
      </c>
      <c r="L9">
        <v>82</v>
      </c>
      <c r="M9">
        <v>117</v>
      </c>
      <c r="N9">
        <v>5.8277149139066999</v>
      </c>
      <c r="O9">
        <v>0</v>
      </c>
      <c r="Q9" t="s">
        <v>7</v>
      </c>
      <c r="R9">
        <f>SUMPRODUCT(Table1[Selected],Table1[FWD])</f>
        <v>3</v>
      </c>
      <c r="S9">
        <v>3</v>
      </c>
    </row>
    <row r="10" spans="1:19" x14ac:dyDescent="0.3">
      <c r="A10" t="s">
        <v>85</v>
      </c>
      <c r="B10" t="s">
        <v>86</v>
      </c>
      <c r="C10" t="s">
        <v>86</v>
      </c>
      <c r="D10" t="s">
        <v>2</v>
      </c>
      <c r="E10">
        <v>0</v>
      </c>
      <c r="F10">
        <v>0</v>
      </c>
      <c r="G10">
        <v>1</v>
      </c>
      <c r="H10">
        <v>0</v>
      </c>
      <c r="I10" t="s">
        <v>73</v>
      </c>
      <c r="J10">
        <v>0</v>
      </c>
      <c r="K10">
        <f>IF(Table1[[#This Row],[Team2]]="TOT",1,0)</f>
        <v>0</v>
      </c>
      <c r="L10">
        <v>72</v>
      </c>
      <c r="M10">
        <v>118</v>
      </c>
      <c r="N10">
        <v>5.5503614006535296</v>
      </c>
      <c r="O10">
        <v>1</v>
      </c>
    </row>
    <row r="11" spans="1:19" hidden="1" x14ac:dyDescent="0.3">
      <c r="A11" t="s">
        <v>139</v>
      </c>
      <c r="B11" t="s">
        <v>140</v>
      </c>
      <c r="C11" t="s">
        <v>141</v>
      </c>
      <c r="D11" t="s">
        <v>2</v>
      </c>
      <c r="E11">
        <v>0</v>
      </c>
      <c r="F11">
        <v>0</v>
      </c>
      <c r="G11">
        <v>1</v>
      </c>
      <c r="H11">
        <v>0</v>
      </c>
      <c r="I11" t="s">
        <v>127</v>
      </c>
      <c r="J11">
        <v>1</v>
      </c>
      <c r="K11">
        <f>IF(Table1[[#This Row],[Team2]]="TOT",1,0)</f>
        <v>0</v>
      </c>
      <c r="L11">
        <v>56</v>
      </c>
      <c r="M11">
        <v>243</v>
      </c>
      <c r="N11">
        <v>0</v>
      </c>
      <c r="O11">
        <v>0</v>
      </c>
      <c r="Q11" t="s">
        <v>127</v>
      </c>
      <c r="R11">
        <f>SUMPRODUCT(Table1[Selected],Table1[LEE])</f>
        <v>3</v>
      </c>
      <c r="S11">
        <v>3</v>
      </c>
    </row>
    <row r="12" spans="1:19" hidden="1" x14ac:dyDescent="0.3">
      <c r="A12" t="s">
        <v>242</v>
      </c>
      <c r="B12" t="s">
        <v>243</v>
      </c>
      <c r="C12" t="s">
        <v>243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231</v>
      </c>
      <c r="J12">
        <v>0</v>
      </c>
      <c r="K12">
        <f>IF(Table1[[#This Row],[Team2]]="TOT",1,0)</f>
        <v>1</v>
      </c>
      <c r="L12">
        <v>59</v>
      </c>
      <c r="M12">
        <v>421</v>
      </c>
      <c r="N12">
        <v>5.2626702120424396</v>
      </c>
      <c r="O12">
        <v>0</v>
      </c>
      <c r="Q12" t="s">
        <v>231</v>
      </c>
      <c r="R12">
        <f>SUMPRODUCT(Table1[Selected],Table1[TOT])</f>
        <v>3</v>
      </c>
      <c r="S12">
        <v>3</v>
      </c>
    </row>
    <row r="13" spans="1:19" hidden="1" x14ac:dyDescent="0.3">
      <c r="A13" t="s">
        <v>170</v>
      </c>
      <c r="B13" t="s">
        <v>171</v>
      </c>
      <c r="C13" t="s">
        <v>171</v>
      </c>
      <c r="D13" t="s">
        <v>2</v>
      </c>
      <c r="E13">
        <v>0</v>
      </c>
      <c r="F13">
        <v>0</v>
      </c>
      <c r="G13">
        <v>1</v>
      </c>
      <c r="H13">
        <v>0</v>
      </c>
      <c r="I13" t="s">
        <v>160</v>
      </c>
      <c r="J13">
        <v>0</v>
      </c>
      <c r="K13">
        <f>IF(Table1[[#This Row],[Team2]]="TOT",1,0)</f>
        <v>0</v>
      </c>
      <c r="L13">
        <v>113</v>
      </c>
      <c r="M13">
        <v>283</v>
      </c>
      <c r="N13">
        <v>5.0186271835939102</v>
      </c>
      <c r="O13">
        <v>0</v>
      </c>
    </row>
    <row r="14" spans="1:19" x14ac:dyDescent="0.3">
      <c r="A14" t="s">
        <v>247</v>
      </c>
      <c r="B14" t="s">
        <v>248</v>
      </c>
      <c r="C14" t="s">
        <v>248</v>
      </c>
      <c r="D14" t="s">
        <v>2</v>
      </c>
      <c r="E14">
        <v>0</v>
      </c>
      <c r="F14">
        <v>0</v>
      </c>
      <c r="G14">
        <v>1</v>
      </c>
      <c r="H14">
        <v>0</v>
      </c>
      <c r="I14" t="s">
        <v>249</v>
      </c>
      <c r="J14">
        <v>0</v>
      </c>
      <c r="K14">
        <f>IF(Table1[[#This Row],[Team2]]="TOT",1,0)</f>
        <v>0</v>
      </c>
      <c r="L14">
        <v>65</v>
      </c>
      <c r="M14">
        <v>454</v>
      </c>
      <c r="N14">
        <v>4.9712239755444196</v>
      </c>
      <c r="O14">
        <v>1</v>
      </c>
    </row>
    <row r="15" spans="1:19" hidden="1" x14ac:dyDescent="0.3">
      <c r="A15" t="s">
        <v>119</v>
      </c>
      <c r="B15" t="s">
        <v>120</v>
      </c>
      <c r="C15" t="s">
        <v>120</v>
      </c>
      <c r="D15" t="s">
        <v>7</v>
      </c>
      <c r="E15">
        <v>0</v>
      </c>
      <c r="F15">
        <v>0</v>
      </c>
      <c r="G15">
        <v>0</v>
      </c>
      <c r="H15">
        <v>1</v>
      </c>
      <c r="I15" t="s">
        <v>114</v>
      </c>
      <c r="J15">
        <v>0</v>
      </c>
      <c r="K15">
        <f>IF(Table1[[#This Row],[Team2]]="TOT",1,0)</f>
        <v>0</v>
      </c>
      <c r="L15">
        <v>101</v>
      </c>
      <c r="M15">
        <v>203</v>
      </c>
      <c r="N15">
        <v>4.9097455835940496</v>
      </c>
      <c r="O15">
        <v>0</v>
      </c>
    </row>
    <row r="16" spans="1:19" hidden="1" x14ac:dyDescent="0.3">
      <c r="A16" t="s">
        <v>148</v>
      </c>
      <c r="B16" t="s">
        <v>149</v>
      </c>
      <c r="C16" t="s">
        <v>149</v>
      </c>
      <c r="D16" t="s">
        <v>2</v>
      </c>
      <c r="E16">
        <v>0</v>
      </c>
      <c r="F16">
        <v>0</v>
      </c>
      <c r="G16">
        <v>1</v>
      </c>
      <c r="H16">
        <v>0</v>
      </c>
      <c r="I16" t="s">
        <v>143</v>
      </c>
      <c r="J16">
        <v>0</v>
      </c>
      <c r="K16">
        <f>IF(Table1[[#This Row],[Team2]]="TOT",1,0)</f>
        <v>0</v>
      </c>
      <c r="L16">
        <v>118</v>
      </c>
      <c r="M16">
        <v>256</v>
      </c>
      <c r="N16">
        <v>4.8213234918730397</v>
      </c>
      <c r="O16">
        <v>0</v>
      </c>
    </row>
    <row r="17" spans="1:15" x14ac:dyDescent="0.3">
      <c r="A17" t="s">
        <v>136</v>
      </c>
      <c r="B17" t="s">
        <v>137</v>
      </c>
      <c r="C17" t="s">
        <v>137</v>
      </c>
      <c r="D17" t="s">
        <v>10</v>
      </c>
      <c r="E17">
        <v>1</v>
      </c>
      <c r="F17">
        <v>0</v>
      </c>
      <c r="G17">
        <v>0</v>
      </c>
      <c r="H17">
        <v>0</v>
      </c>
      <c r="I17" t="s">
        <v>127</v>
      </c>
      <c r="J17">
        <v>1</v>
      </c>
      <c r="K17">
        <f>IF(Table1[[#This Row],[Team2]]="TOT",1,0)</f>
        <v>0</v>
      </c>
      <c r="L17">
        <v>47</v>
      </c>
      <c r="M17">
        <v>236</v>
      </c>
      <c r="N17">
        <v>4.7893117014143298</v>
      </c>
      <c r="O17">
        <v>1</v>
      </c>
    </row>
    <row r="18" spans="1:15" x14ac:dyDescent="0.3">
      <c r="A18" t="s">
        <v>156</v>
      </c>
      <c r="B18" t="s">
        <v>157</v>
      </c>
      <c r="C18" t="s">
        <v>157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143</v>
      </c>
      <c r="J18">
        <v>0</v>
      </c>
      <c r="K18">
        <f>IF(Table1[[#This Row],[Team2]]="TOT",1,0)</f>
        <v>0</v>
      </c>
      <c r="L18">
        <v>74</v>
      </c>
      <c r="M18">
        <v>261</v>
      </c>
      <c r="N18">
        <v>4.7672489311872299</v>
      </c>
      <c r="O18">
        <v>1</v>
      </c>
    </row>
    <row r="19" spans="1:15" hidden="1" x14ac:dyDescent="0.3">
      <c r="A19" t="s">
        <v>0</v>
      </c>
      <c r="B19" t="s">
        <v>1</v>
      </c>
      <c r="C19" t="s">
        <v>1</v>
      </c>
      <c r="D19" t="s">
        <v>2</v>
      </c>
      <c r="E19">
        <v>0</v>
      </c>
      <c r="F19">
        <v>0</v>
      </c>
      <c r="G19">
        <v>1</v>
      </c>
      <c r="H19">
        <v>0</v>
      </c>
      <c r="I19" t="s">
        <v>3</v>
      </c>
      <c r="J19">
        <v>0</v>
      </c>
      <c r="K19">
        <f>IF(Table1[[#This Row],[Team2]]="TOT",1,0)</f>
        <v>0</v>
      </c>
      <c r="L19">
        <v>113</v>
      </c>
      <c r="M19">
        <v>1</v>
      </c>
      <c r="N19">
        <v>4.6720370279413101</v>
      </c>
      <c r="O19">
        <v>0</v>
      </c>
    </row>
    <row r="20" spans="1:15" hidden="1" x14ac:dyDescent="0.3">
      <c r="A20" t="s">
        <v>232</v>
      </c>
      <c r="B20" t="s">
        <v>233</v>
      </c>
      <c r="C20" t="s">
        <v>233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231</v>
      </c>
      <c r="J20">
        <v>0</v>
      </c>
      <c r="K20">
        <f>IF(Table1[[#This Row],[Team2]]="TOT",1,0)</f>
        <v>1</v>
      </c>
      <c r="L20">
        <v>54</v>
      </c>
      <c r="M20">
        <v>407</v>
      </c>
      <c r="N20">
        <v>4.5665110924743502</v>
      </c>
      <c r="O20">
        <v>0</v>
      </c>
    </row>
    <row r="21" spans="1:15" hidden="1" x14ac:dyDescent="0.3">
      <c r="A21" t="s">
        <v>24</v>
      </c>
      <c r="B21" t="s">
        <v>25</v>
      </c>
      <c r="C21" t="s">
        <v>25</v>
      </c>
      <c r="D21" t="s">
        <v>10</v>
      </c>
      <c r="E21">
        <v>1</v>
      </c>
      <c r="F21">
        <v>0</v>
      </c>
      <c r="G21">
        <v>0</v>
      </c>
      <c r="H21">
        <v>0</v>
      </c>
      <c r="I21" t="s">
        <v>26</v>
      </c>
      <c r="J21">
        <v>0</v>
      </c>
      <c r="K21">
        <f>IF(Table1[[#This Row],[Team2]]="TOT",1,0)</f>
        <v>0</v>
      </c>
      <c r="L21">
        <v>54</v>
      </c>
      <c r="M21">
        <v>24</v>
      </c>
      <c r="N21">
        <v>4.52171794058708</v>
      </c>
      <c r="O21">
        <v>0</v>
      </c>
    </row>
    <row r="22" spans="1:15" hidden="1" x14ac:dyDescent="0.3">
      <c r="A22" t="s">
        <v>240</v>
      </c>
      <c r="B22" t="s">
        <v>241</v>
      </c>
      <c r="C22" t="s">
        <v>241</v>
      </c>
      <c r="D22" t="s">
        <v>2</v>
      </c>
      <c r="E22">
        <v>0</v>
      </c>
      <c r="F22">
        <v>0</v>
      </c>
      <c r="G22">
        <v>1</v>
      </c>
      <c r="H22">
        <v>0</v>
      </c>
      <c r="I22" t="s">
        <v>231</v>
      </c>
      <c r="J22">
        <v>0</v>
      </c>
      <c r="K22">
        <f>IF(Table1[[#This Row],[Team2]]="TOT",1,0)</f>
        <v>1</v>
      </c>
      <c r="L22">
        <v>49</v>
      </c>
      <c r="M22">
        <v>415</v>
      </c>
      <c r="N22">
        <v>4.4385990860871001</v>
      </c>
      <c r="O22">
        <v>0</v>
      </c>
    </row>
    <row r="23" spans="1:15" x14ac:dyDescent="0.3">
      <c r="A23" t="s">
        <v>254</v>
      </c>
      <c r="B23" t="s">
        <v>255</v>
      </c>
      <c r="C23" t="s">
        <v>255</v>
      </c>
      <c r="D23" t="s">
        <v>2</v>
      </c>
      <c r="E23">
        <v>0</v>
      </c>
      <c r="F23">
        <v>0</v>
      </c>
      <c r="G23">
        <v>1</v>
      </c>
      <c r="H23">
        <v>0</v>
      </c>
      <c r="I23" t="s">
        <v>249</v>
      </c>
      <c r="J23">
        <v>0</v>
      </c>
      <c r="K23">
        <f>IF(Table1[[#This Row],[Team2]]="TOT",1,0)</f>
        <v>0</v>
      </c>
      <c r="L23">
        <v>53</v>
      </c>
      <c r="M23">
        <v>464</v>
      </c>
      <c r="N23">
        <v>4.3884482381481602</v>
      </c>
      <c r="O23">
        <v>1</v>
      </c>
    </row>
    <row r="24" spans="1:15" hidden="1" x14ac:dyDescent="0.3">
      <c r="A24" t="s">
        <v>252</v>
      </c>
      <c r="B24" t="s">
        <v>253</v>
      </c>
      <c r="C24" t="s">
        <v>253</v>
      </c>
      <c r="D24" t="s">
        <v>2</v>
      </c>
      <c r="E24">
        <v>0</v>
      </c>
      <c r="F24">
        <v>0</v>
      </c>
      <c r="G24">
        <v>1</v>
      </c>
      <c r="H24">
        <v>0</v>
      </c>
      <c r="I24" t="s">
        <v>249</v>
      </c>
      <c r="J24">
        <v>0</v>
      </c>
      <c r="K24">
        <f>IF(Table1[[#This Row],[Team2]]="TOT",1,0)</f>
        <v>0</v>
      </c>
      <c r="L24">
        <v>59</v>
      </c>
      <c r="M24">
        <v>463</v>
      </c>
      <c r="N24">
        <v>4.3188394060089603</v>
      </c>
      <c r="O24">
        <v>0</v>
      </c>
    </row>
    <row r="25" spans="1:15" hidden="1" x14ac:dyDescent="0.3">
      <c r="A25" t="s">
        <v>165</v>
      </c>
      <c r="B25" t="s">
        <v>166</v>
      </c>
      <c r="C25" t="s">
        <v>166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160</v>
      </c>
      <c r="J25">
        <v>0</v>
      </c>
      <c r="K25">
        <f>IF(Table1[[#This Row],[Team2]]="TOT",1,0)</f>
        <v>0</v>
      </c>
      <c r="L25">
        <v>120</v>
      </c>
      <c r="M25">
        <v>279</v>
      </c>
      <c r="N25">
        <v>4.21619761143217</v>
      </c>
      <c r="O25">
        <v>0</v>
      </c>
    </row>
    <row r="26" spans="1:15" hidden="1" x14ac:dyDescent="0.3">
      <c r="A26" t="s">
        <v>174</v>
      </c>
      <c r="B26" t="s">
        <v>175</v>
      </c>
      <c r="C26" t="s">
        <v>174</v>
      </c>
      <c r="D26" t="s">
        <v>10</v>
      </c>
      <c r="E26">
        <v>1</v>
      </c>
      <c r="F26">
        <v>0</v>
      </c>
      <c r="G26">
        <v>0</v>
      </c>
      <c r="H26">
        <v>0</v>
      </c>
      <c r="I26" t="s">
        <v>160</v>
      </c>
      <c r="J26">
        <v>0</v>
      </c>
      <c r="K26">
        <f>IF(Table1[[#This Row],[Team2]]="TOT",1,0)</f>
        <v>0</v>
      </c>
      <c r="L26">
        <v>61</v>
      </c>
      <c r="M26">
        <v>285</v>
      </c>
      <c r="N26">
        <v>4.1849043270742996</v>
      </c>
      <c r="O26">
        <v>0</v>
      </c>
    </row>
    <row r="27" spans="1:15" hidden="1" x14ac:dyDescent="0.3">
      <c r="A27" t="s">
        <v>168</v>
      </c>
      <c r="B27" t="s">
        <v>169</v>
      </c>
      <c r="C27" t="s">
        <v>169</v>
      </c>
      <c r="D27" t="s">
        <v>2</v>
      </c>
      <c r="E27">
        <v>0</v>
      </c>
      <c r="F27">
        <v>0</v>
      </c>
      <c r="G27">
        <v>1</v>
      </c>
      <c r="H27">
        <v>0</v>
      </c>
      <c r="I27" t="s">
        <v>160</v>
      </c>
      <c r="J27">
        <v>0</v>
      </c>
      <c r="K27">
        <f>IF(Table1[[#This Row],[Team2]]="TOT",1,0)</f>
        <v>0</v>
      </c>
      <c r="L27">
        <v>81</v>
      </c>
      <c r="M27">
        <v>282</v>
      </c>
      <c r="N27">
        <v>4.1610644173716604</v>
      </c>
      <c r="O27">
        <v>0</v>
      </c>
    </row>
    <row r="28" spans="1:15" x14ac:dyDescent="0.3">
      <c r="A28" t="s">
        <v>133</v>
      </c>
      <c r="B28" t="s">
        <v>134</v>
      </c>
      <c r="C28" t="s">
        <v>134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127</v>
      </c>
      <c r="J28">
        <v>1</v>
      </c>
      <c r="K28">
        <f>IF(Table1[[#This Row],[Team2]]="TOT",1,0)</f>
        <v>0</v>
      </c>
      <c r="L28">
        <v>43</v>
      </c>
      <c r="M28">
        <v>228</v>
      </c>
      <c r="N28">
        <v>4.1382834575290399</v>
      </c>
      <c r="O28">
        <v>1</v>
      </c>
    </row>
    <row r="29" spans="1:15" hidden="1" x14ac:dyDescent="0.3">
      <c r="A29" t="s">
        <v>264</v>
      </c>
      <c r="B29" t="s">
        <v>265</v>
      </c>
      <c r="C29" t="s">
        <v>266</v>
      </c>
      <c r="D29" t="s">
        <v>10</v>
      </c>
      <c r="E29">
        <v>1</v>
      </c>
      <c r="F29">
        <v>0</v>
      </c>
      <c r="G29">
        <v>0</v>
      </c>
      <c r="H29">
        <v>0</v>
      </c>
      <c r="I29" t="s">
        <v>260</v>
      </c>
      <c r="J29">
        <v>0</v>
      </c>
      <c r="K29">
        <f>IF(Table1[[#This Row],[Team2]]="TOT",1,0)</f>
        <v>0</v>
      </c>
      <c r="L29">
        <v>53</v>
      </c>
      <c r="M29">
        <v>478</v>
      </c>
      <c r="N29">
        <v>4.1207312594387897</v>
      </c>
      <c r="O29">
        <v>0</v>
      </c>
    </row>
    <row r="30" spans="1:15" hidden="1" x14ac:dyDescent="0.3">
      <c r="A30" t="s">
        <v>92</v>
      </c>
      <c r="B30" t="s">
        <v>135</v>
      </c>
      <c r="C30" t="s">
        <v>135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127</v>
      </c>
      <c r="J30">
        <v>1</v>
      </c>
      <c r="K30">
        <f>IF(Table1[[#This Row],[Team2]]="TOT",1,0)</f>
        <v>0</v>
      </c>
      <c r="L30">
        <v>66</v>
      </c>
      <c r="M30">
        <v>229</v>
      </c>
      <c r="N30">
        <v>4.1136540257231804</v>
      </c>
      <c r="O30">
        <v>0</v>
      </c>
    </row>
    <row r="31" spans="1:15" hidden="1" x14ac:dyDescent="0.3">
      <c r="A31" t="s">
        <v>196</v>
      </c>
      <c r="B31" t="s">
        <v>197</v>
      </c>
      <c r="C31" t="s">
        <v>197</v>
      </c>
      <c r="D31" t="s">
        <v>2</v>
      </c>
      <c r="E31">
        <v>0</v>
      </c>
      <c r="F31">
        <v>0</v>
      </c>
      <c r="G31">
        <v>1</v>
      </c>
      <c r="H31">
        <v>0</v>
      </c>
      <c r="I31" t="s">
        <v>185</v>
      </c>
      <c r="J31">
        <v>0</v>
      </c>
      <c r="K31">
        <f>IF(Table1[[#This Row],[Team2]]="TOT",1,0)</f>
        <v>0</v>
      </c>
      <c r="L31">
        <v>95</v>
      </c>
      <c r="M31">
        <v>315</v>
      </c>
      <c r="N31">
        <v>4.0927581578661503</v>
      </c>
      <c r="O31">
        <v>0</v>
      </c>
    </row>
    <row r="32" spans="1:15" hidden="1" x14ac:dyDescent="0.3">
      <c r="A32" t="s">
        <v>154</v>
      </c>
      <c r="B32" t="s">
        <v>155</v>
      </c>
      <c r="C32" t="s">
        <v>155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143</v>
      </c>
      <c r="J32">
        <v>0</v>
      </c>
      <c r="K32">
        <f>IF(Table1[[#This Row],[Team2]]="TOT",1,0)</f>
        <v>0</v>
      </c>
      <c r="L32">
        <v>71</v>
      </c>
      <c r="M32">
        <v>260</v>
      </c>
      <c r="N32">
        <v>4.0829741345672099</v>
      </c>
      <c r="O32">
        <v>0</v>
      </c>
    </row>
    <row r="33" spans="1:15" hidden="1" x14ac:dyDescent="0.3">
      <c r="A33" t="s">
        <v>121</v>
      </c>
      <c r="B33" t="s">
        <v>122</v>
      </c>
      <c r="C33" t="s">
        <v>122</v>
      </c>
      <c r="D33" t="s">
        <v>2</v>
      </c>
      <c r="E33">
        <v>0</v>
      </c>
      <c r="F33">
        <v>0</v>
      </c>
      <c r="G33">
        <v>1</v>
      </c>
      <c r="H33">
        <v>0</v>
      </c>
      <c r="I33" t="s">
        <v>114</v>
      </c>
      <c r="J33">
        <v>0</v>
      </c>
      <c r="K33">
        <f>IF(Table1[[#This Row],[Team2]]="TOT",1,0)</f>
        <v>0</v>
      </c>
      <c r="L33">
        <v>64</v>
      </c>
      <c r="M33">
        <v>207</v>
      </c>
      <c r="N33">
        <v>3.9918495214010501</v>
      </c>
      <c r="O33">
        <v>0</v>
      </c>
    </row>
    <row r="34" spans="1:15" x14ac:dyDescent="0.3">
      <c r="A34" t="s">
        <v>227</v>
      </c>
      <c r="B34" t="s">
        <v>228</v>
      </c>
      <c r="C34" t="s">
        <v>228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217</v>
      </c>
      <c r="J34">
        <v>0</v>
      </c>
      <c r="K34">
        <f>IF(Table1[[#This Row],[Team2]]="TOT",1,0)</f>
        <v>0</v>
      </c>
      <c r="L34">
        <v>58</v>
      </c>
      <c r="M34">
        <v>390</v>
      </c>
      <c r="N34">
        <v>3.9841192331655599</v>
      </c>
      <c r="O34">
        <v>1</v>
      </c>
    </row>
    <row r="35" spans="1:15" hidden="1" x14ac:dyDescent="0.3">
      <c r="A35" t="s">
        <v>11</v>
      </c>
      <c r="B35" t="s">
        <v>256</v>
      </c>
      <c r="C35" t="s">
        <v>256</v>
      </c>
      <c r="D35" t="s">
        <v>2</v>
      </c>
      <c r="E35">
        <v>0</v>
      </c>
      <c r="F35">
        <v>0</v>
      </c>
      <c r="G35">
        <v>1</v>
      </c>
      <c r="H35">
        <v>0</v>
      </c>
      <c r="I35" t="s">
        <v>249</v>
      </c>
      <c r="J35">
        <v>0</v>
      </c>
      <c r="K35">
        <f>IF(Table1[[#This Row],[Team2]]="TOT",1,0)</f>
        <v>0</v>
      </c>
      <c r="L35">
        <v>58</v>
      </c>
      <c r="M35">
        <v>465</v>
      </c>
      <c r="N35">
        <v>3.9824065857554301</v>
      </c>
      <c r="O35">
        <v>0</v>
      </c>
    </row>
    <row r="36" spans="1:15" hidden="1" x14ac:dyDescent="0.3">
      <c r="A36" t="s">
        <v>146</v>
      </c>
      <c r="B36" t="s">
        <v>147</v>
      </c>
      <c r="C36" t="s">
        <v>147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143</v>
      </c>
      <c r="J36">
        <v>0</v>
      </c>
      <c r="K36">
        <f>IF(Table1[[#This Row],[Team2]]="TOT",1,0)</f>
        <v>0</v>
      </c>
      <c r="L36">
        <v>90</v>
      </c>
      <c r="M36">
        <v>255</v>
      </c>
      <c r="N36">
        <v>3.9752996503451898</v>
      </c>
      <c r="O36">
        <v>0</v>
      </c>
    </row>
    <row r="37" spans="1:15" hidden="1" x14ac:dyDescent="0.3">
      <c r="A37" t="s">
        <v>21</v>
      </c>
      <c r="B37" t="s">
        <v>22</v>
      </c>
      <c r="C37" t="s">
        <v>21</v>
      </c>
      <c r="D37" t="s">
        <v>2</v>
      </c>
      <c r="E37">
        <v>0</v>
      </c>
      <c r="F37">
        <v>0</v>
      </c>
      <c r="G37">
        <v>1</v>
      </c>
      <c r="H37">
        <v>0</v>
      </c>
      <c r="I37" t="s">
        <v>3</v>
      </c>
      <c r="J37">
        <v>0</v>
      </c>
      <c r="K37">
        <f>IF(Table1[[#This Row],[Team2]]="TOT",1,0)</f>
        <v>0</v>
      </c>
      <c r="L37">
        <v>75</v>
      </c>
      <c r="M37">
        <v>17</v>
      </c>
      <c r="N37">
        <v>3.96330917031174</v>
      </c>
      <c r="O37">
        <v>0</v>
      </c>
    </row>
    <row r="38" spans="1:15" hidden="1" x14ac:dyDescent="0.3">
      <c r="A38" t="s">
        <v>124</v>
      </c>
      <c r="B38" t="s">
        <v>125</v>
      </c>
      <c r="C38" t="s">
        <v>125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114</v>
      </c>
      <c r="J38">
        <v>0</v>
      </c>
      <c r="K38">
        <f>IF(Table1[[#This Row],[Team2]]="TOT",1,0)</f>
        <v>0</v>
      </c>
      <c r="L38">
        <v>60</v>
      </c>
      <c r="M38">
        <v>210</v>
      </c>
      <c r="N38">
        <v>3.9485214026967101</v>
      </c>
      <c r="O38">
        <v>0</v>
      </c>
    </row>
    <row r="39" spans="1:15" hidden="1" x14ac:dyDescent="0.3">
      <c r="A39" t="s">
        <v>5</v>
      </c>
      <c r="B39" t="s">
        <v>6</v>
      </c>
      <c r="C39" t="s">
        <v>6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3</v>
      </c>
      <c r="J39">
        <v>0</v>
      </c>
      <c r="K39">
        <f>IF(Table1[[#This Row],[Team2]]="TOT",1,0)</f>
        <v>0</v>
      </c>
      <c r="L39">
        <v>83</v>
      </c>
      <c r="M39">
        <v>3</v>
      </c>
      <c r="N39">
        <v>3.9031381255388902</v>
      </c>
      <c r="O39">
        <v>0</v>
      </c>
    </row>
    <row r="40" spans="1:15" hidden="1" x14ac:dyDescent="0.3">
      <c r="A40" t="s">
        <v>108</v>
      </c>
      <c r="B40" t="s">
        <v>109</v>
      </c>
      <c r="C40" t="s">
        <v>108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96</v>
      </c>
      <c r="J40">
        <v>0</v>
      </c>
      <c r="K40">
        <f>IF(Table1[[#This Row],[Team2]]="TOT",1,0)</f>
        <v>0</v>
      </c>
      <c r="L40">
        <v>79</v>
      </c>
      <c r="M40">
        <v>160</v>
      </c>
      <c r="N40">
        <v>3.8501614465670202</v>
      </c>
      <c r="O40">
        <v>0</v>
      </c>
    </row>
    <row r="41" spans="1:15" hidden="1" x14ac:dyDescent="0.3">
      <c r="A41" t="s">
        <v>85</v>
      </c>
      <c r="B41" t="s">
        <v>203</v>
      </c>
      <c r="C41" t="s">
        <v>203</v>
      </c>
      <c r="D41" t="s">
        <v>2</v>
      </c>
      <c r="E41">
        <v>0</v>
      </c>
      <c r="F41">
        <v>0</v>
      </c>
      <c r="G41">
        <v>1</v>
      </c>
      <c r="H41">
        <v>0</v>
      </c>
      <c r="I41" t="s">
        <v>185</v>
      </c>
      <c r="J41">
        <v>0</v>
      </c>
      <c r="K41">
        <f>IF(Table1[[#This Row],[Team2]]="TOT",1,0)</f>
        <v>0</v>
      </c>
      <c r="L41">
        <v>70</v>
      </c>
      <c r="M41">
        <v>321</v>
      </c>
      <c r="N41">
        <v>3.8475381440401102</v>
      </c>
      <c r="O41">
        <v>0</v>
      </c>
    </row>
    <row r="42" spans="1:15" hidden="1" x14ac:dyDescent="0.3">
      <c r="A42" t="s">
        <v>57</v>
      </c>
      <c r="B42" t="s">
        <v>123</v>
      </c>
      <c r="C42" t="s">
        <v>123</v>
      </c>
      <c r="D42" t="s">
        <v>2</v>
      </c>
      <c r="E42">
        <v>0</v>
      </c>
      <c r="F42">
        <v>0</v>
      </c>
      <c r="G42">
        <v>1</v>
      </c>
      <c r="H42">
        <v>0</v>
      </c>
      <c r="I42" t="s">
        <v>114</v>
      </c>
      <c r="J42">
        <v>0</v>
      </c>
      <c r="K42">
        <f>IF(Table1[[#This Row],[Team2]]="TOT",1,0)</f>
        <v>0</v>
      </c>
      <c r="L42">
        <v>72</v>
      </c>
      <c r="M42">
        <v>209</v>
      </c>
      <c r="N42">
        <v>3.8151055648177499</v>
      </c>
      <c r="O42">
        <v>0</v>
      </c>
    </row>
    <row r="43" spans="1:15" hidden="1" x14ac:dyDescent="0.3">
      <c r="A43" t="s">
        <v>74</v>
      </c>
      <c r="B43" t="s">
        <v>75</v>
      </c>
      <c r="C43" t="s">
        <v>75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73</v>
      </c>
      <c r="J43">
        <v>0</v>
      </c>
      <c r="K43">
        <f>IF(Table1[[#This Row],[Team2]]="TOT",1,0)</f>
        <v>0</v>
      </c>
      <c r="L43">
        <v>59</v>
      </c>
      <c r="M43">
        <v>103</v>
      </c>
      <c r="N43">
        <v>3.7663928483363298</v>
      </c>
      <c r="O43">
        <v>0</v>
      </c>
    </row>
    <row r="44" spans="1:15" hidden="1" x14ac:dyDescent="0.3">
      <c r="A44" t="s">
        <v>279</v>
      </c>
      <c r="B44" t="s">
        <v>280</v>
      </c>
      <c r="C44" t="s">
        <v>281</v>
      </c>
      <c r="D44" t="s">
        <v>2</v>
      </c>
      <c r="E44">
        <v>0</v>
      </c>
      <c r="F44">
        <v>0</v>
      </c>
      <c r="G44">
        <v>1</v>
      </c>
      <c r="H44">
        <v>0</v>
      </c>
      <c r="I44" t="s">
        <v>260</v>
      </c>
      <c r="J44">
        <v>0</v>
      </c>
      <c r="K44">
        <f>IF(Table1[[#This Row],[Team2]]="TOT",1,0)</f>
        <v>0</v>
      </c>
      <c r="L44">
        <v>57</v>
      </c>
      <c r="M44">
        <v>487</v>
      </c>
      <c r="N44">
        <v>3.7631493116129402</v>
      </c>
      <c r="O44">
        <v>0</v>
      </c>
    </row>
    <row r="45" spans="1:15" hidden="1" x14ac:dyDescent="0.3">
      <c r="A45" t="s">
        <v>150</v>
      </c>
      <c r="B45" t="s">
        <v>151</v>
      </c>
      <c r="C45" t="s">
        <v>150</v>
      </c>
      <c r="D45" t="s">
        <v>10</v>
      </c>
      <c r="E45">
        <v>1</v>
      </c>
      <c r="F45">
        <v>0</v>
      </c>
      <c r="G45">
        <v>0</v>
      </c>
      <c r="H45">
        <v>0</v>
      </c>
      <c r="I45" t="s">
        <v>143</v>
      </c>
      <c r="J45">
        <v>0</v>
      </c>
      <c r="K45">
        <f>IF(Table1[[#This Row],[Team2]]="TOT",1,0)</f>
        <v>0</v>
      </c>
      <c r="L45">
        <v>59</v>
      </c>
      <c r="M45">
        <v>257</v>
      </c>
      <c r="N45">
        <v>3.7485779050438799</v>
      </c>
      <c r="O45">
        <v>0</v>
      </c>
    </row>
    <row r="46" spans="1:15" hidden="1" x14ac:dyDescent="0.3">
      <c r="A46" t="s">
        <v>115</v>
      </c>
      <c r="B46" t="s">
        <v>116</v>
      </c>
      <c r="C46" t="s">
        <v>116</v>
      </c>
      <c r="D46" t="s">
        <v>10</v>
      </c>
      <c r="E46">
        <v>1</v>
      </c>
      <c r="F46">
        <v>0</v>
      </c>
      <c r="G46">
        <v>0</v>
      </c>
      <c r="H46">
        <v>0</v>
      </c>
      <c r="I46" t="s">
        <v>114</v>
      </c>
      <c r="J46">
        <v>0</v>
      </c>
      <c r="K46">
        <f>IF(Table1[[#This Row],[Team2]]="TOT",1,0)</f>
        <v>0</v>
      </c>
      <c r="L46">
        <v>54</v>
      </c>
      <c r="M46">
        <v>198</v>
      </c>
      <c r="N46">
        <v>3.6529918596276101</v>
      </c>
      <c r="O46">
        <v>0</v>
      </c>
    </row>
    <row r="47" spans="1:15" hidden="1" x14ac:dyDescent="0.3">
      <c r="A47" t="s">
        <v>97</v>
      </c>
      <c r="B47" t="s">
        <v>98</v>
      </c>
      <c r="C47" t="s">
        <v>98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96</v>
      </c>
      <c r="J47">
        <v>0</v>
      </c>
      <c r="K47">
        <f>IF(Table1[[#This Row],[Team2]]="TOT",1,0)</f>
        <v>0</v>
      </c>
      <c r="L47">
        <v>62</v>
      </c>
      <c r="M47">
        <v>152</v>
      </c>
      <c r="N47">
        <v>3.57255082069736</v>
      </c>
      <c r="O47">
        <v>0</v>
      </c>
    </row>
    <row r="48" spans="1:15" hidden="1" x14ac:dyDescent="0.3">
      <c r="A48" t="s">
        <v>8</v>
      </c>
      <c r="B48" t="s">
        <v>9</v>
      </c>
      <c r="C48" t="s">
        <v>9</v>
      </c>
      <c r="D48" t="s">
        <v>10</v>
      </c>
      <c r="E48">
        <v>1</v>
      </c>
      <c r="F48">
        <v>0</v>
      </c>
      <c r="G48">
        <v>0</v>
      </c>
      <c r="H48">
        <v>0</v>
      </c>
      <c r="I48" t="s">
        <v>3</v>
      </c>
      <c r="J48">
        <v>0</v>
      </c>
      <c r="K48">
        <f>IF(Table1[[#This Row],[Team2]]="TOT",1,0)</f>
        <v>0</v>
      </c>
      <c r="L48">
        <v>50</v>
      </c>
      <c r="M48">
        <v>4</v>
      </c>
      <c r="N48">
        <v>3.5584638775765902</v>
      </c>
      <c r="O48">
        <v>0</v>
      </c>
    </row>
    <row r="49" spans="1:15" hidden="1" x14ac:dyDescent="0.3">
      <c r="A49" t="s">
        <v>64</v>
      </c>
      <c r="B49" t="s">
        <v>65</v>
      </c>
      <c r="C49" t="s">
        <v>65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56</v>
      </c>
      <c r="J49">
        <v>0</v>
      </c>
      <c r="K49">
        <f>IF(Table1[[#This Row],[Team2]]="TOT",1,0)</f>
        <v>0</v>
      </c>
      <c r="L49">
        <v>63</v>
      </c>
      <c r="M49">
        <v>85</v>
      </c>
      <c r="N49">
        <v>3.5582628043578701</v>
      </c>
      <c r="O49">
        <v>0</v>
      </c>
    </row>
    <row r="50" spans="1:15" x14ac:dyDescent="0.3">
      <c r="A50" t="s">
        <v>126</v>
      </c>
      <c r="B50" t="s">
        <v>128</v>
      </c>
      <c r="C50" t="s">
        <v>128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127</v>
      </c>
      <c r="J50">
        <v>1</v>
      </c>
      <c r="K50">
        <f>IF(Table1[[#This Row],[Team2]]="TOT",1,0)</f>
        <v>0</v>
      </c>
      <c r="L50">
        <v>44</v>
      </c>
      <c r="M50">
        <v>225</v>
      </c>
      <c r="N50">
        <v>3.55755684617395</v>
      </c>
      <c r="O50">
        <v>1</v>
      </c>
    </row>
    <row r="51" spans="1:15" hidden="1" x14ac:dyDescent="0.3">
      <c r="A51" t="s">
        <v>129</v>
      </c>
      <c r="B51" t="s">
        <v>130</v>
      </c>
      <c r="C51" t="s">
        <v>130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127</v>
      </c>
      <c r="J51">
        <v>1</v>
      </c>
      <c r="K51">
        <f>IF(Table1[[#This Row],[Team2]]="TOT",1,0)</f>
        <v>0</v>
      </c>
      <c r="L51">
        <v>52</v>
      </c>
      <c r="M51">
        <v>226</v>
      </c>
      <c r="N51">
        <v>3.49430376698322</v>
      </c>
      <c r="O51">
        <v>0</v>
      </c>
    </row>
    <row r="52" spans="1:15" hidden="1" x14ac:dyDescent="0.3">
      <c r="A52" t="s">
        <v>54</v>
      </c>
      <c r="B52" t="s">
        <v>219</v>
      </c>
      <c r="C52" t="s">
        <v>219</v>
      </c>
      <c r="D52" t="s">
        <v>7</v>
      </c>
      <c r="E52">
        <v>0</v>
      </c>
      <c r="F52">
        <v>0</v>
      </c>
      <c r="G52">
        <v>0</v>
      </c>
      <c r="H52">
        <v>1</v>
      </c>
      <c r="I52" t="s">
        <v>217</v>
      </c>
      <c r="J52">
        <v>0</v>
      </c>
      <c r="K52">
        <f>IF(Table1[[#This Row],[Team2]]="TOT",1,0)</f>
        <v>0</v>
      </c>
      <c r="L52">
        <v>84</v>
      </c>
      <c r="M52">
        <v>383</v>
      </c>
      <c r="N52">
        <v>3.4932497363392101</v>
      </c>
      <c r="O52">
        <v>0</v>
      </c>
    </row>
    <row r="53" spans="1:15" hidden="1" x14ac:dyDescent="0.3">
      <c r="A53" t="s">
        <v>50</v>
      </c>
      <c r="B53" t="s">
        <v>51</v>
      </c>
      <c r="C53" t="s">
        <v>51</v>
      </c>
      <c r="D53" t="s">
        <v>2</v>
      </c>
      <c r="E53">
        <v>0</v>
      </c>
      <c r="F53">
        <v>0</v>
      </c>
      <c r="G53">
        <v>1</v>
      </c>
      <c r="H53">
        <v>0</v>
      </c>
      <c r="I53" t="s">
        <v>43</v>
      </c>
      <c r="J53">
        <v>0</v>
      </c>
      <c r="K53">
        <f>IF(Table1[[#This Row],[Team2]]="TOT",1,0)</f>
        <v>0</v>
      </c>
      <c r="L53">
        <v>57</v>
      </c>
      <c r="M53">
        <v>57</v>
      </c>
      <c r="N53">
        <v>3.4841567818711399</v>
      </c>
      <c r="O53">
        <v>0</v>
      </c>
    </row>
    <row r="54" spans="1:15" hidden="1" x14ac:dyDescent="0.3">
      <c r="A54" t="s">
        <v>163</v>
      </c>
      <c r="B54" t="s">
        <v>164</v>
      </c>
      <c r="C54" t="s">
        <v>164</v>
      </c>
      <c r="D54" t="s">
        <v>2</v>
      </c>
      <c r="E54">
        <v>0</v>
      </c>
      <c r="F54">
        <v>0</v>
      </c>
      <c r="G54">
        <v>1</v>
      </c>
      <c r="H54">
        <v>0</v>
      </c>
      <c r="I54" t="s">
        <v>160</v>
      </c>
      <c r="J54">
        <v>0</v>
      </c>
      <c r="K54">
        <f>IF(Table1[[#This Row],[Team2]]="TOT",1,0)</f>
        <v>0</v>
      </c>
      <c r="L54">
        <v>59</v>
      </c>
      <c r="M54">
        <v>278</v>
      </c>
      <c r="N54">
        <v>3.43161741367161</v>
      </c>
      <c r="O54">
        <v>0</v>
      </c>
    </row>
    <row r="55" spans="1:15" hidden="1" x14ac:dyDescent="0.3">
      <c r="A55" t="s">
        <v>209</v>
      </c>
      <c r="B55" t="s">
        <v>210</v>
      </c>
      <c r="C55" t="s">
        <v>210</v>
      </c>
      <c r="D55" t="s">
        <v>2</v>
      </c>
      <c r="E55">
        <v>0</v>
      </c>
      <c r="F55">
        <v>0</v>
      </c>
      <c r="G55">
        <v>1</v>
      </c>
      <c r="H55">
        <v>0</v>
      </c>
      <c r="I55" t="s">
        <v>204</v>
      </c>
      <c r="J55">
        <v>0</v>
      </c>
      <c r="K55">
        <f>IF(Table1[[#This Row],[Team2]]="TOT",1,0)</f>
        <v>0</v>
      </c>
      <c r="L55">
        <v>56</v>
      </c>
      <c r="M55">
        <v>343</v>
      </c>
      <c r="N55">
        <v>3.4293433263213502</v>
      </c>
      <c r="O55">
        <v>0</v>
      </c>
    </row>
    <row r="56" spans="1:15" x14ac:dyDescent="0.3">
      <c r="A56" t="s">
        <v>259</v>
      </c>
      <c r="B56" t="s">
        <v>267</v>
      </c>
      <c r="C56" t="s">
        <v>267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260</v>
      </c>
      <c r="J56">
        <v>0</v>
      </c>
      <c r="K56">
        <f>IF(Table1[[#This Row],[Team2]]="TOT",1,0)</f>
        <v>0</v>
      </c>
      <c r="L56">
        <v>49</v>
      </c>
      <c r="M56">
        <v>479</v>
      </c>
      <c r="N56">
        <v>3.3883447280076702</v>
      </c>
      <c r="O56">
        <v>1</v>
      </c>
    </row>
    <row r="57" spans="1:15" hidden="1" x14ac:dyDescent="0.3">
      <c r="A57" t="s">
        <v>46</v>
      </c>
      <c r="B57" t="s">
        <v>47</v>
      </c>
      <c r="C57" t="s">
        <v>47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43</v>
      </c>
      <c r="J57">
        <v>0</v>
      </c>
      <c r="K57">
        <f>IF(Table1[[#This Row],[Team2]]="TOT",1,0)</f>
        <v>0</v>
      </c>
      <c r="L57">
        <v>50</v>
      </c>
      <c r="M57">
        <v>53</v>
      </c>
      <c r="N57">
        <v>3.37971563495182</v>
      </c>
      <c r="O57">
        <v>0</v>
      </c>
    </row>
    <row r="58" spans="1:15" hidden="1" x14ac:dyDescent="0.3">
      <c r="A58" t="s">
        <v>161</v>
      </c>
      <c r="B58" t="s">
        <v>162</v>
      </c>
      <c r="C58" t="s">
        <v>162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160</v>
      </c>
      <c r="J58">
        <v>0</v>
      </c>
      <c r="K58">
        <f>IF(Table1[[#This Row],[Team2]]="TOT",1,0)</f>
        <v>0</v>
      </c>
      <c r="L58">
        <v>61</v>
      </c>
      <c r="M58">
        <v>277</v>
      </c>
      <c r="N58">
        <v>3.3777585038578199</v>
      </c>
      <c r="O58">
        <v>0</v>
      </c>
    </row>
    <row r="59" spans="1:15" hidden="1" x14ac:dyDescent="0.3">
      <c r="A59" t="s">
        <v>131</v>
      </c>
      <c r="B59" t="s">
        <v>132</v>
      </c>
      <c r="C59" t="s">
        <v>132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127</v>
      </c>
      <c r="J59">
        <v>1</v>
      </c>
      <c r="K59">
        <f>IF(Table1[[#This Row],[Team2]]="TOT",1,0)</f>
        <v>0</v>
      </c>
      <c r="L59">
        <v>51</v>
      </c>
      <c r="M59">
        <v>227</v>
      </c>
      <c r="N59">
        <v>3.3692357749228901</v>
      </c>
      <c r="O59">
        <v>0</v>
      </c>
    </row>
    <row r="60" spans="1:15" hidden="1" x14ac:dyDescent="0.3">
      <c r="A60" t="s">
        <v>71</v>
      </c>
      <c r="B60" t="s">
        <v>72</v>
      </c>
      <c r="C60" t="s">
        <v>72</v>
      </c>
      <c r="D60" t="s">
        <v>2</v>
      </c>
      <c r="E60">
        <v>0</v>
      </c>
      <c r="F60">
        <v>0</v>
      </c>
      <c r="G60">
        <v>1</v>
      </c>
      <c r="H60">
        <v>0</v>
      </c>
      <c r="I60" t="s">
        <v>56</v>
      </c>
      <c r="J60">
        <v>0</v>
      </c>
      <c r="K60">
        <f>IF(Table1[[#This Row],[Team2]]="TOT",1,0)</f>
        <v>0</v>
      </c>
      <c r="L60">
        <v>57</v>
      </c>
      <c r="M60">
        <v>92</v>
      </c>
      <c r="N60">
        <v>3.3675750625838301</v>
      </c>
      <c r="O60">
        <v>0</v>
      </c>
    </row>
    <row r="61" spans="1:15" hidden="1" x14ac:dyDescent="0.3">
      <c r="A61" t="s">
        <v>179</v>
      </c>
      <c r="B61" t="s">
        <v>180</v>
      </c>
      <c r="C61" t="s">
        <v>181</v>
      </c>
      <c r="D61" t="s">
        <v>7</v>
      </c>
      <c r="E61">
        <v>0</v>
      </c>
      <c r="F61">
        <v>0</v>
      </c>
      <c r="G61">
        <v>0</v>
      </c>
      <c r="H61">
        <v>1</v>
      </c>
      <c r="I61" t="s">
        <v>160</v>
      </c>
      <c r="J61">
        <v>0</v>
      </c>
      <c r="K61">
        <f>IF(Table1[[#This Row],[Team2]]="TOT",1,0)</f>
        <v>0</v>
      </c>
      <c r="L61">
        <v>92</v>
      </c>
      <c r="M61">
        <v>289</v>
      </c>
      <c r="N61">
        <v>3.3582401305879999</v>
      </c>
      <c r="O61">
        <v>0</v>
      </c>
    </row>
    <row r="62" spans="1:15" hidden="1" x14ac:dyDescent="0.3">
      <c r="A62" t="s">
        <v>250</v>
      </c>
      <c r="B62" t="s">
        <v>251</v>
      </c>
      <c r="C62" t="s">
        <v>251</v>
      </c>
      <c r="D62" t="s">
        <v>10</v>
      </c>
      <c r="E62">
        <v>1</v>
      </c>
      <c r="F62">
        <v>0</v>
      </c>
      <c r="G62">
        <v>0</v>
      </c>
      <c r="H62">
        <v>0</v>
      </c>
      <c r="I62" t="s">
        <v>249</v>
      </c>
      <c r="J62">
        <v>0</v>
      </c>
      <c r="K62">
        <f>IF(Table1[[#This Row],[Team2]]="TOT",1,0)</f>
        <v>0</v>
      </c>
      <c r="L62">
        <v>50</v>
      </c>
      <c r="M62">
        <v>457</v>
      </c>
      <c r="N62">
        <v>3.35817075774685</v>
      </c>
      <c r="O62">
        <v>0</v>
      </c>
    </row>
    <row r="63" spans="1:15" hidden="1" x14ac:dyDescent="0.3">
      <c r="A63" t="s">
        <v>186</v>
      </c>
      <c r="B63" t="s">
        <v>187</v>
      </c>
      <c r="C63" t="s">
        <v>187</v>
      </c>
      <c r="D63" t="s">
        <v>10</v>
      </c>
      <c r="E63">
        <v>1</v>
      </c>
      <c r="F63">
        <v>0</v>
      </c>
      <c r="G63">
        <v>0</v>
      </c>
      <c r="H63">
        <v>0</v>
      </c>
      <c r="I63" t="s">
        <v>185</v>
      </c>
      <c r="J63">
        <v>0</v>
      </c>
      <c r="K63">
        <f>IF(Table1[[#This Row],[Team2]]="TOT",1,0)</f>
        <v>0</v>
      </c>
      <c r="L63">
        <v>53</v>
      </c>
      <c r="M63">
        <v>307</v>
      </c>
      <c r="N63">
        <v>3.3530536047047002</v>
      </c>
      <c r="O63">
        <v>0</v>
      </c>
    </row>
    <row r="64" spans="1:15" hidden="1" x14ac:dyDescent="0.3">
      <c r="A64" t="s">
        <v>176</v>
      </c>
      <c r="B64" t="s">
        <v>177</v>
      </c>
      <c r="C64" t="s">
        <v>178</v>
      </c>
      <c r="D64" t="s">
        <v>2</v>
      </c>
      <c r="E64">
        <v>0</v>
      </c>
      <c r="F64">
        <v>0</v>
      </c>
      <c r="G64">
        <v>1</v>
      </c>
      <c r="H64">
        <v>0</v>
      </c>
      <c r="I64" t="s">
        <v>160</v>
      </c>
      <c r="J64">
        <v>0</v>
      </c>
      <c r="K64">
        <f>IF(Table1[[#This Row],[Team2]]="TOT",1,0)</f>
        <v>0</v>
      </c>
      <c r="L64">
        <v>74</v>
      </c>
      <c r="M64">
        <v>288</v>
      </c>
      <c r="N64">
        <v>3.3515782709314701</v>
      </c>
      <c r="O64">
        <v>0</v>
      </c>
    </row>
    <row r="65" spans="1:15" hidden="1" x14ac:dyDescent="0.3">
      <c r="A65" t="s">
        <v>201</v>
      </c>
      <c r="B65" t="s">
        <v>214</v>
      </c>
      <c r="C65" t="s">
        <v>214</v>
      </c>
      <c r="D65" t="s">
        <v>10</v>
      </c>
      <c r="E65">
        <v>1</v>
      </c>
      <c r="F65">
        <v>0</v>
      </c>
      <c r="G65">
        <v>0</v>
      </c>
      <c r="H65">
        <v>0</v>
      </c>
      <c r="I65" t="s">
        <v>212</v>
      </c>
      <c r="J65">
        <v>0</v>
      </c>
      <c r="K65">
        <f>IF(Table1[[#This Row],[Team2]]="TOT",1,0)</f>
        <v>0</v>
      </c>
      <c r="L65">
        <v>46</v>
      </c>
      <c r="M65">
        <v>367</v>
      </c>
      <c r="N65">
        <v>3.3236487985418401</v>
      </c>
      <c r="O65">
        <v>0</v>
      </c>
    </row>
    <row r="66" spans="1:15" hidden="1" x14ac:dyDescent="0.3">
      <c r="A66" t="s">
        <v>28</v>
      </c>
      <c r="B66" t="s">
        <v>29</v>
      </c>
      <c r="C66" t="s">
        <v>29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26</v>
      </c>
      <c r="J66">
        <v>0</v>
      </c>
      <c r="K66">
        <f>IF(Table1[[#This Row],[Team2]]="TOT",1,0)</f>
        <v>0</v>
      </c>
      <c r="L66">
        <v>55</v>
      </c>
      <c r="M66">
        <v>30</v>
      </c>
      <c r="N66">
        <v>3.3126371892771802</v>
      </c>
      <c r="O66">
        <v>0</v>
      </c>
    </row>
    <row r="67" spans="1:15" hidden="1" x14ac:dyDescent="0.3">
      <c r="A67" t="s">
        <v>272</v>
      </c>
      <c r="B67" t="s">
        <v>273</v>
      </c>
      <c r="C67" t="s">
        <v>273</v>
      </c>
      <c r="D67" t="s">
        <v>2</v>
      </c>
      <c r="E67">
        <v>0</v>
      </c>
      <c r="F67">
        <v>0</v>
      </c>
      <c r="G67">
        <v>1</v>
      </c>
      <c r="H67">
        <v>0</v>
      </c>
      <c r="I67" t="s">
        <v>260</v>
      </c>
      <c r="J67">
        <v>0</v>
      </c>
      <c r="K67">
        <f>IF(Table1[[#This Row],[Team2]]="TOT",1,0)</f>
        <v>0</v>
      </c>
      <c r="L67">
        <v>60</v>
      </c>
      <c r="M67">
        <v>482</v>
      </c>
      <c r="N67">
        <v>3.2933149745022101</v>
      </c>
      <c r="O67">
        <v>0</v>
      </c>
    </row>
    <row r="68" spans="1:15" hidden="1" x14ac:dyDescent="0.3">
      <c r="A68" t="s">
        <v>201</v>
      </c>
      <c r="B68" t="s">
        <v>202</v>
      </c>
      <c r="C68" t="s">
        <v>202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185</v>
      </c>
      <c r="J68">
        <v>0</v>
      </c>
      <c r="K68">
        <f>IF(Table1[[#This Row],[Team2]]="TOT",1,0)</f>
        <v>0</v>
      </c>
      <c r="L68">
        <v>57</v>
      </c>
      <c r="M68">
        <v>320</v>
      </c>
      <c r="N68">
        <v>3.2728168687469501</v>
      </c>
      <c r="O68">
        <v>0</v>
      </c>
    </row>
    <row r="69" spans="1:15" hidden="1" x14ac:dyDescent="0.3">
      <c r="A69" t="s">
        <v>76</v>
      </c>
      <c r="B69" t="s">
        <v>77</v>
      </c>
      <c r="C69" t="s">
        <v>78</v>
      </c>
      <c r="D69" t="s">
        <v>2</v>
      </c>
      <c r="E69">
        <v>0</v>
      </c>
      <c r="F69">
        <v>0</v>
      </c>
      <c r="G69">
        <v>1</v>
      </c>
      <c r="H69">
        <v>0</v>
      </c>
      <c r="I69" t="s">
        <v>73</v>
      </c>
      <c r="J69">
        <v>0</v>
      </c>
      <c r="K69">
        <f>IF(Table1[[#This Row],[Team2]]="TOT",1,0)</f>
        <v>0</v>
      </c>
      <c r="L69">
        <v>47</v>
      </c>
      <c r="M69">
        <v>106</v>
      </c>
      <c r="N69">
        <v>3.2430298270133502</v>
      </c>
      <c r="O69">
        <v>0</v>
      </c>
    </row>
    <row r="70" spans="1:15" hidden="1" x14ac:dyDescent="0.3">
      <c r="A70" t="s">
        <v>188</v>
      </c>
      <c r="B70" t="s">
        <v>189</v>
      </c>
      <c r="C70" t="s">
        <v>189</v>
      </c>
      <c r="D70" t="s">
        <v>2</v>
      </c>
      <c r="E70">
        <v>0</v>
      </c>
      <c r="F70">
        <v>0</v>
      </c>
      <c r="G70">
        <v>1</v>
      </c>
      <c r="H70">
        <v>0</v>
      </c>
      <c r="I70" t="s">
        <v>185</v>
      </c>
      <c r="J70">
        <v>0</v>
      </c>
      <c r="K70">
        <f>IF(Table1[[#This Row],[Team2]]="TOT",1,0)</f>
        <v>0</v>
      </c>
      <c r="L70">
        <v>76</v>
      </c>
      <c r="M70">
        <v>309</v>
      </c>
      <c r="N70">
        <v>3.2222368549916598</v>
      </c>
      <c r="O70">
        <v>0</v>
      </c>
    </row>
    <row r="71" spans="1:15" hidden="1" x14ac:dyDescent="0.3">
      <c r="A71" t="s">
        <v>190</v>
      </c>
      <c r="B71" t="s">
        <v>191</v>
      </c>
      <c r="C71" t="s">
        <v>191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185</v>
      </c>
      <c r="J71">
        <v>0</v>
      </c>
      <c r="K71">
        <f>IF(Table1[[#This Row],[Team2]]="TOT",1,0)</f>
        <v>0</v>
      </c>
      <c r="L71">
        <v>55</v>
      </c>
      <c r="M71">
        <v>310</v>
      </c>
      <c r="N71">
        <v>3.2118472055681702</v>
      </c>
      <c r="O71">
        <v>0</v>
      </c>
    </row>
    <row r="72" spans="1:15" hidden="1" x14ac:dyDescent="0.3">
      <c r="A72" t="s">
        <v>186</v>
      </c>
      <c r="B72" t="s">
        <v>213</v>
      </c>
      <c r="C72" t="s">
        <v>213</v>
      </c>
      <c r="D72" t="s">
        <v>7</v>
      </c>
      <c r="E72">
        <v>0</v>
      </c>
      <c r="F72">
        <v>0</v>
      </c>
      <c r="G72">
        <v>0</v>
      </c>
      <c r="H72">
        <v>1</v>
      </c>
      <c r="I72" t="s">
        <v>212</v>
      </c>
      <c r="J72">
        <v>0</v>
      </c>
      <c r="K72">
        <f>IF(Table1[[#This Row],[Team2]]="TOT",1,0)</f>
        <v>0</v>
      </c>
      <c r="L72">
        <v>52</v>
      </c>
      <c r="M72">
        <v>355</v>
      </c>
      <c r="N72">
        <v>3.20875674919305</v>
      </c>
      <c r="O72">
        <v>0</v>
      </c>
    </row>
    <row r="73" spans="1:15" hidden="1" x14ac:dyDescent="0.3">
      <c r="A73" t="s">
        <v>105</v>
      </c>
      <c r="B73" t="s">
        <v>106</v>
      </c>
      <c r="C73" t="s">
        <v>106</v>
      </c>
      <c r="D73" t="s">
        <v>7</v>
      </c>
      <c r="E73">
        <v>0</v>
      </c>
      <c r="F73">
        <v>0</v>
      </c>
      <c r="G73">
        <v>0</v>
      </c>
      <c r="H73">
        <v>1</v>
      </c>
      <c r="I73" t="s">
        <v>96</v>
      </c>
      <c r="J73">
        <v>0</v>
      </c>
      <c r="K73">
        <f>IF(Table1[[#This Row],[Team2]]="TOT",1,0)</f>
        <v>0</v>
      </c>
      <c r="L73">
        <v>75</v>
      </c>
      <c r="M73">
        <v>158</v>
      </c>
      <c r="N73">
        <v>3.2042662206176602</v>
      </c>
      <c r="O73">
        <v>0</v>
      </c>
    </row>
    <row r="74" spans="1:15" hidden="1" x14ac:dyDescent="0.3">
      <c r="A74" t="s">
        <v>274</v>
      </c>
      <c r="B74" t="s">
        <v>275</v>
      </c>
      <c r="C74" t="s">
        <v>276</v>
      </c>
      <c r="D74" t="s">
        <v>2</v>
      </c>
      <c r="E74">
        <v>0</v>
      </c>
      <c r="F74">
        <v>0</v>
      </c>
      <c r="G74">
        <v>1</v>
      </c>
      <c r="H74">
        <v>0</v>
      </c>
      <c r="I74" t="s">
        <v>260</v>
      </c>
      <c r="J74">
        <v>0</v>
      </c>
      <c r="K74">
        <f>IF(Table1[[#This Row],[Team2]]="TOT",1,0)</f>
        <v>0</v>
      </c>
      <c r="L74">
        <v>51</v>
      </c>
      <c r="M74">
        <v>483</v>
      </c>
      <c r="N74">
        <v>3.1973705741970502</v>
      </c>
      <c r="O74">
        <v>0</v>
      </c>
    </row>
    <row r="75" spans="1:15" hidden="1" x14ac:dyDescent="0.3">
      <c r="A75" t="s">
        <v>94</v>
      </c>
      <c r="B75" t="s">
        <v>95</v>
      </c>
      <c r="C75" t="s">
        <v>95</v>
      </c>
      <c r="D75" t="s">
        <v>2</v>
      </c>
      <c r="E75">
        <v>0</v>
      </c>
      <c r="F75">
        <v>0</v>
      </c>
      <c r="G75">
        <v>1</v>
      </c>
      <c r="H75">
        <v>0</v>
      </c>
      <c r="I75" t="s">
        <v>96</v>
      </c>
      <c r="J75">
        <v>0</v>
      </c>
      <c r="K75">
        <f>IF(Table1[[#This Row],[Team2]]="TOT",1,0)</f>
        <v>0</v>
      </c>
      <c r="L75">
        <v>68</v>
      </c>
      <c r="M75">
        <v>150</v>
      </c>
      <c r="N75">
        <v>3.1678600841994502</v>
      </c>
      <c r="O75">
        <v>0</v>
      </c>
    </row>
    <row r="76" spans="1:15" hidden="1" x14ac:dyDescent="0.3">
      <c r="A76" t="s">
        <v>131</v>
      </c>
      <c r="B76" t="s">
        <v>220</v>
      </c>
      <c r="C76" t="s">
        <v>220</v>
      </c>
      <c r="D76" t="s">
        <v>2</v>
      </c>
      <c r="E76">
        <v>0</v>
      </c>
      <c r="F76">
        <v>0</v>
      </c>
      <c r="G76">
        <v>1</v>
      </c>
      <c r="H76">
        <v>0</v>
      </c>
      <c r="I76" t="s">
        <v>217</v>
      </c>
      <c r="J76">
        <v>0</v>
      </c>
      <c r="K76">
        <f>IF(Table1[[#This Row],[Team2]]="TOT",1,0)</f>
        <v>0</v>
      </c>
      <c r="L76">
        <v>55</v>
      </c>
      <c r="M76">
        <v>385</v>
      </c>
      <c r="N76">
        <v>3.1607636153241998</v>
      </c>
      <c r="O76">
        <v>0</v>
      </c>
    </row>
    <row r="77" spans="1:15" hidden="1" x14ac:dyDescent="0.3">
      <c r="A77" t="s">
        <v>18</v>
      </c>
      <c r="B77" t="s">
        <v>19</v>
      </c>
      <c r="C77" t="s">
        <v>19</v>
      </c>
      <c r="D77" t="s">
        <v>2</v>
      </c>
      <c r="E77">
        <v>0</v>
      </c>
      <c r="F77">
        <v>0</v>
      </c>
      <c r="G77">
        <v>1</v>
      </c>
      <c r="H77">
        <v>0</v>
      </c>
      <c r="I77" t="s">
        <v>3</v>
      </c>
      <c r="J77">
        <v>0</v>
      </c>
      <c r="K77">
        <f>IF(Table1[[#This Row],[Team2]]="TOT",1,0)</f>
        <v>0</v>
      </c>
      <c r="L77">
        <v>51</v>
      </c>
      <c r="M77">
        <v>14</v>
      </c>
      <c r="N77">
        <v>3.11598018425066</v>
      </c>
      <c r="O77">
        <v>0</v>
      </c>
    </row>
    <row r="78" spans="1:15" hidden="1" x14ac:dyDescent="0.3">
      <c r="A78" t="s">
        <v>207</v>
      </c>
      <c r="B78" t="s">
        <v>208</v>
      </c>
      <c r="C78" t="s">
        <v>208</v>
      </c>
      <c r="D78" t="s">
        <v>2</v>
      </c>
      <c r="E78">
        <v>0</v>
      </c>
      <c r="F78">
        <v>0</v>
      </c>
      <c r="G78">
        <v>1</v>
      </c>
      <c r="H78">
        <v>0</v>
      </c>
      <c r="I78" t="s">
        <v>204</v>
      </c>
      <c r="J78">
        <v>0</v>
      </c>
      <c r="K78">
        <f>IF(Table1[[#This Row],[Team2]]="TOT",1,0)</f>
        <v>0</v>
      </c>
      <c r="L78">
        <v>51</v>
      </c>
      <c r="M78">
        <v>342</v>
      </c>
      <c r="N78">
        <v>3.1094455801279102</v>
      </c>
      <c r="O78">
        <v>0</v>
      </c>
    </row>
    <row r="79" spans="1:15" hidden="1" x14ac:dyDescent="0.3">
      <c r="A79" t="s">
        <v>87</v>
      </c>
      <c r="B79" t="s">
        <v>245</v>
      </c>
      <c r="C79" t="s">
        <v>246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244</v>
      </c>
      <c r="J79">
        <v>0</v>
      </c>
      <c r="K79">
        <f>IF(Table1[[#This Row],[Team2]]="TOT",1,0)</f>
        <v>0</v>
      </c>
      <c r="L79">
        <v>52</v>
      </c>
      <c r="M79">
        <v>431</v>
      </c>
      <c r="N79">
        <v>3.1093576065333699</v>
      </c>
      <c r="O79">
        <v>0</v>
      </c>
    </row>
    <row r="80" spans="1:15" hidden="1" x14ac:dyDescent="0.3">
      <c r="A80" t="s">
        <v>88</v>
      </c>
      <c r="B80" t="s">
        <v>57</v>
      </c>
      <c r="C80" t="s">
        <v>57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73</v>
      </c>
      <c r="J80">
        <v>0</v>
      </c>
      <c r="K80">
        <f>IF(Table1[[#This Row],[Team2]]="TOT",1,0)</f>
        <v>0</v>
      </c>
      <c r="L80">
        <v>50</v>
      </c>
      <c r="M80">
        <v>120</v>
      </c>
      <c r="N80">
        <v>3.1088460309281198</v>
      </c>
      <c r="O80">
        <v>0</v>
      </c>
    </row>
    <row r="81" spans="1:15" hidden="1" x14ac:dyDescent="0.3">
      <c r="A81" t="s">
        <v>268</v>
      </c>
      <c r="B81" t="s">
        <v>269</v>
      </c>
      <c r="C81" t="s">
        <v>269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260</v>
      </c>
      <c r="J81">
        <v>0</v>
      </c>
      <c r="K81">
        <f>IF(Table1[[#This Row],[Team2]]="TOT",1,0)</f>
        <v>0</v>
      </c>
      <c r="L81">
        <v>49</v>
      </c>
      <c r="M81">
        <v>480</v>
      </c>
      <c r="N81">
        <v>3.1019421389438002</v>
      </c>
      <c r="O81">
        <v>0</v>
      </c>
    </row>
    <row r="82" spans="1:15" hidden="1" x14ac:dyDescent="0.3">
      <c r="A82" t="s">
        <v>138</v>
      </c>
      <c r="B82" t="s">
        <v>183</v>
      </c>
      <c r="C82" t="s">
        <v>138</v>
      </c>
      <c r="D82" t="s">
        <v>2</v>
      </c>
      <c r="E82">
        <v>0</v>
      </c>
      <c r="F82">
        <v>0</v>
      </c>
      <c r="G82">
        <v>1</v>
      </c>
      <c r="H82">
        <v>0</v>
      </c>
      <c r="I82" t="s">
        <v>160</v>
      </c>
      <c r="J82">
        <v>0</v>
      </c>
      <c r="K82">
        <f>IF(Table1[[#This Row],[Team2]]="TOT",1,0)</f>
        <v>0</v>
      </c>
      <c r="L82">
        <v>53</v>
      </c>
      <c r="M82">
        <v>293</v>
      </c>
      <c r="N82">
        <v>3.0977368085472099</v>
      </c>
      <c r="O82">
        <v>0</v>
      </c>
    </row>
    <row r="83" spans="1:15" hidden="1" x14ac:dyDescent="0.3">
      <c r="A83" t="s">
        <v>68</v>
      </c>
      <c r="B83" t="s">
        <v>69</v>
      </c>
      <c r="C83" t="s">
        <v>69</v>
      </c>
      <c r="D83" t="s">
        <v>10</v>
      </c>
      <c r="E83">
        <v>1</v>
      </c>
      <c r="F83">
        <v>0</v>
      </c>
      <c r="G83">
        <v>0</v>
      </c>
      <c r="H83">
        <v>0</v>
      </c>
      <c r="I83" t="s">
        <v>56</v>
      </c>
      <c r="J83">
        <v>0</v>
      </c>
      <c r="K83">
        <f>IF(Table1[[#This Row],[Team2]]="TOT",1,0)</f>
        <v>0</v>
      </c>
      <c r="L83">
        <v>55</v>
      </c>
      <c r="M83">
        <v>88</v>
      </c>
      <c r="N83">
        <v>3.0884752646965001</v>
      </c>
      <c r="O83">
        <v>0</v>
      </c>
    </row>
    <row r="84" spans="1:15" hidden="1" x14ac:dyDescent="0.3">
      <c r="A84" t="s">
        <v>99</v>
      </c>
      <c r="B84" t="s">
        <v>100</v>
      </c>
      <c r="C84" t="s">
        <v>100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96</v>
      </c>
      <c r="J84">
        <v>0</v>
      </c>
      <c r="K84">
        <f>IF(Table1[[#This Row],[Team2]]="TOT",1,0)</f>
        <v>0</v>
      </c>
      <c r="L84">
        <v>51</v>
      </c>
      <c r="M84">
        <v>153</v>
      </c>
      <c r="N84">
        <v>3.03721329620813</v>
      </c>
      <c r="O84">
        <v>0</v>
      </c>
    </row>
    <row r="85" spans="1:15" hidden="1" x14ac:dyDescent="0.3">
      <c r="A85" t="s">
        <v>172</v>
      </c>
      <c r="B85" t="s">
        <v>173</v>
      </c>
      <c r="C85" t="s">
        <v>173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160</v>
      </c>
      <c r="J85">
        <v>0</v>
      </c>
      <c r="K85">
        <f>IF(Table1[[#This Row],[Team2]]="TOT",1,0)</f>
        <v>0</v>
      </c>
      <c r="L85">
        <v>60</v>
      </c>
      <c r="M85">
        <v>284</v>
      </c>
      <c r="N85">
        <v>2.9878410127492199</v>
      </c>
      <c r="O85">
        <v>0</v>
      </c>
    </row>
    <row r="86" spans="1:15" hidden="1" x14ac:dyDescent="0.3">
      <c r="A86" t="s">
        <v>261</v>
      </c>
      <c r="B86" t="s">
        <v>262</v>
      </c>
      <c r="C86" t="s">
        <v>263</v>
      </c>
      <c r="D86" t="s">
        <v>2</v>
      </c>
      <c r="E86">
        <v>0</v>
      </c>
      <c r="F86">
        <v>0</v>
      </c>
      <c r="G86">
        <v>1</v>
      </c>
      <c r="H86">
        <v>0</v>
      </c>
      <c r="I86" t="s">
        <v>260</v>
      </c>
      <c r="J86">
        <v>0</v>
      </c>
      <c r="K86">
        <f>IF(Table1[[#This Row],[Team2]]="TOT",1,0)</f>
        <v>0</v>
      </c>
      <c r="L86">
        <v>51</v>
      </c>
      <c r="M86">
        <v>477</v>
      </c>
      <c r="N86">
        <v>2.9875641149948802</v>
      </c>
      <c r="O86">
        <v>0</v>
      </c>
    </row>
    <row r="87" spans="1:15" hidden="1" x14ac:dyDescent="0.3">
      <c r="A87" t="s">
        <v>201</v>
      </c>
      <c r="B87" t="s">
        <v>142</v>
      </c>
      <c r="C87" t="s">
        <v>142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249</v>
      </c>
      <c r="J87">
        <v>0</v>
      </c>
      <c r="K87">
        <f>IF(Table1[[#This Row],[Team2]]="TOT",1,0)</f>
        <v>0</v>
      </c>
      <c r="L87">
        <v>59</v>
      </c>
      <c r="M87">
        <v>458</v>
      </c>
      <c r="N87">
        <v>2.97337184560166</v>
      </c>
      <c r="O87">
        <v>0</v>
      </c>
    </row>
    <row r="88" spans="1:15" hidden="1" x14ac:dyDescent="0.3">
      <c r="A88" t="s">
        <v>44</v>
      </c>
      <c r="B88" t="s">
        <v>45</v>
      </c>
      <c r="C88" t="s">
        <v>45</v>
      </c>
      <c r="D88" t="s">
        <v>2</v>
      </c>
      <c r="E88">
        <v>0</v>
      </c>
      <c r="F88">
        <v>0</v>
      </c>
      <c r="G88">
        <v>1</v>
      </c>
      <c r="H88">
        <v>0</v>
      </c>
      <c r="I88" t="s">
        <v>43</v>
      </c>
      <c r="J88">
        <v>0</v>
      </c>
      <c r="K88">
        <f>IF(Table1[[#This Row],[Team2]]="TOT",1,0)</f>
        <v>0</v>
      </c>
      <c r="L88">
        <v>58</v>
      </c>
      <c r="M88">
        <v>50</v>
      </c>
      <c r="N88">
        <v>2.9686676073882001</v>
      </c>
      <c r="O88">
        <v>0</v>
      </c>
    </row>
    <row r="89" spans="1:15" hidden="1" x14ac:dyDescent="0.3">
      <c r="A89" t="s">
        <v>89</v>
      </c>
      <c r="B89" t="s">
        <v>90</v>
      </c>
      <c r="C89" t="s">
        <v>90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73</v>
      </c>
      <c r="J89">
        <v>0</v>
      </c>
      <c r="K89">
        <f>IF(Table1[[#This Row],[Team2]]="TOT",1,0)</f>
        <v>0</v>
      </c>
      <c r="L89">
        <v>58</v>
      </c>
      <c r="M89">
        <v>122</v>
      </c>
      <c r="N89">
        <v>2.9530813563952498</v>
      </c>
      <c r="O89">
        <v>0</v>
      </c>
    </row>
    <row r="90" spans="1:15" hidden="1" x14ac:dyDescent="0.3">
      <c r="A90" t="s">
        <v>59</v>
      </c>
      <c r="B90" t="s">
        <v>182</v>
      </c>
      <c r="C90" t="s">
        <v>182</v>
      </c>
      <c r="D90" t="s">
        <v>2</v>
      </c>
      <c r="E90">
        <v>0</v>
      </c>
      <c r="F90">
        <v>0</v>
      </c>
      <c r="G90">
        <v>1</v>
      </c>
      <c r="H90">
        <v>0</v>
      </c>
      <c r="I90" t="s">
        <v>160</v>
      </c>
      <c r="J90">
        <v>0</v>
      </c>
      <c r="K90">
        <f>IF(Table1[[#This Row],[Team2]]="TOT",1,0)</f>
        <v>0</v>
      </c>
      <c r="L90">
        <v>60</v>
      </c>
      <c r="M90">
        <v>291</v>
      </c>
      <c r="N90">
        <v>2.94519339704325</v>
      </c>
      <c r="O90">
        <v>0</v>
      </c>
    </row>
    <row r="91" spans="1:15" hidden="1" x14ac:dyDescent="0.3">
      <c r="A91" t="s">
        <v>184</v>
      </c>
      <c r="B91" t="s">
        <v>237</v>
      </c>
      <c r="C91" t="s">
        <v>237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231</v>
      </c>
      <c r="J91">
        <v>0</v>
      </c>
      <c r="K91">
        <f>IF(Table1[[#This Row],[Team2]]="TOT",1,0)</f>
        <v>1</v>
      </c>
      <c r="L91">
        <v>46</v>
      </c>
      <c r="M91">
        <v>412</v>
      </c>
      <c r="N91">
        <v>2.9280923276914801</v>
      </c>
      <c r="O91">
        <v>0</v>
      </c>
    </row>
    <row r="92" spans="1:15" hidden="1" x14ac:dyDescent="0.3">
      <c r="A92" t="s">
        <v>144</v>
      </c>
      <c r="B92" t="s">
        <v>145</v>
      </c>
      <c r="C92" t="s">
        <v>145</v>
      </c>
      <c r="D92" t="s">
        <v>2</v>
      </c>
      <c r="E92">
        <v>0</v>
      </c>
      <c r="F92">
        <v>0</v>
      </c>
      <c r="G92">
        <v>1</v>
      </c>
      <c r="H92">
        <v>0</v>
      </c>
      <c r="I92" t="s">
        <v>143</v>
      </c>
      <c r="J92">
        <v>0</v>
      </c>
      <c r="K92">
        <f>IF(Table1[[#This Row],[Team2]]="TOT",1,0)</f>
        <v>0</v>
      </c>
      <c r="L92">
        <v>53</v>
      </c>
      <c r="M92">
        <v>251</v>
      </c>
      <c r="N92">
        <v>2.9180018846242701</v>
      </c>
      <c r="O92">
        <v>0</v>
      </c>
    </row>
    <row r="93" spans="1:15" hidden="1" x14ac:dyDescent="0.3">
      <c r="A93" t="s">
        <v>270</v>
      </c>
      <c r="B93" t="s">
        <v>271</v>
      </c>
      <c r="C93" t="s">
        <v>271</v>
      </c>
      <c r="D93" t="s">
        <v>2</v>
      </c>
      <c r="E93">
        <v>0</v>
      </c>
      <c r="F93">
        <v>0</v>
      </c>
      <c r="G93">
        <v>1</v>
      </c>
      <c r="H93">
        <v>0</v>
      </c>
      <c r="I93" t="s">
        <v>260</v>
      </c>
      <c r="J93">
        <v>0</v>
      </c>
      <c r="K93">
        <f>IF(Table1[[#This Row],[Team2]]="TOT",1,0)</f>
        <v>0</v>
      </c>
      <c r="L93">
        <v>46</v>
      </c>
      <c r="M93">
        <v>481</v>
      </c>
      <c r="N93">
        <v>2.91019417276142</v>
      </c>
      <c r="O93">
        <v>0</v>
      </c>
    </row>
    <row r="94" spans="1:15" hidden="1" x14ac:dyDescent="0.3">
      <c r="A94" t="s">
        <v>16</v>
      </c>
      <c r="B94" t="s">
        <v>17</v>
      </c>
      <c r="C94" t="s">
        <v>17</v>
      </c>
      <c r="D94" t="s">
        <v>2</v>
      </c>
      <c r="E94">
        <v>0</v>
      </c>
      <c r="F94">
        <v>0</v>
      </c>
      <c r="G94">
        <v>1</v>
      </c>
      <c r="H94">
        <v>0</v>
      </c>
      <c r="I94" t="s">
        <v>3</v>
      </c>
      <c r="J94">
        <v>0</v>
      </c>
      <c r="K94">
        <f>IF(Table1[[#This Row],[Team2]]="TOT",1,0)</f>
        <v>0</v>
      </c>
      <c r="L94">
        <v>76</v>
      </c>
      <c r="M94">
        <v>10</v>
      </c>
      <c r="N94">
        <v>2.8847791746915501</v>
      </c>
      <c r="O94">
        <v>0</v>
      </c>
    </row>
    <row r="95" spans="1:15" hidden="1" x14ac:dyDescent="0.3">
      <c r="A95" t="s">
        <v>57</v>
      </c>
      <c r="B95" t="s">
        <v>223</v>
      </c>
      <c r="C95" t="s">
        <v>223</v>
      </c>
      <c r="D95" t="s">
        <v>2</v>
      </c>
      <c r="E95">
        <v>0</v>
      </c>
      <c r="F95">
        <v>0</v>
      </c>
      <c r="G95">
        <v>1</v>
      </c>
      <c r="H95">
        <v>0</v>
      </c>
      <c r="I95" t="s">
        <v>217</v>
      </c>
      <c r="J95">
        <v>0</v>
      </c>
      <c r="K95">
        <f>IF(Table1[[#This Row],[Team2]]="TOT",1,0)</f>
        <v>0</v>
      </c>
      <c r="L95">
        <v>59</v>
      </c>
      <c r="M95">
        <v>387</v>
      </c>
      <c r="N95">
        <v>2.85884913939271</v>
      </c>
      <c r="O95">
        <v>0</v>
      </c>
    </row>
    <row r="96" spans="1:15" hidden="1" x14ac:dyDescent="0.3">
      <c r="A96" t="s">
        <v>57</v>
      </c>
      <c r="B96" t="s">
        <v>58</v>
      </c>
      <c r="C96" t="s">
        <v>58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56</v>
      </c>
      <c r="J96">
        <v>0</v>
      </c>
      <c r="K96">
        <f>IF(Table1[[#This Row],[Team2]]="TOT",1,0)</f>
        <v>0</v>
      </c>
      <c r="L96">
        <v>53</v>
      </c>
      <c r="M96">
        <v>77</v>
      </c>
      <c r="N96">
        <v>2.8240425199538701</v>
      </c>
      <c r="O96">
        <v>0</v>
      </c>
    </row>
    <row r="97" spans="1:15" x14ac:dyDescent="0.3">
      <c r="A97" t="s">
        <v>198</v>
      </c>
      <c r="B97" t="s">
        <v>199</v>
      </c>
      <c r="C97" t="s">
        <v>199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185</v>
      </c>
      <c r="J97">
        <v>0</v>
      </c>
      <c r="K97">
        <f>IF(Table1[[#This Row],[Team2]]="TOT",1,0)</f>
        <v>0</v>
      </c>
      <c r="L97">
        <v>48</v>
      </c>
      <c r="M97">
        <v>317</v>
      </c>
      <c r="N97">
        <v>2.8217851662832101</v>
      </c>
      <c r="O97">
        <v>1</v>
      </c>
    </row>
    <row r="98" spans="1:15" hidden="1" x14ac:dyDescent="0.3">
      <c r="A98" t="s">
        <v>87</v>
      </c>
      <c r="B98" t="s">
        <v>211</v>
      </c>
      <c r="C98" t="s">
        <v>211</v>
      </c>
      <c r="D98" t="s">
        <v>7</v>
      </c>
      <c r="E98">
        <v>0</v>
      </c>
      <c r="F98">
        <v>0</v>
      </c>
      <c r="G98">
        <v>0</v>
      </c>
      <c r="H98">
        <v>1</v>
      </c>
      <c r="I98" t="s">
        <v>204</v>
      </c>
      <c r="J98">
        <v>0</v>
      </c>
      <c r="K98">
        <f>IF(Table1[[#This Row],[Team2]]="TOT",1,0)</f>
        <v>0</v>
      </c>
      <c r="L98">
        <v>65</v>
      </c>
      <c r="M98">
        <v>350</v>
      </c>
      <c r="N98">
        <v>2.8117363950539498</v>
      </c>
      <c r="O98">
        <v>0</v>
      </c>
    </row>
    <row r="99" spans="1:15" hidden="1" x14ac:dyDescent="0.3">
      <c r="A99" t="s">
        <v>257</v>
      </c>
      <c r="B99" t="s">
        <v>258</v>
      </c>
      <c r="C99" t="s">
        <v>258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249</v>
      </c>
      <c r="J99">
        <v>0</v>
      </c>
      <c r="K99">
        <f>IF(Table1[[#This Row],[Team2]]="TOT",1,0)</f>
        <v>0</v>
      </c>
      <c r="L99">
        <v>45</v>
      </c>
      <c r="M99">
        <v>469</v>
      </c>
      <c r="N99">
        <v>2.7960823934014698</v>
      </c>
      <c r="O99">
        <v>0</v>
      </c>
    </row>
    <row r="100" spans="1:15" hidden="1" x14ac:dyDescent="0.3">
      <c r="A100" t="s">
        <v>32</v>
      </c>
      <c r="B100" t="s">
        <v>33</v>
      </c>
      <c r="C100" t="s">
        <v>33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26</v>
      </c>
      <c r="J100">
        <v>0</v>
      </c>
      <c r="K100">
        <f>IF(Table1[[#This Row],[Team2]]="TOT",1,0)</f>
        <v>0</v>
      </c>
      <c r="L100">
        <v>50</v>
      </c>
      <c r="M100">
        <v>34</v>
      </c>
      <c r="N100">
        <v>2.7651731961333899</v>
      </c>
      <c r="O100">
        <v>0</v>
      </c>
    </row>
    <row r="101" spans="1:15" hidden="1" x14ac:dyDescent="0.3">
      <c r="A101" t="s">
        <v>36</v>
      </c>
      <c r="B101" t="s">
        <v>37</v>
      </c>
      <c r="C101" t="s">
        <v>38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26</v>
      </c>
      <c r="J101">
        <v>0</v>
      </c>
      <c r="K101">
        <f>IF(Table1[[#This Row],[Team2]]="TOT",1,0)</f>
        <v>0</v>
      </c>
      <c r="L101">
        <v>47</v>
      </c>
      <c r="M101">
        <v>37</v>
      </c>
      <c r="N101">
        <v>2.7640757865885401</v>
      </c>
      <c r="O101">
        <v>0</v>
      </c>
    </row>
    <row r="102" spans="1:15" hidden="1" x14ac:dyDescent="0.3">
      <c r="A102" t="s">
        <v>158</v>
      </c>
      <c r="B102" t="s">
        <v>159</v>
      </c>
      <c r="C102" t="s">
        <v>159</v>
      </c>
      <c r="D102" t="s">
        <v>2</v>
      </c>
      <c r="E102">
        <v>0</v>
      </c>
      <c r="F102">
        <v>0</v>
      </c>
      <c r="G102">
        <v>1</v>
      </c>
      <c r="H102">
        <v>0</v>
      </c>
      <c r="I102" t="s">
        <v>143</v>
      </c>
      <c r="J102">
        <v>0</v>
      </c>
      <c r="K102">
        <f>IF(Table1[[#This Row],[Team2]]="TOT",1,0)</f>
        <v>0</v>
      </c>
      <c r="L102">
        <v>70</v>
      </c>
      <c r="M102">
        <v>265</v>
      </c>
      <c r="N102">
        <v>2.7127354134757198</v>
      </c>
      <c r="O102">
        <v>0</v>
      </c>
    </row>
    <row r="103" spans="1:15" hidden="1" x14ac:dyDescent="0.3">
      <c r="A103" t="s">
        <v>60</v>
      </c>
      <c r="B103" t="s">
        <v>61</v>
      </c>
      <c r="C103" t="s">
        <v>61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56</v>
      </c>
      <c r="J103">
        <v>0</v>
      </c>
      <c r="K103">
        <f>IF(Table1[[#This Row],[Team2]]="TOT",1,0)</f>
        <v>0</v>
      </c>
      <c r="L103">
        <v>49</v>
      </c>
      <c r="M103">
        <v>82</v>
      </c>
      <c r="N103">
        <v>2.6946381202068701</v>
      </c>
      <c r="O103">
        <v>0</v>
      </c>
    </row>
    <row r="104" spans="1:15" hidden="1" x14ac:dyDescent="0.3">
      <c r="A104" t="s">
        <v>62</v>
      </c>
      <c r="B104" t="s">
        <v>63</v>
      </c>
      <c r="C104" t="s">
        <v>63</v>
      </c>
      <c r="D104" t="s">
        <v>2</v>
      </c>
      <c r="E104">
        <v>0</v>
      </c>
      <c r="F104">
        <v>0</v>
      </c>
      <c r="G104">
        <v>1</v>
      </c>
      <c r="H104">
        <v>0</v>
      </c>
      <c r="I104" t="s">
        <v>56</v>
      </c>
      <c r="J104">
        <v>0</v>
      </c>
      <c r="K104">
        <f>IF(Table1[[#This Row],[Team2]]="TOT",1,0)</f>
        <v>0</v>
      </c>
      <c r="L104">
        <v>53</v>
      </c>
      <c r="M104">
        <v>83</v>
      </c>
      <c r="N104">
        <v>2.68181827623757</v>
      </c>
      <c r="O104">
        <v>0</v>
      </c>
    </row>
    <row r="105" spans="1:15" hidden="1" x14ac:dyDescent="0.3">
      <c r="A105" t="s">
        <v>30</v>
      </c>
      <c r="B105" t="s">
        <v>31</v>
      </c>
      <c r="C105" t="s">
        <v>31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26</v>
      </c>
      <c r="J105">
        <v>0</v>
      </c>
      <c r="K105">
        <f>IF(Table1[[#This Row],[Team2]]="TOT",1,0)</f>
        <v>0</v>
      </c>
      <c r="L105">
        <v>54</v>
      </c>
      <c r="M105">
        <v>33</v>
      </c>
      <c r="N105">
        <v>2.67580021931037</v>
      </c>
      <c r="O105">
        <v>0</v>
      </c>
    </row>
    <row r="106" spans="1:15" hidden="1" x14ac:dyDescent="0.3">
      <c r="A106" t="s">
        <v>117</v>
      </c>
      <c r="B106" t="s">
        <v>118</v>
      </c>
      <c r="C106" t="s">
        <v>118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114</v>
      </c>
      <c r="J106">
        <v>0</v>
      </c>
      <c r="K106">
        <f>IF(Table1[[#This Row],[Team2]]="TOT",1,0)</f>
        <v>0</v>
      </c>
      <c r="L106">
        <v>55</v>
      </c>
      <c r="M106">
        <v>200</v>
      </c>
      <c r="N106">
        <v>2.6486878476381999</v>
      </c>
      <c r="O106">
        <v>0</v>
      </c>
    </row>
    <row r="107" spans="1:15" hidden="1" x14ac:dyDescent="0.3">
      <c r="A107" t="s">
        <v>14</v>
      </c>
      <c r="B107" t="s">
        <v>15</v>
      </c>
      <c r="C107" t="s">
        <v>15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3</v>
      </c>
      <c r="J107">
        <v>0</v>
      </c>
      <c r="K107">
        <f>IF(Table1[[#This Row],[Team2]]="TOT",1,0)</f>
        <v>0</v>
      </c>
      <c r="L107">
        <v>42</v>
      </c>
      <c r="M107">
        <v>9</v>
      </c>
      <c r="N107">
        <v>2.62960420975757</v>
      </c>
      <c r="O107">
        <v>0</v>
      </c>
    </row>
    <row r="108" spans="1:15" hidden="1" x14ac:dyDescent="0.3">
      <c r="A108" t="s">
        <v>39</v>
      </c>
      <c r="B108" t="s">
        <v>40</v>
      </c>
      <c r="C108" t="s">
        <v>39</v>
      </c>
      <c r="D108" t="s">
        <v>2</v>
      </c>
      <c r="E108">
        <v>0</v>
      </c>
      <c r="F108">
        <v>0</v>
      </c>
      <c r="G108">
        <v>1</v>
      </c>
      <c r="H108">
        <v>0</v>
      </c>
      <c r="I108" t="s">
        <v>26</v>
      </c>
      <c r="J108">
        <v>0</v>
      </c>
      <c r="K108">
        <f>IF(Table1[[#This Row],[Team2]]="TOT",1,0)</f>
        <v>0</v>
      </c>
      <c r="L108">
        <v>48</v>
      </c>
      <c r="M108">
        <v>39</v>
      </c>
      <c r="N108">
        <v>2.5941526076363801</v>
      </c>
      <c r="O108">
        <v>0</v>
      </c>
    </row>
    <row r="109" spans="1:15" hidden="1" x14ac:dyDescent="0.3">
      <c r="A109" t="s">
        <v>79</v>
      </c>
      <c r="B109" t="s">
        <v>80</v>
      </c>
      <c r="C109" t="s">
        <v>80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73</v>
      </c>
      <c r="J109">
        <v>0</v>
      </c>
      <c r="K109">
        <f>IF(Table1[[#This Row],[Team2]]="TOT",1,0)</f>
        <v>0</v>
      </c>
      <c r="L109">
        <v>53</v>
      </c>
      <c r="M109">
        <v>109</v>
      </c>
      <c r="N109">
        <v>2.4948619724946299</v>
      </c>
      <c r="O109">
        <v>0</v>
      </c>
    </row>
    <row r="110" spans="1:15" hidden="1" x14ac:dyDescent="0.3">
      <c r="A110" t="s">
        <v>20</v>
      </c>
      <c r="B110" t="s">
        <v>218</v>
      </c>
      <c r="C110" t="s">
        <v>218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217</v>
      </c>
      <c r="J110">
        <v>0</v>
      </c>
      <c r="K110">
        <f>IF(Table1[[#This Row],[Team2]]="TOT",1,0)</f>
        <v>0</v>
      </c>
      <c r="L110">
        <v>50</v>
      </c>
      <c r="M110">
        <v>380</v>
      </c>
      <c r="N110">
        <v>2.4419631058867601</v>
      </c>
      <c r="O110">
        <v>0</v>
      </c>
    </row>
    <row r="111" spans="1:15" hidden="1" x14ac:dyDescent="0.3">
      <c r="A111" t="s">
        <v>126</v>
      </c>
      <c r="B111" t="s">
        <v>192</v>
      </c>
      <c r="C111" t="s">
        <v>192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185</v>
      </c>
      <c r="J111">
        <v>0</v>
      </c>
      <c r="K111">
        <f>IF(Table1[[#This Row],[Team2]]="TOT",1,0)</f>
        <v>0</v>
      </c>
      <c r="L111">
        <v>53</v>
      </c>
      <c r="M111">
        <v>312</v>
      </c>
      <c r="N111">
        <v>2.38124597769743</v>
      </c>
      <c r="O111">
        <v>0</v>
      </c>
    </row>
    <row r="112" spans="1:15" hidden="1" x14ac:dyDescent="0.3">
      <c r="A112" t="s">
        <v>23</v>
      </c>
      <c r="B112" t="s">
        <v>277</v>
      </c>
      <c r="C112" t="s">
        <v>278</v>
      </c>
      <c r="D112" t="s">
        <v>2</v>
      </c>
      <c r="E112">
        <v>0</v>
      </c>
      <c r="F112">
        <v>0</v>
      </c>
      <c r="G112">
        <v>1</v>
      </c>
      <c r="H112">
        <v>0</v>
      </c>
      <c r="I112" t="s">
        <v>260</v>
      </c>
      <c r="J112">
        <v>0</v>
      </c>
      <c r="K112">
        <f>IF(Table1[[#This Row],[Team2]]="TOT",1,0)</f>
        <v>0</v>
      </c>
      <c r="L112">
        <v>53</v>
      </c>
      <c r="M112">
        <v>484</v>
      </c>
      <c r="N112">
        <v>2.3569601211279498</v>
      </c>
      <c r="O112">
        <v>0</v>
      </c>
    </row>
    <row r="113" spans="1:15" hidden="1" x14ac:dyDescent="0.3">
      <c r="A113" t="s">
        <v>34</v>
      </c>
      <c r="B113" t="s">
        <v>35</v>
      </c>
      <c r="C113" t="s">
        <v>35</v>
      </c>
      <c r="D113" t="s">
        <v>2</v>
      </c>
      <c r="E113">
        <v>0</v>
      </c>
      <c r="F113">
        <v>0</v>
      </c>
      <c r="G113">
        <v>1</v>
      </c>
      <c r="H113">
        <v>0</v>
      </c>
      <c r="I113" t="s">
        <v>26</v>
      </c>
      <c r="J113">
        <v>0</v>
      </c>
      <c r="K113">
        <f>IF(Table1[[#This Row],[Team2]]="TOT",1,0)</f>
        <v>0</v>
      </c>
      <c r="L113">
        <v>52</v>
      </c>
      <c r="M113">
        <v>36</v>
      </c>
      <c r="N113">
        <v>2.33780604723056</v>
      </c>
      <c r="O113">
        <v>0</v>
      </c>
    </row>
    <row r="114" spans="1:15" hidden="1" x14ac:dyDescent="0.3">
      <c r="A114" t="s">
        <v>54</v>
      </c>
      <c r="B114" t="s">
        <v>55</v>
      </c>
      <c r="C114" t="s">
        <v>55</v>
      </c>
      <c r="D114" t="s">
        <v>7</v>
      </c>
      <c r="E114">
        <v>0</v>
      </c>
      <c r="F114">
        <v>0</v>
      </c>
      <c r="G114">
        <v>0</v>
      </c>
      <c r="H114">
        <v>1</v>
      </c>
      <c r="I114" t="s">
        <v>43</v>
      </c>
      <c r="J114">
        <v>0</v>
      </c>
      <c r="K114">
        <f>IF(Table1[[#This Row],[Team2]]="TOT",1,0)</f>
        <v>0</v>
      </c>
      <c r="L114">
        <v>55</v>
      </c>
      <c r="M114">
        <v>67</v>
      </c>
      <c r="N114">
        <v>2.2789847477300502</v>
      </c>
      <c r="O114">
        <v>0</v>
      </c>
    </row>
    <row r="115" spans="1:15" hidden="1" x14ac:dyDescent="0.3">
      <c r="A115" t="s">
        <v>103</v>
      </c>
      <c r="B115" t="s">
        <v>104</v>
      </c>
      <c r="C115" t="s">
        <v>104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96</v>
      </c>
      <c r="J115">
        <v>0</v>
      </c>
      <c r="K115">
        <f>IF(Table1[[#This Row],[Team2]]="TOT",1,0)</f>
        <v>0</v>
      </c>
      <c r="L115">
        <v>55</v>
      </c>
      <c r="M115">
        <v>156</v>
      </c>
      <c r="N115">
        <v>2.27397393481291</v>
      </c>
      <c r="O115">
        <v>0</v>
      </c>
    </row>
    <row r="116" spans="1:15" hidden="1" x14ac:dyDescent="0.3">
      <c r="A116" t="s">
        <v>221</v>
      </c>
      <c r="B116" t="s">
        <v>222</v>
      </c>
      <c r="C116" t="s">
        <v>222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217</v>
      </c>
      <c r="J116">
        <v>0</v>
      </c>
      <c r="K116">
        <f>IF(Table1[[#This Row],[Team2]]="TOT",1,0)</f>
        <v>0</v>
      </c>
      <c r="L116">
        <v>47</v>
      </c>
      <c r="M116">
        <v>386</v>
      </c>
      <c r="N116">
        <v>2.2634756965118599</v>
      </c>
      <c r="O116">
        <v>0</v>
      </c>
    </row>
    <row r="117" spans="1:15" hidden="1" x14ac:dyDescent="0.3">
      <c r="A117" t="s">
        <v>52</v>
      </c>
      <c r="B117" t="s">
        <v>53</v>
      </c>
      <c r="C117" t="s">
        <v>53</v>
      </c>
      <c r="D117" t="s">
        <v>2</v>
      </c>
      <c r="E117">
        <v>0</v>
      </c>
      <c r="F117">
        <v>0</v>
      </c>
      <c r="G117">
        <v>1</v>
      </c>
      <c r="H117">
        <v>0</v>
      </c>
      <c r="I117" t="s">
        <v>43</v>
      </c>
      <c r="J117">
        <v>0</v>
      </c>
      <c r="K117">
        <f>IF(Table1[[#This Row],[Team2]]="TOT",1,0)</f>
        <v>0</v>
      </c>
      <c r="L117">
        <v>44</v>
      </c>
      <c r="M117">
        <v>61</v>
      </c>
      <c r="N117">
        <v>2.2312777356504498</v>
      </c>
      <c r="O117">
        <v>0</v>
      </c>
    </row>
    <row r="118" spans="1:15" hidden="1" x14ac:dyDescent="0.3">
      <c r="A118" t="s">
        <v>28</v>
      </c>
      <c r="B118" t="s">
        <v>167</v>
      </c>
      <c r="C118" t="s">
        <v>167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160</v>
      </c>
      <c r="J118">
        <v>0</v>
      </c>
      <c r="K118">
        <f>IF(Table1[[#This Row],[Team2]]="TOT",1,0)</f>
        <v>0</v>
      </c>
      <c r="L118">
        <v>52</v>
      </c>
      <c r="M118">
        <v>280</v>
      </c>
      <c r="N118">
        <v>2.2256281243885798</v>
      </c>
      <c r="O118">
        <v>0</v>
      </c>
    </row>
    <row r="119" spans="1:15" hidden="1" x14ac:dyDescent="0.3">
      <c r="A119" t="s">
        <v>112</v>
      </c>
      <c r="B119" t="s">
        <v>113</v>
      </c>
      <c r="C119" t="s">
        <v>113</v>
      </c>
      <c r="D119" t="s">
        <v>2</v>
      </c>
      <c r="E119">
        <v>0</v>
      </c>
      <c r="F119">
        <v>0</v>
      </c>
      <c r="G119">
        <v>1</v>
      </c>
      <c r="H119">
        <v>0</v>
      </c>
      <c r="I119" t="s">
        <v>111</v>
      </c>
      <c r="J119">
        <v>0</v>
      </c>
      <c r="K119">
        <f>IF(Table1[[#This Row],[Team2]]="TOT",1,0)</f>
        <v>0</v>
      </c>
      <c r="L119">
        <v>49</v>
      </c>
      <c r="M119">
        <v>191</v>
      </c>
      <c r="N119">
        <v>2.1885167833539398</v>
      </c>
      <c r="O119">
        <v>0</v>
      </c>
    </row>
    <row r="120" spans="1:15" hidden="1" x14ac:dyDescent="0.3">
      <c r="A120" t="s">
        <v>85</v>
      </c>
      <c r="B120" t="s">
        <v>107</v>
      </c>
      <c r="C120" t="s">
        <v>107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96</v>
      </c>
      <c r="J120">
        <v>0</v>
      </c>
      <c r="K120">
        <f>IF(Table1[[#This Row],[Team2]]="TOT",1,0)</f>
        <v>0</v>
      </c>
      <c r="L120">
        <v>48</v>
      </c>
      <c r="M120">
        <v>159</v>
      </c>
      <c r="N120">
        <v>2.1832238613446502</v>
      </c>
      <c r="O120">
        <v>0</v>
      </c>
    </row>
    <row r="121" spans="1:15" hidden="1" x14ac:dyDescent="0.3">
      <c r="A121" t="s">
        <v>215</v>
      </c>
      <c r="B121" t="s">
        <v>216</v>
      </c>
      <c r="C121" t="s">
        <v>216</v>
      </c>
      <c r="D121" t="s">
        <v>2</v>
      </c>
      <c r="E121">
        <v>0</v>
      </c>
      <c r="F121">
        <v>0</v>
      </c>
      <c r="G121">
        <v>1</v>
      </c>
      <c r="H121">
        <v>0</v>
      </c>
      <c r="I121" t="s">
        <v>217</v>
      </c>
      <c r="J121">
        <v>0</v>
      </c>
      <c r="K121">
        <f>IF(Table1[[#This Row],[Team2]]="TOT",1,0)</f>
        <v>0</v>
      </c>
      <c r="L121">
        <v>58</v>
      </c>
      <c r="M121">
        <v>378</v>
      </c>
      <c r="N121">
        <v>2.1769903230974799</v>
      </c>
      <c r="O121">
        <v>0</v>
      </c>
    </row>
    <row r="122" spans="1:15" hidden="1" x14ac:dyDescent="0.3">
      <c r="A122" t="s">
        <v>70</v>
      </c>
      <c r="B122" t="s">
        <v>27</v>
      </c>
      <c r="C122" t="s">
        <v>27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56</v>
      </c>
      <c r="J122">
        <v>0</v>
      </c>
      <c r="K122">
        <f>IF(Table1[[#This Row],[Team2]]="TOT",1,0)</f>
        <v>0</v>
      </c>
      <c r="L122">
        <v>44</v>
      </c>
      <c r="M122">
        <v>89</v>
      </c>
      <c r="N122">
        <v>2.1544822034197302</v>
      </c>
      <c r="O122">
        <v>0</v>
      </c>
    </row>
    <row r="123" spans="1:15" hidden="1" x14ac:dyDescent="0.3">
      <c r="A123" t="s">
        <v>225</v>
      </c>
      <c r="B123" t="s">
        <v>226</v>
      </c>
      <c r="C123" t="s">
        <v>226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217</v>
      </c>
      <c r="J123">
        <v>0</v>
      </c>
      <c r="K123">
        <f>IF(Table1[[#This Row],[Team2]]="TOT",1,0)</f>
        <v>0</v>
      </c>
      <c r="L123">
        <v>48</v>
      </c>
      <c r="M123">
        <v>389</v>
      </c>
      <c r="N123">
        <v>2.11228928252876</v>
      </c>
      <c r="O123">
        <v>0</v>
      </c>
    </row>
    <row r="124" spans="1:15" hidden="1" x14ac:dyDescent="0.3">
      <c r="A124" t="s">
        <v>60</v>
      </c>
      <c r="B124" t="s">
        <v>110</v>
      </c>
      <c r="C124" t="s">
        <v>110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96</v>
      </c>
      <c r="J124">
        <v>0</v>
      </c>
      <c r="K124">
        <f>IF(Table1[[#This Row],[Team2]]="TOT",1,0)</f>
        <v>0</v>
      </c>
      <c r="L124">
        <v>50</v>
      </c>
      <c r="M124">
        <v>165</v>
      </c>
      <c r="N124">
        <v>2.0797842248628</v>
      </c>
      <c r="O124">
        <v>0</v>
      </c>
    </row>
    <row r="125" spans="1:15" hidden="1" x14ac:dyDescent="0.3">
      <c r="A125" t="s">
        <v>101</v>
      </c>
      <c r="B125" t="s">
        <v>102</v>
      </c>
      <c r="C125" t="s">
        <v>102</v>
      </c>
      <c r="D125" t="s">
        <v>2</v>
      </c>
      <c r="E125">
        <v>0</v>
      </c>
      <c r="F125">
        <v>0</v>
      </c>
      <c r="G125">
        <v>1</v>
      </c>
      <c r="H125">
        <v>0</v>
      </c>
      <c r="I125" t="s">
        <v>96</v>
      </c>
      <c r="J125">
        <v>0</v>
      </c>
      <c r="K125">
        <f>IF(Table1[[#This Row],[Team2]]="TOT",1,0)</f>
        <v>0</v>
      </c>
      <c r="L125">
        <v>59</v>
      </c>
      <c r="M125">
        <v>154</v>
      </c>
      <c r="N125">
        <v>2.0690282409487599</v>
      </c>
      <c r="O125">
        <v>0</v>
      </c>
    </row>
    <row r="126" spans="1:15" hidden="1" x14ac:dyDescent="0.3">
      <c r="A126" t="s">
        <v>93</v>
      </c>
      <c r="B126" t="s">
        <v>200</v>
      </c>
      <c r="C126" t="s">
        <v>200</v>
      </c>
      <c r="D126" t="s">
        <v>2</v>
      </c>
      <c r="E126">
        <v>0</v>
      </c>
      <c r="F126">
        <v>0</v>
      </c>
      <c r="G126">
        <v>1</v>
      </c>
      <c r="H126">
        <v>0</v>
      </c>
      <c r="I126" t="s">
        <v>185</v>
      </c>
      <c r="J126">
        <v>0</v>
      </c>
      <c r="K126">
        <f>IF(Table1[[#This Row],[Team2]]="TOT",1,0)</f>
        <v>0</v>
      </c>
      <c r="L126">
        <v>49</v>
      </c>
      <c r="M126">
        <v>318</v>
      </c>
      <c r="N126">
        <v>2.0495675702917202</v>
      </c>
      <c r="O126">
        <v>0</v>
      </c>
    </row>
    <row r="127" spans="1:15" hidden="1" x14ac:dyDescent="0.3">
      <c r="A127" t="s">
        <v>81</v>
      </c>
      <c r="B127" t="s">
        <v>82</v>
      </c>
      <c r="C127" t="s">
        <v>82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73</v>
      </c>
      <c r="J127">
        <v>0</v>
      </c>
      <c r="K127">
        <f>IF(Table1[[#This Row],[Team2]]="TOT",1,0)</f>
        <v>0</v>
      </c>
      <c r="L127">
        <v>71</v>
      </c>
      <c r="M127">
        <v>116</v>
      </c>
      <c r="N127">
        <v>2.0155506995382502</v>
      </c>
      <c r="O127">
        <v>0</v>
      </c>
    </row>
    <row r="128" spans="1:15" hidden="1" x14ac:dyDescent="0.3">
      <c r="A128" t="s">
        <v>12</v>
      </c>
      <c r="B128" t="s">
        <v>13</v>
      </c>
      <c r="C128" t="s">
        <v>13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3</v>
      </c>
      <c r="J128">
        <v>0</v>
      </c>
      <c r="K128">
        <f>IF(Table1[[#This Row],[Team2]]="TOT",1,0)</f>
        <v>0</v>
      </c>
      <c r="L128">
        <v>50</v>
      </c>
      <c r="M128">
        <v>7</v>
      </c>
      <c r="N128">
        <v>1.9761664373371499</v>
      </c>
      <c r="O128">
        <v>0</v>
      </c>
    </row>
    <row r="129" spans="1:15" hidden="1" x14ac:dyDescent="0.3">
      <c r="A129" t="s">
        <v>66</v>
      </c>
      <c r="B129" t="s">
        <v>67</v>
      </c>
      <c r="C129" t="s">
        <v>67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56</v>
      </c>
      <c r="J129">
        <v>0</v>
      </c>
      <c r="K129">
        <f>IF(Table1[[#This Row],[Team2]]="TOT",1,0)</f>
        <v>0</v>
      </c>
      <c r="L129">
        <v>44</v>
      </c>
      <c r="M129">
        <v>86</v>
      </c>
      <c r="N129">
        <v>1.9117051159140399</v>
      </c>
      <c r="O129">
        <v>0</v>
      </c>
    </row>
    <row r="130" spans="1:15" hidden="1" x14ac:dyDescent="0.3">
      <c r="A130" t="s">
        <v>101</v>
      </c>
      <c r="B130" t="s">
        <v>91</v>
      </c>
      <c r="C130" t="s">
        <v>91</v>
      </c>
      <c r="D130" t="s">
        <v>10</v>
      </c>
      <c r="E130">
        <v>1</v>
      </c>
      <c r="F130">
        <v>0</v>
      </c>
      <c r="G130">
        <v>0</v>
      </c>
      <c r="H130">
        <v>0</v>
      </c>
      <c r="I130" t="s">
        <v>217</v>
      </c>
      <c r="J130">
        <v>0</v>
      </c>
      <c r="K130">
        <f>IF(Table1[[#This Row],[Team2]]="TOT",1,0)</f>
        <v>0</v>
      </c>
      <c r="L130">
        <v>44</v>
      </c>
      <c r="M130">
        <v>381</v>
      </c>
      <c r="N130">
        <v>1.8258718550694499</v>
      </c>
      <c r="O130">
        <v>0</v>
      </c>
    </row>
    <row r="131" spans="1:15" hidden="1" x14ac:dyDescent="0.3">
      <c r="A131" t="s">
        <v>41</v>
      </c>
      <c r="B131" t="s">
        <v>42</v>
      </c>
      <c r="C131" t="s">
        <v>42</v>
      </c>
      <c r="D131" t="s">
        <v>2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f>IF(Table1[[#This Row],[Team2]]="TOT",1,0)</f>
        <v>0</v>
      </c>
      <c r="L131">
        <v>58</v>
      </c>
      <c r="M131">
        <v>40</v>
      </c>
      <c r="N131">
        <v>1.80984957311996</v>
      </c>
      <c r="O131">
        <v>0</v>
      </c>
    </row>
    <row r="132" spans="1:15" hidden="1" x14ac:dyDescent="0.3">
      <c r="A132" t="s">
        <v>161</v>
      </c>
      <c r="B132" t="s">
        <v>224</v>
      </c>
      <c r="C132" t="s">
        <v>224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217</v>
      </c>
      <c r="J132">
        <v>0</v>
      </c>
      <c r="K132">
        <f>IF(Table1[[#This Row],[Team2]]="TOT",1,0)</f>
        <v>0</v>
      </c>
      <c r="L132">
        <v>47</v>
      </c>
      <c r="M132">
        <v>388</v>
      </c>
      <c r="N132">
        <v>1.7409276774292699</v>
      </c>
      <c r="O132">
        <v>0</v>
      </c>
    </row>
    <row r="133" spans="1:15" hidden="1" x14ac:dyDescent="0.3">
      <c r="A133" t="s">
        <v>205</v>
      </c>
      <c r="B133" t="s">
        <v>206</v>
      </c>
      <c r="C133" t="s">
        <v>206</v>
      </c>
      <c r="D133" t="s">
        <v>10</v>
      </c>
      <c r="E133">
        <v>1</v>
      </c>
      <c r="F133">
        <v>0</v>
      </c>
      <c r="G133">
        <v>0</v>
      </c>
      <c r="H133">
        <v>0</v>
      </c>
      <c r="I133" t="s">
        <v>204</v>
      </c>
      <c r="J133">
        <v>0</v>
      </c>
      <c r="K133">
        <f>IF(Table1[[#This Row],[Team2]]="TOT",1,0)</f>
        <v>0</v>
      </c>
      <c r="L133">
        <v>49</v>
      </c>
      <c r="M133">
        <v>336</v>
      </c>
      <c r="N133">
        <v>1.20904742508367</v>
      </c>
      <c r="O133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2021-04-15T20:59:03Z</dcterms:created>
  <dcterms:modified xsi:type="dcterms:W3CDTF">2021-04-15T21:10:29Z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5e247238-3be2-48a3-bb72-a6ff4183c9a0</vt:lpwstr>
  </property>
</Properties>
</file>