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75D3A42C-4E3C-48D1-84DA-9B7AB59B12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Data.Page'!$P$2:$P$162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Data.Page'!$P$2:$P$162</definedName>
    <definedName name="solver_lhs2" localSheetId="0" hidden="1">'Transformed by Data.Page'!$S$4</definedName>
    <definedName name="solver_lhs3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'Transformed by Data.Page'!$S$16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"binary"</definedName>
    <definedName name="solver_rhs2" localSheetId="0" hidden="1">'Transformed by Data.Page'!$T$4</definedName>
    <definedName name="solver_rhs3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1" i="2" l="1" a="1"/>
  <c r="S11" i="2" s="1"/>
  <c r="S14" i="2" s="1"/>
  <c r="S9" i="2"/>
  <c r="S8" i="2"/>
  <c r="S7" i="2"/>
  <c r="S6" i="2"/>
  <c r="T4" i="2"/>
  <c r="S4" i="2"/>
  <c r="S2" i="2"/>
  <c r="S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<sst xmlns="http://schemas.openxmlformats.org/spreadsheetml/2006/main" count="832" uniqueCount="361">
  <si>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</si>
  <si>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</si>
  <si>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</si>
  <si>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</si>
  <si>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</si>
  <si>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</si>
  <si>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</si>
  <si>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</si>
  <si>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</si>
  <si>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</si>
  <si>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</si>
  <si>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</si>
  <si>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</si>
  <si>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</si>
  <si>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</si>
  <si>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</si>
  <si>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</si>
  <si>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</si>
  <si>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</si>
  <si>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Kieran</t>
  </si>
  <si>
    <t>Tierney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</si>
  <si>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</si>
  <si>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</si>
  <si>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</si>
  <si>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</si>
  <si>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</si>
  <si>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</si>
  <si>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</si>
  <si>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</si>
  <si>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</si>
  <si>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</si>
  <si>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</si>
  <si>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Tavares</t>
  </si>
  <si>
    <t>Martin</t>
  </si>
  <si>
    <t>Ødegaard</t>
  </si>
  <si>
    <t>Charlie</t>
  </si>
  <si>
    <t>AVL</t>
  </si>
  <si>
    <t>Emiliano</t>
  </si>
  <si>
    <t>Martínez</t>
  </si>
  <si>
    <t>John</t>
  </si>
  <si>
    <t>Tyrone</t>
  </si>
  <si>
    <t>Mings</t>
  </si>
  <si>
    <t>Ollie</t>
  </si>
  <si>
    <t>Watkins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</si>
  <si>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</si>
  <si>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</si>
  <si>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</si>
  <si>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</si>
  <si>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</si>
  <si>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</si>
  <si>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</si>
  <si>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</si>
  <si>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</si>
  <si>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</si>
  <si>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</si>
  <si>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Ashley</t>
  </si>
  <si>
    <t>Lucas</t>
  </si>
  <si>
    <t>Digne</t>
  </si>
  <si>
    <t>Danny</t>
  </si>
  <si>
    <t>Ings</t>
  </si>
  <si>
    <t>Tim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</si>
  <si>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</si>
  <si>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</si>
  <si>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</si>
  <si>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</si>
  <si>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</si>
  <si>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</si>
  <si>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</si>
  <si>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</si>
  <si>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</si>
  <si>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</si>
  <si>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</si>
  <si>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</si>
  <si>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</si>
  <si>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</si>
  <si>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</si>
  <si>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</si>
  <si>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</si>
  <si>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</si>
  <si>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</si>
  <si>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</si>
  <si>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Nathan</t>
  </si>
  <si>
    <t>BHA</t>
  </si>
  <si>
    <t>Lewis</t>
  </si>
  <si>
    <t>Dunk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</si>
  <si>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</si>
  <si>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</si>
  <si>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</si>
  <si>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</si>
  <si>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</si>
  <si>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</si>
  <si>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</si>
  <si>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</si>
  <si>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Marc</t>
  </si>
  <si>
    <t>James</t>
  </si>
  <si>
    <t>Tarkowski</t>
  </si>
  <si>
    <t>BUR</t>
  </si>
  <si>
    <t>Phil</t>
  </si>
  <si>
    <t>Jack</t>
  </si>
  <si>
    <t>Kevin</t>
  </si>
  <si>
    <t>Barnes</t>
  </si>
  <si>
    <t>Westwood</t>
  </si>
  <si>
    <t>Lowton</t>
  </si>
  <si>
    <t>Nick</t>
  </si>
  <si>
    <t>Pope</t>
  </si>
  <si>
    <t>Taylor</t>
  </si>
  <si>
    <t>Dwight</t>
  </si>
  <si>
    <t>McNeil</t>
  </si>
  <si>
    <t>Aaron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</si>
  <si>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</si>
  <si>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</si>
  <si>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</si>
  <si>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</si>
  <si>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</si>
  <si>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</si>
  <si>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</si>
  <si>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</si>
  <si>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</si>
  <si>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</si>
  <si>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</si>
  <si>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</si>
  <si>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</si>
  <si>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</si>
  <si>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</si>
  <si>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N'Golo</t>
  </si>
  <si>
    <t>Kanté</t>
  </si>
  <si>
    <t>Hakim</t>
  </si>
  <si>
    <t>Ziyech</t>
  </si>
  <si>
    <t>Andreas</t>
  </si>
  <si>
    <t>Christensen</t>
  </si>
  <si>
    <t>Mason</t>
  </si>
  <si>
    <t>Mount</t>
  </si>
  <si>
    <t>Kai</t>
  </si>
  <si>
    <t>Havertz</t>
  </si>
  <si>
    <t>Reece</t>
  </si>
  <si>
    <t>Edouard</t>
  </si>
  <si>
    <t>Mendy</t>
  </si>
  <si>
    <t>Sarr</t>
  </si>
  <si>
    <t>Trevoh</t>
  </si>
  <si>
    <t>Chalobah</t>
  </si>
  <si>
    <t>Romelu</t>
  </si>
  <si>
    <t>Lukaku</t>
  </si>
  <si>
    <t>Harvey</t>
  </si>
  <si>
    <t>Conor</t>
  </si>
  <si>
    <t>Gallagher</t>
  </si>
  <si>
    <t>CRY</t>
  </si>
  <si>
    <t>Vicente</t>
  </si>
  <si>
    <t>Guaita</t>
  </si>
  <si>
    <t>Cheikhou</t>
  </si>
  <si>
    <t>Kouyaté</t>
  </si>
  <si>
    <t>Jordan</t>
  </si>
  <si>
    <t>Ayew</t>
  </si>
  <si>
    <t>Jeffrey</t>
  </si>
  <si>
    <t>Schlupp</t>
  </si>
  <si>
    <t>Tyrick</t>
  </si>
  <si>
    <t>Mitchell</t>
  </si>
  <si>
    <t>Joel</t>
  </si>
  <si>
    <t>Guéhi</t>
  </si>
  <si>
    <t>Joachim</t>
  </si>
  <si>
    <t>Andersen</t>
  </si>
  <si>
    <t>Scott</t>
  </si>
  <si>
    <t>Odsonne</t>
  </si>
  <si>
    <t>EVE</t>
  </si>
  <si>
    <t>Michael</t>
  </si>
  <si>
    <t>Keane</t>
  </si>
  <si>
    <t>Pickford</t>
  </si>
  <si>
    <t>Abdoulaye</t>
  </si>
  <si>
    <t>Doucouré</t>
  </si>
  <si>
    <t>Richarlison</t>
  </si>
  <si>
    <t>de Andrade</t>
  </si>
  <si>
    <t>Demarai</t>
  </si>
  <si>
    <t>Gray</t>
  </si>
  <si>
    <t>Kenny</t>
  </si>
  <si>
    <t>Anthony</t>
  </si>
  <si>
    <t>Gordon</t>
  </si>
  <si>
    <t>Harry</t>
  </si>
  <si>
    <t>Kasper</t>
  </si>
  <si>
    <t>Schmeichel</t>
  </si>
  <si>
    <t>LEI</t>
  </si>
  <si>
    <t>Daniel</t>
  </si>
  <si>
    <t>Youri</t>
  </si>
  <si>
    <t>Tielemans</t>
  </si>
  <si>
    <t>Maddison</t>
  </si>
  <si>
    <t>Kelechi</t>
  </si>
  <si>
    <t>Iheanacho</t>
  </si>
  <si>
    <t>Ademola</t>
  </si>
  <si>
    <t>Lookman</t>
  </si>
  <si>
    <t>3.00559483902296E-310</t>
  </si>
  <si>
    <t>LEE</t>
  </si>
  <si>
    <t>Rodrigo</t>
  </si>
  <si>
    <t>Stuart</t>
  </si>
  <si>
    <t>Dallas</t>
  </si>
  <si>
    <t>Raphael</t>
  </si>
  <si>
    <t>Dias Belloli</t>
  </si>
  <si>
    <t>Raphinha</t>
  </si>
  <si>
    <t>Harrison</t>
  </si>
  <si>
    <t>Cresswell</t>
  </si>
  <si>
    <t>LIV</t>
  </si>
  <si>
    <t>Henderson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</si>
  <si>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</si>
  <si>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</si>
  <si>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</si>
  <si>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</si>
  <si>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</si>
  <si>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</si>
  <si>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</si>
  <si>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</si>
  <si>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Fabinho</t>
  </si>
  <si>
    <t>Mohamed</t>
  </si>
  <si>
    <t>Salah</t>
  </si>
  <si>
    <t>Andrew</t>
  </si>
  <si>
    <t>Robertson</t>
  </si>
  <si>
    <t>Joseph</t>
  </si>
  <si>
    <t>Diogo</t>
  </si>
  <si>
    <t>Jota</t>
  </si>
  <si>
    <t>Grealish</t>
  </si>
  <si>
    <t>MCI</t>
  </si>
  <si>
    <t>Kyle</t>
  </si>
  <si>
    <t>Walker</t>
  </si>
  <si>
    <t>Ilkay</t>
  </si>
  <si>
    <t>Gündogan</t>
  </si>
  <si>
    <t>De Bruyne</t>
  </si>
  <si>
    <t>Stones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</si>
  <si>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</si>
  <si>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</si>
  <si>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</si>
  <si>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</si>
  <si>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</si>
  <si>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</si>
  <si>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</si>
  <si>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</si>
  <si>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</si>
  <si>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</si>
  <si>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</si>
  <si>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</si>
  <si>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</si>
  <si>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Gabriel Fernando</t>
  </si>
  <si>
    <t>de Jesus</t>
  </si>
  <si>
    <t>Jesus</t>
  </si>
  <si>
    <t>Foden</t>
  </si>
  <si>
    <t>Hernandez</t>
  </si>
  <si>
    <t>Fernando</t>
  </si>
  <si>
    <t>Joshua</t>
  </si>
  <si>
    <t>de Gea</t>
  </si>
  <si>
    <t>MUN</t>
  </si>
  <si>
    <t>Paul</t>
  </si>
  <si>
    <t>Pogba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</si>
  <si>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</si>
  <si>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</si>
  <si>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</si>
  <si>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</si>
  <si>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</si>
  <si>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</si>
  <si>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</si>
  <si>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McTominay</t>
  </si>
  <si>
    <t>Eric</t>
  </si>
  <si>
    <t>Jadon</t>
  </si>
  <si>
    <t>Sancho</t>
  </si>
  <si>
    <t>Raphaël</t>
  </si>
  <si>
    <t>Varane</t>
  </si>
  <si>
    <t>Cristiano Ronaldo</t>
  </si>
  <si>
    <t>dos Santos Aveiro</t>
  </si>
  <si>
    <t>Ronaldo</t>
  </si>
  <si>
    <t>Willock</t>
  </si>
  <si>
    <t>NEW</t>
  </si>
  <si>
    <t>Matt</t>
  </si>
  <si>
    <t>Targett</t>
  </si>
  <si>
    <t>Chris</t>
  </si>
  <si>
    <t>Wood</t>
  </si>
  <si>
    <t>Ryan</t>
  </si>
  <si>
    <t>Fraser</t>
  </si>
  <si>
    <t>Allan</t>
  </si>
  <si>
    <t>Saint-Maximin</t>
  </si>
  <si>
    <t>NOR</t>
  </si>
  <si>
    <t>Krul</t>
  </si>
  <si>
    <t>Teemu</t>
  </si>
  <si>
    <t>Pukki</t>
  </si>
  <si>
    <t>McLean</t>
  </si>
  <si>
    <t>Grant</t>
  </si>
  <si>
    <t>Hanley</t>
  </si>
  <si>
    <t>SOU</t>
  </si>
  <si>
    <t>Oriol</t>
  </si>
  <si>
    <t>Romeu Vidal</t>
  </si>
  <si>
    <t>Romeu</t>
  </si>
  <si>
    <t>Redmond</t>
  </si>
  <si>
    <t>Ward-Prowse</t>
  </si>
  <si>
    <t>Walker-Peters</t>
  </si>
  <si>
    <t>Jan</t>
  </si>
  <si>
    <t>Bednarek</t>
  </si>
  <si>
    <t>Che</t>
  </si>
  <si>
    <t>Adams</t>
  </si>
  <si>
    <t>Moussa</t>
  </si>
  <si>
    <t>Romain</t>
  </si>
  <si>
    <t>Tino</t>
  </si>
  <si>
    <t>Livramento</t>
  </si>
  <si>
    <t>Elyounoussi</t>
  </si>
  <si>
    <t>Armando</t>
  </si>
  <si>
    <t>Broja</t>
  </si>
  <si>
    <t>Hugo</t>
  </si>
  <si>
    <t>Lloris</t>
  </si>
  <si>
    <t>TOT</t>
  </si>
  <si>
    <t>Kane</t>
  </si>
  <si>
    <t>Heung-Min</t>
  </si>
  <si>
    <t>Son</t>
  </si>
  <si>
    <t>Doherty</t>
  </si>
  <si>
    <t>Dier</t>
  </si>
  <si>
    <t>Rodrigues Moura da Silva</t>
  </si>
  <si>
    <t>Lucas Moura</t>
  </si>
  <si>
    <t>Davies</t>
  </si>
  <si>
    <t>Pierre-Emile</t>
  </si>
  <si>
    <t>Højbjerg</t>
  </si>
  <si>
    <t>Davinson</t>
  </si>
  <si>
    <t>Sergio</t>
  </si>
  <si>
    <t>Reguilón</t>
  </si>
  <si>
    <t>Emerson Aparecido</t>
  </si>
  <si>
    <t>Leite de Souza Junior</t>
  </si>
  <si>
    <t>Emerson Royal</t>
  </si>
  <si>
    <t>Sissoko</t>
  </si>
  <si>
    <t>WAT</t>
  </si>
  <si>
    <t>Foster</t>
  </si>
  <si>
    <t>Craig</t>
  </si>
  <si>
    <t>Ismaila</t>
  </si>
  <si>
    <t>Emmanuel</t>
  </si>
  <si>
    <t>Dennis</t>
  </si>
  <si>
    <t>King</t>
  </si>
  <si>
    <t>WHU</t>
  </si>
  <si>
    <t>Lukasz</t>
  </si>
  <si>
    <t>Fabianski</t>
  </si>
  <si>
    <t>Michail</t>
  </si>
  <si>
    <t>Dawson</t>
  </si>
  <si>
    <t>Saïd</t>
  </si>
  <si>
    <t>Benrahma</t>
  </si>
  <si>
    <t>Declan</t>
  </si>
  <si>
    <t>Rice</t>
  </si>
  <si>
    <t>Tomas</t>
  </si>
  <si>
    <t>Soucek</t>
  </si>
  <si>
    <t>Pablo</t>
  </si>
  <si>
    <t>Fornals</t>
  </si>
  <si>
    <t>João Filipe Iria</t>
  </si>
  <si>
    <t>Santos Moutinho</t>
  </si>
  <si>
    <t>Moutinho</t>
  </si>
  <si>
    <t>WOL</t>
  </si>
  <si>
    <t>Coady</t>
  </si>
  <si>
    <t>Saïss</t>
  </si>
  <si>
    <t>Marçal</t>
  </si>
  <si>
    <t>Castelo Podence</t>
  </si>
  <si>
    <t>Podence</t>
  </si>
  <si>
    <t>Max</t>
  </si>
  <si>
    <t>Kilman</t>
  </si>
  <si>
    <t>Rayan</t>
  </si>
  <si>
    <t>Ait Nouri</t>
  </si>
  <si>
    <t>José</t>
  </si>
  <si>
    <t>Malheiro de Sá</t>
  </si>
  <si>
    <t>Sá</t>
  </si>
  <si>
    <t>Hee-Chan</t>
  </si>
  <si>
    <t>Hwang</t>
  </si>
  <si>
    <t>Total Points</t>
  </si>
  <si>
    <t>Total Cost</t>
  </si>
  <si>
    <t>Transfers</t>
  </si>
  <si>
    <t>Free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</si>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</sst>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7FB51-434E-4CD7-8AE4-C66B54D58A24}" name="Table1" displayName="Table1" ref="A1:P162" totalsRowShown="0">
  <autoFilter ref="A1:P162" xr:uid="{7A47FB51-434E-4CD7-8AE4-C66B54D58A24}">
    <filterColumn colId="15">
      <filters>
        <filter val="1"/>
      </filters>
    </filterColumn>
  </autoFilter>
  <sortState xmlns:xlrd2="http://schemas.microsoft.com/office/spreadsheetml/2017/richdata2" ref="A20:P112">
    <sortCondition descending="1" ref="N1:N162"/>
  </sortState>
  <tableColumns count="16">
    <tableColumn id="1" xr3:uid="{C52BC009-B91A-43FD-B8C7-1B9619758DA5}" name="First Name"/>
    <tableColumn id="2" xr3:uid="{5E5703A7-2A89-453F-B81E-102F4EC73CC9}" name="Surname"/>
    <tableColumn id="3" xr3:uid="{FD41DC21-6155-444C-8978-3095F3E6E66A}" name="Web Name"/>
    <tableColumn id="4" xr3:uid="{2758BEBF-5083-4CA9-81FD-729792ED45AD}" name="Position"/>
    <tableColumn id="5" xr3:uid="{001CBD05-BA91-4A90-A241-1B4B5AA59EFB}" name="GKP"/>
    <tableColumn id="6" xr3:uid="{43848FBB-2CA1-47F2-9388-024871C246E1}" name="DEF"/>
    <tableColumn id="7" xr3:uid="{A85C0306-D281-4A8F-83A0-6B22FE52D299}" name="MID"/>
    <tableColumn id="8" xr3:uid="{760D187F-878D-45B0-AA1A-AC5C2785585C}" name="FWD"/>
    <tableColumn id="9" xr3:uid="{FC36CF71-1310-4BFE-AFE4-A2BFF034C2E4}" name="Team"/>
    <tableColumn id="10" xr3:uid="{C00BFC3C-6128-411A-A5DD-320E29100D56}" name="Cost"/>
    <tableColumn id="11" xr3:uid="{4504C921-6957-445A-BB80-030C349AB74B}" name="ID"/>
    <tableColumn id="12" xr3:uid="{CAABE5DA-3DB0-4510-A9A5-2BD908B8CE41}" name="ARIMA"/>
    <tableColumn id="13" xr3:uid="{9B54F953-BF98-439A-A740-D8146E6F6374}" name="LSTM"/>
    <tableColumn id="14" xr3:uid="{08A27F40-B622-4443-9BFA-3759F5C393D7}" name="PPG"/>
    <tableColumn id="15" xr3:uid="{1163B1C4-11F7-45AD-83E1-A67F396A98E5}" name="PREV"/>
    <tableColumn id="16" xr3:uid="{3AF22058-75D7-4976-8C44-FFE001423846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"/>
  <sheetViews>
    <sheetView tabSelected="1" workbookViewId="0">
      <selection activeCell="C22" sqref="C22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hidden="1" x14ac:dyDescent="0.3">
      <c r="A2" t="s">
        <v>208</v>
      </c>
      <c r="B2" t="s">
        <v>209</v>
      </c>
      <c r="C2" t="s">
        <v>209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197</v>
      </c>
      <c r="J2">
        <v>13.3</v>
      </c>
      <c r="K2">
        <v>269</v>
      </c>
      <c r="L2">
        <v>7.05555555555555</v>
      </c>
      <c r="M2">
        <v>7.0013326965051697</v>
      </c>
      <c r="N2">
        <v>7.9975952688263403</v>
      </c>
      <c r="O2">
        <v>0</v>
      </c>
      <c r="P2">
        <v>0</v>
      </c>
      <c r="R2" s="1" t="s">
        <v>356</v>
      </c>
      <c r="S2">
        <f>SUMPRODUCT(Table1[Selected],Table1[PPG])</f>
        <v>59.076354128381709</v>
      </c>
    </row>
    <row r="3" spans="1:20" hidden="1" x14ac:dyDescent="0.3">
      <c r="A3" t="s">
        <v>227</v>
      </c>
      <c r="B3" t="s">
        <v>228</v>
      </c>
      <c r="C3" t="s">
        <v>228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216</v>
      </c>
      <c r="J3">
        <v>7</v>
      </c>
      <c r="K3">
        <v>294</v>
      </c>
      <c r="L3">
        <v>5.3091230695488996</v>
      </c>
      <c r="M3">
        <v>6.4615794190658002</v>
      </c>
      <c r="N3">
        <v>7.5239291257166299</v>
      </c>
      <c r="O3">
        <v>0</v>
      </c>
      <c r="P3">
        <v>0</v>
      </c>
      <c r="R3" s="1"/>
    </row>
    <row r="4" spans="1:20" hidden="1" x14ac:dyDescent="0.3">
      <c r="A4" t="s">
        <v>302</v>
      </c>
      <c r="B4" t="s">
        <v>303</v>
      </c>
      <c r="C4" t="s">
        <v>303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300</v>
      </c>
      <c r="J4">
        <v>11</v>
      </c>
      <c r="K4">
        <v>414</v>
      </c>
      <c r="L4">
        <v>7.24176931994747</v>
      </c>
      <c r="M4">
        <v>7.2077250682638496</v>
      </c>
      <c r="N4">
        <v>7.2058624695587996</v>
      </c>
      <c r="O4">
        <v>0</v>
      </c>
      <c r="P4">
        <v>0</v>
      </c>
      <c r="R4" s="1" t="s">
        <v>357</v>
      </c>
      <c r="S4">
        <f>SUMPRODUCT(Table1[Selected],Table1[Cost])</f>
        <v>86.199999999999989</v>
      </c>
      <c r="T4">
        <f>92.5-5.2-0.1</f>
        <v>87.2</v>
      </c>
    </row>
    <row r="5" spans="1:20" hidden="1" x14ac:dyDescent="0.3">
      <c r="A5" t="s">
        <v>210</v>
      </c>
      <c r="B5" t="s">
        <v>211</v>
      </c>
      <c r="C5" t="s">
        <v>211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197</v>
      </c>
      <c r="J5">
        <v>7.3</v>
      </c>
      <c r="K5">
        <v>270</v>
      </c>
      <c r="L5">
        <v>5.19217790325943</v>
      </c>
      <c r="M5">
        <v>6.4878808476104197</v>
      </c>
      <c r="N5">
        <v>6.8373005972891097</v>
      </c>
      <c r="O5">
        <v>0</v>
      </c>
      <c r="P5">
        <v>0</v>
      </c>
      <c r="R5" s="1"/>
    </row>
    <row r="6" spans="1:20" hidden="1" x14ac:dyDescent="0.3">
      <c r="A6" t="s">
        <v>202</v>
      </c>
      <c r="B6" t="s">
        <v>203</v>
      </c>
      <c r="C6" t="s">
        <v>203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197</v>
      </c>
      <c r="J6">
        <v>11.7</v>
      </c>
      <c r="K6">
        <v>266</v>
      </c>
      <c r="L6">
        <v>4.5203713707040603</v>
      </c>
      <c r="M6">
        <v>6.5291458507676099</v>
      </c>
      <c r="N6">
        <v>6.5803175324762702</v>
      </c>
      <c r="O6">
        <v>0</v>
      </c>
      <c r="P6">
        <v>0</v>
      </c>
      <c r="R6" s="1" t="s">
        <v>4</v>
      </c>
      <c r="S6">
        <f>SUMPRODUCT(Table1[Selected],Table1[GKP])</f>
        <v>2</v>
      </c>
      <c r="T6">
        <v>2</v>
      </c>
    </row>
    <row r="7" spans="1:20" hidden="1" x14ac:dyDescent="0.3">
      <c r="A7" t="s">
        <v>204</v>
      </c>
      <c r="B7" t="s">
        <v>205</v>
      </c>
      <c r="C7" t="s">
        <v>204</v>
      </c>
      <c r="D7" t="s">
        <v>4</v>
      </c>
      <c r="E7">
        <v>1</v>
      </c>
      <c r="F7">
        <v>0</v>
      </c>
      <c r="G7">
        <v>0</v>
      </c>
      <c r="H7">
        <v>0</v>
      </c>
      <c r="I7" t="s">
        <v>197</v>
      </c>
      <c r="J7">
        <v>6</v>
      </c>
      <c r="K7">
        <v>267</v>
      </c>
      <c r="L7">
        <v>4.7777777722663703</v>
      </c>
      <c r="M7">
        <v>6.3609181483811597</v>
      </c>
      <c r="N7">
        <v>6.5701556768034104</v>
      </c>
      <c r="O7">
        <v>0</v>
      </c>
      <c r="P7">
        <v>0</v>
      </c>
      <c r="R7" s="1" t="s">
        <v>5</v>
      </c>
      <c r="S7">
        <f>SUMPRODUCT(Table1[Selected],Table1[DEF])</f>
        <v>5</v>
      </c>
      <c r="T7">
        <v>5</v>
      </c>
    </row>
    <row r="8" spans="1:20" hidden="1" x14ac:dyDescent="0.3">
      <c r="A8" t="s">
        <v>265</v>
      </c>
      <c r="B8" t="s">
        <v>304</v>
      </c>
      <c r="C8" t="s">
        <v>304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300</v>
      </c>
      <c r="J8">
        <v>4.9000000000000004</v>
      </c>
      <c r="K8">
        <v>415</v>
      </c>
      <c r="L8">
        <v>8.7732417875783302</v>
      </c>
      <c r="M8">
        <v>4.5483746562423004</v>
      </c>
      <c r="N8">
        <v>6.3862365408863297</v>
      </c>
      <c r="O8">
        <v>0</v>
      </c>
      <c r="P8">
        <v>0</v>
      </c>
      <c r="R8" s="1" t="s">
        <v>6</v>
      </c>
      <c r="S8">
        <f>SUMPRODUCT(Table1[Selected],Table1[MID])</f>
        <v>5</v>
      </c>
      <c r="T8">
        <v>5</v>
      </c>
    </row>
    <row r="9" spans="1:20" hidden="1" x14ac:dyDescent="0.3">
      <c r="A9" t="s">
        <v>225</v>
      </c>
      <c r="B9" t="s">
        <v>226</v>
      </c>
      <c r="C9" t="s">
        <v>226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216</v>
      </c>
      <c r="J9">
        <v>10.5</v>
      </c>
      <c r="K9">
        <v>293</v>
      </c>
      <c r="L9">
        <v>4.6207652887990998</v>
      </c>
      <c r="M9">
        <v>5.1526148934549996</v>
      </c>
      <c r="N9">
        <v>6.174306055533</v>
      </c>
      <c r="O9">
        <v>0</v>
      </c>
      <c r="P9">
        <v>0</v>
      </c>
      <c r="R9" s="1" t="s">
        <v>7</v>
      </c>
      <c r="S9">
        <f>SUMPRODUCT(Table1[Selected],Table1[FWD])</f>
        <v>3</v>
      </c>
      <c r="T9">
        <v>3</v>
      </c>
    </row>
    <row r="10" spans="1:20" hidden="1" x14ac:dyDescent="0.3">
      <c r="A10" t="s">
        <v>213</v>
      </c>
      <c r="B10" t="s">
        <v>214</v>
      </c>
      <c r="C10" t="s">
        <v>214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197</v>
      </c>
      <c r="J10">
        <v>8.3000000000000007</v>
      </c>
      <c r="K10">
        <v>274</v>
      </c>
      <c r="L10">
        <v>4.9722222222222197</v>
      </c>
      <c r="M10">
        <v>5.6134456293277202</v>
      </c>
      <c r="N10">
        <v>6.12032943171066</v>
      </c>
      <c r="O10">
        <v>0</v>
      </c>
      <c r="P10">
        <v>0</v>
      </c>
      <c r="R10" s="1"/>
    </row>
    <row r="11" spans="1:20" hidden="1" x14ac:dyDescent="0.3">
      <c r="A11" t="s">
        <v>231</v>
      </c>
      <c r="B11" t="s">
        <v>232</v>
      </c>
      <c r="C11" t="s">
        <v>232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216</v>
      </c>
      <c r="J11">
        <v>5.8</v>
      </c>
      <c r="K11">
        <v>297</v>
      </c>
      <c r="L11">
        <v>4.3540171874715901</v>
      </c>
      <c r="M11">
        <v>5.13800531424139</v>
      </c>
      <c r="N11">
        <v>6.0424405927520999</v>
      </c>
      <c r="O11">
        <v>0</v>
      </c>
      <c r="P11">
        <v>0</v>
      </c>
      <c r="R11" s="1" t="s">
        <v>358</v>
      </c>
      <c r="S11" cm="1">
        <f t="array" ref="S11">SUMPRODUCT(Table1[Selected], -- (Table1[PREV] = 0))</f>
        <v>1</v>
      </c>
    </row>
    <row r="12" spans="1:20" hidden="1" x14ac:dyDescent="0.3">
      <c r="A12" t="s">
        <v>229</v>
      </c>
      <c r="B12" t="s">
        <v>230</v>
      </c>
      <c r="C12" t="s">
        <v>229</v>
      </c>
      <c r="D12" t="s">
        <v>4</v>
      </c>
      <c r="E12">
        <v>1</v>
      </c>
      <c r="F12">
        <v>0</v>
      </c>
      <c r="G12">
        <v>0</v>
      </c>
      <c r="H12">
        <v>0</v>
      </c>
      <c r="I12" t="s">
        <v>216</v>
      </c>
      <c r="J12">
        <v>6.1</v>
      </c>
      <c r="K12">
        <v>295</v>
      </c>
      <c r="L12">
        <v>3.9722222203465498</v>
      </c>
      <c r="M12">
        <v>4.9303845543792004</v>
      </c>
      <c r="N12">
        <v>5.7054612669315601</v>
      </c>
      <c r="O12">
        <v>0</v>
      </c>
      <c r="P12">
        <v>0</v>
      </c>
      <c r="R12" s="1" t="s">
        <v>359</v>
      </c>
      <c r="S12">
        <v>1</v>
      </c>
    </row>
    <row r="13" spans="1:20" hidden="1" x14ac:dyDescent="0.3">
      <c r="A13" t="s">
        <v>97</v>
      </c>
      <c r="B13" t="s">
        <v>239</v>
      </c>
      <c r="C13" t="s">
        <v>239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216</v>
      </c>
      <c r="J13">
        <v>7.8</v>
      </c>
      <c r="K13">
        <v>302</v>
      </c>
      <c r="L13">
        <v>3.5277777777777701</v>
      </c>
      <c r="M13">
        <v>4.9639813607912302</v>
      </c>
      <c r="N13">
        <v>5.53175378964161</v>
      </c>
      <c r="O13">
        <v>0</v>
      </c>
      <c r="P13">
        <v>0</v>
      </c>
      <c r="R13" s="1"/>
    </row>
    <row r="14" spans="1:20" hidden="1" x14ac:dyDescent="0.3">
      <c r="A14" t="s">
        <v>200</v>
      </c>
      <c r="B14" t="s">
        <v>201</v>
      </c>
      <c r="C14" t="s">
        <v>201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197</v>
      </c>
      <c r="J14">
        <v>6.8</v>
      </c>
      <c r="K14">
        <v>265</v>
      </c>
      <c r="L14">
        <v>3.3375662180985799</v>
      </c>
      <c r="M14">
        <v>5.5219166163818798</v>
      </c>
      <c r="N14">
        <v>5.3582405676115004</v>
      </c>
      <c r="O14">
        <v>0</v>
      </c>
      <c r="P14">
        <v>0</v>
      </c>
      <c r="R14" s="1" t="s">
        <v>9</v>
      </c>
      <c r="S14">
        <f>(S11-S12)*4</f>
        <v>0</v>
      </c>
    </row>
    <row r="15" spans="1:20" hidden="1" x14ac:dyDescent="0.3">
      <c r="A15" t="s">
        <v>175</v>
      </c>
      <c r="B15" t="s">
        <v>301</v>
      </c>
      <c r="C15" t="s">
        <v>301</v>
      </c>
      <c r="D15" t="s">
        <v>7</v>
      </c>
      <c r="E15">
        <v>0</v>
      </c>
      <c r="F15">
        <v>0</v>
      </c>
      <c r="G15">
        <v>0</v>
      </c>
      <c r="H15">
        <v>1</v>
      </c>
      <c r="I15" t="s">
        <v>300</v>
      </c>
      <c r="J15">
        <v>12.5</v>
      </c>
      <c r="K15">
        <v>413</v>
      </c>
      <c r="L15">
        <v>4.3611111111111098</v>
      </c>
      <c r="M15">
        <v>6.13274244320219</v>
      </c>
      <c r="N15">
        <v>5.34337160751139</v>
      </c>
      <c r="O15">
        <v>1</v>
      </c>
      <c r="P15">
        <v>0</v>
      </c>
      <c r="R15" s="1"/>
    </row>
    <row r="16" spans="1:20" hidden="1" x14ac:dyDescent="0.3">
      <c r="A16" t="s">
        <v>112</v>
      </c>
      <c r="B16" t="s">
        <v>113</v>
      </c>
      <c r="C16" t="s">
        <v>114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111</v>
      </c>
      <c r="J16">
        <v>5.7</v>
      </c>
      <c r="K16">
        <v>131</v>
      </c>
      <c r="L16">
        <v>3.7037037008427598</v>
      </c>
      <c r="M16">
        <v>5.9557545838666002</v>
      </c>
      <c r="N16">
        <v>5.3150216022202903</v>
      </c>
      <c r="O16">
        <v>0</v>
      </c>
      <c r="P16">
        <v>0</v>
      </c>
      <c r="R16" s="1" t="s">
        <v>360</v>
      </c>
      <c r="S16">
        <f>S2-S14</f>
        <v>59.076354128381709</v>
      </c>
    </row>
    <row r="17" spans="1:16" hidden="1" x14ac:dyDescent="0.3">
      <c r="A17" t="s">
        <v>206</v>
      </c>
      <c r="B17" t="s">
        <v>32</v>
      </c>
      <c r="C17" t="s">
        <v>207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197</v>
      </c>
      <c r="J17">
        <v>5.4</v>
      </c>
      <c r="K17">
        <v>268</v>
      </c>
      <c r="L17">
        <v>4.3507383912112196</v>
      </c>
      <c r="M17">
        <v>4.8268701547068504</v>
      </c>
      <c r="N17">
        <v>5.2948030973953397</v>
      </c>
      <c r="O17">
        <v>0</v>
      </c>
      <c r="P17">
        <v>0</v>
      </c>
    </row>
    <row r="18" spans="1:16" hidden="1" x14ac:dyDescent="0.3">
      <c r="A18" t="s">
        <v>99</v>
      </c>
      <c r="B18" t="s">
        <v>221</v>
      </c>
      <c r="C18" t="s">
        <v>221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216</v>
      </c>
      <c r="J18">
        <v>11.7</v>
      </c>
      <c r="K18">
        <v>290</v>
      </c>
      <c r="L18">
        <v>2.7823252164679202</v>
      </c>
      <c r="M18">
        <v>5.0862244474251499</v>
      </c>
      <c r="N18">
        <v>5.2927157838527297</v>
      </c>
      <c r="O18">
        <v>0</v>
      </c>
      <c r="P18">
        <v>0</v>
      </c>
    </row>
    <row r="19" spans="1:16" hidden="1" x14ac:dyDescent="0.3">
      <c r="A19" t="s">
        <v>233</v>
      </c>
      <c r="B19" t="s">
        <v>234</v>
      </c>
      <c r="C19" t="s">
        <v>235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216</v>
      </c>
      <c r="J19">
        <v>7.1</v>
      </c>
      <c r="K19">
        <v>299</v>
      </c>
      <c r="L19">
        <v>3.3660299496976598</v>
      </c>
      <c r="M19">
        <v>4.6859246320743102</v>
      </c>
      <c r="N19">
        <v>5.2380612685687096</v>
      </c>
      <c r="O19">
        <v>0</v>
      </c>
      <c r="P19">
        <v>0</v>
      </c>
    </row>
    <row r="20" spans="1:16" x14ac:dyDescent="0.3">
      <c r="A20" t="s">
        <v>351</v>
      </c>
      <c r="B20" t="s">
        <v>352</v>
      </c>
      <c r="C20" t="s">
        <v>353</v>
      </c>
      <c r="D20" t="s">
        <v>4</v>
      </c>
      <c r="E20">
        <v>1</v>
      </c>
      <c r="F20">
        <v>0</v>
      </c>
      <c r="G20">
        <v>0</v>
      </c>
      <c r="H20">
        <v>0</v>
      </c>
      <c r="I20" t="s">
        <v>341</v>
      </c>
      <c r="J20">
        <v>5.3</v>
      </c>
      <c r="K20">
        <v>506</v>
      </c>
      <c r="L20">
        <v>6.2233895820115599</v>
      </c>
      <c r="M20">
        <v>5.5908599611856804</v>
      </c>
      <c r="N20">
        <v>5.1923080849117804</v>
      </c>
      <c r="O20">
        <v>1</v>
      </c>
      <c r="P20">
        <v>1</v>
      </c>
    </row>
    <row r="21" spans="1:16" hidden="1" x14ac:dyDescent="0.3">
      <c r="A21" t="s">
        <v>328</v>
      </c>
      <c r="B21" t="s">
        <v>122</v>
      </c>
      <c r="C21" t="s">
        <v>122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325</v>
      </c>
      <c r="J21">
        <v>7.5</v>
      </c>
      <c r="K21">
        <v>471</v>
      </c>
      <c r="L21">
        <v>4.9557830615933298</v>
      </c>
      <c r="M21">
        <v>4.72579216111414</v>
      </c>
      <c r="N21">
        <v>5.1794650647110503</v>
      </c>
      <c r="O21">
        <v>0</v>
      </c>
      <c r="P21">
        <v>0</v>
      </c>
    </row>
    <row r="22" spans="1:16" x14ac:dyDescent="0.3">
      <c r="A22" t="s">
        <v>122</v>
      </c>
      <c r="B22" t="s">
        <v>123</v>
      </c>
      <c r="C22" t="s">
        <v>123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111</v>
      </c>
      <c r="J22">
        <v>6.1</v>
      </c>
      <c r="K22">
        <v>136</v>
      </c>
      <c r="L22">
        <v>4.1388888888888804</v>
      </c>
      <c r="M22">
        <v>5.1946789239667703</v>
      </c>
      <c r="N22">
        <v>5.02282631659111</v>
      </c>
      <c r="O22">
        <v>1</v>
      </c>
      <c r="P22">
        <v>1</v>
      </c>
    </row>
    <row r="23" spans="1:16" hidden="1" x14ac:dyDescent="0.3">
      <c r="A23" t="s">
        <v>260</v>
      </c>
      <c r="B23" t="s">
        <v>261</v>
      </c>
      <c r="C23" t="s">
        <v>262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244</v>
      </c>
      <c r="J23">
        <v>12.2</v>
      </c>
      <c r="K23">
        <v>336</v>
      </c>
      <c r="L23">
        <v>6.46608018063323</v>
      </c>
      <c r="M23">
        <v>5.5536436052649201</v>
      </c>
      <c r="N23">
        <v>4.9144244800243904</v>
      </c>
      <c r="O23">
        <v>0</v>
      </c>
      <c r="P23">
        <v>0</v>
      </c>
    </row>
    <row r="24" spans="1:16" hidden="1" x14ac:dyDescent="0.3">
      <c r="A24" t="s">
        <v>117</v>
      </c>
      <c r="B24" t="s">
        <v>118</v>
      </c>
      <c r="C24" t="s">
        <v>119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111</v>
      </c>
      <c r="J24">
        <v>5.8</v>
      </c>
      <c r="K24">
        <v>133</v>
      </c>
      <c r="L24">
        <v>4.3102201889320702</v>
      </c>
      <c r="M24">
        <v>4.8832227600613303</v>
      </c>
      <c r="N24">
        <v>4.9003710039898003</v>
      </c>
      <c r="O24">
        <v>0</v>
      </c>
      <c r="P24">
        <v>0</v>
      </c>
    </row>
    <row r="25" spans="1:16" hidden="1" x14ac:dyDescent="0.3">
      <c r="A25" t="s">
        <v>158</v>
      </c>
      <c r="B25" t="s">
        <v>159</v>
      </c>
      <c r="C25" t="s">
        <v>159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145</v>
      </c>
      <c r="J25">
        <v>4.5</v>
      </c>
      <c r="K25">
        <v>173</v>
      </c>
      <c r="L25">
        <v>7.0130989442837901</v>
      </c>
      <c r="M25">
        <v>4.9119748255279196</v>
      </c>
      <c r="N25">
        <v>4.8924342328621204</v>
      </c>
      <c r="O25">
        <v>0</v>
      </c>
      <c r="P25">
        <v>0</v>
      </c>
    </row>
    <row r="26" spans="1:16" hidden="1" x14ac:dyDescent="0.3">
      <c r="A26" t="s">
        <v>219</v>
      </c>
      <c r="B26" t="s">
        <v>220</v>
      </c>
      <c r="C26" t="s">
        <v>220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216</v>
      </c>
      <c r="J26">
        <v>7.1</v>
      </c>
      <c r="K26">
        <v>289</v>
      </c>
      <c r="L26">
        <v>3.13888888888888</v>
      </c>
      <c r="M26">
        <v>4.3517175097284602</v>
      </c>
      <c r="N26">
        <v>4.8703041986452797</v>
      </c>
      <c r="O26">
        <v>0</v>
      </c>
      <c r="P26">
        <v>0</v>
      </c>
    </row>
    <row r="27" spans="1:16" hidden="1" x14ac:dyDescent="0.3">
      <c r="A27" t="s">
        <v>223</v>
      </c>
      <c r="B27" t="s">
        <v>224</v>
      </c>
      <c r="C27" t="s">
        <v>224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216</v>
      </c>
      <c r="J27">
        <v>8.6999999999999993</v>
      </c>
      <c r="K27">
        <v>292</v>
      </c>
      <c r="L27">
        <v>3.53598268255843</v>
      </c>
      <c r="M27">
        <v>4.0338717820457903</v>
      </c>
      <c r="N27">
        <v>4.7969798652327196</v>
      </c>
      <c r="O27">
        <v>0</v>
      </c>
      <c r="P27">
        <v>0</v>
      </c>
    </row>
    <row r="28" spans="1:16" hidden="1" x14ac:dyDescent="0.3">
      <c r="A28" t="s">
        <v>298</v>
      </c>
      <c r="B28" t="s">
        <v>299</v>
      </c>
      <c r="C28" t="s">
        <v>299</v>
      </c>
      <c r="D28" t="s">
        <v>4</v>
      </c>
      <c r="E28">
        <v>1</v>
      </c>
      <c r="F28">
        <v>0</v>
      </c>
      <c r="G28">
        <v>0</v>
      </c>
      <c r="H28">
        <v>0</v>
      </c>
      <c r="I28" t="s">
        <v>300</v>
      </c>
      <c r="J28">
        <v>5.4</v>
      </c>
      <c r="K28">
        <v>412</v>
      </c>
      <c r="L28">
        <v>4.0277777777777697</v>
      </c>
      <c r="M28">
        <v>5.3102815125975598</v>
      </c>
      <c r="N28">
        <v>4.7368227763536597</v>
      </c>
      <c r="O28">
        <v>0</v>
      </c>
      <c r="P28">
        <v>0</v>
      </c>
    </row>
    <row r="29" spans="1:16" hidden="1" x14ac:dyDescent="0.3">
      <c r="A29" t="s">
        <v>156</v>
      </c>
      <c r="B29" t="s">
        <v>199</v>
      </c>
      <c r="C29" t="s">
        <v>199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197</v>
      </c>
      <c r="J29">
        <v>5</v>
      </c>
      <c r="K29">
        <v>261</v>
      </c>
      <c r="L29">
        <v>2.45180910661679</v>
      </c>
      <c r="M29">
        <v>5.1778454093126198</v>
      </c>
      <c r="N29">
        <v>4.7354236526084401</v>
      </c>
      <c r="O29">
        <v>0</v>
      </c>
      <c r="P29">
        <v>0</v>
      </c>
    </row>
    <row r="30" spans="1:16" hidden="1" x14ac:dyDescent="0.3">
      <c r="A30" t="s">
        <v>189</v>
      </c>
      <c r="B30" t="s">
        <v>240</v>
      </c>
      <c r="C30" t="s">
        <v>189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216</v>
      </c>
      <c r="J30">
        <v>5.5</v>
      </c>
      <c r="K30">
        <v>303</v>
      </c>
      <c r="L30">
        <v>2.7763088128965401</v>
      </c>
      <c r="M30">
        <v>4.3552073980339099</v>
      </c>
      <c r="N30">
        <v>4.7096022727294997</v>
      </c>
      <c r="O30">
        <v>0</v>
      </c>
      <c r="P30">
        <v>0</v>
      </c>
    </row>
    <row r="31" spans="1:16" x14ac:dyDescent="0.3">
      <c r="A31" t="s">
        <v>25</v>
      </c>
      <c r="B31" t="s">
        <v>26</v>
      </c>
      <c r="C31" t="s">
        <v>25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16</v>
      </c>
      <c r="J31">
        <v>5.3</v>
      </c>
      <c r="K31">
        <v>13</v>
      </c>
      <c r="L31">
        <v>3.6111111081957499</v>
      </c>
      <c r="M31">
        <v>5.4726692501515899</v>
      </c>
      <c r="N31">
        <v>4.5536275841053904</v>
      </c>
      <c r="O31">
        <v>1</v>
      </c>
      <c r="P31">
        <v>1</v>
      </c>
    </row>
    <row r="32" spans="1:16" hidden="1" x14ac:dyDescent="0.3">
      <c r="A32" t="s">
        <v>130</v>
      </c>
      <c r="B32" t="s">
        <v>131</v>
      </c>
      <c r="C32" t="s">
        <v>131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111</v>
      </c>
      <c r="J32">
        <v>7.5</v>
      </c>
      <c r="K32">
        <v>143</v>
      </c>
      <c r="L32">
        <v>3.8253432984309201</v>
      </c>
      <c r="M32">
        <v>4.5823006934406401</v>
      </c>
      <c r="N32">
        <v>4.5049871437279503</v>
      </c>
      <c r="O32">
        <v>0</v>
      </c>
      <c r="P32">
        <v>0</v>
      </c>
    </row>
    <row r="33" spans="1:16" x14ac:dyDescent="0.3">
      <c r="A33" t="s">
        <v>334</v>
      </c>
      <c r="B33" t="s">
        <v>335</v>
      </c>
      <c r="C33" t="s">
        <v>335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325</v>
      </c>
      <c r="J33">
        <v>5.7</v>
      </c>
      <c r="K33">
        <v>478</v>
      </c>
      <c r="L33">
        <v>3.8374757824361199</v>
      </c>
      <c r="M33">
        <v>4.6735599247578197</v>
      </c>
      <c r="N33">
        <v>4.4822658772034698</v>
      </c>
      <c r="O33">
        <v>1</v>
      </c>
      <c r="P33">
        <v>1</v>
      </c>
    </row>
    <row r="34" spans="1:16" hidden="1" x14ac:dyDescent="0.3">
      <c r="A34" t="s">
        <v>135</v>
      </c>
      <c r="B34" t="s">
        <v>136</v>
      </c>
      <c r="C34" t="s">
        <v>136</v>
      </c>
      <c r="D34" t="s">
        <v>4</v>
      </c>
      <c r="E34">
        <v>1</v>
      </c>
      <c r="F34">
        <v>0</v>
      </c>
      <c r="G34">
        <v>0</v>
      </c>
      <c r="H34">
        <v>0</v>
      </c>
      <c r="I34" t="s">
        <v>111</v>
      </c>
      <c r="J34">
        <v>6.1</v>
      </c>
      <c r="K34">
        <v>146</v>
      </c>
      <c r="L34">
        <v>3.4999999959902999</v>
      </c>
      <c r="M34">
        <v>4.6918154414107001</v>
      </c>
      <c r="N34">
        <v>4.4351150961080696</v>
      </c>
      <c r="O34">
        <v>0</v>
      </c>
      <c r="P34">
        <v>0</v>
      </c>
    </row>
    <row r="35" spans="1:16" x14ac:dyDescent="0.3">
      <c r="A35" t="s">
        <v>330</v>
      </c>
      <c r="B35" t="s">
        <v>331</v>
      </c>
      <c r="C35" t="s">
        <v>331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325</v>
      </c>
      <c r="J35">
        <v>5.9</v>
      </c>
      <c r="K35">
        <v>476</v>
      </c>
      <c r="L35">
        <v>2.8996555224620901</v>
      </c>
      <c r="M35">
        <v>5.5732243943714304</v>
      </c>
      <c r="N35">
        <v>4.3362941039854297</v>
      </c>
      <c r="O35">
        <v>1</v>
      </c>
      <c r="P35">
        <v>1</v>
      </c>
    </row>
    <row r="36" spans="1:16" x14ac:dyDescent="0.3">
      <c r="A36" t="s">
        <v>309</v>
      </c>
      <c r="B36" t="s">
        <v>310</v>
      </c>
      <c r="C36" t="s">
        <v>310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300</v>
      </c>
      <c r="J36">
        <v>4.8</v>
      </c>
      <c r="K36">
        <v>419</v>
      </c>
      <c r="L36">
        <v>4.1605861314715096</v>
      </c>
      <c r="M36">
        <v>4.4846315434832498</v>
      </c>
      <c r="N36">
        <v>4.3324308613843501</v>
      </c>
      <c r="O36">
        <v>1</v>
      </c>
      <c r="P36">
        <v>1</v>
      </c>
    </row>
    <row r="37" spans="1:16" hidden="1" x14ac:dyDescent="0.3">
      <c r="A37" t="s">
        <v>23</v>
      </c>
      <c r="B37" t="s">
        <v>24</v>
      </c>
      <c r="C37" t="s">
        <v>24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16</v>
      </c>
      <c r="J37">
        <v>6.8</v>
      </c>
      <c r="K37">
        <v>12</v>
      </c>
      <c r="L37">
        <v>3.4965253852462799</v>
      </c>
      <c r="M37">
        <v>5.1285799278572703</v>
      </c>
      <c r="N37">
        <v>4.3150393466794199</v>
      </c>
      <c r="O37">
        <v>0</v>
      </c>
      <c r="P37">
        <v>0</v>
      </c>
    </row>
    <row r="38" spans="1:16" hidden="1" x14ac:dyDescent="0.3">
      <c r="A38" t="s">
        <v>314</v>
      </c>
      <c r="B38" t="s">
        <v>315</v>
      </c>
      <c r="C38" t="s">
        <v>316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300</v>
      </c>
      <c r="J38">
        <v>4.5</v>
      </c>
      <c r="K38">
        <v>428</v>
      </c>
      <c r="L38">
        <v>2.56</v>
      </c>
      <c r="M38">
        <v>5.6873258550114798</v>
      </c>
      <c r="N38">
        <v>4.3058558890046497</v>
      </c>
      <c r="O38">
        <v>0</v>
      </c>
      <c r="P38">
        <v>0</v>
      </c>
    </row>
    <row r="39" spans="1:16" hidden="1" x14ac:dyDescent="0.3">
      <c r="A39" t="s">
        <v>217</v>
      </c>
      <c r="B39" t="s">
        <v>218</v>
      </c>
      <c r="C39" t="s">
        <v>218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216</v>
      </c>
      <c r="J39">
        <v>5.4</v>
      </c>
      <c r="K39">
        <v>288</v>
      </c>
      <c r="L39">
        <v>2.4166666666666599</v>
      </c>
      <c r="M39">
        <v>3.9178650160250399</v>
      </c>
      <c r="N39">
        <v>4.2002201475828702</v>
      </c>
      <c r="O39">
        <v>0</v>
      </c>
      <c r="P39">
        <v>0</v>
      </c>
    </row>
    <row r="40" spans="1:16" x14ac:dyDescent="0.3">
      <c r="A40" t="s">
        <v>30</v>
      </c>
      <c r="B40" t="s">
        <v>31</v>
      </c>
      <c r="C40" t="s">
        <v>31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16</v>
      </c>
      <c r="J40">
        <v>4.5999999999999996</v>
      </c>
      <c r="K40">
        <v>15</v>
      </c>
      <c r="L40">
        <v>3.4166666666666599</v>
      </c>
      <c r="M40">
        <v>4.9628331703988602</v>
      </c>
      <c r="N40">
        <v>4.1896474646710402</v>
      </c>
      <c r="O40">
        <v>1</v>
      </c>
      <c r="P40">
        <v>1</v>
      </c>
    </row>
    <row r="41" spans="1:16" hidden="1" x14ac:dyDescent="0.3">
      <c r="A41" t="s">
        <v>94</v>
      </c>
      <c r="B41" t="s">
        <v>285</v>
      </c>
      <c r="C41" t="s">
        <v>285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280</v>
      </c>
      <c r="J41">
        <v>6.4</v>
      </c>
      <c r="K41">
        <v>392</v>
      </c>
      <c r="L41">
        <v>4.0277777777777697</v>
      </c>
      <c r="M41">
        <v>5.1221926715910602</v>
      </c>
      <c r="N41">
        <v>4.0559177107240298</v>
      </c>
      <c r="O41">
        <v>0</v>
      </c>
      <c r="P41">
        <v>0</v>
      </c>
    </row>
    <row r="42" spans="1:16" hidden="1" x14ac:dyDescent="0.3">
      <c r="A42" t="s">
        <v>150</v>
      </c>
      <c r="B42" t="s">
        <v>198</v>
      </c>
      <c r="C42" t="s">
        <v>198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197</v>
      </c>
      <c r="J42">
        <v>4.9000000000000004</v>
      </c>
      <c r="K42">
        <v>259</v>
      </c>
      <c r="L42">
        <v>2.4634812826981598</v>
      </c>
      <c r="M42">
        <v>4.2026805480072502</v>
      </c>
      <c r="N42">
        <v>4.0454065707142703</v>
      </c>
      <c r="O42">
        <v>0</v>
      </c>
      <c r="P42">
        <v>0</v>
      </c>
    </row>
    <row r="43" spans="1:16" hidden="1" x14ac:dyDescent="0.3">
      <c r="A43" t="s">
        <v>108</v>
      </c>
      <c r="B43" t="s">
        <v>196</v>
      </c>
      <c r="C43" t="s">
        <v>196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325</v>
      </c>
      <c r="J43">
        <v>5.4</v>
      </c>
      <c r="K43">
        <v>469</v>
      </c>
      <c r="L43">
        <v>3.1388888929253702</v>
      </c>
      <c r="M43">
        <v>4.6100535341449502</v>
      </c>
      <c r="N43">
        <v>4.0323798683774204</v>
      </c>
      <c r="O43">
        <v>0</v>
      </c>
      <c r="P43">
        <v>0</v>
      </c>
    </row>
    <row r="44" spans="1:16" x14ac:dyDescent="0.3">
      <c r="A44" t="s">
        <v>336</v>
      </c>
      <c r="B44" t="s">
        <v>337</v>
      </c>
      <c r="C44" t="s">
        <v>337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325</v>
      </c>
      <c r="J44">
        <v>6</v>
      </c>
      <c r="K44">
        <v>479</v>
      </c>
      <c r="L44">
        <v>3.1111111111111098</v>
      </c>
      <c r="M44">
        <v>4.6454631952571397</v>
      </c>
      <c r="N44">
        <v>4.0321305296858396</v>
      </c>
      <c r="O44">
        <v>1</v>
      </c>
      <c r="P44">
        <v>1</v>
      </c>
    </row>
    <row r="45" spans="1:16" hidden="1" x14ac:dyDescent="0.3">
      <c r="A45" t="s">
        <v>236</v>
      </c>
      <c r="B45" t="s">
        <v>237</v>
      </c>
      <c r="C45" t="s">
        <v>238</v>
      </c>
      <c r="D45" t="s">
        <v>7</v>
      </c>
      <c r="E45">
        <v>0</v>
      </c>
      <c r="F45">
        <v>0</v>
      </c>
      <c r="G45">
        <v>0</v>
      </c>
      <c r="H45">
        <v>1</v>
      </c>
      <c r="I45" t="s">
        <v>216</v>
      </c>
      <c r="J45">
        <v>8.4</v>
      </c>
      <c r="K45">
        <v>300</v>
      </c>
      <c r="L45">
        <v>2.4006613066434701</v>
      </c>
      <c r="M45">
        <v>3.6957340106329002</v>
      </c>
      <c r="N45">
        <v>4.0166400332156602</v>
      </c>
      <c r="O45">
        <v>0</v>
      </c>
      <c r="P45">
        <v>0</v>
      </c>
    </row>
    <row r="46" spans="1:16" hidden="1" x14ac:dyDescent="0.3">
      <c r="A46" t="s">
        <v>140</v>
      </c>
      <c r="B46" t="s">
        <v>141</v>
      </c>
      <c r="C46" t="s">
        <v>141</v>
      </c>
      <c r="D46" t="s">
        <v>7</v>
      </c>
      <c r="E46">
        <v>0</v>
      </c>
      <c r="F46">
        <v>0</v>
      </c>
      <c r="G46">
        <v>0</v>
      </c>
      <c r="H46">
        <v>1</v>
      </c>
      <c r="I46" t="s">
        <v>111</v>
      </c>
      <c r="J46">
        <v>11.4</v>
      </c>
      <c r="K46">
        <v>149</v>
      </c>
      <c r="L46">
        <v>2.2962962962962901</v>
      </c>
      <c r="M46">
        <v>4.7973447762159003</v>
      </c>
      <c r="N46">
        <v>3.9885685723950499</v>
      </c>
      <c r="O46">
        <v>0</v>
      </c>
      <c r="P46">
        <v>0</v>
      </c>
    </row>
    <row r="47" spans="1:16" hidden="1" x14ac:dyDescent="0.3">
      <c r="A47" t="s">
        <v>132</v>
      </c>
      <c r="B47" t="s">
        <v>133</v>
      </c>
      <c r="C47" t="s">
        <v>133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111</v>
      </c>
      <c r="J47">
        <v>7.9</v>
      </c>
      <c r="K47">
        <v>144</v>
      </c>
      <c r="L47">
        <v>3.25</v>
      </c>
      <c r="M47">
        <v>4.0373518917696396</v>
      </c>
      <c r="N47">
        <v>3.9179369437263998</v>
      </c>
      <c r="O47">
        <v>0</v>
      </c>
      <c r="P47">
        <v>0</v>
      </c>
    </row>
    <row r="48" spans="1:16" hidden="1" x14ac:dyDescent="0.3">
      <c r="A48" t="s">
        <v>134</v>
      </c>
      <c r="B48" t="s">
        <v>94</v>
      </c>
      <c r="C48" t="s">
        <v>94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111</v>
      </c>
      <c r="J48">
        <v>6.3</v>
      </c>
      <c r="K48">
        <v>145</v>
      </c>
      <c r="L48">
        <v>2.4396046442890902</v>
      </c>
      <c r="M48">
        <v>4.5628124827744898</v>
      </c>
      <c r="N48">
        <v>3.9024459966526401</v>
      </c>
      <c r="O48">
        <v>0</v>
      </c>
      <c r="P48">
        <v>0</v>
      </c>
    </row>
    <row r="49" spans="1:16" hidden="1" x14ac:dyDescent="0.3">
      <c r="A49" t="s">
        <v>93</v>
      </c>
      <c r="B49" t="s">
        <v>157</v>
      </c>
      <c r="C49" t="s">
        <v>157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145</v>
      </c>
      <c r="J49">
        <v>4.5</v>
      </c>
      <c r="K49">
        <v>172</v>
      </c>
      <c r="L49">
        <v>3.2413793080462399</v>
      </c>
      <c r="M49">
        <v>5.7375844922361399</v>
      </c>
      <c r="N49">
        <v>3.90216957797707</v>
      </c>
      <c r="O49">
        <v>0</v>
      </c>
      <c r="P49">
        <v>0</v>
      </c>
    </row>
    <row r="50" spans="1:16" hidden="1" x14ac:dyDescent="0.3">
      <c r="A50" t="s">
        <v>312</v>
      </c>
      <c r="B50" t="s">
        <v>313</v>
      </c>
      <c r="C50" t="s">
        <v>313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300</v>
      </c>
      <c r="J50">
        <v>5.2</v>
      </c>
      <c r="K50">
        <v>423</v>
      </c>
      <c r="L50">
        <v>3.1666666626133</v>
      </c>
      <c r="M50">
        <v>4.4576713879189196</v>
      </c>
      <c r="N50">
        <v>3.8824756078417</v>
      </c>
      <c r="O50">
        <v>0</v>
      </c>
      <c r="P50">
        <v>0</v>
      </c>
    </row>
    <row r="51" spans="1:16" x14ac:dyDescent="0.3">
      <c r="A51" t="s">
        <v>143</v>
      </c>
      <c r="B51" t="s">
        <v>342</v>
      </c>
      <c r="C51" t="s">
        <v>342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341</v>
      </c>
      <c r="J51">
        <v>4.9000000000000004</v>
      </c>
      <c r="K51">
        <v>494</v>
      </c>
      <c r="L51">
        <v>3.88888888888888</v>
      </c>
      <c r="M51">
        <v>5.18097480519332</v>
      </c>
      <c r="N51">
        <v>3.8799561892391701</v>
      </c>
      <c r="O51">
        <v>1</v>
      </c>
      <c r="P51">
        <v>1</v>
      </c>
    </row>
    <row r="52" spans="1:16" hidden="1" x14ac:dyDescent="0.3">
      <c r="A52" t="s">
        <v>248</v>
      </c>
      <c r="B52" t="s">
        <v>249</v>
      </c>
      <c r="C52" t="s">
        <v>250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244</v>
      </c>
      <c r="J52">
        <v>4.9000000000000004</v>
      </c>
      <c r="K52">
        <v>319</v>
      </c>
      <c r="L52">
        <v>4.9794182269339098</v>
      </c>
      <c r="M52">
        <v>4.3801414910120897</v>
      </c>
      <c r="N52">
        <v>3.8297414504015399</v>
      </c>
      <c r="O52">
        <v>0</v>
      </c>
      <c r="P52">
        <v>0</v>
      </c>
    </row>
    <row r="53" spans="1:16" hidden="1" x14ac:dyDescent="0.3">
      <c r="A53" t="s">
        <v>326</v>
      </c>
      <c r="B53" t="s">
        <v>327</v>
      </c>
      <c r="C53" t="s">
        <v>327</v>
      </c>
      <c r="D53" t="s">
        <v>4</v>
      </c>
      <c r="E53">
        <v>1</v>
      </c>
      <c r="F53">
        <v>0</v>
      </c>
      <c r="G53">
        <v>0</v>
      </c>
      <c r="H53">
        <v>0</v>
      </c>
      <c r="I53" t="s">
        <v>325</v>
      </c>
      <c r="J53">
        <v>5</v>
      </c>
      <c r="K53">
        <v>468</v>
      </c>
      <c r="L53">
        <v>3.1388888817679801</v>
      </c>
      <c r="M53">
        <v>4.1385204416314396</v>
      </c>
      <c r="N53">
        <v>3.8131208432403998</v>
      </c>
      <c r="O53">
        <v>0</v>
      </c>
      <c r="P53">
        <v>0</v>
      </c>
    </row>
    <row r="54" spans="1:16" hidden="1" x14ac:dyDescent="0.3">
      <c r="A54" t="s">
        <v>39</v>
      </c>
      <c r="B54" t="s">
        <v>222</v>
      </c>
      <c r="C54" t="s">
        <v>222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216</v>
      </c>
      <c r="J54">
        <v>5.2</v>
      </c>
      <c r="K54">
        <v>291</v>
      </c>
      <c r="L54">
        <v>1.64432988288271</v>
      </c>
      <c r="M54">
        <v>3.8630378160611398</v>
      </c>
      <c r="N54">
        <v>3.8084737582588901</v>
      </c>
      <c r="O54">
        <v>0</v>
      </c>
      <c r="P54">
        <v>0</v>
      </c>
    </row>
    <row r="55" spans="1:16" hidden="1" x14ac:dyDescent="0.3">
      <c r="A55" t="s">
        <v>21</v>
      </c>
      <c r="B55" t="s">
        <v>22</v>
      </c>
      <c r="C55" t="s">
        <v>22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16</v>
      </c>
      <c r="J55">
        <v>5.7</v>
      </c>
      <c r="K55">
        <v>11</v>
      </c>
      <c r="L55">
        <v>3.06334945076014</v>
      </c>
      <c r="M55">
        <v>4.46876253616115</v>
      </c>
      <c r="N55">
        <v>3.7669609467136298</v>
      </c>
      <c r="O55">
        <v>0</v>
      </c>
      <c r="P55">
        <v>0</v>
      </c>
    </row>
    <row r="56" spans="1:16" hidden="1" x14ac:dyDescent="0.3">
      <c r="A56" t="s">
        <v>251</v>
      </c>
      <c r="B56" t="s">
        <v>252</v>
      </c>
      <c r="C56" t="s">
        <v>253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244</v>
      </c>
      <c r="J56">
        <v>11.6</v>
      </c>
      <c r="K56">
        <v>322</v>
      </c>
      <c r="L56">
        <v>4.3055555531091096</v>
      </c>
      <c r="M56">
        <v>4.6876311511108399</v>
      </c>
      <c r="N56">
        <v>3.70532655218982</v>
      </c>
      <c r="O56">
        <v>0</v>
      </c>
      <c r="P56">
        <v>0</v>
      </c>
    </row>
    <row r="57" spans="1:16" hidden="1" x14ac:dyDescent="0.3">
      <c r="A57" t="s">
        <v>150</v>
      </c>
      <c r="B57" t="s">
        <v>165</v>
      </c>
      <c r="C57" t="s">
        <v>165</v>
      </c>
      <c r="D57" t="s">
        <v>4</v>
      </c>
      <c r="E57">
        <v>1</v>
      </c>
      <c r="F57">
        <v>0</v>
      </c>
      <c r="G57">
        <v>0</v>
      </c>
      <c r="H57">
        <v>0</v>
      </c>
      <c r="I57" t="s">
        <v>162</v>
      </c>
      <c r="J57">
        <v>4.9000000000000004</v>
      </c>
      <c r="K57">
        <v>184</v>
      </c>
      <c r="L57">
        <v>4.0678787865351698</v>
      </c>
      <c r="M57">
        <v>4.3734899420683204</v>
      </c>
      <c r="N57">
        <v>3.6939021291960401</v>
      </c>
      <c r="O57">
        <v>0</v>
      </c>
      <c r="P57">
        <v>0</v>
      </c>
    </row>
    <row r="58" spans="1:16" hidden="1" x14ac:dyDescent="0.3">
      <c r="A58" t="s">
        <v>143</v>
      </c>
      <c r="B58" t="s">
        <v>144</v>
      </c>
      <c r="C58" t="s">
        <v>144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145</v>
      </c>
      <c r="J58">
        <v>6.1</v>
      </c>
      <c r="K58">
        <v>155</v>
      </c>
      <c r="L58">
        <v>3.75</v>
      </c>
      <c r="M58">
        <v>4.8922411379092798</v>
      </c>
      <c r="N58">
        <v>3.68833211675513</v>
      </c>
      <c r="O58">
        <v>0</v>
      </c>
      <c r="P58">
        <v>0</v>
      </c>
    </row>
    <row r="59" spans="1:16" hidden="1" x14ac:dyDescent="0.3">
      <c r="A59" t="s">
        <v>33</v>
      </c>
      <c r="B59" t="s">
        <v>34</v>
      </c>
      <c r="C59" t="s">
        <v>34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16</v>
      </c>
      <c r="J59">
        <v>5.5</v>
      </c>
      <c r="K59">
        <v>18</v>
      </c>
      <c r="L59">
        <v>2.7606033773134202</v>
      </c>
      <c r="M59">
        <v>4.5578967672482102</v>
      </c>
      <c r="N59">
        <v>3.6877148454617301</v>
      </c>
      <c r="O59">
        <v>0</v>
      </c>
      <c r="P59">
        <v>0</v>
      </c>
    </row>
    <row r="60" spans="1:16" x14ac:dyDescent="0.3">
      <c r="A60" t="s">
        <v>161</v>
      </c>
      <c r="B60" t="s">
        <v>135</v>
      </c>
      <c r="C60" t="s">
        <v>135</v>
      </c>
      <c r="D60" t="s">
        <v>7</v>
      </c>
      <c r="E60">
        <v>0</v>
      </c>
      <c r="F60">
        <v>0</v>
      </c>
      <c r="G60">
        <v>0</v>
      </c>
      <c r="H60">
        <v>1</v>
      </c>
      <c r="I60" t="s">
        <v>145</v>
      </c>
      <c r="J60">
        <v>6.2</v>
      </c>
      <c r="K60">
        <v>179</v>
      </c>
      <c r="L60">
        <v>3.0448180331370098</v>
      </c>
      <c r="M60">
        <v>5.3125583871160096</v>
      </c>
      <c r="N60">
        <v>3.62905281010211</v>
      </c>
      <c r="O60">
        <v>0</v>
      </c>
      <c r="P60">
        <v>1</v>
      </c>
    </row>
    <row r="61" spans="1:16" hidden="1" x14ac:dyDescent="0.3">
      <c r="A61" t="s">
        <v>98</v>
      </c>
      <c r="B61" t="s">
        <v>215</v>
      </c>
      <c r="C61" t="s">
        <v>215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216</v>
      </c>
      <c r="J61">
        <v>7.5</v>
      </c>
      <c r="K61">
        <v>287</v>
      </c>
      <c r="L61">
        <v>1.91666667444118</v>
      </c>
      <c r="M61">
        <v>3.4755121743794</v>
      </c>
      <c r="N61">
        <v>3.6235781932482198</v>
      </c>
      <c r="O61">
        <v>0</v>
      </c>
      <c r="P61">
        <v>0</v>
      </c>
    </row>
    <row r="62" spans="1:16" hidden="1" x14ac:dyDescent="0.3">
      <c r="A62" t="s">
        <v>27</v>
      </c>
      <c r="B62" t="s">
        <v>28</v>
      </c>
      <c r="C62" t="s">
        <v>29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16</v>
      </c>
      <c r="J62">
        <v>5.3</v>
      </c>
      <c r="K62">
        <v>14</v>
      </c>
      <c r="L62">
        <v>2.6944444444444402</v>
      </c>
      <c r="M62">
        <v>4.4703930050938503</v>
      </c>
      <c r="N62">
        <v>3.61133318870609</v>
      </c>
      <c r="O62">
        <v>0</v>
      </c>
      <c r="P62">
        <v>0</v>
      </c>
    </row>
    <row r="63" spans="1:16" hidden="1" x14ac:dyDescent="0.3">
      <c r="A63" t="s">
        <v>289</v>
      </c>
      <c r="B63" t="s">
        <v>290</v>
      </c>
      <c r="C63" t="s">
        <v>290</v>
      </c>
      <c r="D63" t="s">
        <v>7</v>
      </c>
      <c r="E63">
        <v>0</v>
      </c>
      <c r="F63">
        <v>0</v>
      </c>
      <c r="G63">
        <v>0</v>
      </c>
      <c r="H63">
        <v>1</v>
      </c>
      <c r="I63" t="s">
        <v>280</v>
      </c>
      <c r="J63">
        <v>6.9</v>
      </c>
      <c r="K63">
        <v>395</v>
      </c>
      <c r="L63">
        <v>3.3055555594823001</v>
      </c>
      <c r="M63">
        <v>4.7811159522216098</v>
      </c>
      <c r="N63">
        <v>3.6057214762760501</v>
      </c>
      <c r="O63">
        <v>0</v>
      </c>
      <c r="P63">
        <v>0</v>
      </c>
    </row>
    <row r="64" spans="1:16" hidden="1" x14ac:dyDescent="0.3">
      <c r="A64" t="s">
        <v>87</v>
      </c>
      <c r="B64" t="s">
        <v>88</v>
      </c>
      <c r="C64" t="s">
        <v>88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82</v>
      </c>
      <c r="J64">
        <v>5.8</v>
      </c>
      <c r="K64">
        <v>90</v>
      </c>
      <c r="L64">
        <v>3.3571208069387</v>
      </c>
      <c r="M64">
        <v>4.60765053249236</v>
      </c>
      <c r="N64">
        <v>3.59082516112107</v>
      </c>
      <c r="O64">
        <v>0</v>
      </c>
      <c r="P64">
        <v>0</v>
      </c>
    </row>
    <row r="65" spans="1:16" hidden="1" x14ac:dyDescent="0.3">
      <c r="A65" t="s">
        <v>19</v>
      </c>
      <c r="B65" t="s">
        <v>20</v>
      </c>
      <c r="C65" t="s">
        <v>20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16</v>
      </c>
      <c r="J65">
        <v>5.0999999999999996</v>
      </c>
      <c r="K65">
        <v>8</v>
      </c>
      <c r="L65">
        <v>2.3745315178331499</v>
      </c>
      <c r="M65">
        <v>4.6327488927162497</v>
      </c>
      <c r="N65">
        <v>3.5652282274754001</v>
      </c>
      <c r="O65">
        <v>0</v>
      </c>
      <c r="P65">
        <v>0</v>
      </c>
    </row>
    <row r="66" spans="1:16" hidden="1" x14ac:dyDescent="0.3">
      <c r="A66" t="s">
        <v>89</v>
      </c>
      <c r="B66" t="s">
        <v>90</v>
      </c>
      <c r="C66" t="s">
        <v>90</v>
      </c>
      <c r="D66" t="s">
        <v>4</v>
      </c>
      <c r="E66">
        <v>1</v>
      </c>
      <c r="F66">
        <v>0</v>
      </c>
      <c r="G66">
        <v>0</v>
      </c>
      <c r="H66">
        <v>0</v>
      </c>
      <c r="I66" t="s">
        <v>82</v>
      </c>
      <c r="J66">
        <v>4.5999999999999996</v>
      </c>
      <c r="K66">
        <v>91</v>
      </c>
      <c r="L66">
        <v>3.3333333310981499</v>
      </c>
      <c r="M66">
        <v>4.5616701034215099</v>
      </c>
      <c r="N66">
        <v>3.5585432942474799</v>
      </c>
      <c r="O66">
        <v>0</v>
      </c>
      <c r="P66">
        <v>0</v>
      </c>
    </row>
    <row r="67" spans="1:16" hidden="1" x14ac:dyDescent="0.3">
      <c r="A67" t="s">
        <v>109</v>
      </c>
      <c r="B67" t="s">
        <v>110</v>
      </c>
      <c r="C67" t="s">
        <v>110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111</v>
      </c>
      <c r="J67">
        <v>5.6</v>
      </c>
      <c r="K67">
        <v>130</v>
      </c>
      <c r="L67">
        <v>1.9557478139144899</v>
      </c>
      <c r="M67">
        <v>4.3056789917365803</v>
      </c>
      <c r="N67">
        <v>3.5349743072702799</v>
      </c>
      <c r="O67">
        <v>0</v>
      </c>
      <c r="P67">
        <v>0</v>
      </c>
    </row>
    <row r="68" spans="1:16" hidden="1" x14ac:dyDescent="0.3">
      <c r="A68" t="s">
        <v>296</v>
      </c>
      <c r="B68" t="s">
        <v>297</v>
      </c>
      <c r="C68" t="s">
        <v>297</v>
      </c>
      <c r="D68" t="s">
        <v>7</v>
      </c>
      <c r="E68">
        <v>0</v>
      </c>
      <c r="F68">
        <v>0</v>
      </c>
      <c r="G68">
        <v>0</v>
      </c>
      <c r="H68">
        <v>1</v>
      </c>
      <c r="I68" t="s">
        <v>280</v>
      </c>
      <c r="J68">
        <v>5.5</v>
      </c>
      <c r="K68">
        <v>404</v>
      </c>
      <c r="L68">
        <v>2.6434742218099201</v>
      </c>
      <c r="M68">
        <v>5.08449381904168</v>
      </c>
      <c r="N68">
        <v>3.48864101730226</v>
      </c>
      <c r="O68">
        <v>0</v>
      </c>
      <c r="P68">
        <v>0</v>
      </c>
    </row>
    <row r="69" spans="1:16" hidden="1" x14ac:dyDescent="0.3">
      <c r="A69" t="s">
        <v>208</v>
      </c>
      <c r="B69" t="s">
        <v>295</v>
      </c>
      <c r="C69" t="s">
        <v>295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280</v>
      </c>
      <c r="J69">
        <v>5.4</v>
      </c>
      <c r="K69">
        <v>403</v>
      </c>
      <c r="L69">
        <v>2.5172413793103399</v>
      </c>
      <c r="M69">
        <v>5.1747003396420999</v>
      </c>
      <c r="N69">
        <v>3.4818491459119598</v>
      </c>
      <c r="O69">
        <v>0</v>
      </c>
      <c r="P69">
        <v>0</v>
      </c>
    </row>
    <row r="70" spans="1:16" hidden="1" x14ac:dyDescent="0.3">
      <c r="A70" t="s">
        <v>17</v>
      </c>
      <c r="B70" t="s">
        <v>18</v>
      </c>
      <c r="C70" t="s">
        <v>18</v>
      </c>
      <c r="D70" t="s">
        <v>7</v>
      </c>
      <c r="E70">
        <v>0</v>
      </c>
      <c r="F70">
        <v>0</v>
      </c>
      <c r="G70">
        <v>0</v>
      </c>
      <c r="H70">
        <v>1</v>
      </c>
      <c r="I70" t="s">
        <v>16</v>
      </c>
      <c r="J70">
        <v>8.4</v>
      </c>
      <c r="K70">
        <v>3</v>
      </c>
      <c r="L70">
        <v>2.7462077706280201</v>
      </c>
      <c r="M70">
        <v>4.0787950310302801</v>
      </c>
      <c r="N70">
        <v>3.41709838693171</v>
      </c>
      <c r="O70">
        <v>0</v>
      </c>
      <c r="P70">
        <v>0</v>
      </c>
    </row>
    <row r="71" spans="1:16" hidden="1" x14ac:dyDescent="0.3">
      <c r="A71" t="s">
        <v>94</v>
      </c>
      <c r="B71" t="s">
        <v>95</v>
      </c>
      <c r="C71" t="s">
        <v>95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96</v>
      </c>
      <c r="J71">
        <v>4.9000000000000004</v>
      </c>
      <c r="K71">
        <v>107</v>
      </c>
      <c r="L71">
        <v>3.1826279429520401</v>
      </c>
      <c r="M71">
        <v>4.0752558944402901</v>
      </c>
      <c r="N71">
        <v>3.3838833898908098</v>
      </c>
      <c r="O71">
        <v>0</v>
      </c>
      <c r="P71">
        <v>0</v>
      </c>
    </row>
    <row r="72" spans="1:16" hidden="1" x14ac:dyDescent="0.3">
      <c r="A72" t="s">
        <v>115</v>
      </c>
      <c r="B72" t="s">
        <v>116</v>
      </c>
      <c r="C72" t="s">
        <v>116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111</v>
      </c>
      <c r="J72">
        <v>5.5</v>
      </c>
      <c r="K72">
        <v>132</v>
      </c>
      <c r="L72">
        <v>2.2793253759074599</v>
      </c>
      <c r="M72">
        <v>3.8420578556240201</v>
      </c>
      <c r="N72">
        <v>3.3818899541816201</v>
      </c>
      <c r="O72">
        <v>0</v>
      </c>
      <c r="P72">
        <v>0</v>
      </c>
    </row>
    <row r="73" spans="1:16" hidden="1" x14ac:dyDescent="0.3">
      <c r="A73" t="s">
        <v>163</v>
      </c>
      <c r="B73" t="s">
        <v>164</v>
      </c>
      <c r="C73" t="s">
        <v>164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162</v>
      </c>
      <c r="J73">
        <v>4.7</v>
      </c>
      <c r="K73">
        <v>183</v>
      </c>
      <c r="L73">
        <v>3.6111111111111098</v>
      </c>
      <c r="M73">
        <v>4.0746448085662701</v>
      </c>
      <c r="N73">
        <v>3.3762742607383598</v>
      </c>
      <c r="O73">
        <v>0</v>
      </c>
      <c r="P73">
        <v>0</v>
      </c>
    </row>
    <row r="74" spans="1:16" x14ac:dyDescent="0.3">
      <c r="A74" t="s">
        <v>103</v>
      </c>
      <c r="B74" t="s">
        <v>104</v>
      </c>
      <c r="C74" t="s">
        <v>104</v>
      </c>
      <c r="D74" t="s">
        <v>4</v>
      </c>
      <c r="E74">
        <v>1</v>
      </c>
      <c r="F74">
        <v>0</v>
      </c>
      <c r="G74">
        <v>0</v>
      </c>
      <c r="H74">
        <v>0</v>
      </c>
      <c r="I74" t="s">
        <v>96</v>
      </c>
      <c r="J74">
        <v>5.4</v>
      </c>
      <c r="K74">
        <v>116</v>
      </c>
      <c r="L74">
        <v>2.6388888832421298</v>
      </c>
      <c r="M74">
        <v>4.4101604260866401</v>
      </c>
      <c r="N74">
        <v>3.3534056561594201</v>
      </c>
      <c r="O74">
        <v>1</v>
      </c>
      <c r="P74">
        <v>1</v>
      </c>
    </row>
    <row r="75" spans="1:16" hidden="1" x14ac:dyDescent="0.3">
      <c r="A75" t="s">
        <v>267</v>
      </c>
      <c r="B75" t="s">
        <v>268</v>
      </c>
      <c r="C75" t="s">
        <v>268</v>
      </c>
      <c r="D75" t="s">
        <v>7</v>
      </c>
      <c r="E75">
        <v>0</v>
      </c>
      <c r="F75">
        <v>0</v>
      </c>
      <c r="G75">
        <v>0</v>
      </c>
      <c r="H75">
        <v>1</v>
      </c>
      <c r="I75" t="s">
        <v>264</v>
      </c>
      <c r="J75">
        <v>6.7</v>
      </c>
      <c r="K75">
        <v>342</v>
      </c>
      <c r="L75">
        <v>2.9966927267059198</v>
      </c>
      <c r="M75">
        <v>4.6438437345629202</v>
      </c>
      <c r="N75">
        <v>3.3442408891886002</v>
      </c>
      <c r="O75">
        <v>0</v>
      </c>
      <c r="P75">
        <v>0</v>
      </c>
    </row>
    <row r="76" spans="1:16" hidden="1" x14ac:dyDescent="0.3">
      <c r="A76" t="s">
        <v>60</v>
      </c>
      <c r="B76" t="s">
        <v>274</v>
      </c>
      <c r="C76" t="s">
        <v>274</v>
      </c>
      <c r="D76" t="s">
        <v>4</v>
      </c>
      <c r="E76">
        <v>1</v>
      </c>
      <c r="F76">
        <v>0</v>
      </c>
      <c r="G76">
        <v>0</v>
      </c>
      <c r="H76">
        <v>0</v>
      </c>
      <c r="I76" t="s">
        <v>273</v>
      </c>
      <c r="J76">
        <v>4.5</v>
      </c>
      <c r="K76">
        <v>363</v>
      </c>
      <c r="L76">
        <v>6.47127975166892</v>
      </c>
      <c r="M76">
        <v>4.9582626278626103</v>
      </c>
      <c r="N76">
        <v>3.3328728922060802</v>
      </c>
      <c r="O76">
        <v>0</v>
      </c>
      <c r="P76">
        <v>0</v>
      </c>
    </row>
    <row r="77" spans="1:16" hidden="1" x14ac:dyDescent="0.3">
      <c r="A77" t="s">
        <v>128</v>
      </c>
      <c r="B77" t="s">
        <v>129</v>
      </c>
      <c r="C77" t="s">
        <v>129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111</v>
      </c>
      <c r="J77">
        <v>4.5999999999999996</v>
      </c>
      <c r="K77">
        <v>141</v>
      </c>
      <c r="L77">
        <v>2.4570513280449902</v>
      </c>
      <c r="M77">
        <v>3.60709611938164</v>
      </c>
      <c r="N77">
        <v>3.3101594888421899</v>
      </c>
      <c r="O77">
        <v>0</v>
      </c>
      <c r="P77">
        <v>0</v>
      </c>
    </row>
    <row r="78" spans="1:16" hidden="1" x14ac:dyDescent="0.3">
      <c r="A78" t="s">
        <v>293</v>
      </c>
      <c r="B78" t="s">
        <v>294</v>
      </c>
      <c r="C78" t="s">
        <v>294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280</v>
      </c>
      <c r="J78">
        <v>4.4000000000000004</v>
      </c>
      <c r="K78">
        <v>402</v>
      </c>
      <c r="L78">
        <v>2.86998307919476</v>
      </c>
      <c r="M78">
        <v>4.5130694720588398</v>
      </c>
      <c r="N78">
        <v>3.3042912380157898</v>
      </c>
      <c r="O78">
        <v>0</v>
      </c>
      <c r="P78">
        <v>0</v>
      </c>
    </row>
    <row r="79" spans="1:16" hidden="1" x14ac:dyDescent="0.3">
      <c r="A79" t="s">
        <v>271</v>
      </c>
      <c r="B79" t="s">
        <v>272</v>
      </c>
      <c r="C79" t="s">
        <v>272</v>
      </c>
      <c r="D79" t="s">
        <v>7</v>
      </c>
      <c r="E79">
        <v>0</v>
      </c>
      <c r="F79">
        <v>0</v>
      </c>
      <c r="G79">
        <v>0</v>
      </c>
      <c r="H79">
        <v>1</v>
      </c>
      <c r="I79" t="s">
        <v>264</v>
      </c>
      <c r="J79">
        <v>6.8</v>
      </c>
      <c r="K79">
        <v>353</v>
      </c>
      <c r="L79">
        <v>3.05250147575277</v>
      </c>
      <c r="M79">
        <v>4.5243366161860399</v>
      </c>
      <c r="N79">
        <v>3.3034379388453301</v>
      </c>
      <c r="O79">
        <v>0</v>
      </c>
      <c r="P79">
        <v>0</v>
      </c>
    </row>
    <row r="80" spans="1:16" hidden="1" x14ac:dyDescent="0.3">
      <c r="A80" t="s">
        <v>292</v>
      </c>
      <c r="B80" t="s">
        <v>343</v>
      </c>
      <c r="C80" t="s">
        <v>343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341</v>
      </c>
      <c r="J80">
        <v>5</v>
      </c>
      <c r="K80">
        <v>495</v>
      </c>
      <c r="L80">
        <v>3.3333333333333299</v>
      </c>
      <c r="M80">
        <v>4.3655506518877898</v>
      </c>
      <c r="N80">
        <v>3.2973280529895099</v>
      </c>
      <c r="O80">
        <v>0</v>
      </c>
      <c r="P80">
        <v>0</v>
      </c>
    </row>
    <row r="81" spans="1:16" hidden="1" x14ac:dyDescent="0.3">
      <c r="A81" t="s">
        <v>94</v>
      </c>
      <c r="B81" t="s">
        <v>182</v>
      </c>
      <c r="C81" t="s">
        <v>182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178</v>
      </c>
      <c r="J81">
        <v>6.9</v>
      </c>
      <c r="K81">
        <v>219</v>
      </c>
      <c r="L81">
        <v>3.1684398829612199</v>
      </c>
      <c r="M81">
        <v>5.4226871938382697</v>
      </c>
      <c r="N81">
        <v>3.2795717885658102</v>
      </c>
      <c r="O81">
        <v>0</v>
      </c>
      <c r="P81">
        <v>0</v>
      </c>
    </row>
    <row r="82" spans="1:16" x14ac:dyDescent="0.3">
      <c r="A82" t="s">
        <v>42</v>
      </c>
      <c r="B82" t="s">
        <v>43</v>
      </c>
      <c r="C82" t="s">
        <v>43</v>
      </c>
      <c r="D82" t="s">
        <v>7</v>
      </c>
      <c r="E82">
        <v>0</v>
      </c>
      <c r="F82">
        <v>0</v>
      </c>
      <c r="G82">
        <v>0</v>
      </c>
      <c r="H82">
        <v>1</v>
      </c>
      <c r="I82" t="s">
        <v>36</v>
      </c>
      <c r="J82">
        <v>7.5</v>
      </c>
      <c r="K82">
        <v>35</v>
      </c>
      <c r="L82">
        <v>3.94233540433153</v>
      </c>
      <c r="M82">
        <v>4.5341212507605499</v>
      </c>
      <c r="N82">
        <v>3.2424577758160398</v>
      </c>
      <c r="O82">
        <v>1</v>
      </c>
      <c r="P82">
        <v>1</v>
      </c>
    </row>
    <row r="83" spans="1:16" x14ac:dyDescent="0.3">
      <c r="A83" t="s">
        <v>168</v>
      </c>
      <c r="B83" t="s">
        <v>169</v>
      </c>
      <c r="C83" t="s">
        <v>168</v>
      </c>
      <c r="D83" t="s">
        <v>7</v>
      </c>
      <c r="E83">
        <v>0</v>
      </c>
      <c r="F83">
        <v>0</v>
      </c>
      <c r="G83">
        <v>0</v>
      </c>
      <c r="H83">
        <v>1</v>
      </c>
      <c r="I83" t="s">
        <v>162</v>
      </c>
      <c r="J83">
        <v>7.5</v>
      </c>
      <c r="K83">
        <v>191</v>
      </c>
      <c r="L83">
        <v>2.8611111156223599</v>
      </c>
      <c r="M83">
        <v>4.3130852096874897</v>
      </c>
      <c r="N83">
        <v>3.2232051462820999</v>
      </c>
      <c r="O83">
        <v>1</v>
      </c>
      <c r="P83">
        <v>1</v>
      </c>
    </row>
    <row r="84" spans="1:16" hidden="1" x14ac:dyDescent="0.3">
      <c r="A84" t="s">
        <v>126</v>
      </c>
      <c r="B84" t="s">
        <v>127</v>
      </c>
      <c r="C84" t="s">
        <v>127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111</v>
      </c>
      <c r="J84">
        <v>7.3</v>
      </c>
      <c r="K84">
        <v>139</v>
      </c>
      <c r="L84">
        <v>2.0336335232898302</v>
      </c>
      <c r="M84">
        <v>3.7444206221157899</v>
      </c>
      <c r="N84">
        <v>3.2159594021259101</v>
      </c>
      <c r="O84">
        <v>0</v>
      </c>
      <c r="P84">
        <v>0</v>
      </c>
    </row>
    <row r="85" spans="1:16" hidden="1" x14ac:dyDescent="0.3">
      <c r="A85" t="s">
        <v>120</v>
      </c>
      <c r="B85" t="s">
        <v>121</v>
      </c>
      <c r="C85" t="s">
        <v>121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111</v>
      </c>
      <c r="J85">
        <v>5</v>
      </c>
      <c r="K85">
        <v>135</v>
      </c>
      <c r="L85">
        <v>2.05555555555555</v>
      </c>
      <c r="M85">
        <v>3.7125777819061199</v>
      </c>
      <c r="N85">
        <v>3.2053163872319699</v>
      </c>
      <c r="O85">
        <v>0</v>
      </c>
      <c r="P85">
        <v>0</v>
      </c>
    </row>
    <row r="86" spans="1:16" hidden="1" x14ac:dyDescent="0.3">
      <c r="A86" t="s">
        <v>212</v>
      </c>
      <c r="B86" t="s">
        <v>263</v>
      </c>
      <c r="C86" t="s">
        <v>263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264</v>
      </c>
      <c r="J86">
        <v>5.7</v>
      </c>
      <c r="K86">
        <v>339</v>
      </c>
      <c r="L86">
        <v>3</v>
      </c>
      <c r="M86">
        <v>4.35680886557987</v>
      </c>
      <c r="N86">
        <v>3.2017262137521501</v>
      </c>
      <c r="O86">
        <v>0</v>
      </c>
      <c r="P86">
        <v>0</v>
      </c>
    </row>
    <row r="87" spans="1:16" hidden="1" x14ac:dyDescent="0.3">
      <c r="A87" t="s">
        <v>256</v>
      </c>
      <c r="B87" t="s">
        <v>257</v>
      </c>
      <c r="C87" t="s">
        <v>257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244</v>
      </c>
      <c r="J87">
        <v>8.9</v>
      </c>
      <c r="K87">
        <v>331</v>
      </c>
      <c r="L87">
        <v>2.4099615605287101</v>
      </c>
      <c r="M87">
        <v>5.1350725193139199</v>
      </c>
      <c r="N87">
        <v>3.1726713910519102</v>
      </c>
      <c r="O87">
        <v>0</v>
      </c>
      <c r="P87">
        <v>0</v>
      </c>
    </row>
    <row r="88" spans="1:16" hidden="1" x14ac:dyDescent="0.3">
      <c r="A88" t="s">
        <v>347</v>
      </c>
      <c r="B88" t="s">
        <v>348</v>
      </c>
      <c r="C88" t="s">
        <v>348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341</v>
      </c>
      <c r="J88">
        <v>4.5999999999999996</v>
      </c>
      <c r="K88">
        <v>500</v>
      </c>
      <c r="L88">
        <v>2.8944761552087201</v>
      </c>
      <c r="M88">
        <v>4.5840475772387101</v>
      </c>
      <c r="N88">
        <v>3.1619122210791399</v>
      </c>
      <c r="O88">
        <v>0</v>
      </c>
      <c r="P88">
        <v>0</v>
      </c>
    </row>
    <row r="89" spans="1:16" hidden="1" x14ac:dyDescent="0.3">
      <c r="A89" t="s">
        <v>85</v>
      </c>
      <c r="B89" t="s">
        <v>86</v>
      </c>
      <c r="C89" t="s">
        <v>86</v>
      </c>
      <c r="D89" t="s">
        <v>7</v>
      </c>
      <c r="E89">
        <v>0</v>
      </c>
      <c r="F89">
        <v>0</v>
      </c>
      <c r="G89">
        <v>0</v>
      </c>
      <c r="H89">
        <v>1</v>
      </c>
      <c r="I89" t="s">
        <v>82</v>
      </c>
      <c r="J89">
        <v>6.4</v>
      </c>
      <c r="K89">
        <v>89</v>
      </c>
      <c r="L89">
        <v>2.8492911007926902</v>
      </c>
      <c r="M89">
        <v>4.13049152194092</v>
      </c>
      <c r="N89">
        <v>3.1604044634826098</v>
      </c>
      <c r="O89">
        <v>0</v>
      </c>
      <c r="P89">
        <v>0</v>
      </c>
    </row>
    <row r="90" spans="1:16" hidden="1" x14ac:dyDescent="0.3">
      <c r="A90" t="s">
        <v>37</v>
      </c>
      <c r="B90" t="s">
        <v>38</v>
      </c>
      <c r="C90" t="s">
        <v>38</v>
      </c>
      <c r="D90" t="s">
        <v>4</v>
      </c>
      <c r="E90">
        <v>1</v>
      </c>
      <c r="F90">
        <v>0</v>
      </c>
      <c r="G90">
        <v>0</v>
      </c>
      <c r="H90">
        <v>0</v>
      </c>
      <c r="I90" t="s">
        <v>36</v>
      </c>
      <c r="J90">
        <v>5.5</v>
      </c>
      <c r="K90">
        <v>29</v>
      </c>
      <c r="L90">
        <v>3.4166666710279801</v>
      </c>
      <c r="M90">
        <v>4.7526695212118097</v>
      </c>
      <c r="N90">
        <v>3.1549922589089299</v>
      </c>
      <c r="O90">
        <v>0</v>
      </c>
      <c r="P90">
        <v>0</v>
      </c>
    </row>
    <row r="91" spans="1:16" hidden="1" x14ac:dyDescent="0.3">
      <c r="A91" t="s">
        <v>106</v>
      </c>
      <c r="B91" t="s">
        <v>107</v>
      </c>
      <c r="C91" t="s">
        <v>107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96</v>
      </c>
      <c r="J91">
        <v>5.6</v>
      </c>
      <c r="K91">
        <v>120</v>
      </c>
      <c r="L91">
        <v>2.6666666694606298</v>
      </c>
      <c r="M91">
        <v>4.00205075202215</v>
      </c>
      <c r="N91">
        <v>3.1473008905820499</v>
      </c>
      <c r="O91">
        <v>0</v>
      </c>
      <c r="P91">
        <v>0</v>
      </c>
    </row>
    <row r="92" spans="1:16" hidden="1" x14ac:dyDescent="0.3">
      <c r="A92" t="s">
        <v>138</v>
      </c>
      <c r="B92" t="s">
        <v>139</v>
      </c>
      <c r="C92" t="s">
        <v>139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111</v>
      </c>
      <c r="J92">
        <v>4.7</v>
      </c>
      <c r="K92">
        <v>148</v>
      </c>
      <c r="L92">
        <v>1.4187185979954</v>
      </c>
      <c r="M92">
        <v>4.01015935964333</v>
      </c>
      <c r="N92">
        <v>3.1207640921578799</v>
      </c>
      <c r="O92">
        <v>0</v>
      </c>
      <c r="P92">
        <v>0</v>
      </c>
    </row>
    <row r="93" spans="1:16" hidden="1" x14ac:dyDescent="0.3">
      <c r="A93" t="s">
        <v>55</v>
      </c>
      <c r="B93" t="s">
        <v>101</v>
      </c>
      <c r="C93" t="s">
        <v>101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96</v>
      </c>
      <c r="J93">
        <v>5.2</v>
      </c>
      <c r="K93">
        <v>114</v>
      </c>
      <c r="L93">
        <v>2.5833333330449202</v>
      </c>
      <c r="M93">
        <v>3.9483332730975098</v>
      </c>
      <c r="N93">
        <v>3.08684017232726</v>
      </c>
      <c r="O93">
        <v>0</v>
      </c>
      <c r="P93">
        <v>0</v>
      </c>
    </row>
    <row r="94" spans="1:16" hidden="1" x14ac:dyDescent="0.3">
      <c r="A94" t="s">
        <v>56</v>
      </c>
      <c r="B94" t="s">
        <v>306</v>
      </c>
      <c r="C94" t="s">
        <v>307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300</v>
      </c>
      <c r="J94">
        <v>6</v>
      </c>
      <c r="K94">
        <v>417</v>
      </c>
      <c r="L94">
        <v>1.9865382305555801</v>
      </c>
      <c r="M94">
        <v>3.94094941129284</v>
      </c>
      <c r="N94">
        <v>3.07670567373976</v>
      </c>
      <c r="O94">
        <v>0</v>
      </c>
      <c r="P94">
        <v>0</v>
      </c>
    </row>
    <row r="95" spans="1:16" hidden="1" x14ac:dyDescent="0.3">
      <c r="A95" t="s">
        <v>192</v>
      </c>
      <c r="B95" t="s">
        <v>193</v>
      </c>
      <c r="C95" t="s">
        <v>194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188</v>
      </c>
      <c r="J95">
        <v>6.5</v>
      </c>
      <c r="K95">
        <v>242</v>
      </c>
      <c r="L95">
        <v>3.47222221815464</v>
      </c>
      <c r="M95">
        <v>4.8528467389945904</v>
      </c>
      <c r="N95">
        <v>3.0636587528394501</v>
      </c>
      <c r="O95">
        <v>0</v>
      </c>
      <c r="P95">
        <v>0</v>
      </c>
    </row>
    <row r="96" spans="1:16" hidden="1" x14ac:dyDescent="0.3">
      <c r="A96" t="s">
        <v>332</v>
      </c>
      <c r="B96" t="s">
        <v>333</v>
      </c>
      <c r="C96" t="s">
        <v>333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325</v>
      </c>
      <c r="J96">
        <v>5</v>
      </c>
      <c r="K96">
        <v>477</v>
      </c>
      <c r="L96">
        <v>2.1944444444444402</v>
      </c>
      <c r="M96">
        <v>3.7482874230058498</v>
      </c>
      <c r="N96">
        <v>3.0633714010956901</v>
      </c>
      <c r="O96">
        <v>0</v>
      </c>
      <c r="P96">
        <v>0</v>
      </c>
    </row>
    <row r="97" spans="1:16" hidden="1" x14ac:dyDescent="0.3">
      <c r="A97" t="s">
        <v>124</v>
      </c>
      <c r="B97" t="s">
        <v>125</v>
      </c>
      <c r="C97" t="s">
        <v>125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111</v>
      </c>
      <c r="J97">
        <v>4.9000000000000004</v>
      </c>
      <c r="K97">
        <v>138</v>
      </c>
      <c r="L97">
        <v>1.7962783086195599</v>
      </c>
      <c r="M97">
        <v>3.6539032058548901</v>
      </c>
      <c r="N97">
        <v>3.0580479172316299</v>
      </c>
      <c r="O97">
        <v>0</v>
      </c>
      <c r="P97">
        <v>0</v>
      </c>
    </row>
    <row r="98" spans="1:16" hidden="1" x14ac:dyDescent="0.3">
      <c r="A98" t="s">
        <v>98</v>
      </c>
      <c r="B98" t="s">
        <v>195</v>
      </c>
      <c r="C98" t="s">
        <v>195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188</v>
      </c>
      <c r="J98">
        <v>5.5</v>
      </c>
      <c r="K98">
        <v>244</v>
      </c>
      <c r="L98">
        <v>3.2222222254217701</v>
      </c>
      <c r="M98">
        <v>4.9721057456189097</v>
      </c>
      <c r="N98">
        <v>3.0368443546713699</v>
      </c>
      <c r="O98">
        <v>0</v>
      </c>
      <c r="P98">
        <v>0</v>
      </c>
    </row>
    <row r="99" spans="1:16" hidden="1" x14ac:dyDescent="0.3">
      <c r="A99" t="s">
        <v>146</v>
      </c>
      <c r="B99" t="s">
        <v>147</v>
      </c>
      <c r="C99" t="s">
        <v>147</v>
      </c>
      <c r="D99" t="s">
        <v>4</v>
      </c>
      <c r="E99">
        <v>1</v>
      </c>
      <c r="F99">
        <v>0</v>
      </c>
      <c r="G99">
        <v>0</v>
      </c>
      <c r="H99">
        <v>0</v>
      </c>
      <c r="I99" t="s">
        <v>145</v>
      </c>
      <c r="J99">
        <v>4.5999999999999996</v>
      </c>
      <c r="K99">
        <v>156</v>
      </c>
      <c r="L99">
        <v>2.9444444419140501</v>
      </c>
      <c r="M99">
        <v>4.1311511624559198</v>
      </c>
      <c r="N99">
        <v>3.0331909604615399</v>
      </c>
      <c r="O99">
        <v>0</v>
      </c>
      <c r="P99">
        <v>0</v>
      </c>
    </row>
    <row r="100" spans="1:16" hidden="1" x14ac:dyDescent="0.3">
      <c r="A100" t="s">
        <v>68</v>
      </c>
      <c r="B100" t="s">
        <v>243</v>
      </c>
      <c r="C100" t="s">
        <v>243</v>
      </c>
      <c r="D100" t="s">
        <v>4</v>
      </c>
      <c r="E100">
        <v>1</v>
      </c>
      <c r="F100">
        <v>0</v>
      </c>
      <c r="G100">
        <v>0</v>
      </c>
      <c r="H100">
        <v>0</v>
      </c>
      <c r="I100" t="s">
        <v>244</v>
      </c>
      <c r="J100">
        <v>5.0999999999999996</v>
      </c>
      <c r="K100">
        <v>315</v>
      </c>
      <c r="L100">
        <v>2.8942424964818101</v>
      </c>
      <c r="M100">
        <v>4.3663198418102596</v>
      </c>
      <c r="N100">
        <v>3.0224329183801499</v>
      </c>
      <c r="O100">
        <v>0</v>
      </c>
      <c r="P100">
        <v>0</v>
      </c>
    </row>
    <row r="101" spans="1:16" hidden="1" x14ac:dyDescent="0.3">
      <c r="A101" t="s">
        <v>311</v>
      </c>
      <c r="B101" t="s">
        <v>90</v>
      </c>
      <c r="C101" t="s">
        <v>90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300</v>
      </c>
      <c r="J101">
        <v>4.3</v>
      </c>
      <c r="K101">
        <v>421</v>
      </c>
      <c r="L101">
        <v>2.0277777777777701</v>
      </c>
      <c r="M101">
        <v>3.7781816488569802</v>
      </c>
      <c r="N101">
        <v>3.0035722914291401</v>
      </c>
      <c r="O101">
        <v>0</v>
      </c>
      <c r="P101">
        <v>0</v>
      </c>
    </row>
    <row r="102" spans="1:16" hidden="1" x14ac:dyDescent="0.3">
      <c r="A102" t="s">
        <v>154</v>
      </c>
      <c r="B102" t="s">
        <v>155</v>
      </c>
      <c r="C102" t="s">
        <v>155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145</v>
      </c>
      <c r="J102">
        <v>4.5</v>
      </c>
      <c r="K102">
        <v>169</v>
      </c>
      <c r="L102">
        <v>1.30756049130876</v>
      </c>
      <c r="M102">
        <v>5.3272132740514797</v>
      </c>
      <c r="N102">
        <v>2.9999025236305701</v>
      </c>
      <c r="O102">
        <v>0</v>
      </c>
      <c r="P102">
        <v>0</v>
      </c>
    </row>
    <row r="103" spans="1:16" hidden="1" x14ac:dyDescent="0.3">
      <c r="A103" t="s">
        <v>320</v>
      </c>
      <c r="B103" t="s">
        <v>329</v>
      </c>
      <c r="C103" t="s">
        <v>329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325</v>
      </c>
      <c r="J103">
        <v>4.9000000000000004</v>
      </c>
      <c r="K103">
        <v>472</v>
      </c>
      <c r="L103">
        <v>1.5867546736418601</v>
      </c>
      <c r="M103">
        <v>4.3363724821021599</v>
      </c>
      <c r="N103">
        <v>2.9711649898725399</v>
      </c>
      <c r="O103">
        <v>0</v>
      </c>
      <c r="P103">
        <v>0</v>
      </c>
    </row>
    <row r="104" spans="1:16" hidden="1" x14ac:dyDescent="0.3">
      <c r="A104" t="s">
        <v>322</v>
      </c>
      <c r="B104" t="s">
        <v>323</v>
      </c>
      <c r="C104" t="s">
        <v>323</v>
      </c>
      <c r="D104" t="s">
        <v>7</v>
      </c>
      <c r="E104">
        <v>0</v>
      </c>
      <c r="F104">
        <v>0</v>
      </c>
      <c r="G104">
        <v>0</v>
      </c>
      <c r="H104">
        <v>1</v>
      </c>
      <c r="I104" t="s">
        <v>318</v>
      </c>
      <c r="J104">
        <v>5.9</v>
      </c>
      <c r="K104">
        <v>452</v>
      </c>
      <c r="L104">
        <v>3.5126622506565601</v>
      </c>
      <c r="M104">
        <v>5.7939503645639903</v>
      </c>
      <c r="N104">
        <v>2.9151987703586202</v>
      </c>
      <c r="O104">
        <v>0</v>
      </c>
      <c r="P104">
        <v>0</v>
      </c>
    </row>
    <row r="105" spans="1:16" hidden="1" x14ac:dyDescent="0.3">
      <c r="A105" t="s">
        <v>83</v>
      </c>
      <c r="B105" t="s">
        <v>84</v>
      </c>
      <c r="C105" t="s">
        <v>84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82</v>
      </c>
      <c r="J105">
        <v>4.8</v>
      </c>
      <c r="K105">
        <v>86</v>
      </c>
      <c r="L105">
        <v>2.31231235229885</v>
      </c>
      <c r="M105">
        <v>3.9945960391885502</v>
      </c>
      <c r="N105">
        <v>2.8943707132265701</v>
      </c>
      <c r="O105">
        <v>0</v>
      </c>
      <c r="P105">
        <v>0</v>
      </c>
    </row>
    <row r="106" spans="1:16" hidden="1" x14ac:dyDescent="0.3">
      <c r="A106" t="s">
        <v>48</v>
      </c>
      <c r="B106" t="s">
        <v>49</v>
      </c>
      <c r="C106" t="s">
        <v>50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36</v>
      </c>
      <c r="J106">
        <v>4.9000000000000004</v>
      </c>
      <c r="K106">
        <v>38</v>
      </c>
      <c r="L106">
        <v>3.8246222185975798</v>
      </c>
      <c r="M106">
        <v>3.7378961695043902</v>
      </c>
      <c r="N106">
        <v>2.8687553983858698</v>
      </c>
      <c r="O106">
        <v>0</v>
      </c>
      <c r="P106">
        <v>0</v>
      </c>
    </row>
    <row r="107" spans="1:16" hidden="1" x14ac:dyDescent="0.3">
      <c r="A107" t="s">
        <v>175</v>
      </c>
      <c r="B107" t="s">
        <v>247</v>
      </c>
      <c r="C107" t="s">
        <v>247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244</v>
      </c>
      <c r="J107">
        <v>5.4</v>
      </c>
      <c r="K107">
        <v>318</v>
      </c>
      <c r="L107">
        <v>2.7682707966225801</v>
      </c>
      <c r="M107">
        <v>4.1178742189120197</v>
      </c>
      <c r="N107">
        <v>2.8653307937291701</v>
      </c>
      <c r="O107">
        <v>0</v>
      </c>
      <c r="P107">
        <v>0</v>
      </c>
    </row>
    <row r="108" spans="1:16" hidden="1" x14ac:dyDescent="0.3">
      <c r="A108" t="s">
        <v>37</v>
      </c>
      <c r="B108" t="s">
        <v>44</v>
      </c>
      <c r="C108" t="s">
        <v>45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36</v>
      </c>
      <c r="J108">
        <v>6.2</v>
      </c>
      <c r="K108">
        <v>36</v>
      </c>
      <c r="L108">
        <v>3.0936595248715699</v>
      </c>
      <c r="M108">
        <v>4.2128140438983301</v>
      </c>
      <c r="N108">
        <v>2.8187862023655201</v>
      </c>
      <c r="O108">
        <v>0</v>
      </c>
      <c r="P108">
        <v>0</v>
      </c>
    </row>
    <row r="109" spans="1:16" hidden="1" x14ac:dyDescent="0.3">
      <c r="A109" t="s">
        <v>176</v>
      </c>
      <c r="B109" t="s">
        <v>177</v>
      </c>
      <c r="C109" t="s">
        <v>177</v>
      </c>
      <c r="D109" t="s">
        <v>4</v>
      </c>
      <c r="E109">
        <v>1</v>
      </c>
      <c r="F109">
        <v>0</v>
      </c>
      <c r="G109">
        <v>0</v>
      </c>
      <c r="H109">
        <v>0</v>
      </c>
      <c r="I109" t="s">
        <v>178</v>
      </c>
      <c r="J109">
        <v>4.8</v>
      </c>
      <c r="K109">
        <v>210</v>
      </c>
      <c r="L109">
        <v>2.70794508213825</v>
      </c>
      <c r="M109">
        <v>4.6676600992466399</v>
      </c>
      <c r="N109">
        <v>2.81695225989679</v>
      </c>
      <c r="O109">
        <v>0</v>
      </c>
      <c r="P109">
        <v>0</v>
      </c>
    </row>
    <row r="110" spans="1:16" hidden="1" x14ac:dyDescent="0.3">
      <c r="A110" t="s">
        <v>287</v>
      </c>
      <c r="B110" t="s">
        <v>288</v>
      </c>
      <c r="C110" t="s">
        <v>288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280</v>
      </c>
      <c r="J110">
        <v>4.4000000000000004</v>
      </c>
      <c r="K110">
        <v>394</v>
      </c>
      <c r="L110">
        <v>2.3333333278258701</v>
      </c>
      <c r="M110">
        <v>3.9221395813119999</v>
      </c>
      <c r="N110">
        <v>2.8078181663653399</v>
      </c>
      <c r="O110">
        <v>0</v>
      </c>
      <c r="P110">
        <v>0</v>
      </c>
    </row>
    <row r="111" spans="1:16" x14ac:dyDescent="0.3">
      <c r="A111" t="s">
        <v>255</v>
      </c>
      <c r="B111" t="s">
        <v>305</v>
      </c>
      <c r="C111" t="s">
        <v>305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300</v>
      </c>
      <c r="J111">
        <v>4.5999999999999996</v>
      </c>
      <c r="K111">
        <v>416</v>
      </c>
      <c r="L111">
        <v>0.716684664599609</v>
      </c>
      <c r="M111">
        <v>4.4454960836705197</v>
      </c>
      <c r="N111">
        <v>2.80375520883053</v>
      </c>
      <c r="O111">
        <v>1</v>
      </c>
      <c r="P111">
        <v>1</v>
      </c>
    </row>
    <row r="112" spans="1:16" x14ac:dyDescent="0.3">
      <c r="A112" t="s">
        <v>180</v>
      </c>
      <c r="B112" t="s">
        <v>181</v>
      </c>
      <c r="C112" t="s">
        <v>181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178</v>
      </c>
      <c r="J112">
        <v>6.4</v>
      </c>
      <c r="K112">
        <v>217</v>
      </c>
      <c r="L112">
        <v>3.11920341025521</v>
      </c>
      <c r="M112">
        <v>4.3342073228785596</v>
      </c>
      <c r="N112">
        <v>2.80299051941393</v>
      </c>
      <c r="O112">
        <v>1</v>
      </c>
      <c r="P112">
        <v>1</v>
      </c>
    </row>
    <row r="113" spans="1:16" hidden="1" x14ac:dyDescent="0.3">
      <c r="A113" t="s">
        <v>46</v>
      </c>
      <c r="B113" t="s">
        <v>102</v>
      </c>
      <c r="C113" t="s">
        <v>102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96</v>
      </c>
      <c r="J113">
        <v>4.4000000000000004</v>
      </c>
      <c r="K113">
        <v>115</v>
      </c>
      <c r="L113">
        <v>2.1944444444444402</v>
      </c>
      <c r="M113">
        <v>3.6933563435646199</v>
      </c>
      <c r="N113">
        <v>2.8024088778704499</v>
      </c>
      <c r="O113">
        <v>0</v>
      </c>
      <c r="P113">
        <v>0</v>
      </c>
    </row>
    <row r="114" spans="1:16" hidden="1" x14ac:dyDescent="0.3">
      <c r="A114" t="s">
        <v>258</v>
      </c>
      <c r="B114" t="s">
        <v>259</v>
      </c>
      <c r="C114" t="s">
        <v>259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244</v>
      </c>
      <c r="J114">
        <v>5.5</v>
      </c>
      <c r="K114">
        <v>335</v>
      </c>
      <c r="L114">
        <v>2.1748378219856699</v>
      </c>
      <c r="M114">
        <v>4.4594783587586297</v>
      </c>
      <c r="N114">
        <v>2.7867474326608801</v>
      </c>
      <c r="O114">
        <v>0</v>
      </c>
      <c r="P114">
        <v>0</v>
      </c>
    </row>
    <row r="115" spans="1:16" hidden="1" x14ac:dyDescent="0.3">
      <c r="A115" t="s">
        <v>349</v>
      </c>
      <c r="B115" t="s">
        <v>350</v>
      </c>
      <c r="C115" t="s">
        <v>350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341</v>
      </c>
      <c r="J115">
        <v>4.3</v>
      </c>
      <c r="K115">
        <v>505</v>
      </c>
      <c r="L115">
        <v>2.5</v>
      </c>
      <c r="M115">
        <v>4.0502372676695604</v>
      </c>
      <c r="N115">
        <v>2.7652283894253</v>
      </c>
      <c r="O115">
        <v>0</v>
      </c>
      <c r="P115">
        <v>0</v>
      </c>
    </row>
    <row r="116" spans="1:16" hidden="1" x14ac:dyDescent="0.3">
      <c r="A116" t="s">
        <v>217</v>
      </c>
      <c r="B116" t="s">
        <v>286</v>
      </c>
      <c r="C116" t="s">
        <v>286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280</v>
      </c>
      <c r="J116">
        <v>4.8</v>
      </c>
      <c r="K116">
        <v>393</v>
      </c>
      <c r="L116">
        <v>1.69387208126517</v>
      </c>
      <c r="M116">
        <v>4.3554083266451702</v>
      </c>
      <c r="N116">
        <v>2.7620427807508898</v>
      </c>
      <c r="O116">
        <v>0</v>
      </c>
      <c r="P116">
        <v>0</v>
      </c>
    </row>
    <row r="117" spans="1:16" hidden="1" x14ac:dyDescent="0.3">
      <c r="A117" t="s">
        <v>53</v>
      </c>
      <c r="B117" t="s">
        <v>54</v>
      </c>
      <c r="C117" t="s">
        <v>54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36</v>
      </c>
      <c r="J117">
        <v>4.8</v>
      </c>
      <c r="K117">
        <v>40</v>
      </c>
      <c r="L117">
        <v>2.7647967059840499</v>
      </c>
      <c r="M117">
        <v>4.3183824848862598</v>
      </c>
      <c r="N117">
        <v>2.75101244932369</v>
      </c>
      <c r="O117">
        <v>0</v>
      </c>
      <c r="P117">
        <v>0</v>
      </c>
    </row>
    <row r="118" spans="1:16" hidden="1" x14ac:dyDescent="0.3">
      <c r="A118" t="s">
        <v>35</v>
      </c>
      <c r="B118" t="s">
        <v>105</v>
      </c>
      <c r="C118" t="s">
        <v>105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96</v>
      </c>
      <c r="J118">
        <v>4.4000000000000004</v>
      </c>
      <c r="K118">
        <v>117</v>
      </c>
      <c r="L118">
        <v>2</v>
      </c>
      <c r="M118">
        <v>3.7140576028310601</v>
      </c>
      <c r="N118">
        <v>2.7388973178998501</v>
      </c>
      <c r="O118">
        <v>0</v>
      </c>
      <c r="P118">
        <v>0</v>
      </c>
    </row>
    <row r="119" spans="1:16" hidden="1" x14ac:dyDescent="0.3">
      <c r="A119" t="s">
        <v>91</v>
      </c>
      <c r="B119" t="s">
        <v>92</v>
      </c>
      <c r="C119" t="s">
        <v>92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82</v>
      </c>
      <c r="J119">
        <v>5.2</v>
      </c>
      <c r="K119">
        <v>95</v>
      </c>
      <c r="L119">
        <v>2.1111111111111098</v>
      </c>
      <c r="M119">
        <v>3.8304737800389699</v>
      </c>
      <c r="N119">
        <v>2.73662475240647</v>
      </c>
      <c r="O119">
        <v>0</v>
      </c>
      <c r="P119">
        <v>0</v>
      </c>
    </row>
    <row r="120" spans="1:16" hidden="1" x14ac:dyDescent="0.3">
      <c r="A120" t="s">
        <v>46</v>
      </c>
      <c r="B120" t="s">
        <v>47</v>
      </c>
      <c r="C120" t="s">
        <v>47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36</v>
      </c>
      <c r="J120">
        <v>5.3</v>
      </c>
      <c r="K120">
        <v>37</v>
      </c>
      <c r="L120">
        <v>1.64542445935786</v>
      </c>
      <c r="M120">
        <v>5.1493437842748397</v>
      </c>
      <c r="N120">
        <v>2.71793544278855</v>
      </c>
      <c r="O120">
        <v>0</v>
      </c>
      <c r="P120">
        <v>0</v>
      </c>
    </row>
    <row r="121" spans="1:16" hidden="1" x14ac:dyDescent="0.3">
      <c r="A121" t="s">
        <v>40</v>
      </c>
      <c r="B121" t="s">
        <v>41</v>
      </c>
      <c r="C121" t="s">
        <v>41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36</v>
      </c>
      <c r="J121">
        <v>5</v>
      </c>
      <c r="K121">
        <v>34</v>
      </c>
      <c r="L121">
        <v>2.5701252638975398</v>
      </c>
      <c r="M121">
        <v>4.3550551916348397</v>
      </c>
      <c r="N121">
        <v>2.7000756763356302</v>
      </c>
      <c r="O121">
        <v>0</v>
      </c>
      <c r="P121">
        <v>0</v>
      </c>
    </row>
    <row r="122" spans="1:16" hidden="1" x14ac:dyDescent="0.3">
      <c r="A122" t="s">
        <v>354</v>
      </c>
      <c r="B122" t="s">
        <v>355</v>
      </c>
      <c r="C122" t="s">
        <v>355</v>
      </c>
      <c r="D122" t="s">
        <v>7</v>
      </c>
      <c r="E122">
        <v>0</v>
      </c>
      <c r="F122">
        <v>0</v>
      </c>
      <c r="G122">
        <v>0</v>
      </c>
      <c r="H122">
        <v>1</v>
      </c>
      <c r="I122" t="s">
        <v>341</v>
      </c>
      <c r="J122">
        <v>5.4</v>
      </c>
      <c r="K122">
        <v>509</v>
      </c>
      <c r="L122">
        <v>1.5981068565833401</v>
      </c>
      <c r="M122">
        <v>4.97397110613037</v>
      </c>
      <c r="N122">
        <v>2.66568598144866</v>
      </c>
      <c r="O122">
        <v>0</v>
      </c>
      <c r="P122">
        <v>0</v>
      </c>
    </row>
    <row r="123" spans="1:16" hidden="1" x14ac:dyDescent="0.3">
      <c r="A123" t="s">
        <v>148</v>
      </c>
      <c r="B123" t="s">
        <v>149</v>
      </c>
      <c r="C123" t="s">
        <v>149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145</v>
      </c>
      <c r="J123">
        <v>4.5</v>
      </c>
      <c r="K123">
        <v>159</v>
      </c>
      <c r="L123">
        <v>2.2777777810487598</v>
      </c>
      <c r="M123">
        <v>3.7471287344401198</v>
      </c>
      <c r="N123">
        <v>2.6073534144023398</v>
      </c>
      <c r="O123">
        <v>0</v>
      </c>
      <c r="P123">
        <v>0</v>
      </c>
    </row>
    <row r="124" spans="1:16" hidden="1" x14ac:dyDescent="0.3">
      <c r="A124" t="s">
        <v>170</v>
      </c>
      <c r="B124" t="s">
        <v>171</v>
      </c>
      <c r="C124" t="s">
        <v>171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162</v>
      </c>
      <c r="J124">
        <v>5.5</v>
      </c>
      <c r="K124">
        <v>195</v>
      </c>
      <c r="L124">
        <v>1.9176692378770199</v>
      </c>
      <c r="M124">
        <v>3.7696306668092601</v>
      </c>
      <c r="N124">
        <v>2.6044488239769898</v>
      </c>
      <c r="O124">
        <v>0</v>
      </c>
      <c r="P124">
        <v>0</v>
      </c>
    </row>
    <row r="125" spans="1:16" hidden="1" x14ac:dyDescent="0.3">
      <c r="A125" t="s">
        <v>338</v>
      </c>
      <c r="B125" t="s">
        <v>339</v>
      </c>
      <c r="C125" t="s">
        <v>340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341</v>
      </c>
      <c r="J125">
        <v>4.9000000000000004</v>
      </c>
      <c r="K125">
        <v>492</v>
      </c>
      <c r="L125">
        <v>2.5</v>
      </c>
      <c r="M125">
        <v>3.5893938036378299</v>
      </c>
      <c r="N125">
        <v>2.5916968448077</v>
      </c>
      <c r="O125">
        <v>0</v>
      </c>
      <c r="P125">
        <v>0</v>
      </c>
    </row>
    <row r="126" spans="1:16" hidden="1" x14ac:dyDescent="0.3">
      <c r="A126" t="s">
        <v>142</v>
      </c>
      <c r="B126" t="s">
        <v>100</v>
      </c>
      <c r="C126" t="s">
        <v>100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178</v>
      </c>
      <c r="J126">
        <v>6.6</v>
      </c>
      <c r="K126">
        <v>222</v>
      </c>
      <c r="L126">
        <v>2.16216221139763</v>
      </c>
      <c r="M126">
        <v>4.5222727419458302</v>
      </c>
      <c r="N126">
        <v>2.5863040378381599</v>
      </c>
      <c r="O126">
        <v>0</v>
      </c>
      <c r="P126">
        <v>0</v>
      </c>
    </row>
    <row r="127" spans="1:16" hidden="1" x14ac:dyDescent="0.3">
      <c r="A127" t="s">
        <v>245</v>
      </c>
      <c r="B127" t="s">
        <v>246</v>
      </c>
      <c r="C127" t="s">
        <v>246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244</v>
      </c>
      <c r="J127">
        <v>7.4</v>
      </c>
      <c r="K127">
        <v>317</v>
      </c>
      <c r="L127">
        <v>2.3055555523727702</v>
      </c>
      <c r="M127">
        <v>3.86166981936287</v>
      </c>
      <c r="N127">
        <v>2.5754351901448098</v>
      </c>
      <c r="O127">
        <v>0</v>
      </c>
      <c r="P127">
        <v>0</v>
      </c>
    </row>
    <row r="128" spans="1:16" hidden="1" x14ac:dyDescent="0.3">
      <c r="A128" t="s">
        <v>150</v>
      </c>
      <c r="B128" t="s">
        <v>151</v>
      </c>
      <c r="C128" t="s">
        <v>151</v>
      </c>
      <c r="D128" t="s">
        <v>7</v>
      </c>
      <c r="E128">
        <v>0</v>
      </c>
      <c r="F128">
        <v>0</v>
      </c>
      <c r="G128">
        <v>0</v>
      </c>
      <c r="H128">
        <v>1</v>
      </c>
      <c r="I128" t="s">
        <v>145</v>
      </c>
      <c r="J128">
        <v>5.8</v>
      </c>
      <c r="K128">
        <v>162</v>
      </c>
      <c r="L128">
        <v>2.2798971565711299</v>
      </c>
      <c r="M128">
        <v>3.5970760099862802</v>
      </c>
      <c r="N128">
        <v>2.53711572306264</v>
      </c>
      <c r="O128">
        <v>0</v>
      </c>
      <c r="P128">
        <v>0</v>
      </c>
    </row>
    <row r="129" spans="1:16" hidden="1" x14ac:dyDescent="0.3">
      <c r="A129" t="s">
        <v>166</v>
      </c>
      <c r="B129" t="s">
        <v>167</v>
      </c>
      <c r="C129" t="s">
        <v>167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162</v>
      </c>
      <c r="J129">
        <v>5.3</v>
      </c>
      <c r="K129">
        <v>186</v>
      </c>
      <c r="L129">
        <v>1.8379412791659799</v>
      </c>
      <c r="M129">
        <v>3.6465884511325202</v>
      </c>
      <c r="N129">
        <v>2.5131887504584598</v>
      </c>
      <c r="O129">
        <v>0</v>
      </c>
      <c r="P129">
        <v>0</v>
      </c>
    </row>
    <row r="130" spans="1:16" hidden="1" x14ac:dyDescent="0.3">
      <c r="A130" t="s">
        <v>30</v>
      </c>
      <c r="B130" t="s">
        <v>308</v>
      </c>
      <c r="C130" t="s">
        <v>308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300</v>
      </c>
      <c r="J130">
        <v>4.4000000000000004</v>
      </c>
      <c r="K130">
        <v>418</v>
      </c>
      <c r="L130">
        <v>1.5259009277817499</v>
      </c>
      <c r="M130">
        <v>3.26935125964921</v>
      </c>
      <c r="N130">
        <v>2.4989671621054801</v>
      </c>
      <c r="O130">
        <v>0</v>
      </c>
      <c r="P130">
        <v>0</v>
      </c>
    </row>
    <row r="131" spans="1:16" hidden="1" x14ac:dyDescent="0.3">
      <c r="A131" t="s">
        <v>265</v>
      </c>
      <c r="B131" t="s">
        <v>266</v>
      </c>
      <c r="C131" t="s">
        <v>266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264</v>
      </c>
      <c r="J131">
        <v>4.7</v>
      </c>
      <c r="K131">
        <v>340</v>
      </c>
      <c r="L131">
        <v>1.9357302304684501</v>
      </c>
      <c r="M131">
        <v>3.6563101613855999</v>
      </c>
      <c r="N131">
        <v>2.48880978138255</v>
      </c>
      <c r="O131">
        <v>0</v>
      </c>
      <c r="P131">
        <v>0</v>
      </c>
    </row>
    <row r="132" spans="1:16" hidden="1" x14ac:dyDescent="0.3">
      <c r="A132" t="s">
        <v>179</v>
      </c>
      <c r="B132" t="s">
        <v>345</v>
      </c>
      <c r="C132" t="s">
        <v>346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341</v>
      </c>
      <c r="J132">
        <v>5.5</v>
      </c>
      <c r="K132">
        <v>499</v>
      </c>
      <c r="L132">
        <v>1.9918168089201</v>
      </c>
      <c r="M132">
        <v>3.9516171861135998</v>
      </c>
      <c r="N132">
        <v>2.47601293595535</v>
      </c>
      <c r="O132">
        <v>0</v>
      </c>
      <c r="P132">
        <v>0</v>
      </c>
    </row>
    <row r="133" spans="1:16" hidden="1" x14ac:dyDescent="0.3">
      <c r="A133" t="s">
        <v>56</v>
      </c>
      <c r="B133" t="s">
        <v>57</v>
      </c>
      <c r="C133" t="s">
        <v>57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36</v>
      </c>
      <c r="J133">
        <v>5.0999999999999996</v>
      </c>
      <c r="K133">
        <v>42</v>
      </c>
      <c r="L133">
        <v>2.2678800194734401</v>
      </c>
      <c r="M133">
        <v>4.0241476944806998</v>
      </c>
      <c r="N133">
        <v>2.45848809960951</v>
      </c>
      <c r="O133">
        <v>0</v>
      </c>
      <c r="P133">
        <v>0</v>
      </c>
    </row>
    <row r="134" spans="1:16" hidden="1" x14ac:dyDescent="0.3">
      <c r="A134" t="s">
        <v>275</v>
      </c>
      <c r="B134" t="s">
        <v>276</v>
      </c>
      <c r="C134" t="s">
        <v>276</v>
      </c>
      <c r="D134" t="s">
        <v>7</v>
      </c>
      <c r="E134">
        <v>0</v>
      </c>
      <c r="F134">
        <v>0</v>
      </c>
      <c r="G134">
        <v>0</v>
      </c>
      <c r="H134">
        <v>1</v>
      </c>
      <c r="I134" t="s">
        <v>273</v>
      </c>
      <c r="J134">
        <v>5.9</v>
      </c>
      <c r="K134">
        <v>364</v>
      </c>
      <c r="L134">
        <v>3.3793103443866301</v>
      </c>
      <c r="M134">
        <v>5.0476373314691196</v>
      </c>
      <c r="N134">
        <v>2.4393646381182101</v>
      </c>
      <c r="O134">
        <v>0</v>
      </c>
      <c r="P134">
        <v>0</v>
      </c>
    </row>
    <row r="135" spans="1:16" hidden="1" x14ac:dyDescent="0.3">
      <c r="A135" t="s">
        <v>152</v>
      </c>
      <c r="B135" t="s">
        <v>153</v>
      </c>
      <c r="C135" t="s">
        <v>153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145</v>
      </c>
      <c r="J135">
        <v>5.4</v>
      </c>
      <c r="K135">
        <v>163</v>
      </c>
      <c r="L135">
        <v>2.1944444410492401</v>
      </c>
      <c r="M135">
        <v>3.4410527790883099</v>
      </c>
      <c r="N135">
        <v>2.43198847458256</v>
      </c>
      <c r="O135">
        <v>0</v>
      </c>
      <c r="P135">
        <v>0</v>
      </c>
    </row>
    <row r="136" spans="1:16" hidden="1" x14ac:dyDescent="0.3">
      <c r="A136" t="s">
        <v>281</v>
      </c>
      <c r="B136" t="s">
        <v>282</v>
      </c>
      <c r="C136" t="s">
        <v>283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280</v>
      </c>
      <c r="J136">
        <v>4.5</v>
      </c>
      <c r="K136">
        <v>388</v>
      </c>
      <c r="L136">
        <v>1.60563058470626</v>
      </c>
      <c r="M136">
        <v>3.7094727862522001</v>
      </c>
      <c r="N136">
        <v>2.4170681548276498</v>
      </c>
      <c r="O136">
        <v>0</v>
      </c>
      <c r="P136">
        <v>0</v>
      </c>
    </row>
    <row r="137" spans="1:16" hidden="1" x14ac:dyDescent="0.3">
      <c r="A137" t="s">
        <v>179</v>
      </c>
      <c r="B137" t="s">
        <v>94</v>
      </c>
      <c r="C137" t="s">
        <v>94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188</v>
      </c>
      <c r="J137">
        <v>6</v>
      </c>
      <c r="K137">
        <v>245</v>
      </c>
      <c r="L137">
        <v>2.5956046615527701</v>
      </c>
      <c r="M137">
        <v>3.9065336492150098</v>
      </c>
      <c r="N137">
        <v>2.4054862105354302</v>
      </c>
      <c r="O137">
        <v>0</v>
      </c>
      <c r="P137">
        <v>0</v>
      </c>
    </row>
    <row r="138" spans="1:16" hidden="1" x14ac:dyDescent="0.3">
      <c r="A138" t="s">
        <v>160</v>
      </c>
      <c r="B138" t="s">
        <v>254</v>
      </c>
      <c r="C138" t="s">
        <v>254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244</v>
      </c>
      <c r="J138">
        <v>5.4</v>
      </c>
      <c r="K138">
        <v>327</v>
      </c>
      <c r="L138">
        <v>2.0833333333333299</v>
      </c>
      <c r="M138">
        <v>3.64523631979278</v>
      </c>
      <c r="N138">
        <v>2.3953526676809598</v>
      </c>
      <c r="O138">
        <v>0</v>
      </c>
      <c r="P138">
        <v>0</v>
      </c>
    </row>
    <row r="139" spans="1:16" hidden="1" x14ac:dyDescent="0.3">
      <c r="A139" t="s">
        <v>81</v>
      </c>
      <c r="B139" t="s">
        <v>284</v>
      </c>
      <c r="C139" t="s">
        <v>284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280</v>
      </c>
      <c r="J139">
        <v>5.9</v>
      </c>
      <c r="K139">
        <v>389</v>
      </c>
      <c r="L139">
        <v>1.34206339339606</v>
      </c>
      <c r="M139">
        <v>3.81649929714444</v>
      </c>
      <c r="N139">
        <v>2.36386395473611</v>
      </c>
      <c r="O139">
        <v>0</v>
      </c>
      <c r="P139">
        <v>0</v>
      </c>
    </row>
    <row r="140" spans="1:16" hidden="1" x14ac:dyDescent="0.3">
      <c r="A140" t="s">
        <v>173</v>
      </c>
      <c r="B140" t="s">
        <v>174</v>
      </c>
      <c r="C140" t="s">
        <v>174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162</v>
      </c>
      <c r="J140">
        <v>4.5999999999999996</v>
      </c>
      <c r="K140">
        <v>197</v>
      </c>
      <c r="L140">
        <v>1.6164635598561401</v>
      </c>
      <c r="M140">
        <v>3.4920000534732401</v>
      </c>
      <c r="N140">
        <v>2.3542832999627001</v>
      </c>
      <c r="O140">
        <v>0</v>
      </c>
      <c r="P140">
        <v>0</v>
      </c>
    </row>
    <row r="141" spans="1:16" hidden="1" x14ac:dyDescent="0.3">
      <c r="A141" t="s">
        <v>278</v>
      </c>
      <c r="B141" t="s">
        <v>279</v>
      </c>
      <c r="C141" t="s">
        <v>279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273</v>
      </c>
      <c r="J141">
        <v>4.4000000000000004</v>
      </c>
      <c r="K141">
        <v>367</v>
      </c>
      <c r="L141">
        <v>3.7517602446879099</v>
      </c>
      <c r="M141">
        <v>4.1622932706146401</v>
      </c>
      <c r="N141">
        <v>2.29835023274671</v>
      </c>
      <c r="O141">
        <v>0</v>
      </c>
      <c r="P141">
        <v>0</v>
      </c>
    </row>
    <row r="142" spans="1:16" hidden="1" x14ac:dyDescent="0.3">
      <c r="A142" t="s">
        <v>58</v>
      </c>
      <c r="B142" t="s">
        <v>59</v>
      </c>
      <c r="C142" t="s">
        <v>59</v>
      </c>
      <c r="D142" t="s">
        <v>7</v>
      </c>
      <c r="E142">
        <v>0</v>
      </c>
      <c r="F142">
        <v>0</v>
      </c>
      <c r="G142">
        <v>0</v>
      </c>
      <c r="H142">
        <v>1</v>
      </c>
      <c r="I142" t="s">
        <v>36</v>
      </c>
      <c r="J142">
        <v>7.7</v>
      </c>
      <c r="K142">
        <v>43</v>
      </c>
      <c r="L142">
        <v>1.75285290264802</v>
      </c>
      <c r="M142">
        <v>3.9185101431937199</v>
      </c>
      <c r="N142">
        <v>2.2388160989047399</v>
      </c>
      <c r="O142">
        <v>0</v>
      </c>
      <c r="P142">
        <v>0</v>
      </c>
    </row>
    <row r="143" spans="1:16" hidden="1" x14ac:dyDescent="0.3">
      <c r="A143" t="s">
        <v>269</v>
      </c>
      <c r="B143" t="s">
        <v>270</v>
      </c>
      <c r="C143" t="s">
        <v>270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264</v>
      </c>
      <c r="J143">
        <v>5.3</v>
      </c>
      <c r="K143">
        <v>346</v>
      </c>
      <c r="L143">
        <v>1.47447485340125</v>
      </c>
      <c r="M143">
        <v>3.4493040659388599</v>
      </c>
      <c r="N143">
        <v>2.2281680244559299</v>
      </c>
      <c r="O143">
        <v>0</v>
      </c>
      <c r="P143">
        <v>0</v>
      </c>
    </row>
    <row r="144" spans="1:16" hidden="1" x14ac:dyDescent="0.3">
      <c r="A144" t="s">
        <v>241</v>
      </c>
      <c r="B144" t="s">
        <v>344</v>
      </c>
      <c r="C144" t="s">
        <v>344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341</v>
      </c>
      <c r="J144">
        <v>4.2</v>
      </c>
      <c r="K144">
        <v>496</v>
      </c>
      <c r="L144">
        <v>1.75</v>
      </c>
      <c r="M144">
        <v>3.5518837639201699</v>
      </c>
      <c r="N144">
        <v>2.2055413728768398</v>
      </c>
      <c r="O144">
        <v>0</v>
      </c>
      <c r="P144">
        <v>0</v>
      </c>
    </row>
    <row r="145" spans="1:16" hidden="1" x14ac:dyDescent="0.3">
      <c r="A145" t="s">
        <v>190</v>
      </c>
      <c r="B145" t="s">
        <v>191</v>
      </c>
      <c r="C145" t="s">
        <v>191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188</v>
      </c>
      <c r="J145">
        <v>4.9000000000000004</v>
      </c>
      <c r="K145">
        <v>238</v>
      </c>
      <c r="L145">
        <v>1.3863166772443001</v>
      </c>
      <c r="M145">
        <v>4.20777271439316</v>
      </c>
      <c r="N145">
        <v>2.1618196973758099</v>
      </c>
      <c r="O145">
        <v>0</v>
      </c>
      <c r="P145">
        <v>0</v>
      </c>
    </row>
    <row r="146" spans="1:16" hidden="1" x14ac:dyDescent="0.3">
      <c r="A146" t="s">
        <v>66</v>
      </c>
      <c r="B146" t="s">
        <v>67</v>
      </c>
      <c r="C146" t="s">
        <v>67</v>
      </c>
      <c r="D146" t="s">
        <v>7</v>
      </c>
      <c r="E146">
        <v>0</v>
      </c>
      <c r="F146">
        <v>0</v>
      </c>
      <c r="G146">
        <v>0</v>
      </c>
      <c r="H146">
        <v>1</v>
      </c>
      <c r="I146" t="s">
        <v>63</v>
      </c>
      <c r="J146">
        <v>6.8</v>
      </c>
      <c r="K146">
        <v>57</v>
      </c>
      <c r="L146">
        <v>4.7795156085347497</v>
      </c>
      <c r="M146">
        <v>5.6769746855715102</v>
      </c>
      <c r="N146">
        <v>2.1157037821631102</v>
      </c>
      <c r="O146">
        <v>0</v>
      </c>
      <c r="P146">
        <v>0</v>
      </c>
    </row>
    <row r="147" spans="1:16" hidden="1" x14ac:dyDescent="0.3">
      <c r="A147" t="s">
        <v>79</v>
      </c>
      <c r="B147" t="s">
        <v>80</v>
      </c>
      <c r="C147" t="s">
        <v>80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63</v>
      </c>
      <c r="J147">
        <v>5.2</v>
      </c>
      <c r="K147">
        <v>68</v>
      </c>
      <c r="L147">
        <v>2.4122604191219099</v>
      </c>
      <c r="M147">
        <v>5.4308409993807398</v>
      </c>
      <c r="N147">
        <v>2.0239742960135501</v>
      </c>
      <c r="O147">
        <v>0</v>
      </c>
      <c r="P147">
        <v>0</v>
      </c>
    </row>
    <row r="148" spans="1:16" hidden="1" x14ac:dyDescent="0.3">
      <c r="A148" t="s">
        <v>183</v>
      </c>
      <c r="B148" t="s">
        <v>184</v>
      </c>
      <c r="C148" t="s">
        <v>184</v>
      </c>
      <c r="D148" t="s">
        <v>7</v>
      </c>
      <c r="E148">
        <v>0</v>
      </c>
      <c r="F148">
        <v>0</v>
      </c>
      <c r="G148">
        <v>0</v>
      </c>
      <c r="H148">
        <v>1</v>
      </c>
      <c r="I148" t="s">
        <v>178</v>
      </c>
      <c r="J148">
        <v>7</v>
      </c>
      <c r="K148">
        <v>220</v>
      </c>
      <c r="L148">
        <v>0.17615936262281201</v>
      </c>
      <c r="M148">
        <v>4.5195635149625302</v>
      </c>
      <c r="N148">
        <v>1.97009277968676</v>
      </c>
      <c r="O148">
        <v>0</v>
      </c>
      <c r="P148">
        <v>0</v>
      </c>
    </row>
    <row r="149" spans="1:16" hidden="1" x14ac:dyDescent="0.3">
      <c r="A149" t="s">
        <v>51</v>
      </c>
      <c r="B149" t="s">
        <v>52</v>
      </c>
      <c r="C149" t="s">
        <v>51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36</v>
      </c>
      <c r="J149">
        <v>4.4000000000000004</v>
      </c>
      <c r="K149">
        <v>39</v>
      </c>
      <c r="L149">
        <v>1.57265749361825</v>
      </c>
      <c r="M149">
        <v>3.3115909062135498</v>
      </c>
      <c r="N149">
        <v>1.9231505738160699</v>
      </c>
      <c r="O149">
        <v>0</v>
      </c>
      <c r="P149">
        <v>0</v>
      </c>
    </row>
    <row r="150" spans="1:16" hidden="1" x14ac:dyDescent="0.3">
      <c r="A150" t="s">
        <v>75</v>
      </c>
      <c r="B150" t="s">
        <v>76</v>
      </c>
      <c r="C150" t="s">
        <v>76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63</v>
      </c>
      <c r="J150">
        <v>4.9000000000000004</v>
      </c>
      <c r="K150">
        <v>62</v>
      </c>
      <c r="L150">
        <v>9.5907221718801097</v>
      </c>
      <c r="M150">
        <v>5.0611164411605003</v>
      </c>
      <c r="N150">
        <v>1.88618477086854</v>
      </c>
      <c r="O150">
        <v>0</v>
      </c>
      <c r="P150">
        <v>0</v>
      </c>
    </row>
    <row r="151" spans="1:16" hidden="1" x14ac:dyDescent="0.3">
      <c r="A151" t="s">
        <v>61</v>
      </c>
      <c r="B151" t="s">
        <v>62</v>
      </c>
      <c r="C151" t="s">
        <v>62</v>
      </c>
      <c r="D151" t="s">
        <v>5</v>
      </c>
      <c r="E151">
        <v>0</v>
      </c>
      <c r="F151">
        <v>1</v>
      </c>
      <c r="G151">
        <v>0</v>
      </c>
      <c r="H151">
        <v>0</v>
      </c>
      <c r="I151" t="s">
        <v>63</v>
      </c>
      <c r="J151">
        <v>4.4000000000000004</v>
      </c>
      <c r="K151">
        <v>55</v>
      </c>
      <c r="L151">
        <v>2.88721336920135</v>
      </c>
      <c r="M151">
        <v>4.9478355130198297</v>
      </c>
      <c r="N151">
        <v>1.84396705784556</v>
      </c>
      <c r="O151">
        <v>0</v>
      </c>
      <c r="P151">
        <v>0</v>
      </c>
    </row>
    <row r="152" spans="1:16" hidden="1" x14ac:dyDescent="0.3">
      <c r="A152" t="s">
        <v>242</v>
      </c>
      <c r="B152" t="s">
        <v>324</v>
      </c>
      <c r="C152" t="s">
        <v>324</v>
      </c>
      <c r="D152" t="s">
        <v>7</v>
      </c>
      <c r="E152">
        <v>0</v>
      </c>
      <c r="F152">
        <v>0</v>
      </c>
      <c r="G152">
        <v>0</v>
      </c>
      <c r="H152">
        <v>1</v>
      </c>
      <c r="I152" t="s">
        <v>318</v>
      </c>
      <c r="J152">
        <v>5.7</v>
      </c>
      <c r="K152">
        <v>454</v>
      </c>
      <c r="L152">
        <v>2.1944444444444402</v>
      </c>
      <c r="M152">
        <v>3.6220199131478701</v>
      </c>
      <c r="N152">
        <v>1.8218735689446299</v>
      </c>
      <c r="O152">
        <v>0</v>
      </c>
      <c r="P152">
        <v>0</v>
      </c>
    </row>
    <row r="153" spans="1:16" hidden="1" x14ac:dyDescent="0.3">
      <c r="A153" t="s">
        <v>30</v>
      </c>
      <c r="B153" t="s">
        <v>319</v>
      </c>
      <c r="C153" t="s">
        <v>319</v>
      </c>
      <c r="D153" t="s">
        <v>4</v>
      </c>
      <c r="E153">
        <v>1</v>
      </c>
      <c r="F153">
        <v>0</v>
      </c>
      <c r="G153">
        <v>0</v>
      </c>
      <c r="H153">
        <v>0</v>
      </c>
      <c r="I153" t="s">
        <v>318</v>
      </c>
      <c r="J153">
        <v>4.0999999999999996</v>
      </c>
      <c r="K153">
        <v>437</v>
      </c>
      <c r="L153">
        <v>1.5433694923691901</v>
      </c>
      <c r="M153">
        <v>4.3261770120581504</v>
      </c>
      <c r="N153">
        <v>1.78451218850273</v>
      </c>
      <c r="O153">
        <v>0</v>
      </c>
      <c r="P153">
        <v>0</v>
      </c>
    </row>
    <row r="154" spans="1:16" hidden="1" x14ac:dyDescent="0.3">
      <c r="A154" t="s">
        <v>64</v>
      </c>
      <c r="B154" t="s">
        <v>65</v>
      </c>
      <c r="C154" t="s">
        <v>65</v>
      </c>
      <c r="D154" t="s">
        <v>6</v>
      </c>
      <c r="E154">
        <v>0</v>
      </c>
      <c r="F154">
        <v>0</v>
      </c>
      <c r="G154">
        <v>1</v>
      </c>
      <c r="H154">
        <v>0</v>
      </c>
      <c r="I154" t="s">
        <v>63</v>
      </c>
      <c r="J154">
        <v>5</v>
      </c>
      <c r="K154">
        <v>56</v>
      </c>
      <c r="L154">
        <v>3.0231280889077601</v>
      </c>
      <c r="M154">
        <v>4.7551538478469304</v>
      </c>
      <c r="N154">
        <v>1.7721581542765701</v>
      </c>
      <c r="O154">
        <v>0</v>
      </c>
      <c r="P154">
        <v>0</v>
      </c>
    </row>
    <row r="155" spans="1:16" hidden="1" x14ac:dyDescent="0.3">
      <c r="A155" t="s">
        <v>77</v>
      </c>
      <c r="B155" t="s">
        <v>78</v>
      </c>
      <c r="C155" t="s">
        <v>78</v>
      </c>
      <c r="D155" t="s">
        <v>5</v>
      </c>
      <c r="E155">
        <v>0</v>
      </c>
      <c r="F155">
        <v>1</v>
      </c>
      <c r="G155">
        <v>0</v>
      </c>
      <c r="H155">
        <v>0</v>
      </c>
      <c r="I155" t="s">
        <v>63</v>
      </c>
      <c r="J155">
        <v>4.4000000000000004</v>
      </c>
      <c r="K155">
        <v>67</v>
      </c>
      <c r="L155">
        <v>2.7518487437097301</v>
      </c>
      <c r="M155">
        <v>4.7363788253188597</v>
      </c>
      <c r="N155">
        <v>1.7651610495909</v>
      </c>
      <c r="O155">
        <v>0</v>
      </c>
      <c r="P155">
        <v>0</v>
      </c>
    </row>
    <row r="156" spans="1:16" hidden="1" x14ac:dyDescent="0.3">
      <c r="A156" t="s">
        <v>68</v>
      </c>
      <c r="B156" t="s">
        <v>69</v>
      </c>
      <c r="C156" t="s">
        <v>70</v>
      </c>
      <c r="D156" t="s">
        <v>4</v>
      </c>
      <c r="E156">
        <v>1</v>
      </c>
      <c r="F156">
        <v>0</v>
      </c>
      <c r="G156">
        <v>0</v>
      </c>
      <c r="H156">
        <v>0</v>
      </c>
      <c r="I156" t="s">
        <v>63</v>
      </c>
      <c r="J156">
        <v>4.3</v>
      </c>
      <c r="K156">
        <v>59</v>
      </c>
      <c r="L156">
        <v>3.1069716625994199</v>
      </c>
      <c r="M156">
        <v>4.6670887269527102</v>
      </c>
      <c r="N156">
        <v>1.73933790763603</v>
      </c>
      <c r="O156">
        <v>0</v>
      </c>
      <c r="P156">
        <v>0</v>
      </c>
    </row>
    <row r="157" spans="1:16" hidden="1" x14ac:dyDescent="0.3">
      <c r="A157" t="s">
        <v>185</v>
      </c>
      <c r="B157" t="s">
        <v>186</v>
      </c>
      <c r="C157" t="s">
        <v>186</v>
      </c>
      <c r="D157" t="s">
        <v>6</v>
      </c>
      <c r="E157">
        <v>0</v>
      </c>
      <c r="F157">
        <v>0</v>
      </c>
      <c r="G157">
        <v>1</v>
      </c>
      <c r="H157">
        <v>0</v>
      </c>
      <c r="I157" t="s">
        <v>178</v>
      </c>
      <c r="J157">
        <v>6</v>
      </c>
      <c r="K157">
        <v>231</v>
      </c>
      <c r="L157" t="s">
        <v>187</v>
      </c>
      <c r="M157">
        <v>4.0781879574043698</v>
      </c>
      <c r="N157">
        <v>1.72846724960412</v>
      </c>
      <c r="O157">
        <v>0</v>
      </c>
      <c r="P157">
        <v>0</v>
      </c>
    </row>
    <row r="158" spans="1:16" hidden="1" x14ac:dyDescent="0.3">
      <c r="A158" t="s">
        <v>172</v>
      </c>
      <c r="B158" t="s">
        <v>277</v>
      </c>
      <c r="C158" t="s">
        <v>277</v>
      </c>
      <c r="D158" t="s">
        <v>6</v>
      </c>
      <c r="E158">
        <v>0</v>
      </c>
      <c r="F158">
        <v>0</v>
      </c>
      <c r="G158">
        <v>1</v>
      </c>
      <c r="H158">
        <v>0</v>
      </c>
      <c r="I158" t="s">
        <v>273</v>
      </c>
      <c r="J158">
        <v>4.9000000000000004</v>
      </c>
      <c r="K158">
        <v>366</v>
      </c>
      <c r="L158">
        <v>1.1735145059042</v>
      </c>
      <c r="M158">
        <v>4.8104022353764799</v>
      </c>
      <c r="N158">
        <v>1.7163670219726599</v>
      </c>
      <c r="O158">
        <v>0</v>
      </c>
      <c r="P158">
        <v>0</v>
      </c>
    </row>
    <row r="159" spans="1:16" hidden="1" x14ac:dyDescent="0.3">
      <c r="A159" t="s">
        <v>71</v>
      </c>
      <c r="B159" t="s">
        <v>72</v>
      </c>
      <c r="C159" t="s">
        <v>72</v>
      </c>
      <c r="D159" t="s">
        <v>6</v>
      </c>
      <c r="E159">
        <v>0</v>
      </c>
      <c r="F159">
        <v>0</v>
      </c>
      <c r="G159">
        <v>1</v>
      </c>
      <c r="H159">
        <v>0</v>
      </c>
      <c r="I159" t="s">
        <v>63</v>
      </c>
      <c r="J159">
        <v>5.5</v>
      </c>
      <c r="K159">
        <v>60</v>
      </c>
      <c r="L159">
        <v>2.7033181140873999</v>
      </c>
      <c r="M159">
        <v>4.5747739073355804</v>
      </c>
      <c r="N159">
        <v>1.7049338766457101</v>
      </c>
      <c r="O159">
        <v>0</v>
      </c>
      <c r="P159">
        <v>0</v>
      </c>
    </row>
    <row r="160" spans="1:16" hidden="1" x14ac:dyDescent="0.3">
      <c r="A160" t="s">
        <v>73</v>
      </c>
      <c r="B160" t="s">
        <v>74</v>
      </c>
      <c r="C160" t="s">
        <v>74</v>
      </c>
      <c r="D160" t="s">
        <v>5</v>
      </c>
      <c r="E160">
        <v>0</v>
      </c>
      <c r="F160">
        <v>1</v>
      </c>
      <c r="G160">
        <v>0</v>
      </c>
      <c r="H160">
        <v>0</v>
      </c>
      <c r="I160" t="s">
        <v>63</v>
      </c>
      <c r="J160">
        <v>4.5</v>
      </c>
      <c r="K160">
        <v>61</v>
      </c>
      <c r="L160">
        <v>2.4799274966520799</v>
      </c>
      <c r="M160">
        <v>4.5244344018455003</v>
      </c>
      <c r="N160">
        <v>1.6861732712077</v>
      </c>
      <c r="O160">
        <v>0</v>
      </c>
      <c r="P160">
        <v>0</v>
      </c>
    </row>
    <row r="161" spans="1:16" hidden="1" x14ac:dyDescent="0.3">
      <c r="A161" t="s">
        <v>291</v>
      </c>
      <c r="B161" t="s">
        <v>317</v>
      </c>
      <c r="C161" t="s">
        <v>317</v>
      </c>
      <c r="D161" t="s">
        <v>6</v>
      </c>
      <c r="E161">
        <v>0</v>
      </c>
      <c r="F161">
        <v>0</v>
      </c>
      <c r="G161">
        <v>1</v>
      </c>
      <c r="H161">
        <v>0</v>
      </c>
      <c r="I161" t="s">
        <v>318</v>
      </c>
      <c r="J161">
        <v>4.4000000000000004</v>
      </c>
      <c r="K161">
        <v>436</v>
      </c>
      <c r="L161">
        <v>1.6117546120695101</v>
      </c>
      <c r="M161">
        <v>3.5188079850127099</v>
      </c>
      <c r="N161">
        <v>1.5809728958461899</v>
      </c>
      <c r="O161">
        <v>0</v>
      </c>
      <c r="P161">
        <v>0</v>
      </c>
    </row>
    <row r="162" spans="1:16" hidden="1" x14ac:dyDescent="0.3">
      <c r="A162" t="s">
        <v>321</v>
      </c>
      <c r="B162" t="s">
        <v>137</v>
      </c>
      <c r="C162" t="s">
        <v>137</v>
      </c>
      <c r="D162" t="s">
        <v>6</v>
      </c>
      <c r="E162">
        <v>0</v>
      </c>
      <c r="F162">
        <v>0</v>
      </c>
      <c r="G162">
        <v>1</v>
      </c>
      <c r="H162">
        <v>0</v>
      </c>
      <c r="I162" t="s">
        <v>318</v>
      </c>
      <c r="J162">
        <v>5.7</v>
      </c>
      <c r="K162">
        <v>448</v>
      </c>
      <c r="L162">
        <v>0.77366262687125598</v>
      </c>
      <c r="M162">
        <v>4.5416878402983398</v>
      </c>
      <c r="N162">
        <v>1.56582291668079</v>
      </c>
      <c r="O162">
        <v>0</v>
      </c>
      <c r="P16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2022-04-08T14:03:27Z</dcterms:created>
  <dcterms:modified xsi:type="dcterms:W3CDTF">2022-04-08T14:21:36Z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562b444c-41a2-44c6-bd99-8f19ed10d049</vt:lpwstr>
  </property>
</Properties>
</file>