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244E6F60-13A6-4123-842A-44904656C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Data.Page'!$P$2:$P$159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Data.Page'!$P$2:$P$159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2" l="1" a="1"/>
  <c r="S11" i="2" s="1"/>
  <c r="S14" i="2" s="1"/>
  <c r="S9" i="2"/>
  <c r="S8" i="2"/>
  <c r="S7" i="2"/>
  <c r="S6" i="2"/>
  <c r="T4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<sst xmlns="http://schemas.openxmlformats.org/spreadsheetml/2006/main" count="816" uniqueCount="358">
  <si>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</si>
  <si>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</si>
  <si>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</si>
  <si>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</si>
  <si>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</si>
  <si>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</si>
  <si>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</si>
  <si>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</si>
  <si>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</si>
  <si>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</si>
  <si>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</si>
  <si>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</si>
  <si>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</si>
  <si>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</si>
  <si>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</si>
  <si>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</si>
  <si>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</si>
  <si>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</si>
  <si>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</si>
  <si>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</si>
  <si>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</si>
  <si>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</si>
  <si>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</si>
  <si>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</si>
  <si>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</si>
  <si>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</si>
  <si>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</si>
  <si>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</si>
  <si>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</si>
  <si>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</si>
  <si>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</si>
  <si>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</si>
  <si>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</si>
  <si>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</si>
  <si>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</si>
  <si>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</si>
  <si>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</si>
  <si>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</si>
  <si>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</si>
  <si>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</si>
  <si>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</si>
  <si>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</si>
  <si>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</si>
  <si>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</si>
  <si>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</si>
  <si>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</si>
  <si>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</si>
  <si>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</si>
  <si>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</si>
  <si>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</si>
  <si>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</si>
  <si>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</si>
  <si>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</si>
  <si>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</si>
  <si>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</si>
  <si>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</si>
  <si>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Danny</t>
  </si>
  <si>
    <t>Ings</t>
  </si>
  <si>
    <t>Tim</t>
  </si>
  <si>
    <t>Josh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</si>
  <si>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</si>
  <si>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</si>
  <si>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</si>
  <si>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</si>
  <si>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</si>
  <si>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</si>
  <si>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</si>
  <si>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</si>
  <si>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</si>
  <si>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</si>
  <si>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Rico</t>
  </si>
  <si>
    <t>Henry</t>
  </si>
  <si>
    <t>Vitaly</t>
  </si>
  <si>
    <t>Janelt</t>
  </si>
  <si>
    <t>Bryan</t>
  </si>
  <si>
    <t>Mbeumo</t>
  </si>
  <si>
    <t>Kristoffer</t>
  </si>
  <si>
    <t>Ajer</t>
  </si>
  <si>
    <t>BHA</t>
  </si>
  <si>
    <t>Lewis</t>
  </si>
  <si>
    <t>Dunk</t>
  </si>
  <si>
    <t>Neal</t>
  </si>
  <si>
    <t>Maupay</t>
  </si>
  <si>
    <t>Robert</t>
  </si>
  <si>
    <t>Sánchez</t>
  </si>
  <si>
    <t>Alexis</t>
  </si>
  <si>
    <t>Mac Allister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</si>
  <si>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</si>
  <si>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</si>
  <si>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</si>
  <si>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</si>
  <si>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</si>
  <si>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</si>
  <si>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</si>
  <si>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</si>
  <si>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Lowton</t>
  </si>
  <si>
    <t>Nick</t>
  </si>
  <si>
    <t>Pope</t>
  </si>
  <si>
    <t>Taylor</t>
  </si>
  <si>
    <t>Brownhill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</si>
  <si>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</si>
  <si>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</si>
  <si>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</si>
  <si>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</si>
  <si>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</si>
  <si>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</si>
  <si>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</si>
  <si>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</si>
  <si>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</si>
  <si>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</si>
  <si>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</si>
  <si>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</si>
  <si>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</si>
  <si>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N'Golo</t>
  </si>
  <si>
    <t>Kanté</t>
  </si>
  <si>
    <t>Hakim</t>
  </si>
  <si>
    <t>Ziyech</t>
  </si>
  <si>
    <t>Mason</t>
  </si>
  <si>
    <t>Mount</t>
  </si>
  <si>
    <t>Kai</t>
  </si>
  <si>
    <t>Havertz</t>
  </si>
  <si>
    <t>Reece</t>
  </si>
  <si>
    <t>Edouard</t>
  </si>
  <si>
    <t>Mendy</t>
  </si>
  <si>
    <t>Sarr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</si>
  <si>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</si>
  <si>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</si>
  <si>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</si>
  <si>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</si>
  <si>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</si>
  <si>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</si>
  <si>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</si>
  <si>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</si>
  <si>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</si>
  <si>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</si>
  <si>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</si>
  <si>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</si>
  <si>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</si>
  <si>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</si>
  <si>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</si>
  <si>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</si>
  <si>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</si>
  <si>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</si>
  <si>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Tyrick</t>
  </si>
  <si>
    <t>Mitchell</t>
  </si>
  <si>
    <t>Joel</t>
  </si>
  <si>
    <t>Guéhi</t>
  </si>
  <si>
    <t>Joachim</t>
  </si>
  <si>
    <t>Andersen</t>
  </si>
  <si>
    <t>Odsonne</t>
  </si>
  <si>
    <t>EVE</t>
  </si>
  <si>
    <t>Fabian</t>
  </si>
  <si>
    <t>Michael</t>
  </si>
  <si>
    <t>Keane</t>
  </si>
  <si>
    <t>Pickford</t>
  </si>
  <si>
    <t>Allan</t>
  </si>
  <si>
    <t>Abdoulaye</t>
  </si>
  <si>
    <t>Doucouré</t>
  </si>
  <si>
    <t>Richarlison</t>
  </si>
  <si>
    <t>de Andrade</t>
  </si>
  <si>
    <t>Demarai</t>
  </si>
  <si>
    <t>Gray</t>
  </si>
  <si>
    <t>Kenny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</si>
  <si>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</si>
  <si>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</si>
  <si>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</si>
  <si>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</si>
  <si>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</si>
  <si>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</si>
  <si>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</si>
  <si>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</si>
  <si>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</si>
  <si>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</si>
  <si>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Kelechi</t>
  </si>
  <si>
    <t>Iheanacho</t>
  </si>
  <si>
    <t>Çaglar</t>
  </si>
  <si>
    <t>Söyüncü</t>
  </si>
  <si>
    <t>Ademola</t>
  </si>
  <si>
    <t>Lookman</t>
  </si>
  <si>
    <t>LEE</t>
  </si>
  <si>
    <t>Rodrigo</t>
  </si>
  <si>
    <t>Moreno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</si>
  <si>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</si>
  <si>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</si>
  <si>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</si>
  <si>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</si>
  <si>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</si>
  <si>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</si>
  <si>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</si>
  <si>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</si>
  <si>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</si>
  <si>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</si>
  <si>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</si>
  <si>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</si>
  <si>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</si>
  <si>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</si>
  <si>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</si>
  <si>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</si>
  <si>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</si>
  <si>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</si>
  <si>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</si>
  <si>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</si>
  <si>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</si>
  <si>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</si>
  <si>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</si>
  <si>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</si>
  <si>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</si>
  <si>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</si>
  <si>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</si>
  <si>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</si>
  <si>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Joseph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</si>
  <si>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</si>
  <si>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</si>
  <si>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</si>
  <si>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</si>
  <si>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</si>
  <si>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</si>
  <si>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</si>
  <si>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</si>
  <si>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</si>
  <si>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</si>
  <si>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</si>
  <si>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</si>
  <si>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</si>
  <si>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</si>
  <si>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</si>
  <si>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</si>
  <si>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</si>
  <si>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</si>
  <si>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</si>
  <si>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</si>
  <si>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</si>
  <si>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</si>
  <si>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</si>
  <si>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</si>
  <si>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</si>
  <si>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</si>
  <si>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</si>
  <si>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</si>
  <si>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Fernando</t>
  </si>
  <si>
    <t>Joshua</t>
  </si>
  <si>
    <t>de Gea</t>
  </si>
  <si>
    <t>MUN</t>
  </si>
  <si>
    <t>Maguire</t>
  </si>
  <si>
    <t>Bruno Miguel</t>
  </si>
  <si>
    <t>Borges Fernandes</t>
  </si>
  <si>
    <t>Fernandes</t>
  </si>
  <si>
    <t>Eric</t>
  </si>
  <si>
    <t>Jadon</t>
  </si>
  <si>
    <t>Sancho</t>
  </si>
  <si>
    <t>Cristiano Ronaldo</t>
  </si>
  <si>
    <t>dos Santos Aveiro</t>
  </si>
  <si>
    <t>Ronaldo</t>
  </si>
  <si>
    <t>Willock</t>
  </si>
  <si>
    <t>NEW</t>
  </si>
  <si>
    <t>Matt</t>
  </si>
  <si>
    <t>Targett</t>
  </si>
  <si>
    <t>Dan</t>
  </si>
  <si>
    <t>Burn</t>
  </si>
  <si>
    <t>Chris</t>
  </si>
  <si>
    <t>Wood</t>
  </si>
  <si>
    <t>Dubravka</t>
  </si>
  <si>
    <t>Schär</t>
  </si>
  <si>
    <t>Saint-Maximin</t>
  </si>
  <si>
    <t>Joelinton Cássio</t>
  </si>
  <si>
    <t>Apolinário de Lira</t>
  </si>
  <si>
    <t>Joelinton</t>
  </si>
  <si>
    <t>Lucas</t>
  </si>
  <si>
    <t>NOR</t>
  </si>
  <si>
    <t>Krul</t>
  </si>
  <si>
    <t>Teemu</t>
  </si>
  <si>
    <t>Pukki</t>
  </si>
  <si>
    <t>McLean</t>
  </si>
  <si>
    <t>Grant</t>
  </si>
  <si>
    <t>Hanley</t>
  </si>
  <si>
    <t>SOU</t>
  </si>
  <si>
    <t>Oriol</t>
  </si>
  <si>
    <t>Romeu Vidal</t>
  </si>
  <si>
    <t>Romeu</t>
  </si>
  <si>
    <t>Ward-Prowse</t>
  </si>
  <si>
    <t>Kyle</t>
  </si>
  <si>
    <t>Walker-Peters</t>
  </si>
  <si>
    <t>Jan</t>
  </si>
  <si>
    <t>Bednarek</t>
  </si>
  <si>
    <t>Che</t>
  </si>
  <si>
    <t>Adams</t>
  </si>
  <si>
    <t>Moussa</t>
  </si>
  <si>
    <t>Romain</t>
  </si>
  <si>
    <t>Tino</t>
  </si>
  <si>
    <t>Livramento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</si>
  <si>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</si>
  <si>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</si>
  <si>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</si>
  <si>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</si>
  <si>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</si>
  <si>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</si>
  <si>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</si>
  <si>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</si>
  <si>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</si>
  <si>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</si>
  <si>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</si>
  <si>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</si>
  <si>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Davies</t>
  </si>
  <si>
    <t>Pierre-Emile</t>
  </si>
  <si>
    <t>Højbjerg</t>
  </si>
  <si>
    <t>Davinson</t>
  </si>
  <si>
    <t>Sergio</t>
  </si>
  <si>
    <t>Reguilón</t>
  </si>
  <si>
    <t>Emerson Aparecido</t>
  </si>
  <si>
    <t>Leite de Souza Junior</t>
  </si>
  <si>
    <t>Emerson Royal</t>
  </si>
  <si>
    <t>Sissoko</t>
  </si>
  <si>
    <t>WAT</t>
  </si>
  <si>
    <t>Craig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</si>
  <si>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</si>
  <si>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</si>
  <si>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</si>
  <si>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</si>
  <si>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</si>
  <si>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</si>
  <si>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</si>
  <si>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</si>
  <si>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Antonio</t>
  </si>
  <si>
    <t>Dawson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</si>
  <si>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</si>
  <si>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</si>
  <si>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</si>
  <si>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</si>
  <si>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</si>
  <si>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</si>
  <si>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</si>
  <si>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</si>
  <si>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</si>
  <si>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</si>
  <si>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</si>
  <si>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</si>
  <si>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</si>
  <si>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</si>
  <si>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</si>
  <si>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</si>
  <si>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</si>
  <si>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</si>
  <si>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</si>
  <si>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Nélson</t>
  </si>
  <si>
    <t>Cabral Semedo</t>
  </si>
  <si>
    <t>Semedo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</si>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</sst>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CC77F-C23B-4CB7-8674-01ECAC1D0A25}" name="Table1" displayName="Table1" ref="A1:P159" totalsRowShown="0">
  <autoFilter ref="A1:P159" xr:uid="{733CC77F-C23B-4CB7-8674-01ECAC1D0A25}">
    <filterColumn colId="15">
      <filters>
        <filter val="1"/>
      </filters>
    </filterColumn>
  </autoFilter>
  <sortState xmlns:xlrd2="http://schemas.microsoft.com/office/spreadsheetml/2017/richdata2" ref="A5:P146">
    <sortCondition descending="1" ref="N1:N159"/>
  </sortState>
  <tableColumns count="16">
    <tableColumn id="1" xr3:uid="{5C87958C-2990-4CBE-99EE-5A11C0F495C2}" name="First Name"/>
    <tableColumn id="2" xr3:uid="{8A19CFFC-A2FE-4E47-80BB-131579CED550}" name="Surname"/>
    <tableColumn id="3" xr3:uid="{9DF18542-8DAD-44BC-97C3-8AF1C20B5029}" name="Web Name"/>
    <tableColumn id="4" xr3:uid="{E376BFC7-95C7-4110-8AB0-6ED012C32064}" name="Position"/>
    <tableColumn id="5" xr3:uid="{AD0F19C6-4D6B-4EEA-99A6-0509012D3D22}" name="GKP"/>
    <tableColumn id="6" xr3:uid="{0DEB3155-1ABE-49B7-BEEF-3DCF923E59BC}" name="DEF"/>
    <tableColumn id="7" xr3:uid="{1A171D4D-DC99-448E-97A7-409AB7D36320}" name="MID"/>
    <tableColumn id="8" xr3:uid="{128A29BB-1786-47B2-99E2-18341846D54E}" name="FWD"/>
    <tableColumn id="9" xr3:uid="{28BC1CB8-2198-4C52-A32E-ADE5C6DA0EDC}" name="Team"/>
    <tableColumn id="10" xr3:uid="{1A3A76BC-B3DE-4150-B899-48FC411028B7}" name="Cost"/>
    <tableColumn id="11" xr3:uid="{505C37F3-978C-4902-85BD-CDBCE02B73EC}" name="ID"/>
    <tableColumn id="12" xr3:uid="{8D903654-F2CE-4545-B2E4-392792958A89}" name="ARIMA"/>
    <tableColumn id="13" xr3:uid="{A39D1C89-AD5A-4567-BE81-A436DAEA55B9}" name="LSTM"/>
    <tableColumn id="14" xr3:uid="{5C87476E-629D-44DE-858B-AE9A241E45D8}" name="PPG"/>
    <tableColumn id="15" xr3:uid="{E9AF81A6-2F6D-4D5D-8167-7CF6B1044EA7}" name="PREV"/>
    <tableColumn id="16" xr3:uid="{300896A6-43E7-452F-8E54-D201E7660F26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tabSelected="1" workbookViewId="0">
      <selection activeCell="C107" sqref="C107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hidden="1" x14ac:dyDescent="0.3">
      <c r="A2" t="s">
        <v>17</v>
      </c>
      <c r="B2" t="s">
        <v>18</v>
      </c>
      <c r="C2" t="s">
        <v>18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16</v>
      </c>
      <c r="J2">
        <v>8.1999999999999993</v>
      </c>
      <c r="K2">
        <v>3</v>
      </c>
      <c r="L2">
        <v>1.19434291951933</v>
      </c>
      <c r="M2">
        <v>3.9044968268128302</v>
      </c>
      <c r="N2">
        <v>2.6624069984705598</v>
      </c>
      <c r="O2">
        <v>0</v>
      </c>
      <c r="P2">
        <v>0</v>
      </c>
      <c r="R2" s="1" t="s">
        <v>353</v>
      </c>
      <c r="S2">
        <f>SUMPRODUCT(Table1[Selected],Table1[PPG])</f>
        <v>72.491577769925442</v>
      </c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v>5.7</v>
      </c>
      <c r="K3">
        <v>9</v>
      </c>
      <c r="L3">
        <v>3.5</v>
      </c>
      <c r="M3">
        <v>4.6227265442858103</v>
      </c>
      <c r="N3">
        <v>4.0372359209013</v>
      </c>
      <c r="O3">
        <v>0</v>
      </c>
      <c r="P3">
        <v>0</v>
      </c>
      <c r="R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v>6.8</v>
      </c>
      <c r="K4">
        <v>10</v>
      </c>
      <c r="L4">
        <v>4.2450414360442998</v>
      </c>
      <c r="M4">
        <v>5.0395555153666596</v>
      </c>
      <c r="N4">
        <v>4.5834881317857903</v>
      </c>
      <c r="O4">
        <v>0</v>
      </c>
      <c r="P4">
        <v>0</v>
      </c>
      <c r="R4" s="1" t="s">
        <v>354</v>
      </c>
      <c r="S4">
        <f>SUMPRODUCT(Table1[Selected],Table1[Cost])</f>
        <v>97</v>
      </c>
      <c r="T4">
        <f>94.5+2.8-0.1</f>
        <v>97.2</v>
      </c>
    </row>
    <row r="5" spans="1:20" x14ac:dyDescent="0.3">
      <c r="A5" t="s">
        <v>222</v>
      </c>
      <c r="B5" t="s">
        <v>223</v>
      </c>
      <c r="C5" t="s">
        <v>223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214</v>
      </c>
      <c r="J5">
        <v>7.1</v>
      </c>
      <c r="K5">
        <v>288</v>
      </c>
      <c r="L5">
        <v>6.7123063063807002</v>
      </c>
      <c r="M5">
        <v>6.7948570452173103</v>
      </c>
      <c r="N5">
        <v>8.4211783166124103</v>
      </c>
      <c r="O5">
        <v>0</v>
      </c>
      <c r="P5">
        <v>1</v>
      </c>
      <c r="R5" s="1"/>
    </row>
    <row r="6" spans="1:20" hidden="1" x14ac:dyDescent="0.3">
      <c r="A6" t="s">
        <v>25</v>
      </c>
      <c r="B6" t="s">
        <v>26</v>
      </c>
      <c r="C6" t="s">
        <v>27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16</v>
      </c>
      <c r="J6">
        <v>5.3</v>
      </c>
      <c r="K6">
        <v>12</v>
      </c>
      <c r="L6">
        <v>2.3491362968516398</v>
      </c>
      <c r="M6">
        <v>4.2367294016211297</v>
      </c>
      <c r="N6">
        <v>3.3358136483248999</v>
      </c>
      <c r="O6">
        <v>0</v>
      </c>
      <c r="P6">
        <v>0</v>
      </c>
      <c r="R6" s="1" t="s">
        <v>4</v>
      </c>
      <c r="S6">
        <f>SUMPRODUCT(Table1[Selected],Table1[GKP])</f>
        <v>2</v>
      </c>
      <c r="T6">
        <v>2</v>
      </c>
    </row>
    <row r="7" spans="1:20" x14ac:dyDescent="0.3">
      <c r="A7" t="s">
        <v>208</v>
      </c>
      <c r="B7" t="s">
        <v>209</v>
      </c>
      <c r="C7" t="s">
        <v>209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193</v>
      </c>
      <c r="J7">
        <v>8.4</v>
      </c>
      <c r="K7">
        <v>267</v>
      </c>
      <c r="L7">
        <v>6.3055555538284596</v>
      </c>
      <c r="M7">
        <v>7.4442298366796704</v>
      </c>
      <c r="N7">
        <v>7.99351850977592</v>
      </c>
      <c r="O7">
        <v>1</v>
      </c>
      <c r="P7">
        <v>1</v>
      </c>
      <c r="R7" s="1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31</v>
      </c>
      <c r="B8" t="s">
        <v>32</v>
      </c>
      <c r="C8" t="s">
        <v>32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16</v>
      </c>
      <c r="J8">
        <v>5.6</v>
      </c>
      <c r="K8">
        <v>16</v>
      </c>
      <c r="L8">
        <v>3.2781310209496102</v>
      </c>
      <c r="M8">
        <v>4.6913118073379003</v>
      </c>
      <c r="N8">
        <v>3.9809613814486702</v>
      </c>
      <c r="O8">
        <v>0</v>
      </c>
      <c r="P8">
        <v>0</v>
      </c>
      <c r="R8" s="1" t="s">
        <v>6</v>
      </c>
      <c r="S8">
        <f>SUMPRODUCT(Table1[Selected],Table1[MID])</f>
        <v>5</v>
      </c>
      <c r="T8">
        <v>5</v>
      </c>
    </row>
    <row r="9" spans="1:20" x14ac:dyDescent="0.3">
      <c r="A9" t="s">
        <v>33</v>
      </c>
      <c r="B9" t="s">
        <v>34</v>
      </c>
      <c r="C9" t="s">
        <v>34</v>
      </c>
      <c r="D9" t="s">
        <v>4</v>
      </c>
      <c r="E9">
        <v>1</v>
      </c>
      <c r="F9">
        <v>0</v>
      </c>
      <c r="G9">
        <v>0</v>
      </c>
      <c r="H9">
        <v>0</v>
      </c>
      <c r="I9" t="s">
        <v>16</v>
      </c>
      <c r="J9">
        <v>5.0999999999999996</v>
      </c>
      <c r="K9">
        <v>17</v>
      </c>
      <c r="L9">
        <v>7.1944444444444402</v>
      </c>
      <c r="M9">
        <v>4.7764171357512097</v>
      </c>
      <c r="N9">
        <v>5.68965543191681</v>
      </c>
      <c r="O9">
        <v>1</v>
      </c>
      <c r="P9">
        <v>1</v>
      </c>
      <c r="R9" s="1" t="s">
        <v>7</v>
      </c>
      <c r="S9">
        <f>SUMPRODUCT(Table1[Selected],Table1[FWD])</f>
        <v>3</v>
      </c>
      <c r="T9">
        <v>3</v>
      </c>
    </row>
    <row r="10" spans="1:20" hidden="1" x14ac:dyDescent="0.3">
      <c r="A10" t="s">
        <v>37</v>
      </c>
      <c r="B10" t="s">
        <v>38</v>
      </c>
      <c r="C10" t="s">
        <v>38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36</v>
      </c>
      <c r="J10">
        <v>5.5</v>
      </c>
      <c r="K10">
        <v>29</v>
      </c>
      <c r="L10">
        <v>3.4444444401182999</v>
      </c>
      <c r="M10">
        <v>4.4573428973836497</v>
      </c>
      <c r="N10">
        <v>3.0407138401059899</v>
      </c>
      <c r="O10">
        <v>0</v>
      </c>
      <c r="P10">
        <v>0</v>
      </c>
      <c r="R10" s="1"/>
    </row>
    <row r="11" spans="1:20" hidden="1" x14ac:dyDescent="0.3">
      <c r="A11" t="s">
        <v>39</v>
      </c>
      <c r="B11" t="s">
        <v>40</v>
      </c>
      <c r="C11" t="s">
        <v>40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36</v>
      </c>
      <c r="J11">
        <v>5.6</v>
      </c>
      <c r="K11">
        <v>30</v>
      </c>
      <c r="L11">
        <v>4.6944444442857298</v>
      </c>
      <c r="M11">
        <v>3.9629099547028299</v>
      </c>
      <c r="N11">
        <v>3.2592830593327</v>
      </c>
      <c r="O11">
        <v>0</v>
      </c>
      <c r="P11">
        <v>0</v>
      </c>
      <c r="R11" s="1" t="s">
        <v>355</v>
      </c>
      <c r="S11" cm="1">
        <f t="array" ref="S11">SUMPRODUCT(Table1[Selected], -- (Table1[PREV] = 0))</f>
        <v>1</v>
      </c>
    </row>
    <row r="12" spans="1:20" hidden="1" x14ac:dyDescent="0.3">
      <c r="A12" t="s">
        <v>41</v>
      </c>
      <c r="B12" t="s">
        <v>42</v>
      </c>
      <c r="C12" t="s">
        <v>42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36</v>
      </c>
      <c r="J12">
        <v>5</v>
      </c>
      <c r="K12">
        <v>31</v>
      </c>
      <c r="L12">
        <v>3.79476489914697</v>
      </c>
      <c r="M12">
        <v>4.0875489211046201</v>
      </c>
      <c r="N12">
        <v>3.0050876980494401</v>
      </c>
      <c r="O12">
        <v>0</v>
      </c>
      <c r="P12">
        <v>0</v>
      </c>
      <c r="R12" s="1" t="s">
        <v>356</v>
      </c>
      <c r="S12">
        <v>1</v>
      </c>
    </row>
    <row r="13" spans="1:20" hidden="1" x14ac:dyDescent="0.3">
      <c r="A13" t="s">
        <v>43</v>
      </c>
      <c r="B13" t="s">
        <v>44</v>
      </c>
      <c r="C13" t="s">
        <v>44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36</v>
      </c>
      <c r="J13">
        <v>7.5</v>
      </c>
      <c r="K13">
        <v>32</v>
      </c>
      <c r="L13">
        <v>3.3888888881082</v>
      </c>
      <c r="M13">
        <v>4.6313612778470201</v>
      </c>
      <c r="N13">
        <v>3.0947045110830498</v>
      </c>
      <c r="O13">
        <v>0</v>
      </c>
      <c r="P13">
        <v>0</v>
      </c>
      <c r="R13" s="1"/>
    </row>
    <row r="14" spans="1:20" hidden="1" x14ac:dyDescent="0.3">
      <c r="A14" t="s">
        <v>37</v>
      </c>
      <c r="B14" t="s">
        <v>45</v>
      </c>
      <c r="C14" t="s">
        <v>46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36</v>
      </c>
      <c r="J14">
        <v>6.1</v>
      </c>
      <c r="K14">
        <v>34</v>
      </c>
      <c r="L14">
        <v>4.4838709677419297</v>
      </c>
      <c r="M14">
        <v>4.52513627201437</v>
      </c>
      <c r="N14">
        <v>3.4231323912742999</v>
      </c>
      <c r="O14">
        <v>0</v>
      </c>
      <c r="P14">
        <v>0</v>
      </c>
      <c r="R14" s="1" t="s">
        <v>9</v>
      </c>
      <c r="S14">
        <f>(S11-S12)*4</f>
        <v>0</v>
      </c>
    </row>
    <row r="15" spans="1:20" hidden="1" x14ac:dyDescent="0.3">
      <c r="A15" t="s">
        <v>47</v>
      </c>
      <c r="B15" t="s">
        <v>48</v>
      </c>
      <c r="C15" t="s">
        <v>48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36</v>
      </c>
      <c r="J15">
        <v>5.3</v>
      </c>
      <c r="K15">
        <v>35</v>
      </c>
      <c r="L15">
        <v>3.8596023508307198</v>
      </c>
      <c r="M15">
        <v>5.3039243437618602</v>
      </c>
      <c r="N15">
        <v>3.5368204726974102</v>
      </c>
      <c r="O15">
        <v>0</v>
      </c>
      <c r="P15">
        <v>0</v>
      </c>
      <c r="R15" s="1"/>
    </row>
    <row r="16" spans="1:20" hidden="1" x14ac:dyDescent="0.3">
      <c r="A16" t="s">
        <v>49</v>
      </c>
      <c r="B16" t="s">
        <v>50</v>
      </c>
      <c r="C16" t="s">
        <v>51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36</v>
      </c>
      <c r="J16">
        <v>4.9000000000000004</v>
      </c>
      <c r="K16">
        <v>36</v>
      </c>
      <c r="L16">
        <v>2.4166666656422802</v>
      </c>
      <c r="M16">
        <v>3.8762465987179899</v>
      </c>
      <c r="N16">
        <v>2.44719350197999</v>
      </c>
      <c r="O16">
        <v>0</v>
      </c>
      <c r="P16">
        <v>0</v>
      </c>
      <c r="R16" s="1" t="s">
        <v>357</v>
      </c>
      <c r="S16">
        <f>S2-S14</f>
        <v>72.491577769925442</v>
      </c>
    </row>
    <row r="17" spans="1:16" hidden="1" x14ac:dyDescent="0.3">
      <c r="A17" t="s">
        <v>52</v>
      </c>
      <c r="B17" t="s">
        <v>53</v>
      </c>
      <c r="C17" t="s">
        <v>52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36</v>
      </c>
      <c r="J17">
        <v>4.3</v>
      </c>
      <c r="K17">
        <v>37</v>
      </c>
      <c r="L17">
        <v>1.9462218906498601</v>
      </c>
      <c r="M17">
        <v>3.7019623351560198</v>
      </c>
      <c r="N17">
        <v>2.2139432683549898</v>
      </c>
      <c r="O17">
        <v>0</v>
      </c>
      <c r="P17">
        <v>0</v>
      </c>
    </row>
    <row r="18" spans="1:16" hidden="1" x14ac:dyDescent="0.3">
      <c r="A18" t="s">
        <v>54</v>
      </c>
      <c r="B18" t="s">
        <v>55</v>
      </c>
      <c r="C18" t="s">
        <v>55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36</v>
      </c>
      <c r="J18">
        <v>4.7</v>
      </c>
      <c r="K18">
        <v>38</v>
      </c>
      <c r="L18">
        <v>2.6841985485005302</v>
      </c>
      <c r="M18">
        <v>4.3707894837946402</v>
      </c>
      <c r="N18">
        <v>2.7455199225443798</v>
      </c>
      <c r="O18">
        <v>0</v>
      </c>
      <c r="P18">
        <v>0</v>
      </c>
    </row>
    <row r="19" spans="1:16" hidden="1" x14ac:dyDescent="0.3">
      <c r="A19" t="s">
        <v>56</v>
      </c>
      <c r="B19" t="s">
        <v>57</v>
      </c>
      <c r="C19" t="s">
        <v>57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36</v>
      </c>
      <c r="J19">
        <v>7.7</v>
      </c>
      <c r="K19">
        <v>40</v>
      </c>
      <c r="L19">
        <v>2.0945947084824099</v>
      </c>
      <c r="M19">
        <v>3.8330957688856002</v>
      </c>
      <c r="N19">
        <v>2.31942061783429</v>
      </c>
      <c r="O19">
        <v>0</v>
      </c>
      <c r="P19">
        <v>0</v>
      </c>
    </row>
    <row r="20" spans="1:16" hidden="1" x14ac:dyDescent="0.3">
      <c r="A20" t="s">
        <v>60</v>
      </c>
      <c r="B20" t="s">
        <v>61</v>
      </c>
      <c r="C20" t="s">
        <v>61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62</v>
      </c>
      <c r="J20">
        <v>4.4000000000000004</v>
      </c>
      <c r="K20">
        <v>52</v>
      </c>
      <c r="L20">
        <v>3.58083384172421</v>
      </c>
      <c r="M20">
        <v>3.9737841459541601</v>
      </c>
      <c r="N20">
        <v>1.48095607480213</v>
      </c>
      <c r="O20">
        <v>0</v>
      </c>
      <c r="P20">
        <v>0</v>
      </c>
    </row>
    <row r="21" spans="1:16" hidden="1" x14ac:dyDescent="0.3">
      <c r="A21" t="s">
        <v>63</v>
      </c>
      <c r="B21" t="s">
        <v>64</v>
      </c>
      <c r="C21" t="s">
        <v>64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62</v>
      </c>
      <c r="J21">
        <v>5</v>
      </c>
      <c r="K21">
        <v>53</v>
      </c>
      <c r="L21">
        <v>2.8793749924127701</v>
      </c>
      <c r="M21">
        <v>4.0602302808459498</v>
      </c>
      <c r="N21">
        <v>1.51317295521359</v>
      </c>
      <c r="O21">
        <v>0</v>
      </c>
      <c r="P21">
        <v>0</v>
      </c>
    </row>
    <row r="22" spans="1:16" hidden="1" x14ac:dyDescent="0.3">
      <c r="A22" t="s">
        <v>65</v>
      </c>
      <c r="B22" t="s">
        <v>66</v>
      </c>
      <c r="C22" t="s">
        <v>66</v>
      </c>
      <c r="D22" t="s">
        <v>7</v>
      </c>
      <c r="E22">
        <v>0</v>
      </c>
      <c r="F22">
        <v>0</v>
      </c>
      <c r="G22">
        <v>0</v>
      </c>
      <c r="H22">
        <v>1</v>
      </c>
      <c r="I22" t="s">
        <v>62</v>
      </c>
      <c r="J22">
        <v>6.9</v>
      </c>
      <c r="K22">
        <v>54</v>
      </c>
      <c r="L22">
        <v>3.9619942187675901</v>
      </c>
      <c r="M22">
        <v>5.9183544195169597</v>
      </c>
      <c r="N22">
        <v>2.2056615579735102</v>
      </c>
      <c r="O22">
        <v>0</v>
      </c>
      <c r="P22">
        <v>0</v>
      </c>
    </row>
    <row r="23" spans="1:16" hidden="1" x14ac:dyDescent="0.3">
      <c r="A23" t="s">
        <v>67</v>
      </c>
      <c r="B23" t="s">
        <v>68</v>
      </c>
      <c r="C23" t="s">
        <v>69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62</v>
      </c>
      <c r="J23">
        <v>4.3</v>
      </c>
      <c r="K23">
        <v>56</v>
      </c>
      <c r="L23">
        <v>4.6280199354674396</v>
      </c>
      <c r="M23">
        <v>4.2060875567810596</v>
      </c>
      <c r="N23">
        <v>1.56753127235321</v>
      </c>
      <c r="O23">
        <v>0</v>
      </c>
      <c r="P23">
        <v>0</v>
      </c>
    </row>
    <row r="24" spans="1:16" hidden="1" x14ac:dyDescent="0.3">
      <c r="A24" t="s">
        <v>70</v>
      </c>
      <c r="B24" t="s">
        <v>71</v>
      </c>
      <c r="C24" t="s">
        <v>71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62</v>
      </c>
      <c r="J24">
        <v>4.5</v>
      </c>
      <c r="K24">
        <v>58</v>
      </c>
      <c r="L24">
        <v>2.84375</v>
      </c>
      <c r="M24">
        <v>4.5229226530673001</v>
      </c>
      <c r="N24">
        <v>1.68560987031464</v>
      </c>
      <c r="O24">
        <v>0</v>
      </c>
      <c r="P24">
        <v>0</v>
      </c>
    </row>
    <row r="25" spans="1:16" hidden="1" x14ac:dyDescent="0.3">
      <c r="A25" t="s">
        <v>72</v>
      </c>
      <c r="B25" t="s">
        <v>73</v>
      </c>
      <c r="C25" t="s">
        <v>73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62</v>
      </c>
      <c r="J25">
        <v>4.9000000000000004</v>
      </c>
      <c r="K25">
        <v>59</v>
      </c>
      <c r="L25">
        <v>1.33921488184062</v>
      </c>
      <c r="M25">
        <v>4.0436432207399502</v>
      </c>
      <c r="N25">
        <v>1.5069912637767</v>
      </c>
      <c r="O25">
        <v>0</v>
      </c>
      <c r="P25">
        <v>0</v>
      </c>
    </row>
    <row r="26" spans="1:16" hidden="1" x14ac:dyDescent="0.3">
      <c r="A26" t="s">
        <v>74</v>
      </c>
      <c r="B26" t="s">
        <v>75</v>
      </c>
      <c r="C26" t="s">
        <v>75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62</v>
      </c>
      <c r="J26">
        <v>5.2</v>
      </c>
      <c r="K26">
        <v>64</v>
      </c>
      <c r="L26">
        <v>3.375</v>
      </c>
      <c r="M26">
        <v>5.5492340046909998</v>
      </c>
      <c r="N26">
        <v>2.0680971859311601</v>
      </c>
      <c r="O26">
        <v>0</v>
      </c>
      <c r="P26">
        <v>0</v>
      </c>
    </row>
    <row r="27" spans="1:16" hidden="1" x14ac:dyDescent="0.3">
      <c r="A27" t="s">
        <v>76</v>
      </c>
      <c r="B27" t="s">
        <v>77</v>
      </c>
      <c r="C27" t="s">
        <v>77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62</v>
      </c>
      <c r="J27">
        <v>4.4000000000000004</v>
      </c>
      <c r="K27">
        <v>65</v>
      </c>
      <c r="L27">
        <v>1.4185481440019601</v>
      </c>
      <c r="M27">
        <v>3.8397765355318998</v>
      </c>
      <c r="N27">
        <v>1.4310139094918599</v>
      </c>
      <c r="O27">
        <v>0</v>
      </c>
      <c r="P27">
        <v>0</v>
      </c>
    </row>
    <row r="28" spans="1:16" hidden="1" x14ac:dyDescent="0.3">
      <c r="A28" t="s">
        <v>79</v>
      </c>
      <c r="B28" t="s">
        <v>80</v>
      </c>
      <c r="C28" t="s">
        <v>80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78</v>
      </c>
      <c r="J28">
        <v>4.8</v>
      </c>
      <c r="K28">
        <v>81</v>
      </c>
      <c r="L28">
        <v>2.3333333391627402</v>
      </c>
      <c r="M28">
        <v>3.4107907556864698</v>
      </c>
      <c r="N28">
        <v>2.6026050292234202</v>
      </c>
      <c r="O28">
        <v>0</v>
      </c>
      <c r="P28">
        <v>0</v>
      </c>
    </row>
    <row r="29" spans="1:16" hidden="1" x14ac:dyDescent="0.3">
      <c r="A29" t="s">
        <v>81</v>
      </c>
      <c r="B29" t="s">
        <v>82</v>
      </c>
      <c r="C29" t="s">
        <v>82</v>
      </c>
      <c r="D29" t="s">
        <v>7</v>
      </c>
      <c r="E29">
        <v>0</v>
      </c>
      <c r="F29">
        <v>0</v>
      </c>
      <c r="G29">
        <v>0</v>
      </c>
      <c r="H29">
        <v>1</v>
      </c>
      <c r="I29" t="s">
        <v>78</v>
      </c>
      <c r="J29">
        <v>6.3</v>
      </c>
      <c r="K29">
        <v>85</v>
      </c>
      <c r="L29">
        <v>2.4722222282496502</v>
      </c>
      <c r="M29">
        <v>3.7926597539786102</v>
      </c>
      <c r="N29">
        <v>2.8492573652074902</v>
      </c>
      <c r="O29">
        <v>0</v>
      </c>
      <c r="P29">
        <v>0</v>
      </c>
    </row>
    <row r="30" spans="1:16" hidden="1" x14ac:dyDescent="0.3">
      <c r="A30" t="s">
        <v>83</v>
      </c>
      <c r="B30" t="s">
        <v>84</v>
      </c>
      <c r="C30" t="s">
        <v>84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78</v>
      </c>
      <c r="J30">
        <v>4.5</v>
      </c>
      <c r="K30">
        <v>86</v>
      </c>
      <c r="L30">
        <v>3.0574586021224102</v>
      </c>
      <c r="M30">
        <v>4.1561152283310197</v>
      </c>
      <c r="N30">
        <v>3.2496573292559199</v>
      </c>
      <c r="O30">
        <v>0</v>
      </c>
      <c r="P30">
        <v>0</v>
      </c>
    </row>
    <row r="31" spans="1:16" hidden="1" x14ac:dyDescent="0.3">
      <c r="A31" t="s">
        <v>85</v>
      </c>
      <c r="B31" t="s">
        <v>86</v>
      </c>
      <c r="C31" t="s">
        <v>86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78</v>
      </c>
      <c r="J31">
        <v>5.0999999999999996</v>
      </c>
      <c r="K31">
        <v>88</v>
      </c>
      <c r="L31">
        <v>2.1944444438035502</v>
      </c>
      <c r="M31">
        <v>3.7716436472339301</v>
      </c>
      <c r="N31">
        <v>2.73691713411842</v>
      </c>
      <c r="O31">
        <v>0</v>
      </c>
      <c r="P31">
        <v>0</v>
      </c>
    </row>
    <row r="32" spans="1:16" hidden="1" x14ac:dyDescent="0.3">
      <c r="A32" t="s">
        <v>88</v>
      </c>
      <c r="B32" t="s">
        <v>89</v>
      </c>
      <c r="C32" t="s">
        <v>89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90</v>
      </c>
      <c r="J32">
        <v>4.9000000000000004</v>
      </c>
      <c r="K32">
        <v>100</v>
      </c>
      <c r="L32">
        <v>1.01813368504057</v>
      </c>
      <c r="M32">
        <v>3.4936016675497998</v>
      </c>
      <c r="N32">
        <v>2.2455866629714398</v>
      </c>
      <c r="O32">
        <v>0</v>
      </c>
      <c r="P32">
        <v>0</v>
      </c>
    </row>
    <row r="33" spans="1:16" hidden="1" x14ac:dyDescent="0.3">
      <c r="A33" t="s">
        <v>47</v>
      </c>
      <c r="B33" t="s">
        <v>95</v>
      </c>
      <c r="C33" t="s">
        <v>95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90</v>
      </c>
      <c r="J33">
        <v>4.4000000000000004</v>
      </c>
      <c r="K33">
        <v>107</v>
      </c>
      <c r="L33">
        <v>3.1111111306775201</v>
      </c>
      <c r="M33">
        <v>3.5735204198460102</v>
      </c>
      <c r="N33">
        <v>3.0900065131088001</v>
      </c>
      <c r="O33">
        <v>0</v>
      </c>
      <c r="P33">
        <v>0</v>
      </c>
    </row>
    <row r="34" spans="1:16" x14ac:dyDescent="0.3">
      <c r="A34" t="s">
        <v>117</v>
      </c>
      <c r="B34" t="s">
        <v>118</v>
      </c>
      <c r="C34" t="s">
        <v>118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104</v>
      </c>
      <c r="J34">
        <v>7.7</v>
      </c>
      <c r="K34">
        <v>136</v>
      </c>
      <c r="L34">
        <v>4.6666666666666599</v>
      </c>
      <c r="M34">
        <v>5.1622379231886102</v>
      </c>
      <c r="N34">
        <v>5.2272979338649703</v>
      </c>
      <c r="O34">
        <v>1</v>
      </c>
      <c r="P34">
        <v>1</v>
      </c>
    </row>
    <row r="35" spans="1:16" hidden="1" x14ac:dyDescent="0.3">
      <c r="A35" t="s">
        <v>35</v>
      </c>
      <c r="B35" t="s">
        <v>98</v>
      </c>
      <c r="C35" t="s">
        <v>98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90</v>
      </c>
      <c r="J35">
        <v>4.4000000000000004</v>
      </c>
      <c r="K35">
        <v>110</v>
      </c>
      <c r="L35">
        <v>2.1944444444444402</v>
      </c>
      <c r="M35">
        <v>3.5690256354069199</v>
      </c>
      <c r="N35">
        <v>2.7363763983959002</v>
      </c>
      <c r="O35">
        <v>0</v>
      </c>
      <c r="P35">
        <v>0</v>
      </c>
    </row>
    <row r="36" spans="1:16" hidden="1" x14ac:dyDescent="0.3">
      <c r="A36" t="s">
        <v>59</v>
      </c>
      <c r="B36" t="s">
        <v>99</v>
      </c>
      <c r="C36" t="s">
        <v>99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90</v>
      </c>
      <c r="J36">
        <v>4.3</v>
      </c>
      <c r="K36">
        <v>112</v>
      </c>
      <c r="L36">
        <v>2.1944444410492401</v>
      </c>
      <c r="M36">
        <v>3.7915326461585499</v>
      </c>
      <c r="N36">
        <v>2.8545506586117599</v>
      </c>
      <c r="O36">
        <v>0</v>
      </c>
      <c r="P36">
        <v>0</v>
      </c>
    </row>
    <row r="37" spans="1:16" hidden="1" x14ac:dyDescent="0.3">
      <c r="A37" t="s">
        <v>100</v>
      </c>
      <c r="B37" t="s">
        <v>101</v>
      </c>
      <c r="C37" t="s">
        <v>101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90</v>
      </c>
      <c r="J37">
        <v>5.5</v>
      </c>
      <c r="K37">
        <v>113</v>
      </c>
      <c r="L37">
        <v>2.47222221773962</v>
      </c>
      <c r="M37">
        <v>4.0547866730379898</v>
      </c>
      <c r="N37">
        <v>3.10080305014323</v>
      </c>
      <c r="O37">
        <v>0</v>
      </c>
      <c r="P37">
        <v>0</v>
      </c>
    </row>
    <row r="38" spans="1:16" hidden="1" x14ac:dyDescent="0.3">
      <c r="A38" t="s">
        <v>102</v>
      </c>
      <c r="B38" t="s">
        <v>103</v>
      </c>
      <c r="C38" t="s">
        <v>103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104</v>
      </c>
      <c r="J38">
        <v>5.6</v>
      </c>
      <c r="K38">
        <v>125</v>
      </c>
      <c r="L38">
        <v>2.3333333492988602</v>
      </c>
      <c r="M38">
        <v>3.7893115687633401</v>
      </c>
      <c r="N38">
        <v>3.3717982030631499</v>
      </c>
      <c r="O38">
        <v>0</v>
      </c>
      <c r="P38">
        <v>0</v>
      </c>
    </row>
    <row r="39" spans="1:16" x14ac:dyDescent="0.3">
      <c r="A39" t="s">
        <v>105</v>
      </c>
      <c r="B39" t="s">
        <v>106</v>
      </c>
      <c r="C39" t="s">
        <v>107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104</v>
      </c>
      <c r="J39">
        <v>5.6</v>
      </c>
      <c r="K39">
        <v>126</v>
      </c>
      <c r="L39">
        <v>3.5999999993988201</v>
      </c>
      <c r="M39">
        <v>5.4436961778776602</v>
      </c>
      <c r="N39">
        <v>4.9495245649270103</v>
      </c>
      <c r="O39">
        <v>1</v>
      </c>
      <c r="P39">
        <v>1</v>
      </c>
    </row>
    <row r="40" spans="1:16" hidden="1" x14ac:dyDescent="0.3">
      <c r="A40" t="s">
        <v>108</v>
      </c>
      <c r="B40" t="s">
        <v>109</v>
      </c>
      <c r="C40" t="s">
        <v>109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104</v>
      </c>
      <c r="J40">
        <v>5.6</v>
      </c>
      <c r="K40">
        <v>127</v>
      </c>
      <c r="L40">
        <v>2.9722222222222201</v>
      </c>
      <c r="M40">
        <v>4.21599946947953</v>
      </c>
      <c r="N40">
        <v>3.9117087098157901</v>
      </c>
      <c r="O40">
        <v>0</v>
      </c>
      <c r="P40">
        <v>0</v>
      </c>
    </row>
    <row r="41" spans="1:16" x14ac:dyDescent="0.3">
      <c r="A41" t="s">
        <v>110</v>
      </c>
      <c r="B41" t="s">
        <v>111</v>
      </c>
      <c r="C41" t="s">
        <v>112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104</v>
      </c>
      <c r="J41">
        <v>5.7</v>
      </c>
      <c r="K41">
        <v>128</v>
      </c>
      <c r="L41">
        <v>5.3603127791997398</v>
      </c>
      <c r="M41">
        <v>4.2413799136075196</v>
      </c>
      <c r="N41">
        <v>4.9449401382403</v>
      </c>
      <c r="O41">
        <v>1</v>
      </c>
      <c r="P41">
        <v>1</v>
      </c>
    </row>
    <row r="42" spans="1:16" hidden="1" x14ac:dyDescent="0.3">
      <c r="A42" t="s">
        <v>113</v>
      </c>
      <c r="B42" t="s">
        <v>114</v>
      </c>
      <c r="C42" t="s">
        <v>114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104</v>
      </c>
      <c r="J42">
        <v>4.9000000000000004</v>
      </c>
      <c r="K42">
        <v>131</v>
      </c>
      <c r="L42">
        <v>1.94007935578869</v>
      </c>
      <c r="M42">
        <v>3.9551518653512199</v>
      </c>
      <c r="N42">
        <v>3.30834148585134</v>
      </c>
      <c r="O42">
        <v>0</v>
      </c>
      <c r="P42">
        <v>0</v>
      </c>
    </row>
    <row r="43" spans="1:16" hidden="1" x14ac:dyDescent="0.3">
      <c r="A43" t="s">
        <v>115</v>
      </c>
      <c r="B43" t="s">
        <v>116</v>
      </c>
      <c r="C43" t="s">
        <v>116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104</v>
      </c>
      <c r="J43">
        <v>7.3</v>
      </c>
      <c r="K43">
        <v>132</v>
      </c>
      <c r="L43">
        <v>1.07860292802835</v>
      </c>
      <c r="M43">
        <v>4.0559641895228502</v>
      </c>
      <c r="N43">
        <v>3.0046207344201701</v>
      </c>
      <c r="O43">
        <v>0</v>
      </c>
      <c r="P43">
        <v>0</v>
      </c>
    </row>
    <row r="44" spans="1:16" x14ac:dyDescent="0.3">
      <c r="A44" t="s">
        <v>28</v>
      </c>
      <c r="B44" t="s">
        <v>29</v>
      </c>
      <c r="C44" t="s">
        <v>29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16</v>
      </c>
      <c r="J44">
        <v>4.5999999999999996</v>
      </c>
      <c r="K44">
        <v>13</v>
      </c>
      <c r="L44">
        <v>6.1111111106321401</v>
      </c>
      <c r="M44">
        <v>4.1976733819634404</v>
      </c>
      <c r="N44">
        <v>4.9104726705928998</v>
      </c>
      <c r="O44">
        <v>1</v>
      </c>
      <c r="P44">
        <v>1</v>
      </c>
    </row>
    <row r="45" spans="1:16" hidden="1" x14ac:dyDescent="0.3">
      <c r="A45" t="s">
        <v>119</v>
      </c>
      <c r="B45" t="s">
        <v>120</v>
      </c>
      <c r="C45" t="s">
        <v>120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104</v>
      </c>
      <c r="J45">
        <v>7.9</v>
      </c>
      <c r="K45">
        <v>137</v>
      </c>
      <c r="L45">
        <v>3.3484112582108101</v>
      </c>
      <c r="M45">
        <v>4.7484889837262498</v>
      </c>
      <c r="N45">
        <v>4.4061027022962502</v>
      </c>
      <c r="O45">
        <v>0</v>
      </c>
      <c r="P45">
        <v>0</v>
      </c>
    </row>
    <row r="46" spans="1:16" hidden="1" x14ac:dyDescent="0.3">
      <c r="A46" t="s">
        <v>121</v>
      </c>
      <c r="B46" t="s">
        <v>88</v>
      </c>
      <c r="C46" t="s">
        <v>88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104</v>
      </c>
      <c r="J46">
        <v>6.4</v>
      </c>
      <c r="K46">
        <v>138</v>
      </c>
      <c r="L46">
        <v>3.08929277141028</v>
      </c>
      <c r="M46">
        <v>4.1559091020114698</v>
      </c>
      <c r="N46">
        <v>3.9238725853768499</v>
      </c>
      <c r="O46">
        <v>0</v>
      </c>
      <c r="P46">
        <v>0</v>
      </c>
    </row>
    <row r="47" spans="1:16" hidden="1" x14ac:dyDescent="0.3">
      <c r="A47" t="s">
        <v>122</v>
      </c>
      <c r="B47" t="s">
        <v>123</v>
      </c>
      <c r="C47" t="s">
        <v>123</v>
      </c>
      <c r="D47" t="s">
        <v>4</v>
      </c>
      <c r="E47">
        <v>1</v>
      </c>
      <c r="F47">
        <v>0</v>
      </c>
      <c r="G47">
        <v>0</v>
      </c>
      <c r="H47">
        <v>0</v>
      </c>
      <c r="I47" t="s">
        <v>104</v>
      </c>
      <c r="J47">
        <v>6.1</v>
      </c>
      <c r="K47">
        <v>139</v>
      </c>
      <c r="L47">
        <v>3.30555555555555</v>
      </c>
      <c r="M47">
        <v>4.2071793293910797</v>
      </c>
      <c r="N47">
        <v>4.0481710023721904</v>
      </c>
      <c r="O47">
        <v>0</v>
      </c>
      <c r="P47">
        <v>0</v>
      </c>
    </row>
    <row r="48" spans="1:16" hidden="1" x14ac:dyDescent="0.3">
      <c r="A48" t="s">
        <v>125</v>
      </c>
      <c r="B48" t="s">
        <v>126</v>
      </c>
      <c r="C48" t="s">
        <v>126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104</v>
      </c>
      <c r="J48">
        <v>4.7</v>
      </c>
      <c r="K48">
        <v>141</v>
      </c>
      <c r="L48">
        <v>2.4590987671941802</v>
      </c>
      <c r="M48">
        <v>3.87099000302435</v>
      </c>
      <c r="N48">
        <v>3.4766269192407</v>
      </c>
      <c r="O48">
        <v>0</v>
      </c>
      <c r="P48">
        <v>0</v>
      </c>
    </row>
    <row r="49" spans="1:16" hidden="1" x14ac:dyDescent="0.3">
      <c r="A49" t="s">
        <v>127</v>
      </c>
      <c r="B49" t="s">
        <v>128</v>
      </c>
      <c r="C49" t="s">
        <v>128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104</v>
      </c>
      <c r="J49">
        <v>11.4</v>
      </c>
      <c r="K49">
        <v>142</v>
      </c>
      <c r="L49">
        <v>2.1333333272791299</v>
      </c>
      <c r="M49">
        <v>4.1496739199360899</v>
      </c>
      <c r="N49">
        <v>3.5127298700976599</v>
      </c>
      <c r="O49">
        <v>0</v>
      </c>
      <c r="P49">
        <v>0</v>
      </c>
    </row>
    <row r="50" spans="1:16" hidden="1" x14ac:dyDescent="0.3">
      <c r="A50" t="s">
        <v>130</v>
      </c>
      <c r="B50" t="s">
        <v>131</v>
      </c>
      <c r="C50" t="s">
        <v>131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132</v>
      </c>
      <c r="J50">
        <v>6.1</v>
      </c>
      <c r="K50">
        <v>148</v>
      </c>
      <c r="L50">
        <v>3.8055555555012899</v>
      </c>
      <c r="M50">
        <v>4.5232450161762801</v>
      </c>
      <c r="N50">
        <v>3.53404297851064</v>
      </c>
      <c r="O50">
        <v>0</v>
      </c>
      <c r="P50">
        <v>0</v>
      </c>
    </row>
    <row r="51" spans="1:16" hidden="1" x14ac:dyDescent="0.3">
      <c r="A51" t="s">
        <v>133</v>
      </c>
      <c r="B51" t="s">
        <v>134</v>
      </c>
      <c r="C51" t="s">
        <v>134</v>
      </c>
      <c r="D51" t="s">
        <v>4</v>
      </c>
      <c r="E51">
        <v>1</v>
      </c>
      <c r="F51">
        <v>0</v>
      </c>
      <c r="G51">
        <v>0</v>
      </c>
      <c r="H51">
        <v>0</v>
      </c>
      <c r="I51" t="s">
        <v>132</v>
      </c>
      <c r="J51">
        <v>4.5999999999999996</v>
      </c>
      <c r="K51">
        <v>149</v>
      </c>
      <c r="L51">
        <v>3.6473681831713001</v>
      </c>
      <c r="M51">
        <v>4.4525381060942903</v>
      </c>
      <c r="N51">
        <v>3.4426610479210602</v>
      </c>
      <c r="O51">
        <v>0</v>
      </c>
      <c r="P51">
        <v>0</v>
      </c>
    </row>
    <row r="52" spans="1:16" hidden="1" x14ac:dyDescent="0.3">
      <c r="A52" t="s">
        <v>135</v>
      </c>
      <c r="B52" t="s">
        <v>136</v>
      </c>
      <c r="C52" t="s">
        <v>136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132</v>
      </c>
      <c r="J52">
        <v>4.5</v>
      </c>
      <c r="K52">
        <v>153</v>
      </c>
      <c r="L52">
        <v>2.1666666804215802</v>
      </c>
      <c r="M52">
        <v>3.80158069684127</v>
      </c>
      <c r="N52">
        <v>2.59244062901795</v>
      </c>
      <c r="O52">
        <v>0</v>
      </c>
      <c r="P52">
        <v>0</v>
      </c>
    </row>
    <row r="53" spans="1:16" hidden="1" x14ac:dyDescent="0.3">
      <c r="A53" t="s">
        <v>137</v>
      </c>
      <c r="B53" t="s">
        <v>138</v>
      </c>
      <c r="C53" t="s">
        <v>138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132</v>
      </c>
      <c r="J53">
        <v>5.8</v>
      </c>
      <c r="K53">
        <v>155</v>
      </c>
      <c r="L53">
        <v>1.9722222222222201</v>
      </c>
      <c r="M53">
        <v>3.6344492564226698</v>
      </c>
      <c r="N53">
        <v>2.4421496935014502</v>
      </c>
      <c r="O53">
        <v>0</v>
      </c>
      <c r="P53">
        <v>0</v>
      </c>
    </row>
    <row r="54" spans="1:16" hidden="1" x14ac:dyDescent="0.3">
      <c r="A54" t="s">
        <v>139</v>
      </c>
      <c r="B54" t="s">
        <v>140</v>
      </c>
      <c r="C54" t="s">
        <v>140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132</v>
      </c>
      <c r="J54">
        <v>6.8</v>
      </c>
      <c r="K54">
        <v>156</v>
      </c>
      <c r="L54">
        <v>3.5277777777777701</v>
      </c>
      <c r="M54">
        <v>4.6519685723236499</v>
      </c>
      <c r="N54">
        <v>3.4932558894265999</v>
      </c>
      <c r="O54">
        <v>0</v>
      </c>
      <c r="P54">
        <v>0</v>
      </c>
    </row>
    <row r="55" spans="1:16" hidden="1" x14ac:dyDescent="0.3">
      <c r="A55" t="s">
        <v>141</v>
      </c>
      <c r="B55" t="s">
        <v>142</v>
      </c>
      <c r="C55" t="s">
        <v>142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132</v>
      </c>
      <c r="J55">
        <v>5.4</v>
      </c>
      <c r="K55">
        <v>157</v>
      </c>
      <c r="L55">
        <v>2.0081830240451701</v>
      </c>
      <c r="M55">
        <v>4.13583975785411</v>
      </c>
      <c r="N55">
        <v>2.69260369585127</v>
      </c>
      <c r="O55">
        <v>0</v>
      </c>
      <c r="P55">
        <v>0</v>
      </c>
    </row>
    <row r="56" spans="1:16" hidden="1" x14ac:dyDescent="0.3">
      <c r="A56" t="s">
        <v>143</v>
      </c>
      <c r="B56" t="s">
        <v>144</v>
      </c>
      <c r="C56" t="s">
        <v>144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132</v>
      </c>
      <c r="J56">
        <v>4.5</v>
      </c>
      <c r="K56">
        <v>163</v>
      </c>
      <c r="L56">
        <v>3.1388888800995201</v>
      </c>
      <c r="M56">
        <v>4.0460341732651903</v>
      </c>
      <c r="N56">
        <v>3.0641032425498702</v>
      </c>
      <c r="O56">
        <v>0</v>
      </c>
      <c r="P56">
        <v>0</v>
      </c>
    </row>
    <row r="57" spans="1:16" hidden="1" x14ac:dyDescent="0.3">
      <c r="A57" t="s">
        <v>87</v>
      </c>
      <c r="B57" t="s">
        <v>146</v>
      </c>
      <c r="C57" t="s">
        <v>146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132</v>
      </c>
      <c r="J57">
        <v>4.5</v>
      </c>
      <c r="K57">
        <v>166</v>
      </c>
      <c r="L57">
        <v>3.2499999977075098</v>
      </c>
      <c r="M57">
        <v>4.77330918934818</v>
      </c>
      <c r="N57">
        <v>3.44897476275893</v>
      </c>
      <c r="O57">
        <v>0</v>
      </c>
      <c r="P57">
        <v>0</v>
      </c>
    </row>
    <row r="58" spans="1:16" hidden="1" x14ac:dyDescent="0.3">
      <c r="A58" t="s">
        <v>147</v>
      </c>
      <c r="B58" t="s">
        <v>148</v>
      </c>
      <c r="C58" t="s">
        <v>148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132</v>
      </c>
      <c r="J58">
        <v>4.5999999999999996</v>
      </c>
      <c r="K58">
        <v>167</v>
      </c>
      <c r="L58">
        <v>3.1536853774204201</v>
      </c>
      <c r="M58">
        <v>4.2658972554205103</v>
      </c>
      <c r="N58">
        <v>3.1735728999997002</v>
      </c>
      <c r="O58">
        <v>0</v>
      </c>
      <c r="P58">
        <v>0</v>
      </c>
    </row>
    <row r="59" spans="1:16" x14ac:dyDescent="0.3">
      <c r="A59" t="s">
        <v>23</v>
      </c>
      <c r="B59" t="s">
        <v>24</v>
      </c>
      <c r="C59" t="s">
        <v>23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16</v>
      </c>
      <c r="J59">
        <v>5.4</v>
      </c>
      <c r="K59">
        <v>11</v>
      </c>
      <c r="L59">
        <v>5.0380087224093701</v>
      </c>
      <c r="M59">
        <v>4.7777737093665698</v>
      </c>
      <c r="N59">
        <v>4.7754197473738804</v>
      </c>
      <c r="O59">
        <v>1</v>
      </c>
      <c r="P59">
        <v>1</v>
      </c>
    </row>
    <row r="60" spans="1:16" hidden="1" x14ac:dyDescent="0.3">
      <c r="A60" t="s">
        <v>152</v>
      </c>
      <c r="B60" t="s">
        <v>153</v>
      </c>
      <c r="C60" t="s">
        <v>153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150</v>
      </c>
      <c r="J60">
        <v>4.5999999999999996</v>
      </c>
      <c r="K60">
        <v>178</v>
      </c>
      <c r="L60">
        <v>2.5833333333333299</v>
      </c>
      <c r="M60">
        <v>4.0217148742976701</v>
      </c>
      <c r="N60">
        <v>2.9746416706089098</v>
      </c>
      <c r="O60">
        <v>0</v>
      </c>
      <c r="P60">
        <v>0</v>
      </c>
    </row>
    <row r="61" spans="1:16" hidden="1" x14ac:dyDescent="0.3">
      <c r="A61" t="s">
        <v>137</v>
      </c>
      <c r="B61" t="s">
        <v>154</v>
      </c>
      <c r="C61" t="s">
        <v>154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150</v>
      </c>
      <c r="J61">
        <v>4.8</v>
      </c>
      <c r="K61">
        <v>179</v>
      </c>
      <c r="L61">
        <v>3.9815127912153701</v>
      </c>
      <c r="M61">
        <v>3.8070417733639901</v>
      </c>
      <c r="N61">
        <v>3.3761466503362301</v>
      </c>
      <c r="O61">
        <v>0</v>
      </c>
      <c r="P61">
        <v>0</v>
      </c>
    </row>
    <row r="62" spans="1:16" hidden="1" x14ac:dyDescent="0.3">
      <c r="A62" t="s">
        <v>156</v>
      </c>
      <c r="B62" t="s">
        <v>157</v>
      </c>
      <c r="C62" t="s">
        <v>157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150</v>
      </c>
      <c r="J62">
        <v>5.3</v>
      </c>
      <c r="K62">
        <v>181</v>
      </c>
      <c r="L62">
        <v>1.0688248881925899</v>
      </c>
      <c r="M62">
        <v>3.6028743150707299</v>
      </c>
      <c r="N62">
        <v>2.21056074439376</v>
      </c>
      <c r="O62">
        <v>0</v>
      </c>
      <c r="P62">
        <v>0</v>
      </c>
    </row>
    <row r="63" spans="1:16" hidden="1" x14ac:dyDescent="0.3">
      <c r="A63" t="s">
        <v>158</v>
      </c>
      <c r="B63" t="s">
        <v>159</v>
      </c>
      <c r="C63" t="s">
        <v>158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150</v>
      </c>
      <c r="J63">
        <v>7.5</v>
      </c>
      <c r="K63">
        <v>186</v>
      </c>
      <c r="L63">
        <v>2.9722222222222201</v>
      </c>
      <c r="M63">
        <v>4.4163140633309803</v>
      </c>
      <c r="N63">
        <v>3.3158996668957901</v>
      </c>
      <c r="O63">
        <v>0</v>
      </c>
      <c r="P63">
        <v>0</v>
      </c>
    </row>
    <row r="64" spans="1:16" hidden="1" x14ac:dyDescent="0.3">
      <c r="A64" t="s">
        <v>160</v>
      </c>
      <c r="B64" t="s">
        <v>161</v>
      </c>
      <c r="C64" t="s">
        <v>161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150</v>
      </c>
      <c r="J64">
        <v>5.5</v>
      </c>
      <c r="K64">
        <v>189</v>
      </c>
      <c r="L64">
        <v>2.0652854224728099</v>
      </c>
      <c r="M64">
        <v>3.6626697775836501</v>
      </c>
      <c r="N64">
        <v>2.6042397686069698</v>
      </c>
      <c r="O64">
        <v>0</v>
      </c>
      <c r="P64">
        <v>0</v>
      </c>
    </row>
    <row r="65" spans="1:16" hidden="1" x14ac:dyDescent="0.3">
      <c r="A65" t="s">
        <v>163</v>
      </c>
      <c r="B65" t="s">
        <v>164</v>
      </c>
      <c r="C65" t="s">
        <v>164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150</v>
      </c>
      <c r="J65">
        <v>4.5999999999999996</v>
      </c>
      <c r="K65">
        <v>191</v>
      </c>
      <c r="L65">
        <v>1.9355391009320799</v>
      </c>
      <c r="M65">
        <v>4.23989322624079</v>
      </c>
      <c r="N65">
        <v>2.8486129901487498</v>
      </c>
      <c r="O65">
        <v>0</v>
      </c>
      <c r="P65">
        <v>0</v>
      </c>
    </row>
    <row r="66" spans="1:16" hidden="1" x14ac:dyDescent="0.3">
      <c r="A66" t="s">
        <v>166</v>
      </c>
      <c r="B66" t="s">
        <v>167</v>
      </c>
      <c r="C66" t="s">
        <v>167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168</v>
      </c>
      <c r="J66">
        <v>4.9000000000000004</v>
      </c>
      <c r="K66">
        <v>203</v>
      </c>
      <c r="L66">
        <v>3.5</v>
      </c>
      <c r="M66">
        <v>4.6462442831246502</v>
      </c>
      <c r="N66">
        <v>3.0531741259435998</v>
      </c>
      <c r="O66">
        <v>0</v>
      </c>
      <c r="P66">
        <v>0</v>
      </c>
    </row>
    <row r="67" spans="1:16" hidden="1" x14ac:dyDescent="0.3">
      <c r="A67" t="s">
        <v>170</v>
      </c>
      <c r="B67" t="s">
        <v>171</v>
      </c>
      <c r="C67" t="s">
        <v>171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168</v>
      </c>
      <c r="J67">
        <v>6.4</v>
      </c>
      <c r="K67">
        <v>210</v>
      </c>
      <c r="L67">
        <v>4.2873290981232399</v>
      </c>
      <c r="M67">
        <v>4.2182102606141703</v>
      </c>
      <c r="N67">
        <v>3.1155945340001501</v>
      </c>
      <c r="O67">
        <v>0</v>
      </c>
      <c r="P67">
        <v>0</v>
      </c>
    </row>
    <row r="68" spans="1:16" hidden="1" x14ac:dyDescent="0.3">
      <c r="A68" t="s">
        <v>88</v>
      </c>
      <c r="B68" t="s">
        <v>172</v>
      </c>
      <c r="C68" t="s">
        <v>172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168</v>
      </c>
      <c r="J68">
        <v>6.9</v>
      </c>
      <c r="K68">
        <v>212</v>
      </c>
      <c r="L68">
        <v>4.4580631600983196</v>
      </c>
      <c r="M68">
        <v>5.5396485949871304</v>
      </c>
      <c r="N68">
        <v>3.7285387701499699</v>
      </c>
      <c r="O68">
        <v>0</v>
      </c>
      <c r="P68">
        <v>0</v>
      </c>
    </row>
    <row r="69" spans="1:16" hidden="1" x14ac:dyDescent="0.3">
      <c r="A69" t="s">
        <v>173</v>
      </c>
      <c r="B69" t="s">
        <v>174</v>
      </c>
      <c r="C69" t="s">
        <v>174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168</v>
      </c>
      <c r="J69">
        <v>7</v>
      </c>
      <c r="K69">
        <v>213</v>
      </c>
      <c r="L69">
        <v>2.3739290228009802</v>
      </c>
      <c r="M69">
        <v>3.68111172813677</v>
      </c>
      <c r="N69">
        <v>2.2953768999834501</v>
      </c>
      <c r="O69">
        <v>0</v>
      </c>
      <c r="P69">
        <v>0</v>
      </c>
    </row>
    <row r="70" spans="1:16" hidden="1" x14ac:dyDescent="0.3">
      <c r="A70" t="s">
        <v>129</v>
      </c>
      <c r="B70" t="s">
        <v>94</v>
      </c>
      <c r="C70" t="s">
        <v>94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168</v>
      </c>
      <c r="J70">
        <v>6.6</v>
      </c>
      <c r="K70">
        <v>215</v>
      </c>
      <c r="L70">
        <v>2.94760520350132</v>
      </c>
      <c r="M70">
        <v>3.6888014985695801</v>
      </c>
      <c r="N70">
        <v>2.47630298392294</v>
      </c>
      <c r="O70">
        <v>0</v>
      </c>
      <c r="P70">
        <v>0</v>
      </c>
    </row>
    <row r="71" spans="1:16" hidden="1" x14ac:dyDescent="0.3">
      <c r="A71" t="s">
        <v>175</v>
      </c>
      <c r="B71" t="s">
        <v>176</v>
      </c>
      <c r="C71" t="s">
        <v>176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168</v>
      </c>
      <c r="J71">
        <v>4.9000000000000004</v>
      </c>
      <c r="K71">
        <v>216</v>
      </c>
      <c r="L71">
        <v>2.3888888829727799</v>
      </c>
      <c r="M71">
        <v>3.8031715971562199</v>
      </c>
      <c r="N71">
        <v>2.3517428520932699</v>
      </c>
      <c r="O71">
        <v>0</v>
      </c>
      <c r="P71">
        <v>0</v>
      </c>
    </row>
    <row r="72" spans="1:16" hidden="1" x14ac:dyDescent="0.3">
      <c r="A72" t="s">
        <v>177</v>
      </c>
      <c r="B72" t="s">
        <v>178</v>
      </c>
      <c r="C72" t="s">
        <v>178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168</v>
      </c>
      <c r="J72">
        <v>5.9</v>
      </c>
      <c r="K72">
        <v>224</v>
      </c>
      <c r="L72">
        <v>2.0251321336005899</v>
      </c>
      <c r="M72">
        <v>3.48608576115778</v>
      </c>
      <c r="N72">
        <v>2.1046965903027499</v>
      </c>
      <c r="O72">
        <v>0</v>
      </c>
      <c r="P72">
        <v>0</v>
      </c>
    </row>
    <row r="73" spans="1:16" hidden="1" x14ac:dyDescent="0.3">
      <c r="A73" t="s">
        <v>180</v>
      </c>
      <c r="B73" t="s">
        <v>181</v>
      </c>
      <c r="C73" t="s">
        <v>180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179</v>
      </c>
      <c r="J73">
        <v>6.3</v>
      </c>
      <c r="K73">
        <v>230</v>
      </c>
      <c r="L73">
        <v>0.42287815486511998</v>
      </c>
      <c r="M73">
        <v>4.5118352136272897</v>
      </c>
      <c r="N73">
        <v>1.99417875718198</v>
      </c>
      <c r="O73">
        <v>0</v>
      </c>
      <c r="P73">
        <v>0</v>
      </c>
    </row>
    <row r="74" spans="1:16" hidden="1" x14ac:dyDescent="0.3">
      <c r="A74" t="s">
        <v>182</v>
      </c>
      <c r="B74" t="s">
        <v>183</v>
      </c>
      <c r="C74" t="s">
        <v>183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179</v>
      </c>
      <c r="J74">
        <v>4.9000000000000004</v>
      </c>
      <c r="K74">
        <v>231</v>
      </c>
      <c r="L74">
        <v>2.6083655652698901</v>
      </c>
      <c r="M74">
        <v>3.9395106917729201</v>
      </c>
      <c r="N74">
        <v>2.4230061052652698</v>
      </c>
      <c r="O74">
        <v>0</v>
      </c>
      <c r="P74">
        <v>0</v>
      </c>
    </row>
    <row r="75" spans="1:16" hidden="1" x14ac:dyDescent="0.3">
      <c r="A75" t="s">
        <v>184</v>
      </c>
      <c r="B75" t="s">
        <v>185</v>
      </c>
      <c r="C75" t="s">
        <v>185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179</v>
      </c>
      <c r="J75">
        <v>4.5</v>
      </c>
      <c r="K75">
        <v>232</v>
      </c>
      <c r="L75">
        <v>2.25</v>
      </c>
      <c r="M75">
        <v>3.7718840181523801</v>
      </c>
      <c r="N75">
        <v>2.2445828547254298</v>
      </c>
      <c r="O75">
        <v>0</v>
      </c>
      <c r="P75">
        <v>0</v>
      </c>
    </row>
    <row r="76" spans="1:16" hidden="1" x14ac:dyDescent="0.3">
      <c r="A76" t="s">
        <v>186</v>
      </c>
      <c r="B76" t="s">
        <v>187</v>
      </c>
      <c r="C76" t="s">
        <v>188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179</v>
      </c>
      <c r="J76">
        <v>6.4</v>
      </c>
      <c r="K76">
        <v>235</v>
      </c>
      <c r="L76">
        <v>3.7777777741783898</v>
      </c>
      <c r="M76">
        <v>4.2884001486875096</v>
      </c>
      <c r="N76">
        <v>2.9233264347624601</v>
      </c>
      <c r="O76">
        <v>0</v>
      </c>
      <c r="P76">
        <v>0</v>
      </c>
    </row>
    <row r="77" spans="1:16" hidden="1" x14ac:dyDescent="0.3">
      <c r="A77" t="s">
        <v>189</v>
      </c>
      <c r="B77" t="s">
        <v>190</v>
      </c>
      <c r="C77" t="s">
        <v>190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179</v>
      </c>
      <c r="J77">
        <v>4.8</v>
      </c>
      <c r="K77">
        <v>237</v>
      </c>
      <c r="L77">
        <v>3.0277777772856198</v>
      </c>
      <c r="M77">
        <v>4.0941790171800898</v>
      </c>
      <c r="N77">
        <v>2.61465970398715</v>
      </c>
      <c r="O77">
        <v>0</v>
      </c>
      <c r="P77">
        <v>0</v>
      </c>
    </row>
    <row r="78" spans="1:16" hidden="1" x14ac:dyDescent="0.3">
      <c r="A78" t="s">
        <v>92</v>
      </c>
      <c r="B78" t="s">
        <v>191</v>
      </c>
      <c r="C78" t="s">
        <v>191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179</v>
      </c>
      <c r="J78">
        <v>5.5</v>
      </c>
      <c r="K78">
        <v>238</v>
      </c>
      <c r="L78">
        <v>2.94531303111218</v>
      </c>
      <c r="M78">
        <v>4.8312146864096199</v>
      </c>
      <c r="N78">
        <v>2.89427743084874</v>
      </c>
      <c r="O78">
        <v>0</v>
      </c>
      <c r="P78">
        <v>0</v>
      </c>
    </row>
    <row r="79" spans="1:16" hidden="1" x14ac:dyDescent="0.3">
      <c r="A79" t="s">
        <v>169</v>
      </c>
      <c r="B79" t="s">
        <v>88</v>
      </c>
      <c r="C79" t="s">
        <v>88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179</v>
      </c>
      <c r="J79">
        <v>6</v>
      </c>
      <c r="K79">
        <v>239</v>
      </c>
      <c r="L79">
        <v>2.38416899700657</v>
      </c>
      <c r="M79">
        <v>4.0175762101878503</v>
      </c>
      <c r="N79">
        <v>2.3870171017917499</v>
      </c>
      <c r="O79">
        <v>0</v>
      </c>
      <c r="P79">
        <v>0</v>
      </c>
    </row>
    <row r="80" spans="1:16" hidden="1" x14ac:dyDescent="0.3">
      <c r="A80" t="s">
        <v>137</v>
      </c>
      <c r="B80" t="s">
        <v>194</v>
      </c>
      <c r="C80" t="s">
        <v>194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193</v>
      </c>
      <c r="J80">
        <v>4.9000000000000004</v>
      </c>
      <c r="K80">
        <v>254</v>
      </c>
      <c r="L80">
        <v>2.0422546307348699</v>
      </c>
      <c r="M80">
        <v>4.2634166933988</v>
      </c>
      <c r="N80">
        <v>3.9091231025785</v>
      </c>
      <c r="O80">
        <v>0</v>
      </c>
      <c r="P80">
        <v>0</v>
      </c>
    </row>
    <row r="81" spans="1:16" hidden="1" x14ac:dyDescent="0.3">
      <c r="A81" t="s">
        <v>145</v>
      </c>
      <c r="B81" t="s">
        <v>195</v>
      </c>
      <c r="C81" t="s">
        <v>195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193</v>
      </c>
      <c r="J81">
        <v>5.0999999999999996</v>
      </c>
      <c r="K81">
        <v>256</v>
      </c>
      <c r="L81">
        <v>2.8537001523279799</v>
      </c>
      <c r="M81">
        <v>5.0051453743646697</v>
      </c>
      <c r="N81">
        <v>4.78366846178064</v>
      </c>
      <c r="O81">
        <v>0</v>
      </c>
      <c r="P81">
        <v>0</v>
      </c>
    </row>
    <row r="82" spans="1:16" hidden="1" x14ac:dyDescent="0.3">
      <c r="A82" t="s">
        <v>196</v>
      </c>
      <c r="B82" t="s">
        <v>197</v>
      </c>
      <c r="C82" t="s">
        <v>197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193</v>
      </c>
      <c r="J82">
        <v>6.8</v>
      </c>
      <c r="K82">
        <v>259</v>
      </c>
      <c r="L82">
        <v>4.7410640906775896</v>
      </c>
      <c r="M82">
        <v>5.9767721807581102</v>
      </c>
      <c r="N82">
        <v>6.2807265123751597</v>
      </c>
      <c r="O82">
        <v>0</v>
      </c>
      <c r="P82">
        <v>0</v>
      </c>
    </row>
    <row r="83" spans="1:16" hidden="1" x14ac:dyDescent="0.3">
      <c r="A83" t="s">
        <v>198</v>
      </c>
      <c r="B83" t="s">
        <v>199</v>
      </c>
      <c r="C83" t="s">
        <v>199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193</v>
      </c>
      <c r="J83">
        <v>11.7</v>
      </c>
      <c r="K83">
        <v>260</v>
      </c>
      <c r="L83">
        <v>4.4563453719440096</v>
      </c>
      <c r="M83">
        <v>6.2883907405726003</v>
      </c>
      <c r="N83">
        <v>6.3814387062226796</v>
      </c>
      <c r="O83">
        <v>0</v>
      </c>
      <c r="P83">
        <v>0</v>
      </c>
    </row>
    <row r="84" spans="1:16" hidden="1" x14ac:dyDescent="0.3">
      <c r="A84" t="s">
        <v>200</v>
      </c>
      <c r="B84" t="s">
        <v>201</v>
      </c>
      <c r="C84" t="s">
        <v>200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193</v>
      </c>
      <c r="J84">
        <v>6</v>
      </c>
      <c r="K84">
        <v>261</v>
      </c>
      <c r="L84">
        <v>4.6388888888888804</v>
      </c>
      <c r="M84">
        <v>5.69411886575707</v>
      </c>
      <c r="N84">
        <v>6.0357240643095498</v>
      </c>
      <c r="O84">
        <v>0</v>
      </c>
      <c r="P84">
        <v>0</v>
      </c>
    </row>
    <row r="85" spans="1:16" hidden="1" x14ac:dyDescent="0.3">
      <c r="A85" t="s">
        <v>202</v>
      </c>
      <c r="B85" t="s">
        <v>30</v>
      </c>
      <c r="C85" t="s">
        <v>203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193</v>
      </c>
      <c r="J85">
        <v>5.4</v>
      </c>
      <c r="K85">
        <v>262</v>
      </c>
      <c r="L85">
        <v>2.8290725778930299</v>
      </c>
      <c r="M85">
        <v>4.22852877866036</v>
      </c>
      <c r="N85">
        <v>4.2196806453641003</v>
      </c>
      <c r="O85">
        <v>0</v>
      </c>
      <c r="P85">
        <v>0</v>
      </c>
    </row>
    <row r="86" spans="1:16" hidden="1" x14ac:dyDescent="0.3">
      <c r="A86" t="s">
        <v>204</v>
      </c>
      <c r="B86" t="s">
        <v>205</v>
      </c>
      <c r="C86" t="s">
        <v>205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193</v>
      </c>
      <c r="J86">
        <v>13.3</v>
      </c>
      <c r="K86">
        <v>263</v>
      </c>
      <c r="L86">
        <v>7.7629076819050304</v>
      </c>
      <c r="M86">
        <v>6.5950204121885099</v>
      </c>
      <c r="N86">
        <v>8.0095649242766207</v>
      </c>
      <c r="O86">
        <v>0</v>
      </c>
      <c r="P86">
        <v>0</v>
      </c>
    </row>
    <row r="87" spans="1:16" hidden="1" x14ac:dyDescent="0.3">
      <c r="A87" t="s">
        <v>206</v>
      </c>
      <c r="B87" t="s">
        <v>207</v>
      </c>
      <c r="C87" t="s">
        <v>207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193</v>
      </c>
      <c r="J87">
        <v>7.3</v>
      </c>
      <c r="K87">
        <v>264</v>
      </c>
      <c r="L87">
        <v>4.5871300093199396</v>
      </c>
      <c r="M87">
        <v>7.3069879037016099</v>
      </c>
      <c r="N87">
        <v>7.1631392719261502</v>
      </c>
      <c r="O87">
        <v>0</v>
      </c>
      <c r="P87">
        <v>0</v>
      </c>
    </row>
    <row r="88" spans="1:16" x14ac:dyDescent="0.3">
      <c r="A88" t="s">
        <v>88</v>
      </c>
      <c r="B88" t="s">
        <v>279</v>
      </c>
      <c r="C88" t="s">
        <v>279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275</v>
      </c>
      <c r="J88">
        <v>6.4</v>
      </c>
      <c r="K88">
        <v>390</v>
      </c>
      <c r="L88">
        <v>4.3888888886316897</v>
      </c>
      <c r="M88">
        <v>5.4664578672789998</v>
      </c>
      <c r="N88">
        <v>4.3643826755186499</v>
      </c>
      <c r="O88">
        <v>1</v>
      </c>
      <c r="P88">
        <v>1</v>
      </c>
    </row>
    <row r="89" spans="1:16" hidden="1" x14ac:dyDescent="0.3">
      <c r="A89" t="s">
        <v>211</v>
      </c>
      <c r="B89" t="s">
        <v>212</v>
      </c>
      <c r="C89" t="s">
        <v>212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193</v>
      </c>
      <c r="J89">
        <v>8.3000000000000007</v>
      </c>
      <c r="K89">
        <v>270</v>
      </c>
      <c r="L89">
        <v>4.75</v>
      </c>
      <c r="M89">
        <v>5.7253818975595703</v>
      </c>
      <c r="N89">
        <v>6.1053718679422602</v>
      </c>
      <c r="O89">
        <v>0</v>
      </c>
      <c r="P89">
        <v>0</v>
      </c>
    </row>
    <row r="90" spans="1:16" hidden="1" x14ac:dyDescent="0.3">
      <c r="A90" t="s">
        <v>92</v>
      </c>
      <c r="B90" t="s">
        <v>213</v>
      </c>
      <c r="C90" t="s">
        <v>213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214</v>
      </c>
      <c r="J90">
        <v>7.5</v>
      </c>
      <c r="K90">
        <v>283</v>
      </c>
      <c r="L90">
        <v>2</v>
      </c>
      <c r="M90">
        <v>3.6097607634165398</v>
      </c>
      <c r="N90">
        <v>3.7677383356926599</v>
      </c>
      <c r="O90">
        <v>0</v>
      </c>
      <c r="P90">
        <v>0</v>
      </c>
    </row>
    <row r="91" spans="1:16" hidden="1" x14ac:dyDescent="0.3">
      <c r="A91" t="s">
        <v>215</v>
      </c>
      <c r="B91" t="s">
        <v>216</v>
      </c>
      <c r="C91" t="s">
        <v>216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214</v>
      </c>
      <c r="J91">
        <v>7.1</v>
      </c>
      <c r="K91">
        <v>284</v>
      </c>
      <c r="L91">
        <v>4.5057289181609601</v>
      </c>
      <c r="M91">
        <v>4.3801923593488397</v>
      </c>
      <c r="N91">
        <v>5.50916537760917</v>
      </c>
      <c r="O91">
        <v>0</v>
      </c>
      <c r="P91">
        <v>0</v>
      </c>
    </row>
    <row r="92" spans="1:16" hidden="1" x14ac:dyDescent="0.3">
      <c r="A92" t="s">
        <v>93</v>
      </c>
      <c r="B92" t="s">
        <v>217</v>
      </c>
      <c r="C92" t="s">
        <v>217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214</v>
      </c>
      <c r="J92">
        <v>11.9</v>
      </c>
      <c r="K92">
        <v>285</v>
      </c>
      <c r="L92">
        <v>3.2874303182806499</v>
      </c>
      <c r="M92">
        <v>5.7953112143463201</v>
      </c>
      <c r="N92">
        <v>6.0834364647153603</v>
      </c>
      <c r="O92">
        <v>0</v>
      </c>
      <c r="P92">
        <v>0</v>
      </c>
    </row>
    <row r="93" spans="1:16" hidden="1" x14ac:dyDescent="0.3">
      <c r="A93" t="s">
        <v>218</v>
      </c>
      <c r="B93" t="s">
        <v>219</v>
      </c>
      <c r="C93" t="s">
        <v>219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214</v>
      </c>
      <c r="J93">
        <v>8.6</v>
      </c>
      <c r="K93">
        <v>286</v>
      </c>
      <c r="L93">
        <v>3.7201084619058302</v>
      </c>
      <c r="M93">
        <v>5.4339667310714397</v>
      </c>
      <c r="N93">
        <v>5.9916192529183103</v>
      </c>
      <c r="O93">
        <v>0</v>
      </c>
      <c r="P93">
        <v>0</v>
      </c>
    </row>
    <row r="94" spans="1:16" hidden="1" x14ac:dyDescent="0.3">
      <c r="A94" t="s">
        <v>220</v>
      </c>
      <c r="B94" t="s">
        <v>221</v>
      </c>
      <c r="C94" t="s">
        <v>221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214</v>
      </c>
      <c r="J94">
        <v>10.5</v>
      </c>
      <c r="K94">
        <v>287</v>
      </c>
      <c r="L94">
        <v>3.4228378740677998</v>
      </c>
      <c r="M94">
        <v>4.4568037621061096</v>
      </c>
      <c r="N94">
        <v>5.0817600366741704</v>
      </c>
      <c r="O94">
        <v>0</v>
      </c>
      <c r="P94">
        <v>0</v>
      </c>
    </row>
    <row r="95" spans="1:16" x14ac:dyDescent="0.3">
      <c r="A95" t="s">
        <v>324</v>
      </c>
      <c r="B95" t="s">
        <v>325</v>
      </c>
      <c r="C95" t="s">
        <v>325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318</v>
      </c>
      <c r="J95">
        <v>5.9</v>
      </c>
      <c r="K95">
        <v>474</v>
      </c>
      <c r="L95">
        <v>3.1690727540274599</v>
      </c>
      <c r="M95">
        <v>4.1838588973853996</v>
      </c>
      <c r="N95">
        <v>3.8523651944768398</v>
      </c>
      <c r="O95">
        <v>1</v>
      </c>
      <c r="P95">
        <v>1</v>
      </c>
    </row>
    <row r="96" spans="1:16" hidden="1" x14ac:dyDescent="0.3">
      <c r="A96" t="s">
        <v>224</v>
      </c>
      <c r="B96" t="s">
        <v>225</v>
      </c>
      <c r="C96" t="s">
        <v>224</v>
      </c>
      <c r="D96" t="s">
        <v>4</v>
      </c>
      <c r="E96">
        <v>1</v>
      </c>
      <c r="F96">
        <v>0</v>
      </c>
      <c r="G96">
        <v>0</v>
      </c>
      <c r="H96">
        <v>0</v>
      </c>
      <c r="I96" t="s">
        <v>214</v>
      </c>
      <c r="J96">
        <v>6.1</v>
      </c>
      <c r="K96">
        <v>289</v>
      </c>
      <c r="L96">
        <v>3.83794823120293</v>
      </c>
      <c r="M96">
        <v>5.6995221582984499</v>
      </c>
      <c r="N96">
        <v>6.2555898178019902</v>
      </c>
      <c r="O96">
        <v>0</v>
      </c>
      <c r="P96">
        <v>0</v>
      </c>
    </row>
    <row r="97" spans="1:16" hidden="1" x14ac:dyDescent="0.3">
      <c r="A97" t="s">
        <v>226</v>
      </c>
      <c r="B97" t="s">
        <v>227</v>
      </c>
      <c r="C97" t="s">
        <v>227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214</v>
      </c>
      <c r="J97">
        <v>6</v>
      </c>
      <c r="K97">
        <v>290</v>
      </c>
      <c r="L97">
        <v>3.8611111108082201</v>
      </c>
      <c r="M97">
        <v>5.2364203914344101</v>
      </c>
      <c r="N97">
        <v>5.8983470643210696</v>
      </c>
      <c r="O97">
        <v>0</v>
      </c>
      <c r="P97">
        <v>0</v>
      </c>
    </row>
    <row r="98" spans="1:16" hidden="1" x14ac:dyDescent="0.3">
      <c r="A98" t="s">
        <v>228</v>
      </c>
      <c r="B98" t="s">
        <v>229</v>
      </c>
      <c r="C98" t="s">
        <v>230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214</v>
      </c>
      <c r="J98">
        <v>7</v>
      </c>
      <c r="K98">
        <v>292</v>
      </c>
      <c r="L98">
        <v>4.1111111081925999</v>
      </c>
      <c r="M98">
        <v>5.2271974411267701</v>
      </c>
      <c r="N98">
        <v>6.0037393189117001</v>
      </c>
      <c r="O98">
        <v>0</v>
      </c>
      <c r="P98">
        <v>0</v>
      </c>
    </row>
    <row r="99" spans="1:16" hidden="1" x14ac:dyDescent="0.3">
      <c r="A99" t="s">
        <v>231</v>
      </c>
      <c r="B99" t="s">
        <v>232</v>
      </c>
      <c r="C99" t="s">
        <v>233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214</v>
      </c>
      <c r="J99">
        <v>6.1</v>
      </c>
      <c r="K99">
        <v>293</v>
      </c>
      <c r="L99">
        <v>3.5277777774368402</v>
      </c>
      <c r="M99">
        <v>4.3586133898209196</v>
      </c>
      <c r="N99">
        <v>5.0511136322592902</v>
      </c>
      <c r="O99">
        <v>0</v>
      </c>
      <c r="P99">
        <v>0</v>
      </c>
    </row>
    <row r="100" spans="1:16" hidden="1" x14ac:dyDescent="0.3">
      <c r="A100" t="s">
        <v>234</v>
      </c>
      <c r="B100" t="s">
        <v>235</v>
      </c>
      <c r="C100" t="s">
        <v>236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214</v>
      </c>
      <c r="J100">
        <v>8.5</v>
      </c>
      <c r="K100">
        <v>294</v>
      </c>
      <c r="L100">
        <v>3.1666666636207301</v>
      </c>
      <c r="M100">
        <v>4.2072618861283297</v>
      </c>
      <c r="N100">
        <v>4.7681355672204404</v>
      </c>
      <c r="O100">
        <v>0</v>
      </c>
      <c r="P100">
        <v>0</v>
      </c>
    </row>
    <row r="101" spans="1:16" hidden="1" x14ac:dyDescent="0.3">
      <c r="A101" t="s">
        <v>91</v>
      </c>
      <c r="B101" t="s">
        <v>237</v>
      </c>
      <c r="C101" t="s">
        <v>237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214</v>
      </c>
      <c r="J101">
        <v>7.8</v>
      </c>
      <c r="K101">
        <v>296</v>
      </c>
      <c r="L101">
        <v>3.5833333362035402</v>
      </c>
      <c r="M101">
        <v>3.8689484580484601</v>
      </c>
      <c r="N101">
        <v>4.6873852476374802</v>
      </c>
      <c r="O101">
        <v>0</v>
      </c>
      <c r="P101">
        <v>0</v>
      </c>
    </row>
    <row r="102" spans="1:16" hidden="1" x14ac:dyDescent="0.3">
      <c r="A102" t="s">
        <v>180</v>
      </c>
      <c r="B102" t="s">
        <v>238</v>
      </c>
      <c r="C102" t="s">
        <v>180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214</v>
      </c>
      <c r="J102">
        <v>5.5</v>
      </c>
      <c r="K102">
        <v>297</v>
      </c>
      <c r="L102">
        <v>1.1795948176345299</v>
      </c>
      <c r="M102">
        <v>4.2550026335623699</v>
      </c>
      <c r="N102">
        <v>3.9101492256801</v>
      </c>
      <c r="O102">
        <v>0</v>
      </c>
      <c r="P102">
        <v>0</v>
      </c>
    </row>
    <row r="103" spans="1:16" hidden="1" x14ac:dyDescent="0.3">
      <c r="A103" t="s">
        <v>67</v>
      </c>
      <c r="B103" t="s">
        <v>241</v>
      </c>
      <c r="C103" t="s">
        <v>241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242</v>
      </c>
      <c r="J103">
        <v>5.0999999999999996</v>
      </c>
      <c r="K103">
        <v>310</v>
      </c>
      <c r="L103">
        <v>2.7708524429191099</v>
      </c>
      <c r="M103">
        <v>4.6015659455679998</v>
      </c>
      <c r="N103">
        <v>3.0779390528053701</v>
      </c>
      <c r="O103">
        <v>0</v>
      </c>
      <c r="P103">
        <v>0</v>
      </c>
    </row>
    <row r="104" spans="1:16" hidden="1" x14ac:dyDescent="0.3">
      <c r="A104" t="s">
        <v>165</v>
      </c>
      <c r="B104" t="s">
        <v>243</v>
      </c>
      <c r="C104" t="s">
        <v>243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242</v>
      </c>
      <c r="J104">
        <v>5.4</v>
      </c>
      <c r="K104">
        <v>312</v>
      </c>
      <c r="L104">
        <v>1.9722222146666999</v>
      </c>
      <c r="M104">
        <v>3.47675296875421</v>
      </c>
      <c r="N104">
        <v>2.2789446290099802</v>
      </c>
      <c r="O104">
        <v>0</v>
      </c>
      <c r="P104">
        <v>0</v>
      </c>
    </row>
    <row r="105" spans="1:16" hidden="1" x14ac:dyDescent="0.3">
      <c r="A105" t="s">
        <v>244</v>
      </c>
      <c r="B105" t="s">
        <v>245</v>
      </c>
      <c r="C105" t="s">
        <v>246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242</v>
      </c>
      <c r="J105">
        <v>11.6</v>
      </c>
      <c r="K105">
        <v>314</v>
      </c>
      <c r="L105">
        <v>3.9444444444444402</v>
      </c>
      <c r="M105">
        <v>4.7470931209329699</v>
      </c>
      <c r="N105">
        <v>3.5925786820435301</v>
      </c>
      <c r="O105">
        <v>0</v>
      </c>
      <c r="P105">
        <v>0</v>
      </c>
    </row>
    <row r="106" spans="1:16" hidden="1" x14ac:dyDescent="0.3">
      <c r="A106" t="s">
        <v>248</v>
      </c>
      <c r="B106" t="s">
        <v>249</v>
      </c>
      <c r="C106" t="s">
        <v>249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242</v>
      </c>
      <c r="J106">
        <v>8.9</v>
      </c>
      <c r="K106">
        <v>323</v>
      </c>
      <c r="L106">
        <v>3.4838709677419302</v>
      </c>
      <c r="M106">
        <v>4.7323873355060799</v>
      </c>
      <c r="N106">
        <v>3.4091622744392098</v>
      </c>
      <c r="O106">
        <v>0</v>
      </c>
      <c r="P106">
        <v>0</v>
      </c>
    </row>
    <row r="107" spans="1:16" x14ac:dyDescent="0.3">
      <c r="A107" t="s">
        <v>303</v>
      </c>
      <c r="B107" t="s">
        <v>304</v>
      </c>
      <c r="C107" t="s">
        <v>304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295</v>
      </c>
      <c r="J107">
        <v>4.8</v>
      </c>
      <c r="K107">
        <v>417</v>
      </c>
      <c r="L107">
        <v>3.1666666666666599</v>
      </c>
      <c r="M107">
        <v>4.2258063562966699</v>
      </c>
      <c r="N107">
        <v>3.75259373423085</v>
      </c>
      <c r="O107">
        <v>1</v>
      </c>
      <c r="P107">
        <v>1</v>
      </c>
    </row>
    <row r="108" spans="1:16" hidden="1" x14ac:dyDescent="0.3">
      <c r="A108" t="s">
        <v>210</v>
      </c>
      <c r="B108" t="s">
        <v>253</v>
      </c>
      <c r="C108" t="s">
        <v>253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254</v>
      </c>
      <c r="J108">
        <v>5.5</v>
      </c>
      <c r="K108">
        <v>334</v>
      </c>
      <c r="L108">
        <v>3.75447360884012</v>
      </c>
      <c r="M108">
        <v>4.1575957997201796</v>
      </c>
      <c r="N108">
        <v>3.3589198020171902</v>
      </c>
      <c r="O108">
        <v>0</v>
      </c>
      <c r="P108">
        <v>0</v>
      </c>
    </row>
    <row r="109" spans="1:16" hidden="1" x14ac:dyDescent="0.3">
      <c r="A109" t="s">
        <v>255</v>
      </c>
      <c r="B109" t="s">
        <v>256</v>
      </c>
      <c r="C109" t="s">
        <v>256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254</v>
      </c>
      <c r="J109">
        <v>4.7</v>
      </c>
      <c r="K109">
        <v>335</v>
      </c>
      <c r="L109">
        <v>3.33525612518714</v>
      </c>
      <c r="M109">
        <v>3.8535886980576399</v>
      </c>
      <c r="N109">
        <v>3.0640490725207901</v>
      </c>
      <c r="O109">
        <v>0</v>
      </c>
      <c r="P109">
        <v>0</v>
      </c>
    </row>
    <row r="110" spans="1:16" hidden="1" x14ac:dyDescent="0.3">
      <c r="A110" t="s">
        <v>257</v>
      </c>
      <c r="B110" t="s">
        <v>258</v>
      </c>
      <c r="C110" t="s">
        <v>258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254</v>
      </c>
      <c r="J110">
        <v>4.4000000000000004</v>
      </c>
      <c r="K110">
        <v>336</v>
      </c>
      <c r="L110">
        <v>2.5277777722599599</v>
      </c>
      <c r="M110">
        <v>3.9952326288045898</v>
      </c>
      <c r="N110">
        <v>2.8599989515091599</v>
      </c>
      <c r="O110">
        <v>0</v>
      </c>
      <c r="P110">
        <v>0</v>
      </c>
    </row>
    <row r="111" spans="1:16" x14ac:dyDescent="0.3">
      <c r="A111" t="s">
        <v>250</v>
      </c>
      <c r="B111" t="s">
        <v>251</v>
      </c>
      <c r="C111" t="s">
        <v>252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242</v>
      </c>
      <c r="J111">
        <v>12.2</v>
      </c>
      <c r="K111">
        <v>328</v>
      </c>
      <c r="L111">
        <v>2.6750148408843302</v>
      </c>
      <c r="M111">
        <v>5.6892392025266396</v>
      </c>
      <c r="N111">
        <v>3.5169714509263699</v>
      </c>
      <c r="O111">
        <v>1</v>
      </c>
      <c r="P111">
        <v>1</v>
      </c>
    </row>
    <row r="112" spans="1:16" hidden="1" x14ac:dyDescent="0.3">
      <c r="A112" t="s">
        <v>31</v>
      </c>
      <c r="B112" t="s">
        <v>261</v>
      </c>
      <c r="C112" t="s">
        <v>261</v>
      </c>
      <c r="D112" t="s">
        <v>4</v>
      </c>
      <c r="E112">
        <v>1</v>
      </c>
      <c r="F112">
        <v>0</v>
      </c>
      <c r="G112">
        <v>0</v>
      </c>
      <c r="H112">
        <v>0</v>
      </c>
      <c r="I112" t="s">
        <v>254</v>
      </c>
      <c r="J112">
        <v>4.5</v>
      </c>
      <c r="K112">
        <v>341</v>
      </c>
      <c r="L112">
        <v>6</v>
      </c>
      <c r="M112">
        <v>4.5069857400833104</v>
      </c>
      <c r="N112">
        <v>4.2983292296189903</v>
      </c>
      <c r="O112">
        <v>0</v>
      </c>
      <c r="P112">
        <v>0</v>
      </c>
    </row>
    <row r="113" spans="1:16" hidden="1" x14ac:dyDescent="0.3">
      <c r="A113" t="s">
        <v>151</v>
      </c>
      <c r="B113" t="s">
        <v>262</v>
      </c>
      <c r="C113" t="s">
        <v>262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254</v>
      </c>
      <c r="J113">
        <v>4.4000000000000004</v>
      </c>
      <c r="K113">
        <v>348</v>
      </c>
      <c r="L113">
        <v>1.9996593553919799</v>
      </c>
      <c r="M113">
        <v>3.5746714026733399</v>
      </c>
      <c r="N113">
        <v>2.4697221322308902</v>
      </c>
      <c r="O113">
        <v>0</v>
      </c>
      <c r="P113">
        <v>0</v>
      </c>
    </row>
    <row r="114" spans="1:16" hidden="1" x14ac:dyDescent="0.3">
      <c r="A114" t="s">
        <v>155</v>
      </c>
      <c r="B114" t="s">
        <v>263</v>
      </c>
      <c r="C114" t="s">
        <v>263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254</v>
      </c>
      <c r="J114">
        <v>6.8</v>
      </c>
      <c r="K114">
        <v>349</v>
      </c>
      <c r="L114">
        <v>3.3854662454204698</v>
      </c>
      <c r="M114">
        <v>4.1677462836436296</v>
      </c>
      <c r="N114">
        <v>3.23835854002771</v>
      </c>
      <c r="O114">
        <v>0</v>
      </c>
      <c r="P114">
        <v>0</v>
      </c>
    </row>
    <row r="115" spans="1:16" hidden="1" x14ac:dyDescent="0.3">
      <c r="A115" t="s">
        <v>264</v>
      </c>
      <c r="B115" t="s">
        <v>265</v>
      </c>
      <c r="C115" t="s">
        <v>266</v>
      </c>
      <c r="D115" t="s">
        <v>7</v>
      </c>
      <c r="E115">
        <v>0</v>
      </c>
      <c r="F115">
        <v>0</v>
      </c>
      <c r="G115">
        <v>0</v>
      </c>
      <c r="H115">
        <v>1</v>
      </c>
      <c r="I115" t="s">
        <v>254</v>
      </c>
      <c r="J115">
        <v>5.8</v>
      </c>
      <c r="K115">
        <v>352</v>
      </c>
      <c r="L115">
        <v>-3.0372481204337101</v>
      </c>
      <c r="M115">
        <v>3.85283043760912</v>
      </c>
      <c r="N115">
        <v>0.89393799879673796</v>
      </c>
      <c r="O115">
        <v>0</v>
      </c>
      <c r="P115">
        <v>0</v>
      </c>
    </row>
    <row r="116" spans="1:16" hidden="1" x14ac:dyDescent="0.3">
      <c r="A116" t="s">
        <v>58</v>
      </c>
      <c r="B116" t="s">
        <v>269</v>
      </c>
      <c r="C116" t="s">
        <v>269</v>
      </c>
      <c r="D116" t="s">
        <v>4</v>
      </c>
      <c r="E116">
        <v>1</v>
      </c>
      <c r="F116">
        <v>0</v>
      </c>
      <c r="G116">
        <v>0</v>
      </c>
      <c r="H116">
        <v>0</v>
      </c>
      <c r="I116" t="s">
        <v>268</v>
      </c>
      <c r="J116">
        <v>4.5</v>
      </c>
      <c r="K116">
        <v>360</v>
      </c>
      <c r="L116">
        <v>2.6393344158957701</v>
      </c>
      <c r="M116">
        <v>4.2232876973431104</v>
      </c>
      <c r="N116">
        <v>1.98508372827447</v>
      </c>
      <c r="O116">
        <v>0</v>
      </c>
      <c r="P116">
        <v>0</v>
      </c>
    </row>
    <row r="117" spans="1:16" hidden="1" x14ac:dyDescent="0.3">
      <c r="A117" t="s">
        <v>270</v>
      </c>
      <c r="B117" t="s">
        <v>271</v>
      </c>
      <c r="C117" t="s">
        <v>271</v>
      </c>
      <c r="D117" t="s">
        <v>7</v>
      </c>
      <c r="E117">
        <v>0</v>
      </c>
      <c r="F117">
        <v>0</v>
      </c>
      <c r="G117">
        <v>0</v>
      </c>
      <c r="H117">
        <v>1</v>
      </c>
      <c r="I117" t="s">
        <v>268</v>
      </c>
      <c r="J117">
        <v>6.1</v>
      </c>
      <c r="K117">
        <v>361</v>
      </c>
      <c r="L117">
        <v>5.6874999962029804</v>
      </c>
      <c r="M117">
        <v>5.3170751751585597</v>
      </c>
      <c r="N117">
        <v>3.2019484646324701</v>
      </c>
      <c r="O117">
        <v>0</v>
      </c>
      <c r="P117">
        <v>0</v>
      </c>
    </row>
    <row r="118" spans="1:16" hidden="1" x14ac:dyDescent="0.3">
      <c r="A118" t="s">
        <v>162</v>
      </c>
      <c r="B118" t="s">
        <v>272</v>
      </c>
      <c r="C118" t="s">
        <v>272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268</v>
      </c>
      <c r="J118">
        <v>4.9000000000000004</v>
      </c>
      <c r="K118">
        <v>362</v>
      </c>
      <c r="L118">
        <v>2.0828612832159399</v>
      </c>
      <c r="M118">
        <v>4.0554341816825197</v>
      </c>
      <c r="N118">
        <v>1.7719817349893801</v>
      </c>
      <c r="O118">
        <v>0</v>
      </c>
      <c r="P118">
        <v>0</v>
      </c>
    </row>
    <row r="119" spans="1:16" hidden="1" x14ac:dyDescent="0.3">
      <c r="A119" t="s">
        <v>273</v>
      </c>
      <c r="B119" t="s">
        <v>274</v>
      </c>
      <c r="C119" t="s">
        <v>274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268</v>
      </c>
      <c r="J119">
        <v>4.4000000000000004</v>
      </c>
      <c r="K119">
        <v>363</v>
      </c>
      <c r="L119">
        <v>2.0713470234314801</v>
      </c>
      <c r="M119">
        <v>4.1773593173332397</v>
      </c>
      <c r="N119">
        <v>1.8032232517373401</v>
      </c>
      <c r="O119">
        <v>0</v>
      </c>
      <c r="P119">
        <v>0</v>
      </c>
    </row>
    <row r="120" spans="1:16" hidden="1" x14ac:dyDescent="0.3">
      <c r="A120" t="s">
        <v>276</v>
      </c>
      <c r="B120" t="s">
        <v>277</v>
      </c>
      <c r="C120" t="s">
        <v>278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275</v>
      </c>
      <c r="J120">
        <v>4.5</v>
      </c>
      <c r="K120">
        <v>386</v>
      </c>
      <c r="L120">
        <v>1.8364258193440699</v>
      </c>
      <c r="M120">
        <v>3.58351630206558</v>
      </c>
      <c r="N120">
        <v>2.4481869568562198</v>
      </c>
      <c r="O120">
        <v>0</v>
      </c>
      <c r="P120">
        <v>0</v>
      </c>
    </row>
    <row r="121" spans="1:16" x14ac:dyDescent="0.3">
      <c r="A121" t="s">
        <v>259</v>
      </c>
      <c r="B121" t="s">
        <v>260</v>
      </c>
      <c r="C121" t="s">
        <v>260</v>
      </c>
      <c r="D121" t="s">
        <v>7</v>
      </c>
      <c r="E121">
        <v>0</v>
      </c>
      <c r="F121">
        <v>0</v>
      </c>
      <c r="G121">
        <v>0</v>
      </c>
      <c r="H121">
        <v>1</v>
      </c>
      <c r="I121" t="s">
        <v>254</v>
      </c>
      <c r="J121">
        <v>6.6</v>
      </c>
      <c r="K121">
        <v>337</v>
      </c>
      <c r="L121">
        <v>3.4166666700709101</v>
      </c>
      <c r="M121">
        <v>4.69202672597162</v>
      </c>
      <c r="N121">
        <v>3.5113472214383799</v>
      </c>
      <c r="O121">
        <v>1</v>
      </c>
      <c r="P121">
        <v>1</v>
      </c>
    </row>
    <row r="122" spans="1:16" hidden="1" x14ac:dyDescent="0.3">
      <c r="A122" t="s">
        <v>280</v>
      </c>
      <c r="B122" t="s">
        <v>281</v>
      </c>
      <c r="C122" t="s">
        <v>281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275</v>
      </c>
      <c r="J122">
        <v>4.8</v>
      </c>
      <c r="K122">
        <v>391</v>
      </c>
      <c r="L122">
        <v>2.2777777810487598</v>
      </c>
      <c r="M122">
        <v>3.9893838980626399</v>
      </c>
      <c r="N122">
        <v>2.8180467076178699</v>
      </c>
      <c r="O122">
        <v>0</v>
      </c>
      <c r="P122">
        <v>0</v>
      </c>
    </row>
    <row r="123" spans="1:16" hidden="1" x14ac:dyDescent="0.3">
      <c r="A123" t="s">
        <v>282</v>
      </c>
      <c r="B123" t="s">
        <v>283</v>
      </c>
      <c r="C123" t="s">
        <v>283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275</v>
      </c>
      <c r="J123">
        <v>4.4000000000000004</v>
      </c>
      <c r="K123">
        <v>392</v>
      </c>
      <c r="L123">
        <v>2.2222222222222201</v>
      </c>
      <c r="M123">
        <v>3.6708658648182499</v>
      </c>
      <c r="N123">
        <v>2.64315824369291</v>
      </c>
      <c r="O123">
        <v>0</v>
      </c>
      <c r="P123">
        <v>0</v>
      </c>
    </row>
    <row r="124" spans="1:16" hidden="1" x14ac:dyDescent="0.3">
      <c r="A124" t="s">
        <v>284</v>
      </c>
      <c r="B124" t="s">
        <v>285</v>
      </c>
      <c r="C124" t="s">
        <v>285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275</v>
      </c>
      <c r="J124">
        <v>6.7</v>
      </c>
      <c r="K124">
        <v>393</v>
      </c>
      <c r="L124">
        <v>2.8068181584356799</v>
      </c>
      <c r="M124">
        <v>4.2608152991111297</v>
      </c>
      <c r="N124">
        <v>3.1581822083497602</v>
      </c>
      <c r="O124">
        <v>0</v>
      </c>
      <c r="P124">
        <v>0</v>
      </c>
    </row>
    <row r="125" spans="1:16" hidden="1" x14ac:dyDescent="0.3">
      <c r="A125" t="s">
        <v>288</v>
      </c>
      <c r="B125" t="s">
        <v>289</v>
      </c>
      <c r="C125" t="s">
        <v>289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275</v>
      </c>
      <c r="J125">
        <v>4.3</v>
      </c>
      <c r="K125">
        <v>400</v>
      </c>
      <c r="L125">
        <v>1.5018183683887001</v>
      </c>
      <c r="M125">
        <v>3.92950714553576</v>
      </c>
      <c r="N125">
        <v>2.4814719732093899</v>
      </c>
      <c r="O125">
        <v>0</v>
      </c>
      <c r="P125">
        <v>0</v>
      </c>
    </row>
    <row r="126" spans="1:16" hidden="1" x14ac:dyDescent="0.3">
      <c r="A126" t="s">
        <v>204</v>
      </c>
      <c r="B126" t="s">
        <v>290</v>
      </c>
      <c r="C126" t="s">
        <v>290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275</v>
      </c>
      <c r="J126">
        <v>5.4</v>
      </c>
      <c r="K126">
        <v>401</v>
      </c>
      <c r="L126">
        <v>2.40625</v>
      </c>
      <c r="M126">
        <v>4.3627786610831496</v>
      </c>
      <c r="N126">
        <v>3.0481968086659101</v>
      </c>
      <c r="O126">
        <v>0</v>
      </c>
      <c r="P126">
        <v>0</v>
      </c>
    </row>
    <row r="127" spans="1:16" hidden="1" x14ac:dyDescent="0.3">
      <c r="A127" t="s">
        <v>291</v>
      </c>
      <c r="B127" t="s">
        <v>292</v>
      </c>
      <c r="C127" t="s">
        <v>292</v>
      </c>
      <c r="D127" t="s">
        <v>7</v>
      </c>
      <c r="E127">
        <v>0</v>
      </c>
      <c r="F127">
        <v>0</v>
      </c>
      <c r="G127">
        <v>0</v>
      </c>
      <c r="H127">
        <v>1</v>
      </c>
      <c r="I127" t="s">
        <v>275</v>
      </c>
      <c r="J127">
        <v>5.5</v>
      </c>
      <c r="K127">
        <v>402</v>
      </c>
      <c r="L127">
        <v>2.625</v>
      </c>
      <c r="M127">
        <v>4.6310226094817102</v>
      </c>
      <c r="N127">
        <v>3.2637031904761198</v>
      </c>
      <c r="O127">
        <v>0</v>
      </c>
      <c r="P127">
        <v>0</v>
      </c>
    </row>
    <row r="128" spans="1:16" hidden="1" x14ac:dyDescent="0.3">
      <c r="A128" t="s">
        <v>293</v>
      </c>
      <c r="B128" t="s">
        <v>294</v>
      </c>
      <c r="C128" t="s">
        <v>294</v>
      </c>
      <c r="D128" t="s">
        <v>4</v>
      </c>
      <c r="E128">
        <v>1</v>
      </c>
      <c r="F128">
        <v>0</v>
      </c>
      <c r="G128">
        <v>0</v>
      </c>
      <c r="H128">
        <v>0</v>
      </c>
      <c r="I128" t="s">
        <v>295</v>
      </c>
      <c r="J128">
        <v>5.4</v>
      </c>
      <c r="K128">
        <v>411</v>
      </c>
      <c r="L128">
        <v>4.2777777743648597</v>
      </c>
      <c r="M128">
        <v>5.1306642124670097</v>
      </c>
      <c r="N128">
        <v>4.7455864511168002</v>
      </c>
      <c r="O128">
        <v>0</v>
      </c>
      <c r="P128">
        <v>0</v>
      </c>
    </row>
    <row r="129" spans="1:16" hidden="1" x14ac:dyDescent="0.3">
      <c r="A129" t="s">
        <v>165</v>
      </c>
      <c r="B129" t="s">
        <v>296</v>
      </c>
      <c r="C129" t="s">
        <v>296</v>
      </c>
      <c r="D129" t="s">
        <v>7</v>
      </c>
      <c r="E129">
        <v>0</v>
      </c>
      <c r="F129">
        <v>0</v>
      </c>
      <c r="G129">
        <v>0</v>
      </c>
      <c r="H129">
        <v>1</v>
      </c>
      <c r="I129" t="s">
        <v>295</v>
      </c>
      <c r="J129">
        <v>12.5</v>
      </c>
      <c r="K129">
        <v>412</v>
      </c>
      <c r="L129">
        <v>3.4693158638216599</v>
      </c>
      <c r="M129">
        <v>6.0140201423865403</v>
      </c>
      <c r="N129">
        <v>4.8866954567332597</v>
      </c>
      <c r="O129">
        <v>0</v>
      </c>
      <c r="P129">
        <v>0</v>
      </c>
    </row>
    <row r="130" spans="1:16" hidden="1" x14ac:dyDescent="0.3">
      <c r="A130" t="s">
        <v>297</v>
      </c>
      <c r="B130" t="s">
        <v>298</v>
      </c>
      <c r="C130" t="s">
        <v>298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295</v>
      </c>
      <c r="J130">
        <v>11</v>
      </c>
      <c r="K130">
        <v>413</v>
      </c>
      <c r="L130">
        <v>6.2777777762427203</v>
      </c>
      <c r="M130">
        <v>6.8358060023931904</v>
      </c>
      <c r="N130">
        <v>6.5757683703604197</v>
      </c>
      <c r="O130">
        <v>0</v>
      </c>
      <c r="P130">
        <v>0</v>
      </c>
    </row>
    <row r="131" spans="1:16" hidden="1" x14ac:dyDescent="0.3">
      <c r="A131" t="s">
        <v>247</v>
      </c>
      <c r="B131" t="s">
        <v>299</v>
      </c>
      <c r="C131" t="s">
        <v>299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295</v>
      </c>
      <c r="J131">
        <v>4.5999999999999996</v>
      </c>
      <c r="K131">
        <v>414</v>
      </c>
      <c r="L131">
        <v>3.4166666710279801</v>
      </c>
      <c r="M131">
        <v>4.80670106032525</v>
      </c>
      <c r="N131">
        <v>4.18736699504489</v>
      </c>
      <c r="O131">
        <v>1</v>
      </c>
      <c r="P131">
        <v>0</v>
      </c>
    </row>
    <row r="132" spans="1:16" hidden="1" x14ac:dyDescent="0.3">
      <c r="A132" t="s">
        <v>267</v>
      </c>
      <c r="B132" t="s">
        <v>300</v>
      </c>
      <c r="C132" t="s">
        <v>301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295</v>
      </c>
      <c r="J132">
        <v>5.9</v>
      </c>
      <c r="K132">
        <v>415</v>
      </c>
      <c r="L132">
        <v>2.2777777777777701</v>
      </c>
      <c r="M132">
        <v>3.77093603193233</v>
      </c>
      <c r="N132">
        <v>3.1088919568369402</v>
      </c>
      <c r="O132">
        <v>0</v>
      </c>
      <c r="P132">
        <v>0</v>
      </c>
    </row>
    <row r="133" spans="1:16" hidden="1" x14ac:dyDescent="0.3">
      <c r="A133" t="s">
        <v>28</v>
      </c>
      <c r="B133" t="s">
        <v>302</v>
      </c>
      <c r="C133" t="s">
        <v>302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295</v>
      </c>
      <c r="J133">
        <v>4.5</v>
      </c>
      <c r="K133">
        <v>416</v>
      </c>
      <c r="L133">
        <v>1.8418668822720301</v>
      </c>
      <c r="M133">
        <v>3.9007896072812298</v>
      </c>
      <c r="N133">
        <v>2.9909140240503498</v>
      </c>
      <c r="O133">
        <v>0</v>
      </c>
      <c r="P133">
        <v>0</v>
      </c>
    </row>
    <row r="134" spans="1:16" x14ac:dyDescent="0.3">
      <c r="A134" t="s">
        <v>96</v>
      </c>
      <c r="B134" t="s">
        <v>97</v>
      </c>
      <c r="C134" t="s">
        <v>97</v>
      </c>
      <c r="D134" t="s">
        <v>4</v>
      </c>
      <c r="E134">
        <v>1</v>
      </c>
      <c r="F134">
        <v>0</v>
      </c>
      <c r="G134">
        <v>0</v>
      </c>
      <c r="H134">
        <v>0</v>
      </c>
      <c r="I134" t="s">
        <v>90</v>
      </c>
      <c r="J134">
        <v>5.4</v>
      </c>
      <c r="K134">
        <v>109</v>
      </c>
      <c r="L134">
        <v>2.9722222173423001</v>
      </c>
      <c r="M134">
        <v>4.3533165414150501</v>
      </c>
      <c r="N134">
        <v>3.4509403629773101</v>
      </c>
      <c r="O134">
        <v>1</v>
      </c>
      <c r="P134">
        <v>1</v>
      </c>
    </row>
    <row r="135" spans="1:16" hidden="1" x14ac:dyDescent="0.3">
      <c r="A135" t="s">
        <v>305</v>
      </c>
      <c r="B135" t="s">
        <v>84</v>
      </c>
      <c r="C135" t="s">
        <v>84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295</v>
      </c>
      <c r="J135">
        <v>4.2</v>
      </c>
      <c r="K135">
        <v>419</v>
      </c>
      <c r="L135">
        <v>1.8611111108050999</v>
      </c>
      <c r="M135">
        <v>3.4853438075994698</v>
      </c>
      <c r="N135">
        <v>2.7666168714485799</v>
      </c>
      <c r="O135">
        <v>0</v>
      </c>
      <c r="P135">
        <v>0</v>
      </c>
    </row>
    <row r="136" spans="1:16" hidden="1" x14ac:dyDescent="0.3">
      <c r="A136" t="s">
        <v>306</v>
      </c>
      <c r="B136" t="s">
        <v>307</v>
      </c>
      <c r="C136" t="s">
        <v>307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295</v>
      </c>
      <c r="J136">
        <v>5.0999999999999996</v>
      </c>
      <c r="K136">
        <v>422</v>
      </c>
      <c r="L136">
        <v>3.6465708825195802</v>
      </c>
      <c r="M136">
        <v>3.9382838792627601</v>
      </c>
      <c r="N136">
        <v>3.80149928343433</v>
      </c>
      <c r="O136">
        <v>0</v>
      </c>
      <c r="P136">
        <v>0</v>
      </c>
    </row>
    <row r="137" spans="1:16" hidden="1" x14ac:dyDescent="0.3">
      <c r="A137" t="s">
        <v>308</v>
      </c>
      <c r="B137" t="s">
        <v>309</v>
      </c>
      <c r="C137" t="s">
        <v>310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295</v>
      </c>
      <c r="J137">
        <v>4.5</v>
      </c>
      <c r="K137">
        <v>427</v>
      </c>
      <c r="L137">
        <v>1.5539966410055199</v>
      </c>
      <c r="M137">
        <v>5.2312776006665098</v>
      </c>
      <c r="N137">
        <v>3.6102551158076599</v>
      </c>
      <c r="O137">
        <v>0</v>
      </c>
      <c r="P137">
        <v>0</v>
      </c>
    </row>
    <row r="138" spans="1:16" hidden="1" x14ac:dyDescent="0.3">
      <c r="A138" t="s">
        <v>286</v>
      </c>
      <c r="B138" t="s">
        <v>311</v>
      </c>
      <c r="C138" t="s">
        <v>311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312</v>
      </c>
      <c r="J138">
        <v>4.4000000000000004</v>
      </c>
      <c r="K138">
        <v>436</v>
      </c>
      <c r="L138">
        <v>1.6774856154541899</v>
      </c>
      <c r="M138">
        <v>3.4514777547325002</v>
      </c>
      <c r="N138">
        <v>1.585808376186</v>
      </c>
      <c r="O138">
        <v>0</v>
      </c>
      <c r="P138">
        <v>0</v>
      </c>
    </row>
    <row r="139" spans="1:16" hidden="1" x14ac:dyDescent="0.3">
      <c r="A139" t="s">
        <v>314</v>
      </c>
      <c r="B139" t="s">
        <v>124</v>
      </c>
      <c r="C139" t="s">
        <v>124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312</v>
      </c>
      <c r="J139">
        <v>5.7</v>
      </c>
      <c r="K139">
        <v>446</v>
      </c>
      <c r="L139">
        <v>1.2432434019607099</v>
      </c>
      <c r="M139">
        <v>3.5691402501765399</v>
      </c>
      <c r="N139">
        <v>1.4613221426419201</v>
      </c>
      <c r="O139">
        <v>0</v>
      </c>
      <c r="P139">
        <v>0</v>
      </c>
    </row>
    <row r="140" spans="1:16" hidden="1" x14ac:dyDescent="0.3">
      <c r="A140" t="s">
        <v>315</v>
      </c>
      <c r="B140" t="s">
        <v>316</v>
      </c>
      <c r="C140" t="s">
        <v>316</v>
      </c>
      <c r="D140" t="s">
        <v>7</v>
      </c>
      <c r="E140">
        <v>0</v>
      </c>
      <c r="F140">
        <v>0</v>
      </c>
      <c r="G140">
        <v>0</v>
      </c>
      <c r="H140">
        <v>1</v>
      </c>
      <c r="I140" t="s">
        <v>312</v>
      </c>
      <c r="J140">
        <v>5.8</v>
      </c>
      <c r="K140">
        <v>451</v>
      </c>
      <c r="L140">
        <v>3.8404433663090098</v>
      </c>
      <c r="M140">
        <v>5.1781253662979001</v>
      </c>
      <c r="N140">
        <v>2.86008713573074</v>
      </c>
      <c r="O140">
        <v>0</v>
      </c>
      <c r="P140">
        <v>0</v>
      </c>
    </row>
    <row r="141" spans="1:16" hidden="1" x14ac:dyDescent="0.3">
      <c r="A141" t="s">
        <v>240</v>
      </c>
      <c r="B141" t="s">
        <v>317</v>
      </c>
      <c r="C141" t="s">
        <v>317</v>
      </c>
      <c r="D141" t="s">
        <v>7</v>
      </c>
      <c r="E141">
        <v>0</v>
      </c>
      <c r="F141">
        <v>0</v>
      </c>
      <c r="G141">
        <v>0</v>
      </c>
      <c r="H141">
        <v>1</v>
      </c>
      <c r="I141" t="s">
        <v>312</v>
      </c>
      <c r="J141">
        <v>5.6</v>
      </c>
      <c r="K141">
        <v>453</v>
      </c>
      <c r="L141">
        <v>2.2777777604148501</v>
      </c>
      <c r="M141">
        <v>3.7029190064780302</v>
      </c>
      <c r="N141">
        <v>1.8750348611744201</v>
      </c>
      <c r="O141">
        <v>0</v>
      </c>
      <c r="P141">
        <v>0</v>
      </c>
    </row>
    <row r="142" spans="1:16" hidden="1" x14ac:dyDescent="0.3">
      <c r="A142" t="s">
        <v>319</v>
      </c>
      <c r="B142" t="s">
        <v>320</v>
      </c>
      <c r="C142" t="s">
        <v>320</v>
      </c>
      <c r="D142" t="s">
        <v>4</v>
      </c>
      <c r="E142">
        <v>1</v>
      </c>
      <c r="F142">
        <v>0</v>
      </c>
      <c r="G142">
        <v>0</v>
      </c>
      <c r="H142">
        <v>0</v>
      </c>
      <c r="I142" t="s">
        <v>318</v>
      </c>
      <c r="J142">
        <v>5</v>
      </c>
      <c r="K142">
        <v>465</v>
      </c>
      <c r="L142">
        <v>3.33333332894393</v>
      </c>
      <c r="M142">
        <v>4.3650164465883803</v>
      </c>
      <c r="N142">
        <v>4.0354413951242902</v>
      </c>
      <c r="O142">
        <v>0</v>
      </c>
      <c r="P142">
        <v>0</v>
      </c>
    </row>
    <row r="143" spans="1:16" hidden="1" x14ac:dyDescent="0.3">
      <c r="A143" t="s">
        <v>33</v>
      </c>
      <c r="B143" t="s">
        <v>192</v>
      </c>
      <c r="C143" t="s">
        <v>192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318</v>
      </c>
      <c r="J143">
        <v>5.5</v>
      </c>
      <c r="K143">
        <v>466</v>
      </c>
      <c r="L143">
        <v>2.8866571187077801</v>
      </c>
      <c r="M143">
        <v>4.26779188801454</v>
      </c>
      <c r="N143">
        <v>3.72145725811865</v>
      </c>
      <c r="O143">
        <v>0</v>
      </c>
      <c r="P143">
        <v>0</v>
      </c>
    </row>
    <row r="144" spans="1:16" hidden="1" x14ac:dyDescent="0.3">
      <c r="A144" t="s">
        <v>321</v>
      </c>
      <c r="B144" t="s">
        <v>322</v>
      </c>
      <c r="C144" t="s">
        <v>322</v>
      </c>
      <c r="D144" t="s">
        <v>7</v>
      </c>
      <c r="E144">
        <v>0</v>
      </c>
      <c r="F144">
        <v>0</v>
      </c>
      <c r="G144">
        <v>0</v>
      </c>
      <c r="H144">
        <v>1</v>
      </c>
      <c r="I144" t="s">
        <v>318</v>
      </c>
      <c r="J144">
        <v>7.4</v>
      </c>
      <c r="K144">
        <v>468</v>
      </c>
      <c r="L144">
        <v>2.38222099291221</v>
      </c>
      <c r="M144">
        <v>4.3358583148876697</v>
      </c>
      <c r="N144">
        <v>3.4495765817792901</v>
      </c>
      <c r="O144">
        <v>0</v>
      </c>
      <c r="P144">
        <v>0</v>
      </c>
    </row>
    <row r="145" spans="1:16" hidden="1" x14ac:dyDescent="0.3">
      <c r="A145" t="s">
        <v>313</v>
      </c>
      <c r="B145" t="s">
        <v>323</v>
      </c>
      <c r="C145" t="s">
        <v>323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318</v>
      </c>
      <c r="J145">
        <v>4.9000000000000004</v>
      </c>
      <c r="K145">
        <v>469</v>
      </c>
      <c r="L145">
        <v>1.18606322799063</v>
      </c>
      <c r="M145">
        <v>3.9263645766063102</v>
      </c>
      <c r="N145">
        <v>2.5394092709552099</v>
      </c>
      <c r="O145">
        <v>0</v>
      </c>
      <c r="P145">
        <v>0</v>
      </c>
    </row>
    <row r="146" spans="1:16" x14ac:dyDescent="0.3">
      <c r="A146" t="s">
        <v>149</v>
      </c>
      <c r="B146" t="s">
        <v>122</v>
      </c>
      <c r="C146" t="s">
        <v>122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132</v>
      </c>
      <c r="J146">
        <v>6.1</v>
      </c>
      <c r="K146">
        <v>173</v>
      </c>
      <c r="L146">
        <v>2.6688110156374099</v>
      </c>
      <c r="M146">
        <v>4.5510071181126399</v>
      </c>
      <c r="N146">
        <v>3.1309698170528502</v>
      </c>
      <c r="O146">
        <v>1</v>
      </c>
      <c r="P146">
        <v>1</v>
      </c>
    </row>
    <row r="147" spans="1:16" hidden="1" x14ac:dyDescent="0.3">
      <c r="A147" t="s">
        <v>326</v>
      </c>
      <c r="B147" t="s">
        <v>327</v>
      </c>
      <c r="C147" t="s">
        <v>327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318</v>
      </c>
      <c r="J147">
        <v>6.9</v>
      </c>
      <c r="K147">
        <v>475</v>
      </c>
      <c r="L147">
        <v>3.4917758081620698</v>
      </c>
      <c r="M147">
        <v>6.0077072509927998</v>
      </c>
      <c r="N147">
        <v>4.8946176813360003</v>
      </c>
      <c r="O147">
        <v>0</v>
      </c>
      <c r="P147">
        <v>0</v>
      </c>
    </row>
    <row r="148" spans="1:16" hidden="1" x14ac:dyDescent="0.3">
      <c r="A148" t="s">
        <v>328</v>
      </c>
      <c r="B148" t="s">
        <v>329</v>
      </c>
      <c r="C148" t="s">
        <v>329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318</v>
      </c>
      <c r="J148">
        <v>5</v>
      </c>
      <c r="K148">
        <v>476</v>
      </c>
      <c r="L148">
        <v>2.30555555555555</v>
      </c>
      <c r="M148">
        <v>3.6147490404225402</v>
      </c>
      <c r="N148">
        <v>3.0681353014399599</v>
      </c>
      <c r="O148">
        <v>0</v>
      </c>
      <c r="P148">
        <v>0</v>
      </c>
    </row>
    <row r="149" spans="1:16" hidden="1" x14ac:dyDescent="0.3">
      <c r="A149" t="s">
        <v>330</v>
      </c>
      <c r="B149" t="s">
        <v>331</v>
      </c>
      <c r="C149" t="s">
        <v>331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318</v>
      </c>
      <c r="J149">
        <v>5.7</v>
      </c>
      <c r="K149">
        <v>477</v>
      </c>
      <c r="L149">
        <v>3.3055555597837301</v>
      </c>
      <c r="M149">
        <v>3.7741435589128902</v>
      </c>
      <c r="N149">
        <v>3.7439758183940999</v>
      </c>
      <c r="O149">
        <v>0</v>
      </c>
      <c r="P149">
        <v>0</v>
      </c>
    </row>
    <row r="150" spans="1:16" hidden="1" x14ac:dyDescent="0.3">
      <c r="A150" t="s">
        <v>332</v>
      </c>
      <c r="B150" t="s">
        <v>333</v>
      </c>
      <c r="C150" t="s">
        <v>333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318</v>
      </c>
      <c r="J150">
        <v>6</v>
      </c>
      <c r="K150">
        <v>478</v>
      </c>
      <c r="L150">
        <v>2.6247773304975599</v>
      </c>
      <c r="M150">
        <v>4.1349149466931596</v>
      </c>
      <c r="N150">
        <v>3.5020913817919901</v>
      </c>
      <c r="O150">
        <v>0</v>
      </c>
      <c r="P150">
        <v>0</v>
      </c>
    </row>
    <row r="151" spans="1:16" hidden="1" x14ac:dyDescent="0.3">
      <c r="A151" t="s">
        <v>334</v>
      </c>
      <c r="B151" t="s">
        <v>335</v>
      </c>
      <c r="C151" t="s">
        <v>336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337</v>
      </c>
      <c r="J151">
        <v>4.9000000000000004</v>
      </c>
      <c r="K151">
        <v>490</v>
      </c>
      <c r="L151">
        <v>2.4008071172707699</v>
      </c>
      <c r="M151">
        <v>3.7945255614339102</v>
      </c>
      <c r="N151">
        <v>2.6197358573379899</v>
      </c>
      <c r="O151">
        <v>0</v>
      </c>
      <c r="P151">
        <v>0</v>
      </c>
    </row>
    <row r="152" spans="1:16" hidden="1" x14ac:dyDescent="0.3">
      <c r="A152" t="s">
        <v>130</v>
      </c>
      <c r="B152" t="s">
        <v>338</v>
      </c>
      <c r="C152" t="s">
        <v>338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337</v>
      </c>
      <c r="J152">
        <v>4.8</v>
      </c>
      <c r="K152">
        <v>492</v>
      </c>
      <c r="L152">
        <v>3.5124383766110299</v>
      </c>
      <c r="M152">
        <v>4.5782476633306803</v>
      </c>
      <c r="N152">
        <v>3.46626304779253</v>
      </c>
      <c r="O152">
        <v>0</v>
      </c>
      <c r="P152">
        <v>0</v>
      </c>
    </row>
    <row r="153" spans="1:16" hidden="1" x14ac:dyDescent="0.3">
      <c r="A153" t="s">
        <v>339</v>
      </c>
      <c r="B153" t="s">
        <v>340</v>
      </c>
      <c r="C153" t="s">
        <v>340</v>
      </c>
      <c r="D153" t="s">
        <v>7</v>
      </c>
      <c r="E153">
        <v>0</v>
      </c>
      <c r="F153">
        <v>0</v>
      </c>
      <c r="G153">
        <v>0</v>
      </c>
      <c r="H153">
        <v>1</v>
      </c>
      <c r="I153" t="s">
        <v>337</v>
      </c>
      <c r="J153">
        <v>7.5</v>
      </c>
      <c r="K153">
        <v>493</v>
      </c>
      <c r="L153">
        <v>2.37962659380955</v>
      </c>
      <c r="M153">
        <v>3.7317115433281902</v>
      </c>
      <c r="N153">
        <v>2.5855766961174602</v>
      </c>
      <c r="O153">
        <v>0</v>
      </c>
      <c r="P153">
        <v>0</v>
      </c>
    </row>
    <row r="154" spans="1:16" hidden="1" x14ac:dyDescent="0.3">
      <c r="A154" t="s">
        <v>287</v>
      </c>
      <c r="B154" t="s">
        <v>341</v>
      </c>
      <c r="C154" t="s">
        <v>341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337</v>
      </c>
      <c r="J154">
        <v>4.8</v>
      </c>
      <c r="K154">
        <v>494</v>
      </c>
      <c r="L154">
        <v>2.7174180656769602</v>
      </c>
      <c r="M154">
        <v>4.0570638875387202</v>
      </c>
      <c r="N154">
        <v>2.875647311357</v>
      </c>
      <c r="O154">
        <v>0</v>
      </c>
      <c r="P154">
        <v>0</v>
      </c>
    </row>
    <row r="155" spans="1:16" hidden="1" x14ac:dyDescent="0.3">
      <c r="A155" t="s">
        <v>239</v>
      </c>
      <c r="B155" t="s">
        <v>342</v>
      </c>
      <c r="C155" t="s">
        <v>342</v>
      </c>
      <c r="D155" t="s">
        <v>5</v>
      </c>
      <c r="E155">
        <v>0</v>
      </c>
      <c r="F155">
        <v>1</v>
      </c>
      <c r="G155">
        <v>0</v>
      </c>
      <c r="H155">
        <v>0</v>
      </c>
      <c r="I155" t="s">
        <v>337</v>
      </c>
      <c r="J155">
        <v>4.2</v>
      </c>
      <c r="K155">
        <v>495</v>
      </c>
      <c r="L155">
        <v>1.8055555322609</v>
      </c>
      <c r="M155">
        <v>3.5611560640273399</v>
      </c>
      <c r="N155">
        <v>2.2365907159237799</v>
      </c>
      <c r="O155">
        <v>0</v>
      </c>
      <c r="P155">
        <v>0</v>
      </c>
    </row>
    <row r="156" spans="1:16" hidden="1" x14ac:dyDescent="0.3">
      <c r="A156" t="s">
        <v>343</v>
      </c>
      <c r="B156" t="s">
        <v>344</v>
      </c>
      <c r="C156" t="s">
        <v>345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337</v>
      </c>
      <c r="J156">
        <v>4.8</v>
      </c>
      <c r="K156">
        <v>498</v>
      </c>
      <c r="L156">
        <v>2.75</v>
      </c>
      <c r="M156">
        <v>4.1714257108490704</v>
      </c>
      <c r="N156">
        <v>2.9348724744694898</v>
      </c>
      <c r="O156">
        <v>0</v>
      </c>
      <c r="P156">
        <v>0</v>
      </c>
    </row>
    <row r="157" spans="1:16" hidden="1" x14ac:dyDescent="0.3">
      <c r="A157" t="s">
        <v>346</v>
      </c>
      <c r="B157" t="s">
        <v>347</v>
      </c>
      <c r="C157" t="s">
        <v>347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337</v>
      </c>
      <c r="J157">
        <v>4.2</v>
      </c>
      <c r="K157">
        <v>505</v>
      </c>
      <c r="L157">
        <v>1.66780992953665</v>
      </c>
      <c r="M157">
        <v>3.86220970116646</v>
      </c>
      <c r="N157">
        <v>2.2816255652876598</v>
      </c>
      <c r="O157">
        <v>0</v>
      </c>
      <c r="P157">
        <v>0</v>
      </c>
    </row>
    <row r="158" spans="1:16" hidden="1" x14ac:dyDescent="0.3">
      <c r="A158" t="s">
        <v>348</v>
      </c>
      <c r="B158" t="s">
        <v>349</v>
      </c>
      <c r="C158" t="s">
        <v>350</v>
      </c>
      <c r="D158" t="s">
        <v>4</v>
      </c>
      <c r="E158">
        <v>1</v>
      </c>
      <c r="F158">
        <v>0</v>
      </c>
      <c r="G158">
        <v>0</v>
      </c>
      <c r="H158">
        <v>0</v>
      </c>
      <c r="I158" t="s">
        <v>337</v>
      </c>
      <c r="J158">
        <v>5.3</v>
      </c>
      <c r="K158">
        <v>506</v>
      </c>
      <c r="L158">
        <v>5.9243416249631196</v>
      </c>
      <c r="M158">
        <v>6.2697851338776802</v>
      </c>
      <c r="N158">
        <v>5.2996185975197401</v>
      </c>
      <c r="O158">
        <v>0</v>
      </c>
      <c r="P158">
        <v>0</v>
      </c>
    </row>
    <row r="159" spans="1:16" hidden="1" x14ac:dyDescent="0.3">
      <c r="A159" t="s">
        <v>351</v>
      </c>
      <c r="B159" t="s">
        <v>352</v>
      </c>
      <c r="C159" t="s">
        <v>352</v>
      </c>
      <c r="D159" t="s">
        <v>7</v>
      </c>
      <c r="E159">
        <v>0</v>
      </c>
      <c r="F159">
        <v>0</v>
      </c>
      <c r="G159">
        <v>0</v>
      </c>
      <c r="H159">
        <v>1</v>
      </c>
      <c r="I159" t="s">
        <v>337</v>
      </c>
      <c r="J159">
        <v>5.4</v>
      </c>
      <c r="K159">
        <v>509</v>
      </c>
      <c r="L159">
        <v>1.02175519605915</v>
      </c>
      <c r="M159">
        <v>4.2107466476951201</v>
      </c>
      <c r="N159">
        <v>2.09239801921386</v>
      </c>
      <c r="O159">
        <v>0</v>
      </c>
      <c r="P15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2022-04-30T04:33:41Z</dcterms:created>
  <dcterms:modified xsi:type="dcterms:W3CDTF">2022-04-30T04:39:46Z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9fc32b9d-c23d-4489-800a-3de4a77733af</vt:lpwstr>
  </property>
</Properties>
</file>