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rridg\Dropbox\JavaScript\AI\PremierLeaguePredictor\Predictions\2022-23\"/>
    </mc:Choice>
  </mc:AlternateContent>
  <xr:revisionPtr revIDLastSave="0" documentId="8_{C5941296-AF8D-4028-B875-B9875B0266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formed by Data.Page" sheetId="2" r:id="rId1"/>
  </sheets>
  <definedNames>
    <definedName name="solver_adj" localSheetId="0" hidden="1">'Transformed by Data.Page'!$P$2:$P$179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'Transformed by Data.Page'!$P$2:$P$179</definedName>
    <definedName name="solver_lhs2" localSheetId="0" hidden="1">'Transformed by Data.Page'!$S$4</definedName>
    <definedName name="solver_lhs3" localSheetId="0" hidden="1">'Transformed by Data.Page'!$S$6:$S$9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'Transformed by Data.Page'!$S$16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1</definedName>
    <definedName name="solver_rel3" localSheetId="0" hidden="1">2</definedName>
    <definedName name="solver_rhs1" localSheetId="0" hidden="1">"binary"</definedName>
    <definedName name="solver_rhs2" localSheetId="0" hidden="1">'Transformed by Data.Page'!$T$4</definedName>
    <definedName name="solver_rhs3" localSheetId="0" hidden="1">'Transformed by Data.Page'!$T$6:$T$9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" i="2" l="1"/>
  <c r="S11" i="2" a="1"/>
  <c r="S11" i="2" s="1"/>
  <c r="S14" i="2" s="1"/>
  <c r="S9" i="2"/>
  <c r="S8" i="2"/>
  <c r="S7" i="2"/>
  <c r="S6" i="2"/>
  <c r="S4" i="2"/>
  <c r="S2" i="2"/>
  <c r="S16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<sst xmlns="http://schemas.openxmlformats.org/spreadsheetml/2006/main" count="917" uniqueCount="401">
  <si>
    <t>First Name</t>
  </si>
  <si>
    <t>Surname</t>
  </si>
  <si>
    <t>Web Name</t>
  </si>
  <si>
    <t>Position</t>
  </si>
  <si>
    <t>GKP</t>
  </si>
  <si>
    <t>DEF</t>
  </si>
  <si>
    <t>MID</t>
  </si>
  <si>
    <t>FWD</t>
  </si>
  <si>
    <t>Team</t>
  </si>
  <si>
    <t>Cost</t>
  </si>
  <si>
    <t>ID</t>
  </si>
  <si>
    <t>ARIMA</t>
  </si>
  <si>
    <t>LSTM</t>
  </si>
  <si>
    <t>PPG</t>
  </si>
  <si>
    <t>PREV</t>
  </si>
  <si>
    <t>Selected</t>
  </si>
  <si>
    <t>ARS</t>
  </si>
  <si>
    <t>Granit</t>
  </si>
  <si>
    <t>Xhaka</t>
  </si>
  <si>
    <t>Thomas</t>
  </si>
  <si>
    <t>Partey</t>
  </si>
  <si>
    <t>Martin</t>
  </si>
  <si>
    <t>Ødegaard</t>
  </si>
  <si>
    <t>Kieran</t>
  </si>
  <si>
    <t>Benjamin</t>
  </si>
  <si>
    <t>White</t>
  </si>
  <si>
    <t>Bukayo</t>
  </si>
  <si>
    <t>Saka</t>
  </si>
  <si>
    <t>Aaron</t>
  </si>
  <si>
    <t>Ramsdale</t>
  </si>
  <si>
    <t>Gabriel</t>
  </si>
  <si>
    <t>dos Santos Magalhães</t>
  </si>
  <si>
    <t>Martinelli Silva</t>
  </si>
  <si>
    <t>Martinelli</t>
  </si>
  <si>
    <t>Fábio</t>
  </si>
  <si>
    <t>William</t>
  </si>
  <si>
    <t>Saliba</t>
  </si>
  <si>
    <t>Marcus</t>
  </si>
  <si>
    <t>Fernando de Jesus</t>
  </si>
  <si>
    <t>Jesus</t>
  </si>
  <si>
    <t>Smith</t>
  </si>
  <si>
    <t>AVL</t>
  </si>
  <si>
    <t>Danny</t>
  </si>
  <si>
    <t>Emiliano</t>
  </si>
  <si>
    <t>Martínez Romero</t>
  </si>
  <si>
    <t>Martínez</t>
  </si>
  <si>
    <t>Morgan</t>
  </si>
  <si>
    <t>Ollie</t>
  </si>
  <si>
    <t>Watkins</t>
  </si>
  <si>
    <t>Ezri</t>
  </si>
  <si>
    <t>Konsa Ngoyo</t>
  </si>
  <si>
    <t>Konsa</t>
  </si>
  <si>
    <t>Leon</t>
  </si>
  <si>
    <t>Bailey</t>
  </si>
  <si>
    <t>Jacob</t>
  </si>
  <si>
    <t>Ramsey</t>
  </si>
  <si>
    <t>Ashley</t>
  </si>
  <si>
    <t>Young</t>
  </si>
  <si>
    <t>Adam</t>
  </si>
  <si>
    <t>BOU</t>
  </si>
  <si>
    <t>Ryan</t>
  </si>
  <si>
    <t>Jefferson</t>
  </si>
  <si>
    <t>Lerma Solís</t>
  </si>
  <si>
    <t>Lerma</t>
  </si>
  <si>
    <t>Jack</t>
  </si>
  <si>
    <t>Dominic</t>
  </si>
  <si>
    <t>Solanke</t>
  </si>
  <si>
    <t>Lewis</t>
  </si>
  <si>
    <t>Cook</t>
  </si>
  <si>
    <t>Christie</t>
  </si>
  <si>
    <t>Philip</t>
  </si>
  <si>
    <t>Billing</t>
  </si>
  <si>
    <t>Chris</t>
  </si>
  <si>
    <t>Mepham</t>
  </si>
  <si>
    <t>Anthony</t>
  </si>
  <si>
    <t>Jordan</t>
  </si>
  <si>
    <t>Zemura</t>
  </si>
  <si>
    <t>Joe</t>
  </si>
  <si>
    <t>Tavernier</t>
  </si>
  <si>
    <t>James</t>
  </si>
  <si>
    <t>Norberto</t>
  </si>
  <si>
    <t>Murara Neto</t>
  </si>
  <si>
    <t>Neto</t>
  </si>
  <si>
    <t>Ivan</t>
  </si>
  <si>
    <t>Toney</t>
  </si>
  <si>
    <t>BRE</t>
  </si>
  <si>
    <t>David</t>
  </si>
  <si>
    <t>Raya Martin</t>
  </si>
  <si>
    <t>Raya</t>
  </si>
  <si>
    <t>Josh</t>
  </si>
  <si>
    <t>Dasilva</t>
  </si>
  <si>
    <t>Rico</t>
  </si>
  <si>
    <t>Henry</t>
  </si>
  <si>
    <t>Vitaly</t>
  </si>
  <si>
    <t>Janelt</t>
  </si>
  <si>
    <t>Mathias</t>
  </si>
  <si>
    <t>Jensen</t>
  </si>
  <si>
    <t>Yoane</t>
  </si>
  <si>
    <t>Wissa</t>
  </si>
  <si>
    <t>Bryan</t>
  </si>
  <si>
    <t>Mbeumo</t>
  </si>
  <si>
    <t>Ben</t>
  </si>
  <si>
    <t>Mee</t>
  </si>
  <si>
    <t>BHA</t>
  </si>
  <si>
    <t>Welbeck</t>
  </si>
  <si>
    <t>Pascal</t>
  </si>
  <si>
    <t>Groß</t>
  </si>
  <si>
    <t>Dunk</t>
  </si>
  <si>
    <t>Solly</t>
  </si>
  <si>
    <t>March</t>
  </si>
  <si>
    <t>Webster</t>
  </si>
  <si>
    <t>Joël</t>
  </si>
  <si>
    <t>Veltman</t>
  </si>
  <si>
    <t>Leandro</t>
  </si>
  <si>
    <t>Trossard</t>
  </si>
  <si>
    <t>Robert</t>
  </si>
  <si>
    <t>Sánchez</t>
  </si>
  <si>
    <t>Alexis</t>
  </si>
  <si>
    <t>Mac Allister</t>
  </si>
  <si>
    <t>Moisés</t>
  </si>
  <si>
    <t>Caicedo Corozo</t>
  </si>
  <si>
    <t>Caicedo</t>
  </si>
  <si>
    <t>CHE</t>
  </si>
  <si>
    <t>Marc</t>
  </si>
  <si>
    <t>Cucurella Saseta</t>
  </si>
  <si>
    <t>Cucurella</t>
  </si>
  <si>
    <t>César</t>
  </si>
  <si>
    <t>Azpilicueta</t>
  </si>
  <si>
    <t>Thiago</t>
  </si>
  <si>
    <t>Emiliano da Silva</t>
  </si>
  <si>
    <t>Thiago Silva</t>
  </si>
  <si>
    <t>Jorge Luiz</t>
  </si>
  <si>
    <t>Frello Filho</t>
  </si>
  <si>
    <t>Jorginho</t>
  </si>
  <si>
    <t>Kepa</t>
  </si>
  <si>
    <t>Arrizabalaga</t>
  </si>
  <si>
    <t>Chilwell</t>
  </si>
  <si>
    <t>Trevoh</t>
  </si>
  <si>
    <t>Chalobah</t>
  </si>
  <si>
    <t>Mason</t>
  </si>
  <si>
    <t>Mount</t>
  </si>
  <si>
    <t>Kai</t>
  </si>
  <si>
    <t>Havertz</t>
  </si>
  <si>
    <t>Edouard</t>
  </si>
  <si>
    <t>Conor</t>
  </si>
  <si>
    <t>Raheem</t>
  </si>
  <si>
    <t>Sterling</t>
  </si>
  <si>
    <t>Kalidou</t>
  </si>
  <si>
    <t>Koulibaly</t>
  </si>
  <si>
    <t>Vicente</t>
  </si>
  <si>
    <t>Guaita</t>
  </si>
  <si>
    <t>CRY</t>
  </si>
  <si>
    <t>Joel</t>
  </si>
  <si>
    <t>Ward</t>
  </si>
  <si>
    <t>Ayew</t>
  </si>
  <si>
    <t>Wilfried</t>
  </si>
  <si>
    <t>Zaha</t>
  </si>
  <si>
    <t>Jeffrey</t>
  </si>
  <si>
    <t>Schlupp</t>
  </si>
  <si>
    <t>Joachim</t>
  </si>
  <si>
    <t>Andersen</t>
  </si>
  <si>
    <t>Odsonne</t>
  </si>
  <si>
    <t>Guéhi</t>
  </si>
  <si>
    <t>Eberechi</t>
  </si>
  <si>
    <t>Eze</t>
  </si>
  <si>
    <t>Tyrick</t>
  </si>
  <si>
    <t>Mitchell</t>
  </si>
  <si>
    <t>Michael</t>
  </si>
  <si>
    <t>Olise</t>
  </si>
  <si>
    <t>Cheick</t>
  </si>
  <si>
    <t>Doucouré</t>
  </si>
  <si>
    <t>C.Doucouré</t>
  </si>
  <si>
    <t>Joseph</t>
  </si>
  <si>
    <t>Gordon</t>
  </si>
  <si>
    <t>EVE</t>
  </si>
  <si>
    <t>Pickford</t>
  </si>
  <si>
    <t>Alex</t>
  </si>
  <si>
    <t>Iwobi</t>
  </si>
  <si>
    <t>Demarai</t>
  </si>
  <si>
    <t>Gray</t>
  </si>
  <si>
    <t>Vitalii</t>
  </si>
  <si>
    <t>Mykolenko</t>
  </si>
  <si>
    <t>Tarkowski</t>
  </si>
  <si>
    <t>Coady</t>
  </si>
  <si>
    <t>Rúben</t>
  </si>
  <si>
    <t>Dwight</t>
  </si>
  <si>
    <t>McNeil</t>
  </si>
  <si>
    <t>Amadou</t>
  </si>
  <si>
    <t>Onana</t>
  </si>
  <si>
    <t>Kyle</t>
  </si>
  <si>
    <t>Bernd</t>
  </si>
  <si>
    <t>Leno</t>
  </si>
  <si>
    <t>FUL</t>
  </si>
  <si>
    <t>Tim</t>
  </si>
  <si>
    <t>Ream</t>
  </si>
  <si>
    <t>Neeskens</t>
  </si>
  <si>
    <t>Kebano</t>
  </si>
  <si>
    <t>Bobby</t>
  </si>
  <si>
    <t>De Cordova-Reid</t>
  </si>
  <si>
    <t>Aleksandar</t>
  </si>
  <si>
    <t>Mitrović</t>
  </si>
  <si>
    <t>Harrison</t>
  </si>
  <si>
    <t>Reed</t>
  </si>
  <si>
    <t>Harry</t>
  </si>
  <si>
    <t>Wilson</t>
  </si>
  <si>
    <t>João</t>
  </si>
  <si>
    <t>Palhinha Gonçalves</t>
  </si>
  <si>
    <t>Palhinha</t>
  </si>
  <si>
    <t>Daniel</t>
  </si>
  <si>
    <t>Andreas</t>
  </si>
  <si>
    <t>Hoelgebaum Pereira</t>
  </si>
  <si>
    <t>Kevin</t>
  </si>
  <si>
    <t>LEI</t>
  </si>
  <si>
    <t>Jamie</t>
  </si>
  <si>
    <t>Vardy</t>
  </si>
  <si>
    <t>Timothy</t>
  </si>
  <si>
    <t>Castagne</t>
  </si>
  <si>
    <t>Youri</t>
  </si>
  <si>
    <t>Tielemans</t>
  </si>
  <si>
    <t>Harvey</t>
  </si>
  <si>
    <t>Barnes</t>
  </si>
  <si>
    <t>Kiernan</t>
  </si>
  <si>
    <t>Dewsbury-Hall</t>
  </si>
  <si>
    <t>Justin</t>
  </si>
  <si>
    <t>Patson</t>
  </si>
  <si>
    <t>Daka</t>
  </si>
  <si>
    <t>LEE</t>
  </si>
  <si>
    <t>Rodrigo</t>
  </si>
  <si>
    <t>Moreno</t>
  </si>
  <si>
    <t>Struijk</t>
  </si>
  <si>
    <t>Illan</t>
  </si>
  <si>
    <t>Meslier</t>
  </si>
  <si>
    <t>Rasmus</t>
  </si>
  <si>
    <t>Kristensen</t>
  </si>
  <si>
    <t>Roca Junqué</t>
  </si>
  <si>
    <t>Roca</t>
  </si>
  <si>
    <t>Brenden</t>
  </si>
  <si>
    <t>Aaronson</t>
  </si>
  <si>
    <t>Tyler</t>
  </si>
  <si>
    <t>Adams</t>
  </si>
  <si>
    <t>Luis</t>
  </si>
  <si>
    <t>Sinisterra Lucumí</t>
  </si>
  <si>
    <t>Sinisterra</t>
  </si>
  <si>
    <t>LIV</t>
  </si>
  <si>
    <t>Henderson</t>
  </si>
  <si>
    <t>Roberto</t>
  </si>
  <si>
    <t>Firmino</t>
  </si>
  <si>
    <t>Virgil</t>
  </si>
  <si>
    <t>van Dijk</t>
  </si>
  <si>
    <t>Van Dijk</t>
  </si>
  <si>
    <t>Alisson</t>
  </si>
  <si>
    <t>Ramses Becker</t>
  </si>
  <si>
    <t>Mohamed</t>
  </si>
  <si>
    <t>Salah</t>
  </si>
  <si>
    <t>Andrew</t>
  </si>
  <si>
    <t>Robertson</t>
  </si>
  <si>
    <t>Trent</t>
  </si>
  <si>
    <t>Alexander-Arnold</t>
  </si>
  <si>
    <t>Gomez</t>
  </si>
  <si>
    <t>Konstantinos</t>
  </si>
  <si>
    <t>Tsimikas</t>
  </si>
  <si>
    <t>Elliott</t>
  </si>
  <si>
    <t>Freitas Gouveia Carvalho</t>
  </si>
  <si>
    <t>Carvalho</t>
  </si>
  <si>
    <t>Darwin</t>
  </si>
  <si>
    <t>Núñez Ribeiro</t>
  </si>
  <si>
    <t>Ilkay</t>
  </si>
  <si>
    <t>Gündogan</t>
  </si>
  <si>
    <t>MCI</t>
  </si>
  <si>
    <t>De Bruyne</t>
  </si>
  <si>
    <t>Riyad</t>
  </si>
  <si>
    <t>Mahrez</t>
  </si>
  <si>
    <t>Cancelo</t>
  </si>
  <si>
    <t>Ederson</t>
  </si>
  <si>
    <t>Santana de Moraes</t>
  </si>
  <si>
    <t>Nathan</t>
  </si>
  <si>
    <t>Aké</t>
  </si>
  <si>
    <t>Bernardo</t>
  </si>
  <si>
    <t>Veiga de Carvalho e Silva</t>
  </si>
  <si>
    <t>Gato Alves Dias</t>
  </si>
  <si>
    <t>Dias</t>
  </si>
  <si>
    <t>Phil</t>
  </si>
  <si>
    <t>Foden</t>
  </si>
  <si>
    <t>Hernandez</t>
  </si>
  <si>
    <t>Rodri</t>
  </si>
  <si>
    <t>Erling</t>
  </si>
  <si>
    <t>Haaland</t>
  </si>
  <si>
    <t>MUN</t>
  </si>
  <si>
    <t>De Gea Quintana</t>
  </si>
  <si>
    <t>De Gea</t>
  </si>
  <si>
    <t>Raphaël</t>
  </si>
  <si>
    <t>Varane</t>
  </si>
  <si>
    <t>Frederico</t>
  </si>
  <si>
    <t>Rodrigues de Paula Santos</t>
  </si>
  <si>
    <t>Fred</t>
  </si>
  <si>
    <t>Bruno</t>
  </si>
  <si>
    <t>Borges Fernandes</t>
  </si>
  <si>
    <t>Fernandes</t>
  </si>
  <si>
    <t>Rashford</t>
  </si>
  <si>
    <t>Jadon</t>
  </si>
  <si>
    <t>Sancho</t>
  </si>
  <si>
    <t>Diogo</t>
  </si>
  <si>
    <t>Dalot Teixeira</t>
  </si>
  <si>
    <t>Dalot</t>
  </si>
  <si>
    <t>Lisandro</t>
  </si>
  <si>
    <t>NEW</t>
  </si>
  <si>
    <t>Callum</t>
  </si>
  <si>
    <t>Trippier</t>
  </si>
  <si>
    <t>Dan</t>
  </si>
  <si>
    <t>Burn</t>
  </si>
  <si>
    <t>Fabian</t>
  </si>
  <si>
    <t>Schär</t>
  </si>
  <si>
    <t>Miguel</t>
  </si>
  <si>
    <t>Almirón Rejala</t>
  </si>
  <si>
    <t>Almirón</t>
  </si>
  <si>
    <t>Sean</t>
  </si>
  <si>
    <t>Longstaff</t>
  </si>
  <si>
    <t>S.Longstaff</t>
  </si>
  <si>
    <t>Joelinton Cássio</t>
  </si>
  <si>
    <t>Apolinário de Lira</t>
  </si>
  <si>
    <t>Joelinton</t>
  </si>
  <si>
    <t>Willock</t>
  </si>
  <si>
    <t>Guimarães Rodriguez Moura</t>
  </si>
  <si>
    <t>Bruno Guimarães</t>
  </si>
  <si>
    <t>Nick</t>
  </si>
  <si>
    <t>Pope</t>
  </si>
  <si>
    <t>Sven</t>
  </si>
  <si>
    <t>Botman</t>
  </si>
  <si>
    <t>NFO</t>
  </si>
  <si>
    <t>Yates</t>
  </si>
  <si>
    <t>Brennan</t>
  </si>
  <si>
    <t>Johnson</t>
  </si>
  <si>
    <t>Taiwo</t>
  </si>
  <si>
    <t>Awoniyi</t>
  </si>
  <si>
    <t>Dean</t>
  </si>
  <si>
    <t>Gibbs-White</t>
  </si>
  <si>
    <t>SOU</t>
  </si>
  <si>
    <t>Armstrong</t>
  </si>
  <si>
    <t>Ward-Prowse</t>
  </si>
  <si>
    <t>A.Armstrong</t>
  </si>
  <si>
    <t>Walker-Peters</t>
  </si>
  <si>
    <t>Che</t>
  </si>
  <si>
    <t>Romain</t>
  </si>
  <si>
    <t>Perraud</t>
  </si>
  <si>
    <t>Gavin</t>
  </si>
  <si>
    <t>Bazunu</t>
  </si>
  <si>
    <t>Ayodele-Aribo</t>
  </si>
  <si>
    <t>Aribo</t>
  </si>
  <si>
    <t>Hugo</t>
  </si>
  <si>
    <t>Lloris</t>
  </si>
  <si>
    <t>TOT</t>
  </si>
  <si>
    <t>Kane</t>
  </si>
  <si>
    <t>Son</t>
  </si>
  <si>
    <t>Heung-min</t>
  </si>
  <si>
    <t>Eric</t>
  </si>
  <si>
    <t>Dier</t>
  </si>
  <si>
    <t>Pierre-Emile</t>
  </si>
  <si>
    <t>Højbjerg</t>
  </si>
  <si>
    <t>Sessegnon</t>
  </si>
  <si>
    <t>R.Sessegnon</t>
  </si>
  <si>
    <t>Bentancur</t>
  </si>
  <si>
    <t>Perišić</t>
  </si>
  <si>
    <t>Lukasz</t>
  </si>
  <si>
    <t>Fabianski</t>
  </si>
  <si>
    <t>WHU</t>
  </si>
  <si>
    <t>Cresswell</t>
  </si>
  <si>
    <t>Michail</t>
  </si>
  <si>
    <t>Antonio</t>
  </si>
  <si>
    <t>Jarrod</t>
  </si>
  <si>
    <t>Bowen</t>
  </si>
  <si>
    <t>Declan</t>
  </si>
  <si>
    <t>Rice</t>
  </si>
  <si>
    <t>Tomas</t>
  </si>
  <si>
    <t>Soucek</t>
  </si>
  <si>
    <t>Pablo</t>
  </si>
  <si>
    <t>Fornals Malla</t>
  </si>
  <si>
    <t>Fornals</t>
  </si>
  <si>
    <t>Gianluca</t>
  </si>
  <si>
    <t>Scamacca</t>
  </si>
  <si>
    <t>Jonathan</t>
  </si>
  <si>
    <t>Castro Otto</t>
  </si>
  <si>
    <t>Jonny</t>
  </si>
  <si>
    <t>WOL</t>
  </si>
  <si>
    <t>José</t>
  </si>
  <si>
    <t>Malheiro de Sá</t>
  </si>
  <si>
    <t>Sá</t>
  </si>
  <si>
    <t>da Silva Neves</t>
  </si>
  <si>
    <t>Neves</t>
  </si>
  <si>
    <t>Castelo Podence</t>
  </si>
  <si>
    <t>Podence</t>
  </si>
  <si>
    <t>Max</t>
  </si>
  <si>
    <t>Kilman</t>
  </si>
  <si>
    <t>Rayan</t>
  </si>
  <si>
    <t>Aït-Nouri</t>
  </si>
  <si>
    <t>Collins</t>
  </si>
  <si>
    <t>Total Points</t>
  </si>
  <si>
    <t>Total Cost</t>
  </si>
  <si>
    <t>Transfers</t>
  </si>
  <si>
    <t>Free</t>
  </si>
  <si>
    <t>Profit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</si>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</sst>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90C569-A443-48D8-B1A9-DD186DC6B4CD}" name="Table1" displayName="Table1" ref="A1:P179" totalsRowShown="0">
  <autoFilter ref="A1:P179" xr:uid="{AC90C569-A443-48D8-B1A9-DD186DC6B4CD}">
    <filterColumn colId="15">
      <filters>
        <filter val="1"/>
      </filters>
    </filterColumn>
  </autoFilter>
  <sortState xmlns:xlrd2="http://schemas.microsoft.com/office/spreadsheetml/2017/richdata2" ref="A2:P177">
    <sortCondition descending="1" ref="N1:N179"/>
  </sortState>
  <tableColumns count="16">
    <tableColumn id="1" xr3:uid="{46F7C8DD-25C1-4C3C-BFC6-D1D7FCE82910}" name="First Name"/>
    <tableColumn id="2" xr3:uid="{45F9DDCB-18F5-4D94-A98F-798FA98DE74A}" name="Surname"/>
    <tableColumn id="3" xr3:uid="{935EF2AA-7714-4A3A-B1B6-CCD7902EE06D}" name="Web Name"/>
    <tableColumn id="4" xr3:uid="{7F0470F2-31B8-442F-A398-F08918B6F50F}" name="Position"/>
    <tableColumn id="5" xr3:uid="{55D563DA-90B8-4D83-965C-C5C86057FBEE}" name="GKP"/>
    <tableColumn id="6" xr3:uid="{C7239EE2-8EB8-4003-8068-1BFD497BD6FD}" name="DEF"/>
    <tableColumn id="7" xr3:uid="{84A99529-FAA1-4301-B64E-949F07858362}" name="MID"/>
    <tableColumn id="8" xr3:uid="{334E3463-E994-4071-8D84-F541FECE4B5B}" name="FWD"/>
    <tableColumn id="9" xr3:uid="{1BCEAA66-52C6-49BF-8C9B-D6BA953652B1}" name="Team"/>
    <tableColumn id="10" xr3:uid="{45DC73DD-5262-4618-84EE-ECA20DF99261}" name="Cost"/>
    <tableColumn id="11" xr3:uid="{3381A762-E6B7-4DF9-809D-CA06E8470031}" name="ID"/>
    <tableColumn id="12" xr3:uid="{BF8167C2-A2C5-4CFF-94F6-492170F41AA8}" name="ARIMA"/>
    <tableColumn id="13" xr3:uid="{2985578E-EB19-45A4-A0D3-2B019E432403}" name="LSTM"/>
    <tableColumn id="14" xr3:uid="{89525D28-E0D3-47CE-8BC0-D34DFE01BC1F}" name="PPG"/>
    <tableColumn id="15" xr3:uid="{A87DB9AD-7CC6-458F-8C84-654F8DA2831C}" name="PREV"/>
    <tableColumn id="16" xr3:uid="{857644E1-CB2D-414B-9D49-2FC5EFF671EB}" name="Se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9"/>
  <sheetViews>
    <sheetView tabSelected="1" workbookViewId="0">
      <selection activeCell="C2" sqref="C2"/>
    </sheetView>
  </sheetViews>
  <sheetFormatPr defaultRowHeight="14.4" x14ac:dyDescent="0.3"/>
  <cols>
    <col min="1" max="1" width="11.77734375" customWidth="1"/>
    <col min="2" max="2" width="10.44140625" customWidth="1"/>
    <col min="3" max="3" width="12.21875" customWidth="1"/>
    <col min="4" max="4" width="9.6640625" customWidth="1"/>
    <col min="16" max="16" width="10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20" x14ac:dyDescent="0.3">
      <c r="A2" t="s">
        <v>285</v>
      </c>
      <c r="B2" t="s">
        <v>286</v>
      </c>
      <c r="C2" t="s">
        <v>286</v>
      </c>
      <c r="D2" t="s">
        <v>7</v>
      </c>
      <c r="E2">
        <v>0</v>
      </c>
      <c r="F2">
        <v>0</v>
      </c>
      <c r="G2">
        <v>0</v>
      </c>
      <c r="H2">
        <v>1</v>
      </c>
      <c r="I2" t="s">
        <v>268</v>
      </c>
      <c r="J2">
        <v>12.1</v>
      </c>
      <c r="K2">
        <v>288</v>
      </c>
      <c r="L2">
        <v>15.1333304800196</v>
      </c>
      <c r="M2">
        <v>15.286540322089399</v>
      </c>
      <c r="N2">
        <v>9.3431417782300503</v>
      </c>
      <c r="O2">
        <v>1</v>
      </c>
      <c r="P2">
        <v>1</v>
      </c>
      <c r="R2" s="1" t="s">
        <v>395</v>
      </c>
      <c r="S2">
        <f>SUMPRODUCT(Table1[Selected],Table1[PPG])</f>
        <v>65.691427477731125</v>
      </c>
      <c r="T2" t="s">
        <v>400</v>
      </c>
    </row>
    <row r="3" spans="1:20" hidden="1" x14ac:dyDescent="0.3">
      <c r="A3" t="s">
        <v>19</v>
      </c>
      <c r="B3" t="s">
        <v>20</v>
      </c>
      <c r="C3" t="s">
        <v>20</v>
      </c>
      <c r="D3" t="s">
        <v>6</v>
      </c>
      <c r="E3">
        <v>0</v>
      </c>
      <c r="F3">
        <v>0</v>
      </c>
      <c r="G3">
        <v>1</v>
      </c>
      <c r="H3">
        <v>0</v>
      </c>
      <c r="I3" t="s">
        <v>16</v>
      </c>
      <c r="J3">
        <v>4.8</v>
      </c>
      <c r="K3">
        <v>4</v>
      </c>
      <c r="L3">
        <v>4.66666655034666</v>
      </c>
      <c r="M3">
        <v>9.6772256481053702</v>
      </c>
      <c r="N3">
        <v>3.92411548418796</v>
      </c>
      <c r="O3">
        <v>0</v>
      </c>
      <c r="P3">
        <v>0</v>
      </c>
      <c r="R3" s="1"/>
    </row>
    <row r="4" spans="1:20" hidden="1" x14ac:dyDescent="0.3">
      <c r="A4" t="s">
        <v>21</v>
      </c>
      <c r="B4" t="s">
        <v>22</v>
      </c>
      <c r="C4" t="s">
        <v>22</v>
      </c>
      <c r="D4" t="s">
        <v>6</v>
      </c>
      <c r="E4">
        <v>0</v>
      </c>
      <c r="F4">
        <v>0</v>
      </c>
      <c r="G4">
        <v>1</v>
      </c>
      <c r="H4">
        <v>0</v>
      </c>
      <c r="I4" t="s">
        <v>16</v>
      </c>
      <c r="J4">
        <v>6.4</v>
      </c>
      <c r="K4">
        <v>5</v>
      </c>
      <c r="L4">
        <v>4.8658000496499998</v>
      </c>
      <c r="M4">
        <v>10.222552788436101</v>
      </c>
      <c r="N4">
        <v>4.1229637442831004</v>
      </c>
      <c r="O4">
        <v>0</v>
      </c>
      <c r="P4">
        <v>0</v>
      </c>
      <c r="R4" s="1" t="s">
        <v>396</v>
      </c>
      <c r="S4">
        <f>SUMPRODUCT(Table1[Selected],Table1[Cost])</f>
        <v>99.59999999999998</v>
      </c>
      <c r="T4">
        <f>98.9+1.1</f>
        <v>100</v>
      </c>
    </row>
    <row r="5" spans="1:20" hidden="1" x14ac:dyDescent="0.3">
      <c r="A5" t="s">
        <v>24</v>
      </c>
      <c r="B5" t="s">
        <v>25</v>
      </c>
      <c r="C5" t="s">
        <v>25</v>
      </c>
      <c r="D5" t="s">
        <v>5</v>
      </c>
      <c r="E5">
        <v>0</v>
      </c>
      <c r="F5">
        <v>1</v>
      </c>
      <c r="G5">
        <v>0</v>
      </c>
      <c r="H5">
        <v>0</v>
      </c>
      <c r="I5" t="s">
        <v>16</v>
      </c>
      <c r="J5">
        <v>4.5</v>
      </c>
      <c r="K5">
        <v>7</v>
      </c>
      <c r="L5">
        <v>3.2666665008419402</v>
      </c>
      <c r="M5">
        <v>10.81787560485</v>
      </c>
      <c r="N5">
        <v>3.7060317317841101</v>
      </c>
      <c r="O5">
        <v>0</v>
      </c>
      <c r="P5">
        <v>0</v>
      </c>
      <c r="R5" s="1"/>
    </row>
    <row r="6" spans="1:20" hidden="1" x14ac:dyDescent="0.3">
      <c r="A6" t="s">
        <v>26</v>
      </c>
      <c r="B6" t="s">
        <v>27</v>
      </c>
      <c r="C6" t="s">
        <v>27</v>
      </c>
      <c r="D6" t="s">
        <v>6</v>
      </c>
      <c r="E6">
        <v>0</v>
      </c>
      <c r="F6">
        <v>0</v>
      </c>
      <c r="G6">
        <v>1</v>
      </c>
      <c r="H6">
        <v>0</v>
      </c>
      <c r="I6" t="s">
        <v>16</v>
      </c>
      <c r="J6">
        <v>7.9</v>
      </c>
      <c r="K6">
        <v>9</v>
      </c>
      <c r="L6">
        <v>6.3333329841397603</v>
      </c>
      <c r="M6">
        <v>14.395499997394399</v>
      </c>
      <c r="N6">
        <v>5.6249473467511102</v>
      </c>
      <c r="O6">
        <v>0</v>
      </c>
      <c r="P6">
        <v>0</v>
      </c>
      <c r="R6" s="1" t="s">
        <v>4</v>
      </c>
      <c r="S6">
        <f>SUMPRODUCT(Table1[Selected],Table1[GKP])</f>
        <v>2</v>
      </c>
      <c r="T6">
        <v>2</v>
      </c>
    </row>
    <row r="7" spans="1:20" hidden="1" x14ac:dyDescent="0.3">
      <c r="A7" t="s">
        <v>28</v>
      </c>
      <c r="B7" t="s">
        <v>29</v>
      </c>
      <c r="C7" t="s">
        <v>29</v>
      </c>
      <c r="D7" t="s">
        <v>4</v>
      </c>
      <c r="E7">
        <v>1</v>
      </c>
      <c r="F7">
        <v>0</v>
      </c>
      <c r="G7">
        <v>0</v>
      </c>
      <c r="H7">
        <v>0</v>
      </c>
      <c r="I7" t="s">
        <v>16</v>
      </c>
      <c r="J7">
        <v>4.9000000000000004</v>
      </c>
      <c r="K7">
        <v>11</v>
      </c>
      <c r="L7">
        <v>1.0666665729440099</v>
      </c>
      <c r="M7">
        <v>10.710255557811299</v>
      </c>
      <c r="N7">
        <v>2.9126521735861299</v>
      </c>
      <c r="O7">
        <v>0</v>
      </c>
      <c r="P7">
        <v>0</v>
      </c>
      <c r="R7" s="1" t="s">
        <v>5</v>
      </c>
      <c r="S7">
        <f>SUMPRODUCT(Table1[Selected],Table1[DEF])</f>
        <v>5</v>
      </c>
      <c r="T7">
        <v>5</v>
      </c>
    </row>
    <row r="8" spans="1:20" hidden="1" x14ac:dyDescent="0.3">
      <c r="A8" t="s">
        <v>30</v>
      </c>
      <c r="B8" t="s">
        <v>31</v>
      </c>
      <c r="C8" t="s">
        <v>30</v>
      </c>
      <c r="D8" t="s">
        <v>5</v>
      </c>
      <c r="E8">
        <v>0</v>
      </c>
      <c r="F8">
        <v>1</v>
      </c>
      <c r="G8">
        <v>0</v>
      </c>
      <c r="H8">
        <v>0</v>
      </c>
      <c r="I8" t="s">
        <v>16</v>
      </c>
      <c r="J8">
        <v>5.0999999999999996</v>
      </c>
      <c r="K8">
        <v>12</v>
      </c>
      <c r="L8">
        <v>1.3999997165399201</v>
      </c>
      <c r="M8">
        <v>10.731976660210901</v>
      </c>
      <c r="N8">
        <v>3.0341455242903002</v>
      </c>
      <c r="O8">
        <v>0</v>
      </c>
      <c r="P8">
        <v>0</v>
      </c>
      <c r="R8" s="1" t="s">
        <v>6</v>
      </c>
      <c r="S8">
        <f>SUMPRODUCT(Table1[Selected],Table1[MID])</f>
        <v>5</v>
      </c>
      <c r="T8">
        <v>5</v>
      </c>
    </row>
    <row r="9" spans="1:20" hidden="1" x14ac:dyDescent="0.3">
      <c r="A9" t="s">
        <v>30</v>
      </c>
      <c r="B9" t="s">
        <v>32</v>
      </c>
      <c r="C9" t="s">
        <v>33</v>
      </c>
      <c r="D9" t="s">
        <v>6</v>
      </c>
      <c r="E9">
        <v>0</v>
      </c>
      <c r="F9">
        <v>0</v>
      </c>
      <c r="G9">
        <v>1</v>
      </c>
      <c r="H9">
        <v>0</v>
      </c>
      <c r="I9" t="s">
        <v>16</v>
      </c>
      <c r="J9">
        <v>6.7</v>
      </c>
      <c r="K9">
        <v>14</v>
      </c>
      <c r="L9">
        <v>4.2666671949922197</v>
      </c>
      <c r="M9">
        <v>12.145897180432801</v>
      </c>
      <c r="N9">
        <v>4.3700488947287699</v>
      </c>
      <c r="O9">
        <v>0</v>
      </c>
      <c r="P9">
        <v>0</v>
      </c>
      <c r="R9" s="1" t="s">
        <v>7</v>
      </c>
      <c r="S9">
        <f>SUMPRODUCT(Table1[Selected],Table1[FWD])</f>
        <v>3</v>
      </c>
      <c r="T9">
        <v>3</v>
      </c>
    </row>
    <row r="10" spans="1:20" x14ac:dyDescent="0.3">
      <c r="A10" t="s">
        <v>250</v>
      </c>
      <c r="B10" t="s">
        <v>251</v>
      </c>
      <c r="C10" t="s">
        <v>250</v>
      </c>
      <c r="D10" t="s">
        <v>4</v>
      </c>
      <c r="E10">
        <v>1</v>
      </c>
      <c r="F10">
        <v>0</v>
      </c>
      <c r="G10">
        <v>0</v>
      </c>
      <c r="H10">
        <v>0</v>
      </c>
      <c r="I10" t="s">
        <v>243</v>
      </c>
      <c r="J10">
        <v>5.4</v>
      </c>
      <c r="K10">
        <v>256</v>
      </c>
      <c r="L10">
        <v>9.0000099032106302</v>
      </c>
      <c r="M10">
        <v>13.3265346769864</v>
      </c>
      <c r="N10">
        <v>6.2529718840191499</v>
      </c>
      <c r="O10">
        <v>0</v>
      </c>
      <c r="P10">
        <v>1</v>
      </c>
      <c r="R10" s="1"/>
    </row>
    <row r="11" spans="1:20" x14ac:dyDescent="0.3">
      <c r="A11" t="s">
        <v>203</v>
      </c>
      <c r="B11" t="s">
        <v>351</v>
      </c>
      <c r="C11" t="s">
        <v>351</v>
      </c>
      <c r="D11" t="s">
        <v>7</v>
      </c>
      <c r="E11">
        <v>0</v>
      </c>
      <c r="F11">
        <v>0</v>
      </c>
      <c r="G11">
        <v>0</v>
      </c>
      <c r="H11">
        <v>1</v>
      </c>
      <c r="I11" t="s">
        <v>350</v>
      </c>
      <c r="J11">
        <v>11.5</v>
      </c>
      <c r="K11">
        <v>388</v>
      </c>
      <c r="L11">
        <v>6.7999999957220698</v>
      </c>
      <c r="M11">
        <v>14.724361672372501</v>
      </c>
      <c r="N11">
        <v>5.74028946539201</v>
      </c>
      <c r="O11">
        <v>1</v>
      </c>
      <c r="P11">
        <v>1</v>
      </c>
      <c r="R11" s="1" t="s">
        <v>397</v>
      </c>
      <c r="S11" cm="1">
        <f t="array" ref="S11">SUMPRODUCT(Table1[Selected], -- (Table1[PREV] = 0))</f>
        <v>1</v>
      </c>
    </row>
    <row r="12" spans="1:20" hidden="1" x14ac:dyDescent="0.3">
      <c r="A12" t="s">
        <v>43</v>
      </c>
      <c r="B12" t="s">
        <v>44</v>
      </c>
      <c r="C12" t="s">
        <v>45</v>
      </c>
      <c r="D12" t="s">
        <v>4</v>
      </c>
      <c r="E12">
        <v>1</v>
      </c>
      <c r="F12">
        <v>0</v>
      </c>
      <c r="G12">
        <v>0</v>
      </c>
      <c r="H12">
        <v>0</v>
      </c>
      <c r="I12" t="s">
        <v>41</v>
      </c>
      <c r="J12">
        <v>4.9000000000000004</v>
      </c>
      <c r="K12">
        <v>26</v>
      </c>
      <c r="L12">
        <v>3.3999999956172999</v>
      </c>
      <c r="M12">
        <v>9.9544754179768997</v>
      </c>
      <c r="N12">
        <v>2.45265358761747</v>
      </c>
      <c r="O12">
        <v>0</v>
      </c>
      <c r="P12">
        <v>0</v>
      </c>
      <c r="R12" s="1" t="s">
        <v>398</v>
      </c>
      <c r="S12">
        <v>1</v>
      </c>
    </row>
    <row r="13" spans="1:20" hidden="1" x14ac:dyDescent="0.3">
      <c r="A13" t="s">
        <v>47</v>
      </c>
      <c r="B13" t="s">
        <v>48</v>
      </c>
      <c r="C13" t="s">
        <v>48</v>
      </c>
      <c r="D13" t="s">
        <v>7</v>
      </c>
      <c r="E13">
        <v>0</v>
      </c>
      <c r="F13">
        <v>0</v>
      </c>
      <c r="G13">
        <v>0</v>
      </c>
      <c r="H13">
        <v>1</v>
      </c>
      <c r="I13" t="s">
        <v>41</v>
      </c>
      <c r="J13">
        <v>7.2</v>
      </c>
      <c r="K13">
        <v>31</v>
      </c>
      <c r="L13">
        <v>-15.333332864719999</v>
      </c>
      <c r="M13">
        <v>9.5357393261655599</v>
      </c>
      <c r="N13">
        <v>-4.49471767941158</v>
      </c>
      <c r="O13">
        <v>0</v>
      </c>
      <c r="P13">
        <v>0</v>
      </c>
      <c r="R13" s="1"/>
    </row>
    <row r="14" spans="1:20" hidden="1" x14ac:dyDescent="0.3">
      <c r="A14" t="s">
        <v>49</v>
      </c>
      <c r="B14" t="s">
        <v>50</v>
      </c>
      <c r="C14" t="s">
        <v>51</v>
      </c>
      <c r="D14" t="s">
        <v>5</v>
      </c>
      <c r="E14">
        <v>0</v>
      </c>
      <c r="F14">
        <v>1</v>
      </c>
      <c r="G14">
        <v>0</v>
      </c>
      <c r="H14">
        <v>0</v>
      </c>
      <c r="I14" t="s">
        <v>41</v>
      </c>
      <c r="J14">
        <v>4.4000000000000004</v>
      </c>
      <c r="K14">
        <v>35</v>
      </c>
      <c r="L14">
        <v>1.4557089664132199</v>
      </c>
      <c r="M14">
        <v>10.1725220706684</v>
      </c>
      <c r="N14">
        <v>1.7631495592257</v>
      </c>
      <c r="O14">
        <v>0</v>
      </c>
      <c r="P14">
        <v>0</v>
      </c>
      <c r="R14" s="1" t="s">
        <v>9</v>
      </c>
      <c r="S14">
        <f>(S11-S12)*4</f>
        <v>0</v>
      </c>
    </row>
    <row r="15" spans="1:20" hidden="1" x14ac:dyDescent="0.3">
      <c r="A15" t="s">
        <v>52</v>
      </c>
      <c r="B15" t="s">
        <v>53</v>
      </c>
      <c r="C15" t="s">
        <v>53</v>
      </c>
      <c r="D15" t="s">
        <v>6</v>
      </c>
      <c r="E15">
        <v>0</v>
      </c>
      <c r="F15">
        <v>0</v>
      </c>
      <c r="G15">
        <v>1</v>
      </c>
      <c r="H15">
        <v>0</v>
      </c>
      <c r="I15" t="s">
        <v>41</v>
      </c>
      <c r="J15">
        <v>4.5999999999999996</v>
      </c>
      <c r="K15">
        <v>36</v>
      </c>
      <c r="L15">
        <v>1.4</v>
      </c>
      <c r="M15">
        <v>8.6254836344868906</v>
      </c>
      <c r="N15">
        <v>1.5560045413219199</v>
      </c>
      <c r="O15">
        <v>0</v>
      </c>
      <c r="P15">
        <v>0</v>
      </c>
      <c r="R15" s="1"/>
    </row>
    <row r="16" spans="1:20" hidden="1" x14ac:dyDescent="0.3">
      <c r="A16" t="s">
        <v>54</v>
      </c>
      <c r="B16" t="s">
        <v>55</v>
      </c>
      <c r="C16" t="s">
        <v>55</v>
      </c>
      <c r="D16" t="s">
        <v>6</v>
      </c>
      <c r="E16">
        <v>0</v>
      </c>
      <c r="F16">
        <v>0</v>
      </c>
      <c r="G16">
        <v>1</v>
      </c>
      <c r="H16">
        <v>0</v>
      </c>
      <c r="I16" t="s">
        <v>41</v>
      </c>
      <c r="J16">
        <v>5.2</v>
      </c>
      <c r="K16">
        <v>38</v>
      </c>
      <c r="L16">
        <v>13.6</v>
      </c>
      <c r="M16">
        <v>10.0698588240916</v>
      </c>
      <c r="N16">
        <v>6.2218005703432802</v>
      </c>
      <c r="O16">
        <v>0</v>
      </c>
      <c r="P16">
        <v>0</v>
      </c>
      <c r="R16" s="1" t="s">
        <v>399</v>
      </c>
      <c r="S16">
        <f>S2-S14</f>
        <v>65.691427477731125</v>
      </c>
    </row>
    <row r="17" spans="1:16" hidden="1" x14ac:dyDescent="0.3">
      <c r="A17" t="s">
        <v>56</v>
      </c>
      <c r="B17" t="s">
        <v>57</v>
      </c>
      <c r="C17" t="s">
        <v>57</v>
      </c>
      <c r="D17" t="s">
        <v>5</v>
      </c>
      <c r="E17">
        <v>0</v>
      </c>
      <c r="F17">
        <v>1</v>
      </c>
      <c r="G17">
        <v>0</v>
      </c>
      <c r="H17">
        <v>0</v>
      </c>
      <c r="I17" t="s">
        <v>41</v>
      </c>
      <c r="J17">
        <v>4.4000000000000004</v>
      </c>
      <c r="K17">
        <v>43</v>
      </c>
      <c r="L17">
        <v>5.1999999997902</v>
      </c>
      <c r="M17">
        <v>12.174606764665301</v>
      </c>
      <c r="N17">
        <v>3.3831781067583901</v>
      </c>
      <c r="O17">
        <v>0</v>
      </c>
      <c r="P17">
        <v>0</v>
      </c>
    </row>
    <row r="18" spans="1:16" hidden="1" x14ac:dyDescent="0.3">
      <c r="A18" t="s">
        <v>58</v>
      </c>
      <c r="B18" t="s">
        <v>40</v>
      </c>
      <c r="C18" t="s">
        <v>40</v>
      </c>
      <c r="D18" t="s">
        <v>5</v>
      </c>
      <c r="E18">
        <v>0</v>
      </c>
      <c r="F18">
        <v>1</v>
      </c>
      <c r="G18">
        <v>0</v>
      </c>
      <c r="H18">
        <v>0</v>
      </c>
      <c r="I18" t="s">
        <v>59</v>
      </c>
      <c r="J18">
        <v>4.4000000000000004</v>
      </c>
      <c r="K18">
        <v>45</v>
      </c>
      <c r="L18">
        <v>4.66666636294892</v>
      </c>
      <c r="M18">
        <v>9.9672507412243192</v>
      </c>
      <c r="N18">
        <v>3.0761415992715699</v>
      </c>
      <c r="O18">
        <v>0</v>
      </c>
      <c r="P18">
        <v>0</v>
      </c>
    </row>
    <row r="19" spans="1:16" hidden="1" x14ac:dyDescent="0.3">
      <c r="A19" t="s">
        <v>61</v>
      </c>
      <c r="B19" t="s">
        <v>62</v>
      </c>
      <c r="C19" t="s">
        <v>63</v>
      </c>
      <c r="D19" t="s">
        <v>6</v>
      </c>
      <c r="E19">
        <v>0</v>
      </c>
      <c r="F19">
        <v>0</v>
      </c>
      <c r="G19">
        <v>1</v>
      </c>
      <c r="H19">
        <v>0</v>
      </c>
      <c r="I19" t="s">
        <v>59</v>
      </c>
      <c r="J19">
        <v>4.9000000000000004</v>
      </c>
      <c r="K19">
        <v>51</v>
      </c>
      <c r="L19">
        <v>2.6666667257410301</v>
      </c>
      <c r="M19">
        <v>10.4789040653784</v>
      </c>
      <c r="N19">
        <v>2.4119095237246801</v>
      </c>
      <c r="O19">
        <v>0</v>
      </c>
      <c r="P19">
        <v>0</v>
      </c>
    </row>
    <row r="20" spans="1:16" hidden="1" x14ac:dyDescent="0.3">
      <c r="A20" t="s">
        <v>65</v>
      </c>
      <c r="B20" t="s">
        <v>66</v>
      </c>
      <c r="C20" t="s">
        <v>66</v>
      </c>
      <c r="D20" t="s">
        <v>7</v>
      </c>
      <c r="E20">
        <v>0</v>
      </c>
      <c r="F20">
        <v>0</v>
      </c>
      <c r="G20">
        <v>0</v>
      </c>
      <c r="H20">
        <v>1</v>
      </c>
      <c r="I20" t="s">
        <v>59</v>
      </c>
      <c r="J20">
        <v>5.8</v>
      </c>
      <c r="K20">
        <v>53</v>
      </c>
      <c r="L20">
        <v>5.7333343467448596</v>
      </c>
      <c r="M20">
        <v>11.2973562690058</v>
      </c>
      <c r="N20">
        <v>3.6496056154996199</v>
      </c>
      <c r="O20">
        <v>0</v>
      </c>
      <c r="P20">
        <v>0</v>
      </c>
    </row>
    <row r="21" spans="1:16" hidden="1" x14ac:dyDescent="0.3">
      <c r="A21" t="s">
        <v>67</v>
      </c>
      <c r="B21" t="s">
        <v>68</v>
      </c>
      <c r="C21" t="s">
        <v>68</v>
      </c>
      <c r="D21" t="s">
        <v>6</v>
      </c>
      <c r="E21">
        <v>0</v>
      </c>
      <c r="F21">
        <v>0</v>
      </c>
      <c r="G21">
        <v>1</v>
      </c>
      <c r="H21">
        <v>0</v>
      </c>
      <c r="I21" t="s">
        <v>59</v>
      </c>
      <c r="J21">
        <v>4.9000000000000004</v>
      </c>
      <c r="K21">
        <v>54</v>
      </c>
      <c r="L21">
        <v>2.4666666102450301</v>
      </c>
      <c r="M21">
        <v>9.7770914069022403</v>
      </c>
      <c r="N21">
        <v>2.2425175341879102</v>
      </c>
      <c r="O21">
        <v>0</v>
      </c>
      <c r="P21">
        <v>0</v>
      </c>
    </row>
    <row r="22" spans="1:16" hidden="1" x14ac:dyDescent="0.3">
      <c r="A22" t="s">
        <v>60</v>
      </c>
      <c r="B22" t="s">
        <v>69</v>
      </c>
      <c r="C22" t="s">
        <v>69</v>
      </c>
      <c r="D22" t="s">
        <v>6</v>
      </c>
      <c r="E22">
        <v>0</v>
      </c>
      <c r="F22">
        <v>0</v>
      </c>
      <c r="G22">
        <v>1</v>
      </c>
      <c r="H22">
        <v>0</v>
      </c>
      <c r="I22" t="s">
        <v>59</v>
      </c>
      <c r="J22">
        <v>5.3</v>
      </c>
      <c r="K22">
        <v>55</v>
      </c>
      <c r="L22">
        <v>3.9999996548124002</v>
      </c>
      <c r="M22">
        <v>9.5617520840559393</v>
      </c>
      <c r="N22">
        <v>2.77595681814226</v>
      </c>
      <c r="O22">
        <v>0</v>
      </c>
      <c r="P22">
        <v>0</v>
      </c>
    </row>
    <row r="23" spans="1:16" hidden="1" x14ac:dyDescent="0.3">
      <c r="A23" t="s">
        <v>70</v>
      </c>
      <c r="B23" t="s">
        <v>71</v>
      </c>
      <c r="C23" t="s">
        <v>71</v>
      </c>
      <c r="D23" t="s">
        <v>6</v>
      </c>
      <c r="E23">
        <v>0</v>
      </c>
      <c r="F23">
        <v>0</v>
      </c>
      <c r="G23">
        <v>1</v>
      </c>
      <c r="H23">
        <v>0</v>
      </c>
      <c r="I23" t="s">
        <v>59</v>
      </c>
      <c r="J23">
        <v>5.3</v>
      </c>
      <c r="K23">
        <v>56</v>
      </c>
      <c r="L23">
        <v>5.7999999977837202</v>
      </c>
      <c r="M23">
        <v>13.46954638321</v>
      </c>
      <c r="N23">
        <v>3.9711226526853198</v>
      </c>
      <c r="O23">
        <v>0</v>
      </c>
      <c r="P23">
        <v>0</v>
      </c>
    </row>
    <row r="24" spans="1:16" hidden="1" x14ac:dyDescent="0.3">
      <c r="A24" t="s">
        <v>72</v>
      </c>
      <c r="B24" t="s">
        <v>73</v>
      </c>
      <c r="C24" t="s">
        <v>73</v>
      </c>
      <c r="D24" t="s">
        <v>5</v>
      </c>
      <c r="E24">
        <v>0</v>
      </c>
      <c r="F24">
        <v>1</v>
      </c>
      <c r="G24">
        <v>0</v>
      </c>
      <c r="H24">
        <v>0</v>
      </c>
      <c r="I24" t="s">
        <v>59</v>
      </c>
      <c r="J24">
        <v>4.4000000000000004</v>
      </c>
      <c r="K24">
        <v>57</v>
      </c>
      <c r="L24">
        <v>2.3999999937911798</v>
      </c>
      <c r="M24">
        <v>9.9571147352738301</v>
      </c>
      <c r="N24">
        <v>2.2426621632897299</v>
      </c>
      <c r="O24">
        <v>0</v>
      </c>
      <c r="P24">
        <v>0</v>
      </c>
    </row>
    <row r="25" spans="1:16" hidden="1" x14ac:dyDescent="0.3">
      <c r="A25" t="s">
        <v>75</v>
      </c>
      <c r="B25" t="s">
        <v>76</v>
      </c>
      <c r="C25" t="s">
        <v>76</v>
      </c>
      <c r="D25" t="s">
        <v>5</v>
      </c>
      <c r="E25">
        <v>0</v>
      </c>
      <c r="F25">
        <v>1</v>
      </c>
      <c r="G25">
        <v>0</v>
      </c>
      <c r="H25">
        <v>0</v>
      </c>
      <c r="I25" t="s">
        <v>59</v>
      </c>
      <c r="J25">
        <v>4.4000000000000004</v>
      </c>
      <c r="K25">
        <v>61</v>
      </c>
      <c r="L25">
        <v>2.6</v>
      </c>
      <c r="M25">
        <v>9.8076980779960792</v>
      </c>
      <c r="N25">
        <v>2.2956496500758599</v>
      </c>
      <c r="O25">
        <v>0</v>
      </c>
      <c r="P25">
        <v>0</v>
      </c>
    </row>
    <row r="26" spans="1:16" hidden="1" x14ac:dyDescent="0.3">
      <c r="A26" t="s">
        <v>37</v>
      </c>
      <c r="B26" t="s">
        <v>78</v>
      </c>
      <c r="C26" t="s">
        <v>78</v>
      </c>
      <c r="D26" t="s">
        <v>6</v>
      </c>
      <c r="E26">
        <v>0</v>
      </c>
      <c r="F26">
        <v>0</v>
      </c>
      <c r="G26">
        <v>1</v>
      </c>
      <c r="H26">
        <v>0</v>
      </c>
      <c r="I26" t="s">
        <v>59</v>
      </c>
      <c r="J26">
        <v>4.9000000000000004</v>
      </c>
      <c r="K26">
        <v>64</v>
      </c>
      <c r="L26">
        <v>1.9999999915334301</v>
      </c>
      <c r="M26">
        <v>9.0551810932766497</v>
      </c>
      <c r="N26">
        <v>1.9724839291374301</v>
      </c>
      <c r="O26">
        <v>0</v>
      </c>
      <c r="P26">
        <v>0</v>
      </c>
    </row>
    <row r="27" spans="1:16" hidden="1" x14ac:dyDescent="0.3">
      <c r="A27" t="s">
        <v>80</v>
      </c>
      <c r="B27" t="s">
        <v>81</v>
      </c>
      <c r="C27" t="s">
        <v>82</v>
      </c>
      <c r="D27" t="s">
        <v>4</v>
      </c>
      <c r="E27">
        <v>1</v>
      </c>
      <c r="F27">
        <v>0</v>
      </c>
      <c r="G27">
        <v>0</v>
      </c>
      <c r="H27">
        <v>0</v>
      </c>
      <c r="I27" t="s">
        <v>59</v>
      </c>
      <c r="J27">
        <v>4.5</v>
      </c>
      <c r="K27">
        <v>66</v>
      </c>
      <c r="L27">
        <v>3.5999999979303898</v>
      </c>
      <c r="M27">
        <v>10.283711752858601</v>
      </c>
      <c r="N27">
        <v>2.7278439342322902</v>
      </c>
      <c r="O27">
        <v>0</v>
      </c>
      <c r="P27">
        <v>0</v>
      </c>
    </row>
    <row r="28" spans="1:16" hidden="1" x14ac:dyDescent="0.3">
      <c r="A28" t="s">
        <v>83</v>
      </c>
      <c r="B28" t="s">
        <v>84</v>
      </c>
      <c r="C28" t="s">
        <v>84</v>
      </c>
      <c r="D28" t="s">
        <v>7</v>
      </c>
      <c r="E28">
        <v>0</v>
      </c>
      <c r="F28">
        <v>0</v>
      </c>
      <c r="G28">
        <v>0</v>
      </c>
      <c r="H28">
        <v>1</v>
      </c>
      <c r="I28" t="s">
        <v>85</v>
      </c>
      <c r="J28">
        <v>7.4</v>
      </c>
      <c r="K28">
        <v>68</v>
      </c>
      <c r="L28">
        <v>4.0666662229773296</v>
      </c>
      <c r="M28">
        <v>11.245129834967701</v>
      </c>
      <c r="N28">
        <v>3.5848264470164302</v>
      </c>
      <c r="O28">
        <v>0</v>
      </c>
      <c r="P28">
        <v>0</v>
      </c>
    </row>
    <row r="29" spans="1:16" hidden="1" x14ac:dyDescent="0.3">
      <c r="A29" t="s">
        <v>86</v>
      </c>
      <c r="B29" t="s">
        <v>87</v>
      </c>
      <c r="C29" t="s">
        <v>88</v>
      </c>
      <c r="D29" t="s">
        <v>4</v>
      </c>
      <c r="E29">
        <v>1</v>
      </c>
      <c r="F29">
        <v>0</v>
      </c>
      <c r="G29">
        <v>0</v>
      </c>
      <c r="H29">
        <v>0</v>
      </c>
      <c r="I29" t="s">
        <v>85</v>
      </c>
      <c r="J29">
        <v>4.5</v>
      </c>
      <c r="K29">
        <v>69</v>
      </c>
      <c r="L29">
        <v>1.46666804673883</v>
      </c>
      <c r="M29">
        <v>11.557742724094</v>
      </c>
      <c r="N29">
        <v>2.7138878230097698</v>
      </c>
      <c r="O29">
        <v>0</v>
      </c>
      <c r="P29">
        <v>0</v>
      </c>
    </row>
    <row r="30" spans="1:16" hidden="1" x14ac:dyDescent="0.3">
      <c r="A30" t="s">
        <v>89</v>
      </c>
      <c r="B30" t="s">
        <v>90</v>
      </c>
      <c r="C30" t="s">
        <v>90</v>
      </c>
      <c r="D30" t="s">
        <v>6</v>
      </c>
      <c r="E30">
        <v>0</v>
      </c>
      <c r="F30">
        <v>0</v>
      </c>
      <c r="G30">
        <v>1</v>
      </c>
      <c r="H30">
        <v>0</v>
      </c>
      <c r="I30" t="s">
        <v>85</v>
      </c>
      <c r="J30">
        <v>4.4000000000000004</v>
      </c>
      <c r="K30">
        <v>71</v>
      </c>
      <c r="L30">
        <v>1.2049238017755199</v>
      </c>
      <c r="M30">
        <v>9.3560424044280506</v>
      </c>
      <c r="N30">
        <v>2.2032180561176502</v>
      </c>
      <c r="O30">
        <v>0</v>
      </c>
      <c r="P30">
        <v>0</v>
      </c>
    </row>
    <row r="31" spans="1:16" hidden="1" x14ac:dyDescent="0.3">
      <c r="A31" t="s">
        <v>91</v>
      </c>
      <c r="B31" t="s">
        <v>92</v>
      </c>
      <c r="C31" t="s">
        <v>92</v>
      </c>
      <c r="D31" t="s">
        <v>5</v>
      </c>
      <c r="E31">
        <v>0</v>
      </c>
      <c r="F31">
        <v>1</v>
      </c>
      <c r="G31">
        <v>0</v>
      </c>
      <c r="H31">
        <v>0</v>
      </c>
      <c r="I31" t="s">
        <v>85</v>
      </c>
      <c r="J31">
        <v>4.5</v>
      </c>
      <c r="K31">
        <v>73</v>
      </c>
      <c r="L31">
        <v>1.9333329314285601</v>
      </c>
      <c r="M31">
        <v>10.801122200210701</v>
      </c>
      <c r="N31">
        <v>2.7375238595667</v>
      </c>
      <c r="O31">
        <v>0</v>
      </c>
      <c r="P31">
        <v>0</v>
      </c>
    </row>
    <row r="32" spans="1:16" hidden="1" x14ac:dyDescent="0.3">
      <c r="A32" t="s">
        <v>93</v>
      </c>
      <c r="B32" t="s">
        <v>94</v>
      </c>
      <c r="C32" t="s">
        <v>94</v>
      </c>
      <c r="D32" t="s">
        <v>6</v>
      </c>
      <c r="E32">
        <v>0</v>
      </c>
      <c r="F32">
        <v>0</v>
      </c>
      <c r="G32">
        <v>1</v>
      </c>
      <c r="H32">
        <v>0</v>
      </c>
      <c r="I32" t="s">
        <v>85</v>
      </c>
      <c r="J32">
        <v>5.5</v>
      </c>
      <c r="K32">
        <v>74</v>
      </c>
      <c r="L32">
        <v>1.86666703638</v>
      </c>
      <c r="M32">
        <v>10.485346754926301</v>
      </c>
      <c r="N32">
        <v>2.6538621220718399</v>
      </c>
      <c r="O32">
        <v>0</v>
      </c>
      <c r="P32">
        <v>0</v>
      </c>
    </row>
    <row r="33" spans="1:16" x14ac:dyDescent="0.3">
      <c r="A33" t="s">
        <v>205</v>
      </c>
      <c r="B33" t="s">
        <v>272</v>
      </c>
      <c r="C33" t="s">
        <v>272</v>
      </c>
      <c r="D33" t="s">
        <v>5</v>
      </c>
      <c r="E33">
        <v>0</v>
      </c>
      <c r="F33">
        <v>1</v>
      </c>
      <c r="G33">
        <v>0</v>
      </c>
      <c r="H33">
        <v>0</v>
      </c>
      <c r="I33" t="s">
        <v>268</v>
      </c>
      <c r="J33">
        <v>7.3</v>
      </c>
      <c r="K33">
        <v>279</v>
      </c>
      <c r="L33">
        <v>6.9999991527910996</v>
      </c>
      <c r="M33">
        <v>10.6053415397701</v>
      </c>
      <c r="N33">
        <v>5.23246424888411</v>
      </c>
      <c r="O33">
        <v>1</v>
      </c>
      <c r="P33">
        <v>1</v>
      </c>
    </row>
    <row r="34" spans="1:16" hidden="1" x14ac:dyDescent="0.3">
      <c r="A34" t="s">
        <v>97</v>
      </c>
      <c r="B34" t="s">
        <v>98</v>
      </c>
      <c r="C34" t="s">
        <v>98</v>
      </c>
      <c r="D34" t="s">
        <v>6</v>
      </c>
      <c r="E34">
        <v>0</v>
      </c>
      <c r="F34">
        <v>0</v>
      </c>
      <c r="G34">
        <v>1</v>
      </c>
      <c r="H34">
        <v>0</v>
      </c>
      <c r="I34" t="s">
        <v>85</v>
      </c>
      <c r="J34">
        <v>5.4</v>
      </c>
      <c r="K34">
        <v>77</v>
      </c>
      <c r="L34">
        <v>1.2666671239668199</v>
      </c>
      <c r="M34">
        <v>8.8705012546362401</v>
      </c>
      <c r="N34">
        <v>2.1333390029278001</v>
      </c>
      <c r="O34">
        <v>0</v>
      </c>
      <c r="P34">
        <v>0</v>
      </c>
    </row>
    <row r="35" spans="1:16" hidden="1" x14ac:dyDescent="0.3">
      <c r="A35" t="s">
        <v>99</v>
      </c>
      <c r="B35" t="s">
        <v>100</v>
      </c>
      <c r="C35" t="s">
        <v>100</v>
      </c>
      <c r="D35" t="s">
        <v>7</v>
      </c>
      <c r="E35">
        <v>0</v>
      </c>
      <c r="F35">
        <v>0</v>
      </c>
      <c r="G35">
        <v>0</v>
      </c>
      <c r="H35">
        <v>1</v>
      </c>
      <c r="I35" t="s">
        <v>85</v>
      </c>
      <c r="J35">
        <v>5.8</v>
      </c>
      <c r="K35">
        <v>82</v>
      </c>
      <c r="L35">
        <v>-10</v>
      </c>
      <c r="M35">
        <v>9.6365602260906709</v>
      </c>
      <c r="N35">
        <v>-1.75221922733066</v>
      </c>
      <c r="O35">
        <v>0</v>
      </c>
      <c r="P35">
        <v>0</v>
      </c>
    </row>
    <row r="36" spans="1:16" hidden="1" x14ac:dyDescent="0.3">
      <c r="A36" t="s">
        <v>101</v>
      </c>
      <c r="B36" t="s">
        <v>102</v>
      </c>
      <c r="C36" t="s">
        <v>102</v>
      </c>
      <c r="D36" t="s">
        <v>5</v>
      </c>
      <c r="E36">
        <v>0</v>
      </c>
      <c r="F36">
        <v>1</v>
      </c>
      <c r="G36">
        <v>0</v>
      </c>
      <c r="H36">
        <v>0</v>
      </c>
      <c r="I36" t="s">
        <v>85</v>
      </c>
      <c r="J36">
        <v>4.5</v>
      </c>
      <c r="K36">
        <v>85</v>
      </c>
      <c r="L36">
        <v>2.7999988656854198</v>
      </c>
      <c r="M36">
        <v>10.519116337323</v>
      </c>
      <c r="N36">
        <v>2.9941587713783102</v>
      </c>
      <c r="O36">
        <v>0</v>
      </c>
      <c r="P36">
        <v>0</v>
      </c>
    </row>
    <row r="37" spans="1:16" hidden="1" x14ac:dyDescent="0.3">
      <c r="A37" t="s">
        <v>42</v>
      </c>
      <c r="B37" t="s">
        <v>104</v>
      </c>
      <c r="C37" t="s">
        <v>104</v>
      </c>
      <c r="D37" t="s">
        <v>7</v>
      </c>
      <c r="E37">
        <v>0</v>
      </c>
      <c r="F37">
        <v>0</v>
      </c>
      <c r="G37">
        <v>0</v>
      </c>
      <c r="H37">
        <v>1</v>
      </c>
      <c r="I37" t="s">
        <v>103</v>
      </c>
      <c r="J37">
        <v>6.5</v>
      </c>
      <c r="K37">
        <v>92</v>
      </c>
      <c r="L37">
        <v>3.1999999895226199</v>
      </c>
      <c r="M37">
        <v>11.1571004583838</v>
      </c>
      <c r="N37">
        <v>3.4510928960115801</v>
      </c>
      <c r="O37">
        <v>0</v>
      </c>
      <c r="P37">
        <v>0</v>
      </c>
    </row>
    <row r="38" spans="1:16" x14ac:dyDescent="0.3">
      <c r="A38" t="s">
        <v>281</v>
      </c>
      <c r="B38" t="s">
        <v>282</v>
      </c>
      <c r="C38" t="s">
        <v>282</v>
      </c>
      <c r="D38" t="s">
        <v>6</v>
      </c>
      <c r="E38">
        <v>0</v>
      </c>
      <c r="F38">
        <v>0</v>
      </c>
      <c r="G38">
        <v>1</v>
      </c>
      <c r="H38">
        <v>0</v>
      </c>
      <c r="I38" t="s">
        <v>268</v>
      </c>
      <c r="J38">
        <v>8.4</v>
      </c>
      <c r="K38">
        <v>285</v>
      </c>
      <c r="L38">
        <v>5.3333329192223102</v>
      </c>
      <c r="M38">
        <v>12.3512738428222</v>
      </c>
      <c r="N38">
        <v>5.0871737974691396</v>
      </c>
      <c r="O38">
        <v>1</v>
      </c>
      <c r="P38">
        <v>1</v>
      </c>
    </row>
    <row r="39" spans="1:16" hidden="1" x14ac:dyDescent="0.3">
      <c r="A39" t="s">
        <v>67</v>
      </c>
      <c r="B39" t="s">
        <v>107</v>
      </c>
      <c r="C39" t="s">
        <v>107</v>
      </c>
      <c r="D39" t="s">
        <v>5</v>
      </c>
      <c r="E39">
        <v>0</v>
      </c>
      <c r="F39">
        <v>1</v>
      </c>
      <c r="G39">
        <v>0</v>
      </c>
      <c r="H39">
        <v>0</v>
      </c>
      <c r="I39" t="s">
        <v>103</v>
      </c>
      <c r="J39">
        <v>4.7</v>
      </c>
      <c r="K39">
        <v>94</v>
      </c>
      <c r="L39">
        <v>-0.93334082821500397</v>
      </c>
      <c r="M39">
        <v>10.5101911886408</v>
      </c>
      <c r="N39">
        <v>1.8283099906271201</v>
      </c>
      <c r="O39">
        <v>0</v>
      </c>
      <c r="P39">
        <v>0</v>
      </c>
    </row>
    <row r="40" spans="1:16" hidden="1" x14ac:dyDescent="0.3">
      <c r="A40" t="s">
        <v>108</v>
      </c>
      <c r="B40" t="s">
        <v>109</v>
      </c>
      <c r="C40" t="s">
        <v>109</v>
      </c>
      <c r="D40" t="s">
        <v>6</v>
      </c>
      <c r="E40">
        <v>0</v>
      </c>
      <c r="F40">
        <v>0</v>
      </c>
      <c r="G40">
        <v>1</v>
      </c>
      <c r="H40">
        <v>0</v>
      </c>
      <c r="I40" t="s">
        <v>103</v>
      </c>
      <c r="J40">
        <v>5</v>
      </c>
      <c r="K40">
        <v>95</v>
      </c>
      <c r="L40">
        <v>3.5999999906867699</v>
      </c>
      <c r="M40">
        <v>10.5790371356769</v>
      </c>
      <c r="N40">
        <v>3.4761853524895501</v>
      </c>
      <c r="O40">
        <v>0</v>
      </c>
      <c r="P40">
        <v>0</v>
      </c>
    </row>
    <row r="41" spans="1:16" hidden="1" x14ac:dyDescent="0.3">
      <c r="A41" t="s">
        <v>58</v>
      </c>
      <c r="B41" t="s">
        <v>110</v>
      </c>
      <c r="C41" t="s">
        <v>110</v>
      </c>
      <c r="D41" t="s">
        <v>5</v>
      </c>
      <c r="E41">
        <v>0</v>
      </c>
      <c r="F41">
        <v>1</v>
      </c>
      <c r="G41">
        <v>0</v>
      </c>
      <c r="H41">
        <v>0</v>
      </c>
      <c r="I41" t="s">
        <v>103</v>
      </c>
      <c r="J41">
        <v>4.5</v>
      </c>
      <c r="K41">
        <v>96</v>
      </c>
      <c r="L41">
        <v>1.03084861806371</v>
      </c>
      <c r="M41">
        <v>9.1400172839299305</v>
      </c>
      <c r="N41">
        <v>2.2539531321887498</v>
      </c>
      <c r="O41">
        <v>0</v>
      </c>
      <c r="P41">
        <v>0</v>
      </c>
    </row>
    <row r="42" spans="1:16" hidden="1" x14ac:dyDescent="0.3">
      <c r="A42" t="s">
        <v>111</v>
      </c>
      <c r="B42" t="s">
        <v>112</v>
      </c>
      <c r="C42" t="s">
        <v>112</v>
      </c>
      <c r="D42" t="s">
        <v>5</v>
      </c>
      <c r="E42">
        <v>0</v>
      </c>
      <c r="F42">
        <v>1</v>
      </c>
      <c r="G42">
        <v>0</v>
      </c>
      <c r="H42">
        <v>0</v>
      </c>
      <c r="I42" t="s">
        <v>103</v>
      </c>
      <c r="J42">
        <v>4.7</v>
      </c>
      <c r="K42">
        <v>97</v>
      </c>
      <c r="L42">
        <v>-1.0000006124216601</v>
      </c>
      <c r="M42">
        <v>9.1650735118661704</v>
      </c>
      <c r="N42">
        <v>1.52724939479785</v>
      </c>
      <c r="O42">
        <v>0</v>
      </c>
      <c r="P42">
        <v>0</v>
      </c>
    </row>
    <row r="43" spans="1:16" hidden="1" x14ac:dyDescent="0.3">
      <c r="A43" t="s">
        <v>113</v>
      </c>
      <c r="B43" t="s">
        <v>114</v>
      </c>
      <c r="C43" t="s">
        <v>114</v>
      </c>
      <c r="D43" t="s">
        <v>6</v>
      </c>
      <c r="E43">
        <v>0</v>
      </c>
      <c r="F43">
        <v>0</v>
      </c>
      <c r="G43">
        <v>1</v>
      </c>
      <c r="H43">
        <v>0</v>
      </c>
      <c r="I43" t="s">
        <v>103</v>
      </c>
      <c r="J43">
        <v>6.9</v>
      </c>
      <c r="K43">
        <v>98</v>
      </c>
      <c r="L43">
        <v>7.7999999990299704</v>
      </c>
      <c r="M43">
        <v>11.500826005282899</v>
      </c>
      <c r="N43">
        <v>5.1796042049256101</v>
      </c>
      <c r="O43">
        <v>0</v>
      </c>
      <c r="P43">
        <v>0</v>
      </c>
    </row>
    <row r="44" spans="1:16" hidden="1" x14ac:dyDescent="0.3">
      <c r="A44" t="s">
        <v>115</v>
      </c>
      <c r="B44" t="s">
        <v>116</v>
      </c>
      <c r="C44" t="s">
        <v>116</v>
      </c>
      <c r="D44" t="s">
        <v>4</v>
      </c>
      <c r="E44">
        <v>1</v>
      </c>
      <c r="F44">
        <v>0</v>
      </c>
      <c r="G44">
        <v>0</v>
      </c>
      <c r="H44">
        <v>0</v>
      </c>
      <c r="I44" t="s">
        <v>103</v>
      </c>
      <c r="J44">
        <v>4.7</v>
      </c>
      <c r="K44">
        <v>99</v>
      </c>
      <c r="L44">
        <v>0.200001485635007</v>
      </c>
      <c r="M44">
        <v>9.5429499476631801</v>
      </c>
      <c r="N44">
        <v>2.03752516445295</v>
      </c>
      <c r="O44">
        <v>0</v>
      </c>
      <c r="P44">
        <v>0</v>
      </c>
    </row>
    <row r="45" spans="1:16" hidden="1" x14ac:dyDescent="0.3">
      <c r="A45" t="s">
        <v>117</v>
      </c>
      <c r="B45" t="s">
        <v>118</v>
      </c>
      <c r="C45" t="s">
        <v>118</v>
      </c>
      <c r="D45" t="s">
        <v>6</v>
      </c>
      <c r="E45">
        <v>0</v>
      </c>
      <c r="F45">
        <v>0</v>
      </c>
      <c r="G45">
        <v>1</v>
      </c>
      <c r="H45">
        <v>0</v>
      </c>
      <c r="I45" t="s">
        <v>103</v>
      </c>
      <c r="J45">
        <v>5.6</v>
      </c>
      <c r="K45">
        <v>101</v>
      </c>
      <c r="L45">
        <v>4.4590847384579799</v>
      </c>
      <c r="M45">
        <v>10.4971823031107</v>
      </c>
      <c r="N45">
        <v>3.7689180591843399</v>
      </c>
      <c r="O45">
        <v>0</v>
      </c>
      <c r="P45">
        <v>0</v>
      </c>
    </row>
    <row r="46" spans="1:16" hidden="1" x14ac:dyDescent="0.3">
      <c r="A46" t="s">
        <v>119</v>
      </c>
      <c r="B46" t="s">
        <v>120</v>
      </c>
      <c r="C46" t="s">
        <v>121</v>
      </c>
      <c r="D46" t="s">
        <v>6</v>
      </c>
      <c r="E46">
        <v>0</v>
      </c>
      <c r="F46">
        <v>0</v>
      </c>
      <c r="G46">
        <v>1</v>
      </c>
      <c r="H46">
        <v>0</v>
      </c>
      <c r="I46" t="s">
        <v>103</v>
      </c>
      <c r="J46">
        <v>5</v>
      </c>
      <c r="K46">
        <v>103</v>
      </c>
      <c r="L46">
        <v>2.8</v>
      </c>
      <c r="M46">
        <v>10.123992717196501</v>
      </c>
      <c r="N46">
        <v>3.09416636037639</v>
      </c>
      <c r="O46">
        <v>0</v>
      </c>
      <c r="P46">
        <v>0</v>
      </c>
    </row>
    <row r="47" spans="1:16" hidden="1" x14ac:dyDescent="0.3">
      <c r="A47" t="s">
        <v>123</v>
      </c>
      <c r="B47" t="s">
        <v>124</v>
      </c>
      <c r="C47" t="s">
        <v>125</v>
      </c>
      <c r="D47" t="s">
        <v>5</v>
      </c>
      <c r="E47">
        <v>0</v>
      </c>
      <c r="F47">
        <v>1</v>
      </c>
      <c r="G47">
        <v>0</v>
      </c>
      <c r="H47">
        <v>0</v>
      </c>
      <c r="I47" t="s">
        <v>122</v>
      </c>
      <c r="J47">
        <v>5.0999999999999996</v>
      </c>
      <c r="K47">
        <v>111</v>
      </c>
      <c r="L47">
        <v>1.2666662731835301</v>
      </c>
      <c r="M47">
        <v>10.132709395463101</v>
      </c>
      <c r="N47">
        <v>2.1461395230511502</v>
      </c>
      <c r="O47">
        <v>0</v>
      </c>
      <c r="P47">
        <v>0</v>
      </c>
    </row>
    <row r="48" spans="1:16" hidden="1" x14ac:dyDescent="0.3">
      <c r="A48" t="s">
        <v>126</v>
      </c>
      <c r="B48" t="s">
        <v>127</v>
      </c>
      <c r="C48" t="s">
        <v>127</v>
      </c>
      <c r="D48" t="s">
        <v>5</v>
      </c>
      <c r="E48">
        <v>0</v>
      </c>
      <c r="F48">
        <v>1</v>
      </c>
      <c r="G48">
        <v>0</v>
      </c>
      <c r="H48">
        <v>0</v>
      </c>
      <c r="I48" t="s">
        <v>122</v>
      </c>
      <c r="J48">
        <v>4.8</v>
      </c>
      <c r="K48">
        <v>112</v>
      </c>
      <c r="L48">
        <v>-0.86667481865443796</v>
      </c>
      <c r="M48">
        <v>9.8588496432744499</v>
      </c>
      <c r="N48">
        <v>1.32235127292356</v>
      </c>
      <c r="O48">
        <v>0</v>
      </c>
      <c r="P48">
        <v>0</v>
      </c>
    </row>
    <row r="49" spans="1:16" hidden="1" x14ac:dyDescent="0.3">
      <c r="A49" t="s">
        <v>128</v>
      </c>
      <c r="B49" t="s">
        <v>129</v>
      </c>
      <c r="C49" t="s">
        <v>130</v>
      </c>
      <c r="D49" t="s">
        <v>5</v>
      </c>
      <c r="E49">
        <v>0</v>
      </c>
      <c r="F49">
        <v>1</v>
      </c>
      <c r="G49">
        <v>0</v>
      </c>
      <c r="H49">
        <v>0</v>
      </c>
      <c r="I49" t="s">
        <v>122</v>
      </c>
      <c r="J49">
        <v>5.4</v>
      </c>
      <c r="K49">
        <v>113</v>
      </c>
      <c r="L49">
        <v>4.1999999971595798</v>
      </c>
      <c r="M49">
        <v>10.851020016240399</v>
      </c>
      <c r="N49">
        <v>3.3356435491960901</v>
      </c>
      <c r="O49">
        <v>0</v>
      </c>
      <c r="P49">
        <v>0</v>
      </c>
    </row>
    <row r="50" spans="1:16" hidden="1" x14ac:dyDescent="0.3">
      <c r="A50" t="s">
        <v>131</v>
      </c>
      <c r="B50" t="s">
        <v>132</v>
      </c>
      <c r="C50" t="s">
        <v>133</v>
      </c>
      <c r="D50" t="s">
        <v>6</v>
      </c>
      <c r="E50">
        <v>0</v>
      </c>
      <c r="F50">
        <v>0</v>
      </c>
      <c r="G50">
        <v>1</v>
      </c>
      <c r="H50">
        <v>0</v>
      </c>
      <c r="I50" t="s">
        <v>122</v>
      </c>
      <c r="J50">
        <v>5.9</v>
      </c>
      <c r="K50">
        <v>114</v>
      </c>
      <c r="L50">
        <v>0.73333329954551296</v>
      </c>
      <c r="M50">
        <v>9.6661603772743891</v>
      </c>
      <c r="N50">
        <v>1.87403230039288</v>
      </c>
      <c r="O50">
        <v>0</v>
      </c>
      <c r="P50">
        <v>0</v>
      </c>
    </row>
    <row r="51" spans="1:16" hidden="1" x14ac:dyDescent="0.3">
      <c r="A51" t="s">
        <v>134</v>
      </c>
      <c r="B51" t="s">
        <v>135</v>
      </c>
      <c r="C51" t="s">
        <v>135</v>
      </c>
      <c r="D51" t="s">
        <v>4</v>
      </c>
      <c r="E51">
        <v>1</v>
      </c>
      <c r="F51">
        <v>0</v>
      </c>
      <c r="G51">
        <v>0</v>
      </c>
      <c r="H51">
        <v>0</v>
      </c>
      <c r="I51" t="s">
        <v>122</v>
      </c>
      <c r="J51">
        <v>4.5</v>
      </c>
      <c r="K51">
        <v>116</v>
      </c>
      <c r="L51">
        <v>5.1999999978139799</v>
      </c>
      <c r="M51">
        <v>11.879890113198501</v>
      </c>
      <c r="N51">
        <v>3.87145448764517</v>
      </c>
      <c r="O51">
        <v>0</v>
      </c>
      <c r="P51">
        <v>0</v>
      </c>
    </row>
    <row r="52" spans="1:16" hidden="1" x14ac:dyDescent="0.3">
      <c r="A52" t="s">
        <v>101</v>
      </c>
      <c r="B52" t="s">
        <v>136</v>
      </c>
      <c r="C52" t="s">
        <v>136</v>
      </c>
      <c r="D52" t="s">
        <v>5</v>
      </c>
      <c r="E52">
        <v>0</v>
      </c>
      <c r="F52">
        <v>1</v>
      </c>
      <c r="G52">
        <v>0</v>
      </c>
      <c r="H52">
        <v>0</v>
      </c>
      <c r="I52" t="s">
        <v>122</v>
      </c>
      <c r="J52">
        <v>5.9</v>
      </c>
      <c r="K52">
        <v>118</v>
      </c>
      <c r="L52">
        <v>3.4</v>
      </c>
      <c r="M52">
        <v>9.8465579759399198</v>
      </c>
      <c r="N52">
        <v>2.8768520387025101</v>
      </c>
      <c r="O52">
        <v>0</v>
      </c>
      <c r="P52">
        <v>0</v>
      </c>
    </row>
    <row r="53" spans="1:16" hidden="1" x14ac:dyDescent="0.3">
      <c r="A53" t="s">
        <v>137</v>
      </c>
      <c r="B53" t="s">
        <v>138</v>
      </c>
      <c r="C53" t="s">
        <v>138</v>
      </c>
      <c r="D53" t="s">
        <v>5</v>
      </c>
      <c r="E53">
        <v>0</v>
      </c>
      <c r="F53">
        <v>1</v>
      </c>
      <c r="G53">
        <v>0</v>
      </c>
      <c r="H53">
        <v>0</v>
      </c>
      <c r="I53" t="s">
        <v>122</v>
      </c>
      <c r="J53">
        <v>4.7</v>
      </c>
      <c r="K53">
        <v>120</v>
      </c>
      <c r="L53">
        <v>4.92937272430314</v>
      </c>
      <c r="M53">
        <v>10.767802043149199</v>
      </c>
      <c r="N53">
        <v>3.5878983809443499</v>
      </c>
      <c r="O53">
        <v>0</v>
      </c>
      <c r="P53">
        <v>0</v>
      </c>
    </row>
    <row r="54" spans="1:16" hidden="1" x14ac:dyDescent="0.3">
      <c r="A54" t="s">
        <v>139</v>
      </c>
      <c r="B54" t="s">
        <v>140</v>
      </c>
      <c r="C54" t="s">
        <v>140</v>
      </c>
      <c r="D54" t="s">
        <v>6</v>
      </c>
      <c r="E54">
        <v>0</v>
      </c>
      <c r="F54">
        <v>0</v>
      </c>
      <c r="G54">
        <v>1</v>
      </c>
      <c r="H54">
        <v>0</v>
      </c>
      <c r="I54" t="s">
        <v>122</v>
      </c>
      <c r="J54">
        <v>7.7</v>
      </c>
      <c r="K54">
        <v>121</v>
      </c>
      <c r="L54">
        <v>1.00001878945574</v>
      </c>
      <c r="M54">
        <v>11.356767237864901</v>
      </c>
      <c r="N54">
        <v>2.2522993755257099</v>
      </c>
      <c r="O54">
        <v>0</v>
      </c>
      <c r="P54">
        <v>0</v>
      </c>
    </row>
    <row r="55" spans="1:16" hidden="1" x14ac:dyDescent="0.3">
      <c r="A55" t="s">
        <v>141</v>
      </c>
      <c r="B55" t="s">
        <v>142</v>
      </c>
      <c r="C55" t="s">
        <v>142</v>
      </c>
      <c r="D55" t="s">
        <v>7</v>
      </c>
      <c r="E55">
        <v>0</v>
      </c>
      <c r="F55">
        <v>0</v>
      </c>
      <c r="G55">
        <v>0</v>
      </c>
      <c r="H55">
        <v>1</v>
      </c>
      <c r="I55" t="s">
        <v>122</v>
      </c>
      <c r="J55">
        <v>7.7</v>
      </c>
      <c r="K55">
        <v>122</v>
      </c>
      <c r="L55">
        <v>3.3999999956172999</v>
      </c>
      <c r="M55">
        <v>10.7965775616342</v>
      </c>
      <c r="N55">
        <v>3.03474391961928</v>
      </c>
      <c r="O55">
        <v>0</v>
      </c>
      <c r="P55">
        <v>0</v>
      </c>
    </row>
    <row r="56" spans="1:16" hidden="1" x14ac:dyDescent="0.3">
      <c r="A56" t="s">
        <v>145</v>
      </c>
      <c r="B56" t="s">
        <v>146</v>
      </c>
      <c r="C56" t="s">
        <v>146</v>
      </c>
      <c r="D56" t="s">
        <v>6</v>
      </c>
      <c r="E56">
        <v>0</v>
      </c>
      <c r="F56">
        <v>0</v>
      </c>
      <c r="G56">
        <v>1</v>
      </c>
      <c r="H56">
        <v>0</v>
      </c>
      <c r="I56" t="s">
        <v>122</v>
      </c>
      <c r="J56">
        <v>9.9</v>
      </c>
      <c r="K56">
        <v>126</v>
      </c>
      <c r="L56">
        <v>1.6666663550024601</v>
      </c>
      <c r="M56">
        <v>9.4491728390539595</v>
      </c>
      <c r="N56">
        <v>2.1784624506855899</v>
      </c>
      <c r="O56">
        <v>0</v>
      </c>
      <c r="P56">
        <v>0</v>
      </c>
    </row>
    <row r="57" spans="1:16" hidden="1" x14ac:dyDescent="0.3">
      <c r="A57" t="s">
        <v>147</v>
      </c>
      <c r="B57" t="s">
        <v>148</v>
      </c>
      <c r="C57" t="s">
        <v>148</v>
      </c>
      <c r="D57" t="s">
        <v>5</v>
      </c>
      <c r="E57">
        <v>0</v>
      </c>
      <c r="F57">
        <v>1</v>
      </c>
      <c r="G57">
        <v>0</v>
      </c>
      <c r="H57">
        <v>0</v>
      </c>
      <c r="I57" t="s">
        <v>122</v>
      </c>
      <c r="J57">
        <v>5.5</v>
      </c>
      <c r="K57">
        <v>127</v>
      </c>
      <c r="L57">
        <v>1.8666627106493701</v>
      </c>
      <c r="M57">
        <v>9.9181583921608993</v>
      </c>
      <c r="N57">
        <v>2.3293686854206501</v>
      </c>
      <c r="O57">
        <v>0</v>
      </c>
      <c r="P57">
        <v>0</v>
      </c>
    </row>
    <row r="58" spans="1:16" hidden="1" x14ac:dyDescent="0.3">
      <c r="A58" t="s">
        <v>149</v>
      </c>
      <c r="B58" t="s">
        <v>150</v>
      </c>
      <c r="C58" t="s">
        <v>150</v>
      </c>
      <c r="D58" t="s">
        <v>4</v>
      </c>
      <c r="E58">
        <v>1</v>
      </c>
      <c r="F58">
        <v>0</v>
      </c>
      <c r="G58">
        <v>0</v>
      </c>
      <c r="H58">
        <v>0</v>
      </c>
      <c r="I58" t="s">
        <v>151</v>
      </c>
      <c r="J58">
        <v>4.5</v>
      </c>
      <c r="K58">
        <v>131</v>
      </c>
      <c r="L58">
        <v>4.4666616935592396</v>
      </c>
      <c r="M58">
        <v>12.3993556304747</v>
      </c>
      <c r="N58">
        <v>3.35342775667631</v>
      </c>
      <c r="O58">
        <v>0</v>
      </c>
      <c r="P58">
        <v>0</v>
      </c>
    </row>
    <row r="59" spans="1:16" hidden="1" x14ac:dyDescent="0.3">
      <c r="A59" t="s">
        <v>152</v>
      </c>
      <c r="B59" t="s">
        <v>153</v>
      </c>
      <c r="C59" t="s">
        <v>153</v>
      </c>
      <c r="D59" t="s">
        <v>5</v>
      </c>
      <c r="E59">
        <v>0</v>
      </c>
      <c r="F59">
        <v>1</v>
      </c>
      <c r="G59">
        <v>0</v>
      </c>
      <c r="H59">
        <v>0</v>
      </c>
      <c r="I59" t="s">
        <v>151</v>
      </c>
      <c r="J59">
        <v>4.5</v>
      </c>
      <c r="K59">
        <v>133</v>
      </c>
      <c r="L59">
        <v>3.6666664619610998</v>
      </c>
      <c r="M59">
        <v>10.278646929984699</v>
      </c>
      <c r="N59">
        <v>2.7664205544672198</v>
      </c>
      <c r="O59">
        <v>0</v>
      </c>
      <c r="P59">
        <v>0</v>
      </c>
    </row>
    <row r="60" spans="1:16" hidden="1" x14ac:dyDescent="0.3">
      <c r="A60" t="s">
        <v>75</v>
      </c>
      <c r="B60" t="s">
        <v>154</v>
      </c>
      <c r="C60" t="s">
        <v>154</v>
      </c>
      <c r="D60" t="s">
        <v>6</v>
      </c>
      <c r="E60">
        <v>0</v>
      </c>
      <c r="F60">
        <v>0</v>
      </c>
      <c r="G60">
        <v>1</v>
      </c>
      <c r="H60">
        <v>0</v>
      </c>
      <c r="I60" t="s">
        <v>151</v>
      </c>
      <c r="J60">
        <v>5.4</v>
      </c>
      <c r="K60">
        <v>135</v>
      </c>
      <c r="L60">
        <v>4.1999996024341</v>
      </c>
      <c r="M60">
        <v>11.0351831781598</v>
      </c>
      <c r="N60">
        <v>3.0684002774467398</v>
      </c>
      <c r="O60">
        <v>0</v>
      </c>
      <c r="P60">
        <v>0</v>
      </c>
    </row>
    <row r="61" spans="1:16" hidden="1" x14ac:dyDescent="0.3">
      <c r="A61" t="s">
        <v>155</v>
      </c>
      <c r="B61" t="s">
        <v>156</v>
      </c>
      <c r="C61" t="s">
        <v>156</v>
      </c>
      <c r="D61" t="s">
        <v>6</v>
      </c>
      <c r="E61">
        <v>0</v>
      </c>
      <c r="F61">
        <v>0</v>
      </c>
      <c r="G61">
        <v>1</v>
      </c>
      <c r="H61">
        <v>0</v>
      </c>
      <c r="I61" t="s">
        <v>151</v>
      </c>
      <c r="J61">
        <v>7.5</v>
      </c>
      <c r="K61">
        <v>136</v>
      </c>
      <c r="L61">
        <v>1.66666648409453</v>
      </c>
      <c r="M61">
        <v>11.3799278278789</v>
      </c>
      <c r="N61">
        <v>2.1694294619176402</v>
      </c>
      <c r="O61">
        <v>0</v>
      </c>
      <c r="P61">
        <v>0</v>
      </c>
    </row>
    <row r="62" spans="1:16" hidden="1" x14ac:dyDescent="0.3">
      <c r="A62" t="s">
        <v>157</v>
      </c>
      <c r="B62" t="s">
        <v>158</v>
      </c>
      <c r="C62" t="s">
        <v>158</v>
      </c>
      <c r="D62" t="s">
        <v>6</v>
      </c>
      <c r="E62">
        <v>0</v>
      </c>
      <c r="F62">
        <v>0</v>
      </c>
      <c r="G62">
        <v>1</v>
      </c>
      <c r="H62">
        <v>0</v>
      </c>
      <c r="I62" t="s">
        <v>151</v>
      </c>
      <c r="J62">
        <v>4.8</v>
      </c>
      <c r="K62">
        <v>137</v>
      </c>
      <c r="L62">
        <v>2.1999999975472901</v>
      </c>
      <c r="M62">
        <v>9.6167918362479803</v>
      </c>
      <c r="N62">
        <v>2.1288455798617498</v>
      </c>
      <c r="O62">
        <v>0</v>
      </c>
      <c r="P62">
        <v>0</v>
      </c>
    </row>
    <row r="63" spans="1:16" hidden="1" x14ac:dyDescent="0.3">
      <c r="A63" t="s">
        <v>159</v>
      </c>
      <c r="B63" t="s">
        <v>160</v>
      </c>
      <c r="C63" t="s">
        <v>160</v>
      </c>
      <c r="D63" t="s">
        <v>5</v>
      </c>
      <c r="E63">
        <v>0</v>
      </c>
      <c r="F63">
        <v>1</v>
      </c>
      <c r="G63">
        <v>0</v>
      </c>
      <c r="H63">
        <v>0</v>
      </c>
      <c r="I63" t="s">
        <v>151</v>
      </c>
      <c r="J63">
        <v>4.5</v>
      </c>
      <c r="K63">
        <v>139</v>
      </c>
      <c r="L63">
        <v>3.1999999976716902</v>
      </c>
      <c r="M63">
        <v>11.2498498825196</v>
      </c>
      <c r="N63">
        <v>2.7242273368244598</v>
      </c>
      <c r="O63">
        <v>0</v>
      </c>
      <c r="P63">
        <v>0</v>
      </c>
    </row>
    <row r="64" spans="1:16" hidden="1" x14ac:dyDescent="0.3">
      <c r="A64" t="s">
        <v>161</v>
      </c>
      <c r="B64" t="s">
        <v>143</v>
      </c>
      <c r="C64" t="s">
        <v>143</v>
      </c>
      <c r="D64" t="s">
        <v>7</v>
      </c>
      <c r="E64">
        <v>0</v>
      </c>
      <c r="F64">
        <v>0</v>
      </c>
      <c r="G64">
        <v>0</v>
      </c>
      <c r="H64">
        <v>1</v>
      </c>
      <c r="I64" t="s">
        <v>151</v>
      </c>
      <c r="J64">
        <v>5.3</v>
      </c>
      <c r="K64">
        <v>140</v>
      </c>
      <c r="L64">
        <v>4.46666343047323</v>
      </c>
      <c r="M64">
        <v>11.013055339243</v>
      </c>
      <c r="N64">
        <v>3.16495301103767</v>
      </c>
      <c r="O64">
        <v>0</v>
      </c>
      <c r="P64">
        <v>0</v>
      </c>
    </row>
    <row r="65" spans="1:16" hidden="1" x14ac:dyDescent="0.3">
      <c r="A65" t="s">
        <v>123</v>
      </c>
      <c r="B65" t="s">
        <v>162</v>
      </c>
      <c r="C65" t="s">
        <v>162</v>
      </c>
      <c r="D65" t="s">
        <v>5</v>
      </c>
      <c r="E65">
        <v>0</v>
      </c>
      <c r="F65">
        <v>1</v>
      </c>
      <c r="G65">
        <v>0</v>
      </c>
      <c r="H65">
        <v>0</v>
      </c>
      <c r="I65" t="s">
        <v>151</v>
      </c>
      <c r="J65">
        <v>4.4000000000000004</v>
      </c>
      <c r="K65">
        <v>141</v>
      </c>
      <c r="L65">
        <v>3.2</v>
      </c>
      <c r="M65">
        <v>10.8201877666261</v>
      </c>
      <c r="N65">
        <v>2.66581233399803</v>
      </c>
      <c r="O65">
        <v>0</v>
      </c>
      <c r="P65">
        <v>0</v>
      </c>
    </row>
    <row r="66" spans="1:16" hidden="1" x14ac:dyDescent="0.3">
      <c r="A66" t="s">
        <v>163</v>
      </c>
      <c r="B66" t="s">
        <v>164</v>
      </c>
      <c r="C66" t="s">
        <v>164</v>
      </c>
      <c r="D66" t="s">
        <v>6</v>
      </c>
      <c r="E66">
        <v>0</v>
      </c>
      <c r="F66">
        <v>0</v>
      </c>
      <c r="G66">
        <v>1</v>
      </c>
      <c r="H66">
        <v>0</v>
      </c>
      <c r="I66" t="s">
        <v>151</v>
      </c>
      <c r="J66">
        <v>5.6</v>
      </c>
      <c r="K66">
        <v>143</v>
      </c>
      <c r="L66">
        <v>3.0000005707453998</v>
      </c>
      <c r="M66">
        <v>12.5830226085227</v>
      </c>
      <c r="N66">
        <v>2.83080830179034</v>
      </c>
      <c r="O66">
        <v>0</v>
      </c>
      <c r="P66">
        <v>0</v>
      </c>
    </row>
    <row r="67" spans="1:16" hidden="1" x14ac:dyDescent="0.3">
      <c r="A67" t="s">
        <v>165</v>
      </c>
      <c r="B67" t="s">
        <v>166</v>
      </c>
      <c r="C67" t="s">
        <v>166</v>
      </c>
      <c r="D67" t="s">
        <v>5</v>
      </c>
      <c r="E67">
        <v>0</v>
      </c>
      <c r="F67">
        <v>1</v>
      </c>
      <c r="G67">
        <v>0</v>
      </c>
      <c r="H67">
        <v>0</v>
      </c>
      <c r="I67" t="s">
        <v>151</v>
      </c>
      <c r="J67">
        <v>4.5</v>
      </c>
      <c r="K67">
        <v>144</v>
      </c>
      <c r="L67">
        <v>2.2000000000000002</v>
      </c>
      <c r="M67">
        <v>9.3391993015799599</v>
      </c>
      <c r="N67">
        <v>2.0911052998946502</v>
      </c>
      <c r="O67">
        <v>0</v>
      </c>
      <c r="P67">
        <v>0</v>
      </c>
    </row>
    <row r="68" spans="1:16" hidden="1" x14ac:dyDescent="0.3">
      <c r="A68" t="s">
        <v>167</v>
      </c>
      <c r="B68" t="s">
        <v>168</v>
      </c>
      <c r="C68" t="s">
        <v>168</v>
      </c>
      <c r="D68" t="s">
        <v>6</v>
      </c>
      <c r="E68">
        <v>0</v>
      </c>
      <c r="F68">
        <v>0</v>
      </c>
      <c r="G68">
        <v>1</v>
      </c>
      <c r="H68">
        <v>0</v>
      </c>
      <c r="I68" t="s">
        <v>151</v>
      </c>
      <c r="J68">
        <v>5.4</v>
      </c>
      <c r="K68">
        <v>145</v>
      </c>
      <c r="L68">
        <v>1.7333337061873899</v>
      </c>
      <c r="M68">
        <v>10.528567176497999</v>
      </c>
      <c r="N68">
        <v>2.0785729055439699</v>
      </c>
      <c r="O68">
        <v>0</v>
      </c>
      <c r="P68">
        <v>0</v>
      </c>
    </row>
    <row r="69" spans="1:16" hidden="1" x14ac:dyDescent="0.3">
      <c r="A69" t="s">
        <v>169</v>
      </c>
      <c r="B69" t="s">
        <v>170</v>
      </c>
      <c r="C69" t="s">
        <v>171</v>
      </c>
      <c r="D69" t="s">
        <v>6</v>
      </c>
      <c r="E69">
        <v>0</v>
      </c>
      <c r="F69">
        <v>0</v>
      </c>
      <c r="G69">
        <v>1</v>
      </c>
      <c r="H69">
        <v>0</v>
      </c>
      <c r="I69" t="s">
        <v>151</v>
      </c>
      <c r="J69">
        <v>5</v>
      </c>
      <c r="K69">
        <v>148</v>
      </c>
      <c r="L69">
        <v>1.4</v>
      </c>
      <c r="M69">
        <v>9.2391876894492295</v>
      </c>
      <c r="N69">
        <v>1.77882155730911</v>
      </c>
      <c r="O69">
        <v>0</v>
      </c>
      <c r="P69">
        <v>0</v>
      </c>
    </row>
    <row r="70" spans="1:16" hidden="1" x14ac:dyDescent="0.3">
      <c r="A70" t="s">
        <v>75</v>
      </c>
      <c r="B70" t="s">
        <v>175</v>
      </c>
      <c r="C70" t="s">
        <v>175</v>
      </c>
      <c r="D70" t="s">
        <v>4</v>
      </c>
      <c r="E70">
        <v>1</v>
      </c>
      <c r="F70">
        <v>0</v>
      </c>
      <c r="G70">
        <v>0</v>
      </c>
      <c r="H70">
        <v>0</v>
      </c>
      <c r="I70" t="s">
        <v>174</v>
      </c>
      <c r="J70">
        <v>4.5</v>
      </c>
      <c r="K70">
        <v>160</v>
      </c>
      <c r="L70">
        <v>1.5999999954888999</v>
      </c>
      <c r="M70">
        <v>9.3467942596237297</v>
      </c>
      <c r="N70">
        <v>1.9223083064637101</v>
      </c>
      <c r="O70">
        <v>0</v>
      </c>
      <c r="P70">
        <v>0</v>
      </c>
    </row>
    <row r="71" spans="1:16" hidden="1" x14ac:dyDescent="0.3">
      <c r="A71" t="s">
        <v>176</v>
      </c>
      <c r="B71" t="s">
        <v>177</v>
      </c>
      <c r="C71" t="s">
        <v>177</v>
      </c>
      <c r="D71" t="s">
        <v>6</v>
      </c>
      <c r="E71">
        <v>0</v>
      </c>
      <c r="F71">
        <v>0</v>
      </c>
      <c r="G71">
        <v>1</v>
      </c>
      <c r="H71">
        <v>0</v>
      </c>
      <c r="I71" t="s">
        <v>174</v>
      </c>
      <c r="J71">
        <v>5.5</v>
      </c>
      <c r="K71">
        <v>162</v>
      </c>
      <c r="L71">
        <v>7.5333341164512699</v>
      </c>
      <c r="M71">
        <v>12.407852708341</v>
      </c>
      <c r="N71">
        <v>4.5470041063850397</v>
      </c>
      <c r="O71">
        <v>0</v>
      </c>
      <c r="P71">
        <v>0</v>
      </c>
    </row>
    <row r="72" spans="1:16" hidden="1" x14ac:dyDescent="0.3">
      <c r="A72" t="s">
        <v>178</v>
      </c>
      <c r="B72" t="s">
        <v>179</v>
      </c>
      <c r="C72" t="s">
        <v>179</v>
      </c>
      <c r="D72" t="s">
        <v>6</v>
      </c>
      <c r="E72">
        <v>0</v>
      </c>
      <c r="F72">
        <v>0</v>
      </c>
      <c r="G72">
        <v>1</v>
      </c>
      <c r="H72">
        <v>0</v>
      </c>
      <c r="I72" t="s">
        <v>174</v>
      </c>
      <c r="J72">
        <v>5.5</v>
      </c>
      <c r="K72">
        <v>163</v>
      </c>
      <c r="L72">
        <v>2.2049237969761601</v>
      </c>
      <c r="M72">
        <v>9.8430598300880501</v>
      </c>
      <c r="N72">
        <v>2.21615579578698</v>
      </c>
      <c r="O72">
        <v>0</v>
      </c>
      <c r="P72">
        <v>0</v>
      </c>
    </row>
    <row r="73" spans="1:16" hidden="1" x14ac:dyDescent="0.3">
      <c r="A73" t="s">
        <v>180</v>
      </c>
      <c r="B73" t="s">
        <v>181</v>
      </c>
      <c r="C73" t="s">
        <v>181</v>
      </c>
      <c r="D73" t="s">
        <v>5</v>
      </c>
      <c r="E73">
        <v>0</v>
      </c>
      <c r="F73">
        <v>1</v>
      </c>
      <c r="G73">
        <v>0</v>
      </c>
      <c r="H73">
        <v>0</v>
      </c>
      <c r="I73" t="s">
        <v>174</v>
      </c>
      <c r="J73">
        <v>4.5</v>
      </c>
      <c r="K73">
        <v>167</v>
      </c>
      <c r="L73">
        <v>2.1999999966133701</v>
      </c>
      <c r="M73">
        <v>9.5253929295470297</v>
      </c>
      <c r="N73">
        <v>2.1690634683700298</v>
      </c>
      <c r="O73">
        <v>0</v>
      </c>
      <c r="P73">
        <v>0</v>
      </c>
    </row>
    <row r="74" spans="1:16" hidden="1" x14ac:dyDescent="0.3">
      <c r="A74" t="s">
        <v>74</v>
      </c>
      <c r="B74" t="s">
        <v>173</v>
      </c>
      <c r="C74" t="s">
        <v>173</v>
      </c>
      <c r="D74" t="s">
        <v>6</v>
      </c>
      <c r="E74">
        <v>0</v>
      </c>
      <c r="F74">
        <v>0</v>
      </c>
      <c r="G74">
        <v>1</v>
      </c>
      <c r="H74">
        <v>0</v>
      </c>
      <c r="I74" t="s">
        <v>174</v>
      </c>
      <c r="J74">
        <v>5.4</v>
      </c>
      <c r="K74">
        <v>168</v>
      </c>
      <c r="L74">
        <v>0.99999999760517</v>
      </c>
      <c r="M74">
        <v>9.0756443580358592</v>
      </c>
      <c r="N74">
        <v>1.6623620509463599</v>
      </c>
      <c r="O74">
        <v>0</v>
      </c>
      <c r="P74">
        <v>0</v>
      </c>
    </row>
    <row r="75" spans="1:16" hidden="1" x14ac:dyDescent="0.3">
      <c r="A75" t="s">
        <v>79</v>
      </c>
      <c r="B75" t="s">
        <v>182</v>
      </c>
      <c r="C75" t="s">
        <v>182</v>
      </c>
      <c r="D75" t="s">
        <v>5</v>
      </c>
      <c r="E75">
        <v>0</v>
      </c>
      <c r="F75">
        <v>1</v>
      </c>
      <c r="G75">
        <v>0</v>
      </c>
      <c r="H75">
        <v>0</v>
      </c>
      <c r="I75" t="s">
        <v>174</v>
      </c>
      <c r="J75">
        <v>4.4000000000000004</v>
      </c>
      <c r="K75">
        <v>169</v>
      </c>
      <c r="L75">
        <v>2.5289312259612</v>
      </c>
      <c r="M75">
        <v>9.5888132002201996</v>
      </c>
      <c r="N75">
        <v>2.2994233699463602</v>
      </c>
      <c r="O75">
        <v>0</v>
      </c>
      <c r="P75">
        <v>0</v>
      </c>
    </row>
    <row r="76" spans="1:16" x14ac:dyDescent="0.3">
      <c r="A76" t="s">
        <v>17</v>
      </c>
      <c r="B76" t="s">
        <v>18</v>
      </c>
      <c r="C76" t="s">
        <v>18</v>
      </c>
      <c r="D76" t="s">
        <v>6</v>
      </c>
      <c r="E76">
        <v>0</v>
      </c>
      <c r="F76">
        <v>0</v>
      </c>
      <c r="G76">
        <v>1</v>
      </c>
      <c r="H76">
        <v>0</v>
      </c>
      <c r="I76" t="s">
        <v>16</v>
      </c>
      <c r="J76">
        <v>5.0999999999999996</v>
      </c>
      <c r="K76">
        <v>2</v>
      </c>
      <c r="L76">
        <v>5.86666663847818</v>
      </c>
      <c r="M76">
        <v>11.640258699558601</v>
      </c>
      <c r="N76">
        <v>4.80855530448303</v>
      </c>
      <c r="O76">
        <v>1</v>
      </c>
      <c r="P76">
        <v>1</v>
      </c>
    </row>
    <row r="77" spans="1:16" hidden="1" x14ac:dyDescent="0.3">
      <c r="A77" t="s">
        <v>185</v>
      </c>
      <c r="B77" t="s">
        <v>186</v>
      </c>
      <c r="C77" t="s">
        <v>186</v>
      </c>
      <c r="D77" t="s">
        <v>6</v>
      </c>
      <c r="E77">
        <v>0</v>
      </c>
      <c r="F77">
        <v>0</v>
      </c>
      <c r="G77">
        <v>1</v>
      </c>
      <c r="H77">
        <v>0</v>
      </c>
      <c r="I77" t="s">
        <v>174</v>
      </c>
      <c r="J77">
        <v>5.2</v>
      </c>
      <c r="K77">
        <v>172</v>
      </c>
      <c r="L77">
        <v>2.6</v>
      </c>
      <c r="M77">
        <v>9.4934331967785006</v>
      </c>
      <c r="N77">
        <v>2.3120416232607899</v>
      </c>
      <c r="O77">
        <v>0</v>
      </c>
      <c r="P77">
        <v>0</v>
      </c>
    </row>
    <row r="78" spans="1:16" hidden="1" x14ac:dyDescent="0.3">
      <c r="A78" t="s">
        <v>187</v>
      </c>
      <c r="B78" t="s">
        <v>188</v>
      </c>
      <c r="C78" t="s">
        <v>188</v>
      </c>
      <c r="D78" t="s">
        <v>6</v>
      </c>
      <c r="E78">
        <v>0</v>
      </c>
      <c r="F78">
        <v>0</v>
      </c>
      <c r="G78">
        <v>1</v>
      </c>
      <c r="H78">
        <v>0</v>
      </c>
      <c r="I78" t="s">
        <v>174</v>
      </c>
      <c r="J78">
        <v>4.9000000000000004</v>
      </c>
      <c r="K78">
        <v>175</v>
      </c>
      <c r="L78">
        <v>3.3333309540803202</v>
      </c>
      <c r="M78">
        <v>9.7358089498174092</v>
      </c>
      <c r="N78">
        <v>2.6170636595410501</v>
      </c>
      <c r="O78">
        <v>0</v>
      </c>
      <c r="P78">
        <v>0</v>
      </c>
    </row>
    <row r="79" spans="1:16" hidden="1" x14ac:dyDescent="0.3">
      <c r="A79" t="s">
        <v>190</v>
      </c>
      <c r="B79" t="s">
        <v>191</v>
      </c>
      <c r="C79" t="s">
        <v>191</v>
      </c>
      <c r="D79" t="s">
        <v>4</v>
      </c>
      <c r="E79">
        <v>1</v>
      </c>
      <c r="F79">
        <v>0</v>
      </c>
      <c r="G79">
        <v>0</v>
      </c>
      <c r="H79">
        <v>0</v>
      </c>
      <c r="I79" t="s">
        <v>192</v>
      </c>
      <c r="J79">
        <v>4.5</v>
      </c>
      <c r="K79">
        <v>180</v>
      </c>
      <c r="L79">
        <v>-1.3333343490155201</v>
      </c>
      <c r="M79">
        <v>10.658543253942099</v>
      </c>
      <c r="N79">
        <v>1.3091694433724601</v>
      </c>
      <c r="O79">
        <v>0</v>
      </c>
      <c r="P79">
        <v>0</v>
      </c>
    </row>
    <row r="80" spans="1:16" hidden="1" x14ac:dyDescent="0.3">
      <c r="A80" t="s">
        <v>193</v>
      </c>
      <c r="B80" t="s">
        <v>194</v>
      </c>
      <c r="C80" t="s">
        <v>194</v>
      </c>
      <c r="D80" t="s">
        <v>5</v>
      </c>
      <c r="E80">
        <v>0</v>
      </c>
      <c r="F80">
        <v>1</v>
      </c>
      <c r="G80">
        <v>0</v>
      </c>
      <c r="H80">
        <v>0</v>
      </c>
      <c r="I80" t="s">
        <v>192</v>
      </c>
      <c r="J80">
        <v>4.5</v>
      </c>
      <c r="K80">
        <v>183</v>
      </c>
      <c r="L80">
        <v>-1.9333331537705201</v>
      </c>
      <c r="M80">
        <v>9.4366062448024994</v>
      </c>
      <c r="N80">
        <v>0.88225356054778103</v>
      </c>
      <c r="O80">
        <v>0</v>
      </c>
      <c r="P80">
        <v>0</v>
      </c>
    </row>
    <row r="81" spans="1:16" hidden="1" x14ac:dyDescent="0.3">
      <c r="A81" t="s">
        <v>195</v>
      </c>
      <c r="B81" t="s">
        <v>196</v>
      </c>
      <c r="C81" t="s">
        <v>196</v>
      </c>
      <c r="D81" t="s">
        <v>6</v>
      </c>
      <c r="E81">
        <v>0</v>
      </c>
      <c r="F81">
        <v>0</v>
      </c>
      <c r="G81">
        <v>1</v>
      </c>
      <c r="H81">
        <v>0</v>
      </c>
      <c r="I81" t="s">
        <v>192</v>
      </c>
      <c r="J81">
        <v>5.4</v>
      </c>
      <c r="K81">
        <v>184</v>
      </c>
      <c r="L81">
        <v>3.59999999586078</v>
      </c>
      <c r="M81">
        <v>10.6427610152654</v>
      </c>
      <c r="N81">
        <v>3.1205044721172901</v>
      </c>
      <c r="O81">
        <v>0</v>
      </c>
      <c r="P81">
        <v>0</v>
      </c>
    </row>
    <row r="82" spans="1:16" hidden="1" x14ac:dyDescent="0.3">
      <c r="A82" t="s">
        <v>197</v>
      </c>
      <c r="B82" t="s">
        <v>198</v>
      </c>
      <c r="C82" t="s">
        <v>198</v>
      </c>
      <c r="D82" t="s">
        <v>6</v>
      </c>
      <c r="E82">
        <v>0</v>
      </c>
      <c r="F82">
        <v>0</v>
      </c>
      <c r="G82">
        <v>1</v>
      </c>
      <c r="H82">
        <v>0</v>
      </c>
      <c r="I82" t="s">
        <v>192</v>
      </c>
      <c r="J82">
        <v>5.5</v>
      </c>
      <c r="K82">
        <v>185</v>
      </c>
      <c r="L82">
        <v>3.5251514342695298</v>
      </c>
      <c r="M82">
        <v>10.562721548879701</v>
      </c>
      <c r="N82">
        <v>3.079469719599</v>
      </c>
      <c r="O82">
        <v>0</v>
      </c>
      <c r="P82">
        <v>0</v>
      </c>
    </row>
    <row r="83" spans="1:16" hidden="1" x14ac:dyDescent="0.3">
      <c r="A83" t="s">
        <v>199</v>
      </c>
      <c r="B83" t="s">
        <v>200</v>
      </c>
      <c r="C83" t="s">
        <v>200</v>
      </c>
      <c r="D83" t="s">
        <v>7</v>
      </c>
      <c r="E83">
        <v>0</v>
      </c>
      <c r="F83">
        <v>0</v>
      </c>
      <c r="G83">
        <v>0</v>
      </c>
      <c r="H83">
        <v>1</v>
      </c>
      <c r="I83" t="s">
        <v>192</v>
      </c>
      <c r="J83">
        <v>6.8</v>
      </c>
      <c r="K83">
        <v>187</v>
      </c>
      <c r="L83">
        <v>3.1546182472670199</v>
      </c>
      <c r="M83">
        <v>10.7453838290725</v>
      </c>
      <c r="N83">
        <v>2.9740618849426999</v>
      </c>
      <c r="O83">
        <v>0</v>
      </c>
      <c r="P83">
        <v>0</v>
      </c>
    </row>
    <row r="84" spans="1:16" hidden="1" x14ac:dyDescent="0.3">
      <c r="A84" t="s">
        <v>201</v>
      </c>
      <c r="B84" t="s">
        <v>202</v>
      </c>
      <c r="C84" t="s">
        <v>202</v>
      </c>
      <c r="D84" t="s">
        <v>6</v>
      </c>
      <c r="E84">
        <v>0</v>
      </c>
      <c r="F84">
        <v>0</v>
      </c>
      <c r="G84">
        <v>1</v>
      </c>
      <c r="H84">
        <v>0</v>
      </c>
      <c r="I84" t="s">
        <v>192</v>
      </c>
      <c r="J84">
        <v>4.5</v>
      </c>
      <c r="K84">
        <v>188</v>
      </c>
      <c r="L84">
        <v>4.5999999999999996</v>
      </c>
      <c r="M84">
        <v>11.277685680897401</v>
      </c>
      <c r="N84">
        <v>3.5953988246477002</v>
      </c>
      <c r="O84">
        <v>0</v>
      </c>
      <c r="P84">
        <v>0</v>
      </c>
    </row>
    <row r="85" spans="1:16" hidden="1" x14ac:dyDescent="0.3">
      <c r="A85" t="s">
        <v>205</v>
      </c>
      <c r="B85" t="s">
        <v>206</v>
      </c>
      <c r="C85" t="s">
        <v>207</v>
      </c>
      <c r="D85" t="s">
        <v>6</v>
      </c>
      <c r="E85">
        <v>0</v>
      </c>
      <c r="F85">
        <v>0</v>
      </c>
      <c r="G85">
        <v>1</v>
      </c>
      <c r="H85">
        <v>0</v>
      </c>
      <c r="I85" t="s">
        <v>192</v>
      </c>
      <c r="J85">
        <v>5</v>
      </c>
      <c r="K85">
        <v>193</v>
      </c>
      <c r="L85">
        <v>2.9999999975164702</v>
      </c>
      <c r="M85">
        <v>10.426220676809599</v>
      </c>
      <c r="N85">
        <v>2.86332530751362</v>
      </c>
      <c r="O85">
        <v>0</v>
      </c>
      <c r="P85">
        <v>0</v>
      </c>
    </row>
    <row r="86" spans="1:16" hidden="1" x14ac:dyDescent="0.3">
      <c r="A86" t="s">
        <v>209</v>
      </c>
      <c r="B86" t="s">
        <v>210</v>
      </c>
      <c r="C86" t="s">
        <v>209</v>
      </c>
      <c r="D86" t="s">
        <v>6</v>
      </c>
      <c r="E86">
        <v>0</v>
      </c>
      <c r="F86">
        <v>0</v>
      </c>
      <c r="G86">
        <v>1</v>
      </c>
      <c r="H86">
        <v>0</v>
      </c>
      <c r="I86" t="s">
        <v>192</v>
      </c>
      <c r="J86">
        <v>4.5999999999999996</v>
      </c>
      <c r="K86">
        <v>195</v>
      </c>
      <c r="L86">
        <v>3.33333441641475</v>
      </c>
      <c r="M86">
        <v>11.0170256325764</v>
      </c>
      <c r="N86">
        <v>3.0856364861120098</v>
      </c>
      <c r="O86">
        <v>0</v>
      </c>
      <c r="P86">
        <v>0</v>
      </c>
    </row>
    <row r="87" spans="1:16" hidden="1" x14ac:dyDescent="0.3">
      <c r="A87" t="s">
        <v>42</v>
      </c>
      <c r="B87" t="s">
        <v>153</v>
      </c>
      <c r="C87" t="s">
        <v>153</v>
      </c>
      <c r="D87" t="s">
        <v>4</v>
      </c>
      <c r="E87">
        <v>1</v>
      </c>
      <c r="F87">
        <v>0</v>
      </c>
      <c r="G87">
        <v>0</v>
      </c>
      <c r="H87">
        <v>0</v>
      </c>
      <c r="I87" t="s">
        <v>212</v>
      </c>
      <c r="J87">
        <v>4.0999999999999996</v>
      </c>
      <c r="K87">
        <v>207</v>
      </c>
      <c r="L87">
        <v>1.9333403143300001</v>
      </c>
      <c r="M87">
        <v>12.0902999846346</v>
      </c>
      <c r="N87">
        <v>2.5647448240123798</v>
      </c>
      <c r="O87">
        <v>0</v>
      </c>
      <c r="P87">
        <v>0</v>
      </c>
    </row>
    <row r="88" spans="1:16" hidden="1" x14ac:dyDescent="0.3">
      <c r="A88" t="s">
        <v>213</v>
      </c>
      <c r="B88" t="s">
        <v>214</v>
      </c>
      <c r="C88" t="s">
        <v>214</v>
      </c>
      <c r="D88" t="s">
        <v>7</v>
      </c>
      <c r="E88">
        <v>0</v>
      </c>
      <c r="F88">
        <v>0</v>
      </c>
      <c r="G88">
        <v>0</v>
      </c>
      <c r="H88">
        <v>1</v>
      </c>
      <c r="I88" t="s">
        <v>212</v>
      </c>
      <c r="J88">
        <v>9.1999999999999993</v>
      </c>
      <c r="K88">
        <v>208</v>
      </c>
      <c r="L88">
        <v>2.3999999208157701</v>
      </c>
      <c r="M88">
        <v>9.5736972362137394</v>
      </c>
      <c r="N88">
        <v>2.3586599329972202</v>
      </c>
      <c r="O88">
        <v>0</v>
      </c>
      <c r="P88">
        <v>0</v>
      </c>
    </row>
    <row r="89" spans="1:16" hidden="1" x14ac:dyDescent="0.3">
      <c r="A89" t="s">
        <v>215</v>
      </c>
      <c r="B89" t="s">
        <v>216</v>
      </c>
      <c r="C89" t="s">
        <v>216</v>
      </c>
      <c r="D89" t="s">
        <v>5</v>
      </c>
      <c r="E89">
        <v>0</v>
      </c>
      <c r="F89">
        <v>1</v>
      </c>
      <c r="G89">
        <v>0</v>
      </c>
      <c r="H89">
        <v>0</v>
      </c>
      <c r="I89" t="s">
        <v>212</v>
      </c>
      <c r="J89">
        <v>4.5</v>
      </c>
      <c r="K89">
        <v>210</v>
      </c>
      <c r="L89">
        <v>5.7999999897233296</v>
      </c>
      <c r="M89">
        <v>12.333230940784199</v>
      </c>
      <c r="N89">
        <v>4.05990542701125</v>
      </c>
      <c r="O89">
        <v>0</v>
      </c>
      <c r="P89">
        <v>0</v>
      </c>
    </row>
    <row r="90" spans="1:16" hidden="1" x14ac:dyDescent="0.3">
      <c r="A90" t="s">
        <v>217</v>
      </c>
      <c r="B90" t="s">
        <v>218</v>
      </c>
      <c r="C90" t="s">
        <v>218</v>
      </c>
      <c r="D90" t="s">
        <v>6</v>
      </c>
      <c r="E90">
        <v>0</v>
      </c>
      <c r="F90">
        <v>0</v>
      </c>
      <c r="G90">
        <v>1</v>
      </c>
      <c r="H90">
        <v>0</v>
      </c>
      <c r="I90" t="s">
        <v>212</v>
      </c>
      <c r="J90">
        <v>6.3</v>
      </c>
      <c r="K90">
        <v>211</v>
      </c>
      <c r="L90">
        <v>3.39999999907897</v>
      </c>
      <c r="M90">
        <v>10.1626229710605</v>
      </c>
      <c r="N90">
        <v>2.8252147157958198</v>
      </c>
      <c r="O90">
        <v>0</v>
      </c>
      <c r="P90">
        <v>0</v>
      </c>
    </row>
    <row r="91" spans="1:16" hidden="1" x14ac:dyDescent="0.3">
      <c r="A91" t="s">
        <v>219</v>
      </c>
      <c r="B91" t="s">
        <v>220</v>
      </c>
      <c r="C91" t="s">
        <v>220</v>
      </c>
      <c r="D91" t="s">
        <v>6</v>
      </c>
      <c r="E91">
        <v>0</v>
      </c>
      <c r="F91">
        <v>0</v>
      </c>
      <c r="G91">
        <v>1</v>
      </c>
      <c r="H91">
        <v>0</v>
      </c>
      <c r="I91" t="s">
        <v>212</v>
      </c>
      <c r="J91">
        <v>6.9</v>
      </c>
      <c r="K91">
        <v>214</v>
      </c>
      <c r="L91">
        <v>2.9333332245868902</v>
      </c>
      <c r="M91">
        <v>10.5270483085389</v>
      </c>
      <c r="N91">
        <v>2.7045439575847698</v>
      </c>
      <c r="O91">
        <v>0</v>
      </c>
      <c r="P91">
        <v>0</v>
      </c>
    </row>
    <row r="92" spans="1:16" hidden="1" x14ac:dyDescent="0.3">
      <c r="A92" t="s">
        <v>221</v>
      </c>
      <c r="B92" t="s">
        <v>222</v>
      </c>
      <c r="C92" t="s">
        <v>222</v>
      </c>
      <c r="D92" t="s">
        <v>6</v>
      </c>
      <c r="E92">
        <v>0</v>
      </c>
      <c r="F92">
        <v>0</v>
      </c>
      <c r="G92">
        <v>1</v>
      </c>
      <c r="H92">
        <v>0</v>
      </c>
      <c r="I92" t="s">
        <v>212</v>
      </c>
      <c r="J92">
        <v>5</v>
      </c>
      <c r="K92">
        <v>215</v>
      </c>
      <c r="L92">
        <v>2.6666663357020299</v>
      </c>
      <c r="M92">
        <v>11.329991439739899</v>
      </c>
      <c r="N92">
        <v>2.7258791339017701</v>
      </c>
      <c r="O92">
        <v>0</v>
      </c>
      <c r="P92">
        <v>0</v>
      </c>
    </row>
    <row r="93" spans="1:16" hidden="1" x14ac:dyDescent="0.3">
      <c r="A93" t="s">
        <v>79</v>
      </c>
      <c r="B93" t="s">
        <v>223</v>
      </c>
      <c r="C93" t="s">
        <v>223</v>
      </c>
      <c r="D93" t="s">
        <v>5</v>
      </c>
      <c r="E93">
        <v>0</v>
      </c>
      <c r="F93">
        <v>1</v>
      </c>
      <c r="G93">
        <v>0</v>
      </c>
      <c r="H93">
        <v>0</v>
      </c>
      <c r="I93" t="s">
        <v>212</v>
      </c>
      <c r="J93">
        <v>4.3</v>
      </c>
      <c r="K93">
        <v>216</v>
      </c>
      <c r="L93">
        <v>2.3333347412793</v>
      </c>
      <c r="M93">
        <v>11.608364983059801</v>
      </c>
      <c r="N93">
        <v>2.6424298452590902</v>
      </c>
      <c r="O93">
        <v>0</v>
      </c>
      <c r="P93">
        <v>0</v>
      </c>
    </row>
    <row r="94" spans="1:16" hidden="1" x14ac:dyDescent="0.3">
      <c r="A94" t="s">
        <v>224</v>
      </c>
      <c r="B94" t="s">
        <v>225</v>
      </c>
      <c r="C94" t="s">
        <v>225</v>
      </c>
      <c r="D94" t="s">
        <v>7</v>
      </c>
      <c r="E94">
        <v>0</v>
      </c>
      <c r="F94">
        <v>0</v>
      </c>
      <c r="G94">
        <v>0</v>
      </c>
      <c r="H94">
        <v>1</v>
      </c>
      <c r="I94" t="s">
        <v>212</v>
      </c>
      <c r="J94">
        <v>5.7</v>
      </c>
      <c r="K94">
        <v>219</v>
      </c>
      <c r="L94">
        <v>2.9999999925494101</v>
      </c>
      <c r="M94">
        <v>9.7089015632026996</v>
      </c>
      <c r="N94">
        <v>2.6054721599977499</v>
      </c>
      <c r="O94">
        <v>0</v>
      </c>
      <c r="P94">
        <v>0</v>
      </c>
    </row>
    <row r="95" spans="1:16" hidden="1" x14ac:dyDescent="0.3">
      <c r="A95" t="s">
        <v>227</v>
      </c>
      <c r="B95" t="s">
        <v>228</v>
      </c>
      <c r="C95" t="s">
        <v>227</v>
      </c>
      <c r="D95" t="s">
        <v>6</v>
      </c>
      <c r="E95">
        <v>0</v>
      </c>
      <c r="F95">
        <v>0</v>
      </c>
      <c r="G95">
        <v>1</v>
      </c>
      <c r="H95">
        <v>0</v>
      </c>
      <c r="I95" t="s">
        <v>226</v>
      </c>
      <c r="J95">
        <v>6.3</v>
      </c>
      <c r="K95">
        <v>230</v>
      </c>
      <c r="L95">
        <v>1.1999999974554001</v>
      </c>
      <c r="M95">
        <v>8.0681547698137202</v>
      </c>
      <c r="N95">
        <v>1.96269904807303</v>
      </c>
      <c r="O95">
        <v>0</v>
      </c>
      <c r="P95">
        <v>0</v>
      </c>
    </row>
    <row r="96" spans="1:16" x14ac:dyDescent="0.3">
      <c r="A96" t="s">
        <v>30</v>
      </c>
      <c r="B96" t="s">
        <v>38</v>
      </c>
      <c r="C96" t="s">
        <v>39</v>
      </c>
      <c r="D96" t="s">
        <v>7</v>
      </c>
      <c r="E96">
        <v>0</v>
      </c>
      <c r="F96">
        <v>0</v>
      </c>
      <c r="G96">
        <v>0</v>
      </c>
      <c r="H96">
        <v>1</v>
      </c>
      <c r="I96" t="s">
        <v>16</v>
      </c>
      <c r="J96">
        <v>8</v>
      </c>
      <c r="K96">
        <v>20</v>
      </c>
      <c r="L96">
        <v>4.3999999983066802</v>
      </c>
      <c r="M96">
        <v>11.5034629504785</v>
      </c>
      <c r="N96">
        <v>4.2642066422387597</v>
      </c>
      <c r="O96">
        <v>1</v>
      </c>
      <c r="P96">
        <v>1</v>
      </c>
    </row>
    <row r="97" spans="1:16" hidden="1" x14ac:dyDescent="0.3">
      <c r="A97" t="s">
        <v>105</v>
      </c>
      <c r="B97" t="s">
        <v>229</v>
      </c>
      <c r="C97" t="s">
        <v>229</v>
      </c>
      <c r="D97" t="s">
        <v>5</v>
      </c>
      <c r="E97">
        <v>0</v>
      </c>
      <c r="F97">
        <v>1</v>
      </c>
      <c r="G97">
        <v>0</v>
      </c>
      <c r="H97">
        <v>0</v>
      </c>
      <c r="I97" t="s">
        <v>226</v>
      </c>
      <c r="J97">
        <v>4.5</v>
      </c>
      <c r="K97">
        <v>235</v>
      </c>
      <c r="L97">
        <v>2.8</v>
      </c>
      <c r="M97">
        <v>10.3234667649514</v>
      </c>
      <c r="N97">
        <v>2.9700944883762901</v>
      </c>
      <c r="O97">
        <v>0</v>
      </c>
      <c r="P97">
        <v>0</v>
      </c>
    </row>
    <row r="98" spans="1:16" hidden="1" x14ac:dyDescent="0.3">
      <c r="A98" t="s">
        <v>230</v>
      </c>
      <c r="B98" t="s">
        <v>231</v>
      </c>
      <c r="C98" t="s">
        <v>231</v>
      </c>
      <c r="D98" t="s">
        <v>4</v>
      </c>
      <c r="E98">
        <v>1</v>
      </c>
      <c r="F98">
        <v>0</v>
      </c>
      <c r="G98">
        <v>0</v>
      </c>
      <c r="H98">
        <v>0</v>
      </c>
      <c r="I98" t="s">
        <v>226</v>
      </c>
      <c r="J98">
        <v>4.5</v>
      </c>
      <c r="K98">
        <v>238</v>
      </c>
      <c r="L98">
        <v>6.3333300368856804</v>
      </c>
      <c r="M98">
        <v>10.252136157147</v>
      </c>
      <c r="N98">
        <v>4.2384117734360203</v>
      </c>
      <c r="O98">
        <v>0</v>
      </c>
      <c r="P98">
        <v>0</v>
      </c>
    </row>
    <row r="99" spans="1:16" hidden="1" x14ac:dyDescent="0.3">
      <c r="A99" t="s">
        <v>232</v>
      </c>
      <c r="B99" t="s">
        <v>233</v>
      </c>
      <c r="C99" t="s">
        <v>233</v>
      </c>
      <c r="D99" t="s">
        <v>5</v>
      </c>
      <c r="E99">
        <v>0</v>
      </c>
      <c r="F99">
        <v>1</v>
      </c>
      <c r="G99">
        <v>0</v>
      </c>
      <c r="H99">
        <v>0</v>
      </c>
      <c r="I99" t="s">
        <v>226</v>
      </c>
      <c r="J99">
        <v>4.8</v>
      </c>
      <c r="K99">
        <v>242</v>
      </c>
      <c r="L99">
        <v>2.7333300221662</v>
      </c>
      <c r="M99">
        <v>9.0229653147435496</v>
      </c>
      <c r="N99">
        <v>2.6997131129912399</v>
      </c>
      <c r="O99">
        <v>0</v>
      </c>
      <c r="P99">
        <v>0</v>
      </c>
    </row>
    <row r="100" spans="1:16" hidden="1" x14ac:dyDescent="0.3">
      <c r="A100" t="s">
        <v>123</v>
      </c>
      <c r="B100" t="s">
        <v>234</v>
      </c>
      <c r="C100" t="s">
        <v>235</v>
      </c>
      <c r="D100" t="s">
        <v>6</v>
      </c>
      <c r="E100">
        <v>0</v>
      </c>
      <c r="F100">
        <v>0</v>
      </c>
      <c r="G100">
        <v>1</v>
      </c>
      <c r="H100">
        <v>0</v>
      </c>
      <c r="I100" t="s">
        <v>226</v>
      </c>
      <c r="J100">
        <v>4.9000000000000004</v>
      </c>
      <c r="K100">
        <v>243</v>
      </c>
      <c r="L100">
        <v>2.92800520816728</v>
      </c>
      <c r="M100">
        <v>9.2983301723369198</v>
      </c>
      <c r="N100">
        <v>2.8224660054804702</v>
      </c>
      <c r="O100">
        <v>0</v>
      </c>
      <c r="P100">
        <v>0</v>
      </c>
    </row>
    <row r="101" spans="1:16" hidden="1" x14ac:dyDescent="0.3">
      <c r="A101" t="s">
        <v>236</v>
      </c>
      <c r="B101" t="s">
        <v>237</v>
      </c>
      <c r="C101" t="s">
        <v>237</v>
      </c>
      <c r="D101" t="s">
        <v>6</v>
      </c>
      <c r="E101">
        <v>0</v>
      </c>
      <c r="F101">
        <v>0</v>
      </c>
      <c r="G101">
        <v>1</v>
      </c>
      <c r="H101">
        <v>0</v>
      </c>
      <c r="I101" t="s">
        <v>226</v>
      </c>
      <c r="J101">
        <v>5.5</v>
      </c>
      <c r="K101">
        <v>244</v>
      </c>
      <c r="L101">
        <v>3.6666665947102</v>
      </c>
      <c r="M101">
        <v>11.1089465245977</v>
      </c>
      <c r="N101">
        <v>3.4332009263274998</v>
      </c>
      <c r="O101">
        <v>0</v>
      </c>
      <c r="P101">
        <v>0</v>
      </c>
    </row>
    <row r="102" spans="1:16" hidden="1" x14ac:dyDescent="0.3">
      <c r="A102" t="s">
        <v>238</v>
      </c>
      <c r="B102" t="s">
        <v>239</v>
      </c>
      <c r="C102" t="s">
        <v>239</v>
      </c>
      <c r="D102" t="s">
        <v>6</v>
      </c>
      <c r="E102">
        <v>0</v>
      </c>
      <c r="F102">
        <v>0</v>
      </c>
      <c r="G102">
        <v>1</v>
      </c>
      <c r="H102">
        <v>0</v>
      </c>
      <c r="I102" t="s">
        <v>226</v>
      </c>
      <c r="J102">
        <v>5</v>
      </c>
      <c r="K102">
        <v>246</v>
      </c>
      <c r="L102">
        <v>2.4666666102450301</v>
      </c>
      <c r="M102">
        <v>8.9468034696479606</v>
      </c>
      <c r="N102">
        <v>2.58855499869897</v>
      </c>
      <c r="O102">
        <v>0</v>
      </c>
      <c r="P102">
        <v>0</v>
      </c>
    </row>
    <row r="103" spans="1:16" hidden="1" x14ac:dyDescent="0.3">
      <c r="A103" t="s">
        <v>240</v>
      </c>
      <c r="B103" t="s">
        <v>241</v>
      </c>
      <c r="C103" t="s">
        <v>242</v>
      </c>
      <c r="D103" t="s">
        <v>6</v>
      </c>
      <c r="E103">
        <v>0</v>
      </c>
      <c r="F103">
        <v>0</v>
      </c>
      <c r="G103">
        <v>1</v>
      </c>
      <c r="H103">
        <v>0</v>
      </c>
      <c r="I103" t="s">
        <v>226</v>
      </c>
      <c r="J103">
        <v>6.5</v>
      </c>
      <c r="K103">
        <v>247</v>
      </c>
      <c r="L103">
        <v>1.3999999994591601</v>
      </c>
      <c r="M103">
        <v>8.7396828811485996</v>
      </c>
      <c r="N103">
        <v>2.1623804051935598</v>
      </c>
      <c r="O103">
        <v>0</v>
      </c>
      <c r="P103">
        <v>0</v>
      </c>
    </row>
    <row r="104" spans="1:16" hidden="1" x14ac:dyDescent="0.3">
      <c r="A104" t="s">
        <v>245</v>
      </c>
      <c r="B104" t="s">
        <v>246</v>
      </c>
      <c r="C104" t="s">
        <v>246</v>
      </c>
      <c r="D104" t="s">
        <v>7</v>
      </c>
      <c r="E104">
        <v>0</v>
      </c>
      <c r="F104">
        <v>0</v>
      </c>
      <c r="G104">
        <v>0</v>
      </c>
      <c r="H104">
        <v>1</v>
      </c>
      <c r="I104" t="s">
        <v>243</v>
      </c>
      <c r="J104">
        <v>8.1</v>
      </c>
      <c r="K104">
        <v>254</v>
      </c>
      <c r="L104">
        <v>7.9333261125749202</v>
      </c>
      <c r="M104">
        <v>11.810233059405901</v>
      </c>
      <c r="N104">
        <v>5.52607154159245</v>
      </c>
      <c r="O104">
        <v>0</v>
      </c>
      <c r="P104">
        <v>0</v>
      </c>
    </row>
    <row r="105" spans="1:16" hidden="1" x14ac:dyDescent="0.3">
      <c r="A105" t="s">
        <v>247</v>
      </c>
      <c r="B105" t="s">
        <v>248</v>
      </c>
      <c r="C105" t="s">
        <v>249</v>
      </c>
      <c r="D105" t="s">
        <v>5</v>
      </c>
      <c r="E105">
        <v>0</v>
      </c>
      <c r="F105">
        <v>1</v>
      </c>
      <c r="G105">
        <v>0</v>
      </c>
      <c r="H105">
        <v>0</v>
      </c>
      <c r="I105" t="s">
        <v>243</v>
      </c>
      <c r="J105">
        <v>6.4</v>
      </c>
      <c r="K105">
        <v>255</v>
      </c>
      <c r="L105">
        <v>3.75068980744383</v>
      </c>
      <c r="M105">
        <v>10.9576927835445</v>
      </c>
      <c r="N105">
        <v>3.8210863051102999</v>
      </c>
      <c r="O105">
        <v>0</v>
      </c>
      <c r="P105">
        <v>0</v>
      </c>
    </row>
    <row r="106" spans="1:16" x14ac:dyDescent="0.3">
      <c r="A106" t="s">
        <v>354</v>
      </c>
      <c r="B106" t="s">
        <v>355</v>
      </c>
      <c r="C106" t="s">
        <v>355</v>
      </c>
      <c r="D106" t="s">
        <v>5</v>
      </c>
      <c r="E106">
        <v>0</v>
      </c>
      <c r="F106">
        <v>1</v>
      </c>
      <c r="G106">
        <v>0</v>
      </c>
      <c r="H106">
        <v>0</v>
      </c>
      <c r="I106" t="s">
        <v>350</v>
      </c>
      <c r="J106">
        <v>5.3</v>
      </c>
      <c r="K106">
        <v>391</v>
      </c>
      <c r="L106">
        <v>3.9999999964991599</v>
      </c>
      <c r="M106">
        <v>11.3469162354855</v>
      </c>
      <c r="N106">
        <v>3.9752190751765402</v>
      </c>
      <c r="O106">
        <v>1</v>
      </c>
      <c r="P106">
        <v>1</v>
      </c>
    </row>
    <row r="107" spans="1:16" hidden="1" x14ac:dyDescent="0.3">
      <c r="A107" t="s">
        <v>252</v>
      </c>
      <c r="B107" t="s">
        <v>253</v>
      </c>
      <c r="C107" t="s">
        <v>253</v>
      </c>
      <c r="D107" t="s">
        <v>6</v>
      </c>
      <c r="E107">
        <v>0</v>
      </c>
      <c r="F107">
        <v>0</v>
      </c>
      <c r="G107">
        <v>1</v>
      </c>
      <c r="H107">
        <v>0</v>
      </c>
      <c r="I107" t="s">
        <v>243</v>
      </c>
      <c r="J107">
        <v>12.8</v>
      </c>
      <c r="K107">
        <v>258</v>
      </c>
      <c r="L107">
        <v>4.2000000862556597</v>
      </c>
      <c r="M107">
        <v>10.765121164189599</v>
      </c>
      <c r="N107">
        <v>3.9403418993114099</v>
      </c>
      <c r="O107">
        <v>0</v>
      </c>
      <c r="P107">
        <v>0</v>
      </c>
    </row>
    <row r="108" spans="1:16" hidden="1" x14ac:dyDescent="0.3">
      <c r="A108" t="s">
        <v>254</v>
      </c>
      <c r="B108" t="s">
        <v>255</v>
      </c>
      <c r="C108" t="s">
        <v>255</v>
      </c>
      <c r="D108" t="s">
        <v>5</v>
      </c>
      <c r="E108">
        <v>0</v>
      </c>
      <c r="F108">
        <v>1</v>
      </c>
      <c r="G108">
        <v>0</v>
      </c>
      <c r="H108">
        <v>0</v>
      </c>
      <c r="I108" t="s">
        <v>243</v>
      </c>
      <c r="J108">
        <v>6.7</v>
      </c>
      <c r="K108">
        <v>259</v>
      </c>
      <c r="L108">
        <v>0.800005609303029</v>
      </c>
      <c r="M108">
        <v>8.2708290541893401</v>
      </c>
      <c r="N108">
        <v>2.1493292328446398</v>
      </c>
      <c r="O108">
        <v>0</v>
      </c>
      <c r="P108">
        <v>0</v>
      </c>
    </row>
    <row r="109" spans="1:16" hidden="1" x14ac:dyDescent="0.3">
      <c r="A109" t="s">
        <v>256</v>
      </c>
      <c r="B109" t="s">
        <v>257</v>
      </c>
      <c r="C109" t="s">
        <v>257</v>
      </c>
      <c r="D109" t="s">
        <v>5</v>
      </c>
      <c r="E109">
        <v>0</v>
      </c>
      <c r="F109">
        <v>1</v>
      </c>
      <c r="G109">
        <v>0</v>
      </c>
      <c r="H109">
        <v>0</v>
      </c>
      <c r="I109" t="s">
        <v>243</v>
      </c>
      <c r="J109">
        <v>7.2</v>
      </c>
      <c r="K109">
        <v>260</v>
      </c>
      <c r="L109">
        <v>4.6793800869161499</v>
      </c>
      <c r="M109">
        <v>9.2562601698419193</v>
      </c>
      <c r="N109">
        <v>3.77447837986348</v>
      </c>
      <c r="O109">
        <v>0</v>
      </c>
      <c r="P109">
        <v>0</v>
      </c>
    </row>
    <row r="110" spans="1:16" hidden="1" x14ac:dyDescent="0.3">
      <c r="A110" t="s">
        <v>172</v>
      </c>
      <c r="B110" t="s">
        <v>258</v>
      </c>
      <c r="C110" t="s">
        <v>258</v>
      </c>
      <c r="D110" t="s">
        <v>5</v>
      </c>
      <c r="E110">
        <v>0</v>
      </c>
      <c r="F110">
        <v>1</v>
      </c>
      <c r="G110">
        <v>0</v>
      </c>
      <c r="H110">
        <v>0</v>
      </c>
      <c r="I110" t="s">
        <v>243</v>
      </c>
      <c r="J110">
        <v>4.5</v>
      </c>
      <c r="K110">
        <v>261</v>
      </c>
      <c r="L110">
        <v>4.5999999976099399</v>
      </c>
      <c r="M110">
        <v>11.0259439285879</v>
      </c>
      <c r="N110">
        <v>4.14371335183837</v>
      </c>
      <c r="O110">
        <v>0</v>
      </c>
      <c r="P110">
        <v>0</v>
      </c>
    </row>
    <row r="111" spans="1:16" hidden="1" x14ac:dyDescent="0.3">
      <c r="A111" t="s">
        <v>259</v>
      </c>
      <c r="B111" t="s">
        <v>260</v>
      </c>
      <c r="C111" t="s">
        <v>260</v>
      </c>
      <c r="D111" t="s">
        <v>5</v>
      </c>
      <c r="E111">
        <v>0</v>
      </c>
      <c r="F111">
        <v>1</v>
      </c>
      <c r="G111">
        <v>0</v>
      </c>
      <c r="H111">
        <v>0</v>
      </c>
      <c r="I111" t="s">
        <v>243</v>
      </c>
      <c r="J111">
        <v>4.5</v>
      </c>
      <c r="K111">
        <v>264</v>
      </c>
      <c r="L111">
        <v>-2.1333341791759302</v>
      </c>
      <c r="M111">
        <v>9.8137556746135495</v>
      </c>
      <c r="N111">
        <v>1.43501412736178</v>
      </c>
      <c r="O111">
        <v>0</v>
      </c>
      <c r="P111">
        <v>0</v>
      </c>
    </row>
    <row r="112" spans="1:16" hidden="1" x14ac:dyDescent="0.3">
      <c r="A112" t="s">
        <v>219</v>
      </c>
      <c r="B112" t="s">
        <v>261</v>
      </c>
      <c r="C112" t="s">
        <v>261</v>
      </c>
      <c r="D112" t="s">
        <v>6</v>
      </c>
      <c r="E112">
        <v>0</v>
      </c>
      <c r="F112">
        <v>0</v>
      </c>
      <c r="G112">
        <v>1</v>
      </c>
      <c r="H112">
        <v>0</v>
      </c>
      <c r="I112" t="s">
        <v>243</v>
      </c>
      <c r="J112">
        <v>5</v>
      </c>
      <c r="K112">
        <v>265</v>
      </c>
      <c r="L112">
        <v>1.7999999913335201</v>
      </c>
      <c r="M112">
        <v>9.1562633266131908</v>
      </c>
      <c r="N112">
        <v>2.7102362420270301</v>
      </c>
      <c r="O112">
        <v>0</v>
      </c>
      <c r="P112">
        <v>0</v>
      </c>
    </row>
    <row r="113" spans="1:16" hidden="1" x14ac:dyDescent="0.3">
      <c r="A113" t="s">
        <v>34</v>
      </c>
      <c r="B113" t="s">
        <v>262</v>
      </c>
      <c r="C113" t="s">
        <v>263</v>
      </c>
      <c r="D113" t="s">
        <v>6</v>
      </c>
      <c r="E113">
        <v>0</v>
      </c>
      <c r="F113">
        <v>0</v>
      </c>
      <c r="G113">
        <v>1</v>
      </c>
      <c r="H113">
        <v>0</v>
      </c>
      <c r="I113" t="s">
        <v>243</v>
      </c>
      <c r="J113">
        <v>5.4</v>
      </c>
      <c r="K113">
        <v>266</v>
      </c>
      <c r="L113">
        <v>0.60000025521031497</v>
      </c>
      <c r="M113">
        <v>8.8218088340455196</v>
      </c>
      <c r="N113">
        <v>2.2008682117652301</v>
      </c>
      <c r="O113">
        <v>0</v>
      </c>
      <c r="P113">
        <v>0</v>
      </c>
    </row>
    <row r="114" spans="1:16" hidden="1" x14ac:dyDescent="0.3">
      <c r="A114" t="s">
        <v>264</v>
      </c>
      <c r="B114" t="s">
        <v>265</v>
      </c>
      <c r="C114" t="s">
        <v>264</v>
      </c>
      <c r="D114" t="s">
        <v>7</v>
      </c>
      <c r="E114">
        <v>0</v>
      </c>
      <c r="F114">
        <v>0</v>
      </c>
      <c r="G114">
        <v>0</v>
      </c>
      <c r="H114">
        <v>1</v>
      </c>
      <c r="I114" t="s">
        <v>243</v>
      </c>
      <c r="J114">
        <v>8.8000000000000007</v>
      </c>
      <c r="K114">
        <v>267</v>
      </c>
      <c r="L114">
        <v>1.99999980042218</v>
      </c>
      <c r="M114">
        <v>10.408380913462601</v>
      </c>
      <c r="N114">
        <v>3.0641636567537298</v>
      </c>
      <c r="O114">
        <v>0</v>
      </c>
      <c r="P114">
        <v>0</v>
      </c>
    </row>
    <row r="115" spans="1:16" hidden="1" x14ac:dyDescent="0.3">
      <c r="A115" t="s">
        <v>266</v>
      </c>
      <c r="B115" t="s">
        <v>267</v>
      </c>
      <c r="C115" t="s">
        <v>267</v>
      </c>
      <c r="D115" t="s">
        <v>6</v>
      </c>
      <c r="E115">
        <v>0</v>
      </c>
      <c r="F115">
        <v>0</v>
      </c>
      <c r="G115">
        <v>1</v>
      </c>
      <c r="H115">
        <v>0</v>
      </c>
      <c r="I115" t="s">
        <v>268</v>
      </c>
      <c r="J115">
        <v>7.4</v>
      </c>
      <c r="K115">
        <v>275</v>
      </c>
      <c r="L115">
        <v>1.3999999972301</v>
      </c>
      <c r="M115">
        <v>9.5991976325347697</v>
      </c>
      <c r="N115">
        <v>2.9734213748817999</v>
      </c>
      <c r="O115">
        <v>0</v>
      </c>
      <c r="P115">
        <v>0</v>
      </c>
    </row>
    <row r="116" spans="1:16" hidden="1" x14ac:dyDescent="0.3">
      <c r="A116" t="s">
        <v>211</v>
      </c>
      <c r="B116" t="s">
        <v>269</v>
      </c>
      <c r="C116" t="s">
        <v>269</v>
      </c>
      <c r="D116" t="s">
        <v>6</v>
      </c>
      <c r="E116">
        <v>0</v>
      </c>
      <c r="F116">
        <v>0</v>
      </c>
      <c r="G116">
        <v>1</v>
      </c>
      <c r="H116">
        <v>0</v>
      </c>
      <c r="I116" t="s">
        <v>268</v>
      </c>
      <c r="J116">
        <v>12.3</v>
      </c>
      <c r="K116">
        <v>276</v>
      </c>
      <c r="L116">
        <v>6.5999999943556196</v>
      </c>
      <c r="M116">
        <v>13.222799248029901</v>
      </c>
      <c r="N116">
        <v>5.7640767120266698</v>
      </c>
      <c r="O116">
        <v>0</v>
      </c>
      <c r="P116">
        <v>0</v>
      </c>
    </row>
    <row r="117" spans="1:16" hidden="1" x14ac:dyDescent="0.3">
      <c r="A117" t="s">
        <v>270</v>
      </c>
      <c r="B117" t="s">
        <v>271</v>
      </c>
      <c r="C117" t="s">
        <v>271</v>
      </c>
      <c r="D117" t="s">
        <v>6</v>
      </c>
      <c r="E117">
        <v>0</v>
      </c>
      <c r="F117">
        <v>0</v>
      </c>
      <c r="G117">
        <v>1</v>
      </c>
      <c r="H117">
        <v>0</v>
      </c>
      <c r="I117" t="s">
        <v>268</v>
      </c>
      <c r="J117">
        <v>7.5</v>
      </c>
      <c r="K117">
        <v>277</v>
      </c>
      <c r="L117">
        <v>2.26666429980716</v>
      </c>
      <c r="M117">
        <v>8.8146852564127904</v>
      </c>
      <c r="N117">
        <v>3.0807616591281199</v>
      </c>
      <c r="O117">
        <v>0</v>
      </c>
      <c r="P117">
        <v>0</v>
      </c>
    </row>
    <row r="118" spans="1:16" x14ac:dyDescent="0.3">
      <c r="A118" t="s">
        <v>35</v>
      </c>
      <c r="B118" t="s">
        <v>36</v>
      </c>
      <c r="C118" t="s">
        <v>36</v>
      </c>
      <c r="D118" t="s">
        <v>5</v>
      </c>
      <c r="E118">
        <v>0</v>
      </c>
      <c r="F118">
        <v>1</v>
      </c>
      <c r="G118">
        <v>0</v>
      </c>
      <c r="H118">
        <v>0</v>
      </c>
      <c r="I118" t="s">
        <v>16</v>
      </c>
      <c r="J118">
        <v>5.0999999999999996</v>
      </c>
      <c r="K118">
        <v>18</v>
      </c>
      <c r="L118">
        <v>4.4000000000000004</v>
      </c>
      <c r="M118">
        <v>9.9886753733037494</v>
      </c>
      <c r="N118">
        <v>3.9049149964003198</v>
      </c>
      <c r="O118">
        <v>1</v>
      </c>
      <c r="P118">
        <v>1</v>
      </c>
    </row>
    <row r="119" spans="1:16" hidden="1" x14ac:dyDescent="0.3">
      <c r="A119" t="s">
        <v>273</v>
      </c>
      <c r="B119" t="s">
        <v>274</v>
      </c>
      <c r="C119" t="s">
        <v>273</v>
      </c>
      <c r="D119" t="s">
        <v>4</v>
      </c>
      <c r="E119">
        <v>1</v>
      </c>
      <c r="F119">
        <v>0</v>
      </c>
      <c r="G119">
        <v>0</v>
      </c>
      <c r="H119">
        <v>0</v>
      </c>
      <c r="I119" t="s">
        <v>268</v>
      </c>
      <c r="J119">
        <v>5.5</v>
      </c>
      <c r="K119">
        <v>280</v>
      </c>
      <c r="L119">
        <v>4.3999999513098498</v>
      </c>
      <c r="M119">
        <v>11.027218289884001</v>
      </c>
      <c r="N119">
        <v>4.4127001752899204</v>
      </c>
      <c r="O119">
        <v>0</v>
      </c>
      <c r="P119">
        <v>0</v>
      </c>
    </row>
    <row r="120" spans="1:16" hidden="1" x14ac:dyDescent="0.3">
      <c r="A120" t="s">
        <v>275</v>
      </c>
      <c r="B120" t="s">
        <v>276</v>
      </c>
      <c r="C120" t="s">
        <v>276</v>
      </c>
      <c r="D120" t="s">
        <v>5</v>
      </c>
      <c r="E120">
        <v>0</v>
      </c>
      <c r="F120">
        <v>1</v>
      </c>
      <c r="G120">
        <v>0</v>
      </c>
      <c r="H120">
        <v>0</v>
      </c>
      <c r="I120" t="s">
        <v>268</v>
      </c>
      <c r="J120">
        <v>5</v>
      </c>
      <c r="K120">
        <v>281</v>
      </c>
      <c r="L120">
        <v>2</v>
      </c>
      <c r="M120">
        <v>8.5006874949055398</v>
      </c>
      <c r="N120">
        <v>2.9046252188136301</v>
      </c>
      <c r="O120">
        <v>0</v>
      </c>
      <c r="P120">
        <v>0</v>
      </c>
    </row>
    <row r="121" spans="1:16" hidden="1" x14ac:dyDescent="0.3">
      <c r="A121" t="s">
        <v>277</v>
      </c>
      <c r="B121" t="s">
        <v>278</v>
      </c>
      <c r="C121" t="s">
        <v>277</v>
      </c>
      <c r="D121" t="s">
        <v>6</v>
      </c>
      <c r="E121">
        <v>0</v>
      </c>
      <c r="F121">
        <v>0</v>
      </c>
      <c r="G121">
        <v>1</v>
      </c>
      <c r="H121">
        <v>0</v>
      </c>
      <c r="I121" t="s">
        <v>268</v>
      </c>
      <c r="J121">
        <v>6.9</v>
      </c>
      <c r="K121">
        <v>283</v>
      </c>
      <c r="L121">
        <v>3.7999999892162601</v>
      </c>
      <c r="M121">
        <v>10.7682237559491</v>
      </c>
      <c r="N121">
        <v>4.1317010588185799</v>
      </c>
      <c r="O121">
        <v>0</v>
      </c>
      <c r="P121">
        <v>0</v>
      </c>
    </row>
    <row r="122" spans="1:16" hidden="1" x14ac:dyDescent="0.3">
      <c r="A122" t="s">
        <v>184</v>
      </c>
      <c r="B122" t="s">
        <v>279</v>
      </c>
      <c r="C122" t="s">
        <v>280</v>
      </c>
      <c r="D122" t="s">
        <v>5</v>
      </c>
      <c r="E122">
        <v>0</v>
      </c>
      <c r="F122">
        <v>1</v>
      </c>
      <c r="G122">
        <v>0</v>
      </c>
      <c r="H122">
        <v>0</v>
      </c>
      <c r="I122" t="s">
        <v>268</v>
      </c>
      <c r="J122">
        <v>5.9</v>
      </c>
      <c r="K122">
        <v>284</v>
      </c>
      <c r="L122">
        <v>3.59999993666381</v>
      </c>
      <c r="M122">
        <v>10.986376127802</v>
      </c>
      <c r="N122">
        <v>4.1164926087210096</v>
      </c>
      <c r="O122">
        <v>0</v>
      </c>
      <c r="P122">
        <v>0</v>
      </c>
    </row>
    <row r="123" spans="1:16" x14ac:dyDescent="0.3">
      <c r="A123" t="s">
        <v>383</v>
      </c>
      <c r="B123" t="s">
        <v>384</v>
      </c>
      <c r="C123" t="s">
        <v>385</v>
      </c>
      <c r="D123" t="s">
        <v>4</v>
      </c>
      <c r="E123">
        <v>1</v>
      </c>
      <c r="F123">
        <v>0</v>
      </c>
      <c r="G123">
        <v>0</v>
      </c>
      <c r="H123">
        <v>0</v>
      </c>
      <c r="I123" t="s">
        <v>382</v>
      </c>
      <c r="J123">
        <v>5.0999999999999996</v>
      </c>
      <c r="K123">
        <v>432</v>
      </c>
      <c r="L123">
        <v>3.9333395854608</v>
      </c>
      <c r="M123">
        <v>11.7158330642318</v>
      </c>
      <c r="N123">
        <v>3.6039484827613002</v>
      </c>
      <c r="O123">
        <v>1</v>
      </c>
      <c r="P123">
        <v>1</v>
      </c>
    </row>
    <row r="124" spans="1:16" hidden="1" x14ac:dyDescent="0.3">
      <c r="A124" t="s">
        <v>227</v>
      </c>
      <c r="B124" t="s">
        <v>283</v>
      </c>
      <c r="C124" t="s">
        <v>284</v>
      </c>
      <c r="D124" t="s">
        <v>6</v>
      </c>
      <c r="E124">
        <v>0</v>
      </c>
      <c r="F124">
        <v>0</v>
      </c>
      <c r="G124">
        <v>1</v>
      </c>
      <c r="H124">
        <v>0</v>
      </c>
      <c r="I124" t="s">
        <v>268</v>
      </c>
      <c r="J124">
        <v>5.7</v>
      </c>
      <c r="K124">
        <v>286</v>
      </c>
      <c r="L124">
        <v>1.73333381982104</v>
      </c>
      <c r="M124">
        <v>9.7340716615479899</v>
      </c>
      <c r="N124">
        <v>3.1272100540461198</v>
      </c>
      <c r="O124">
        <v>0</v>
      </c>
      <c r="P124">
        <v>0</v>
      </c>
    </row>
    <row r="125" spans="1:16" x14ac:dyDescent="0.3">
      <c r="A125" t="s">
        <v>105</v>
      </c>
      <c r="B125" t="s">
        <v>106</v>
      </c>
      <c r="C125" t="s">
        <v>106</v>
      </c>
      <c r="D125" t="s">
        <v>6</v>
      </c>
      <c r="E125">
        <v>0</v>
      </c>
      <c r="F125">
        <v>0</v>
      </c>
      <c r="G125">
        <v>1</v>
      </c>
      <c r="H125">
        <v>0</v>
      </c>
      <c r="I125" t="s">
        <v>103</v>
      </c>
      <c r="J125">
        <v>5.8</v>
      </c>
      <c r="K125">
        <v>93</v>
      </c>
      <c r="L125">
        <v>2.7999999959683</v>
      </c>
      <c r="M125">
        <v>10.175182685767901</v>
      </c>
      <c r="N125">
        <v>3.1047093587813901</v>
      </c>
      <c r="O125">
        <v>1</v>
      </c>
      <c r="P125">
        <v>1</v>
      </c>
    </row>
    <row r="126" spans="1:16" hidden="1" x14ac:dyDescent="0.3">
      <c r="A126" t="s">
        <v>86</v>
      </c>
      <c r="B126" t="s">
        <v>288</v>
      </c>
      <c r="C126" t="s">
        <v>289</v>
      </c>
      <c r="D126" t="s">
        <v>4</v>
      </c>
      <c r="E126">
        <v>1</v>
      </c>
      <c r="F126">
        <v>0</v>
      </c>
      <c r="G126">
        <v>0</v>
      </c>
      <c r="H126">
        <v>0</v>
      </c>
      <c r="I126" t="s">
        <v>287</v>
      </c>
      <c r="J126">
        <v>4.9000000000000004</v>
      </c>
      <c r="K126">
        <v>298</v>
      </c>
      <c r="L126">
        <v>4.0000003364926497</v>
      </c>
      <c r="M126">
        <v>11.050035731575701</v>
      </c>
      <c r="N126">
        <v>3.20398578517195</v>
      </c>
      <c r="O126">
        <v>0</v>
      </c>
      <c r="P126">
        <v>0</v>
      </c>
    </row>
    <row r="127" spans="1:16" hidden="1" x14ac:dyDescent="0.3">
      <c r="A127" t="s">
        <v>290</v>
      </c>
      <c r="B127" t="s">
        <v>291</v>
      </c>
      <c r="C127" t="s">
        <v>291</v>
      </c>
      <c r="D127" t="s">
        <v>5</v>
      </c>
      <c r="E127">
        <v>0</v>
      </c>
      <c r="F127">
        <v>1</v>
      </c>
      <c r="G127">
        <v>0</v>
      </c>
      <c r="H127">
        <v>0</v>
      </c>
      <c r="I127" t="s">
        <v>287</v>
      </c>
      <c r="J127">
        <v>4.8</v>
      </c>
      <c r="K127">
        <v>300</v>
      </c>
      <c r="L127">
        <v>3.3333312488187201</v>
      </c>
      <c r="M127">
        <v>10.2333046387064</v>
      </c>
      <c r="N127">
        <v>2.83152029784917</v>
      </c>
      <c r="O127">
        <v>0</v>
      </c>
      <c r="P127">
        <v>0</v>
      </c>
    </row>
    <row r="128" spans="1:16" hidden="1" x14ac:dyDescent="0.3">
      <c r="A128" t="s">
        <v>292</v>
      </c>
      <c r="B128" t="s">
        <v>293</v>
      </c>
      <c r="C128" t="s">
        <v>294</v>
      </c>
      <c r="D128" t="s">
        <v>6</v>
      </c>
      <c r="E128">
        <v>0</v>
      </c>
      <c r="F128">
        <v>0</v>
      </c>
      <c r="G128">
        <v>1</v>
      </c>
      <c r="H128">
        <v>0</v>
      </c>
      <c r="I128" t="s">
        <v>287</v>
      </c>
      <c r="J128">
        <v>5.0999999999999996</v>
      </c>
      <c r="K128">
        <v>301</v>
      </c>
      <c r="L128">
        <v>-0.73333381372987805</v>
      </c>
      <c r="M128">
        <v>10.5541314020186</v>
      </c>
      <c r="N128">
        <v>1.3952332151254001</v>
      </c>
      <c r="O128">
        <v>0</v>
      </c>
      <c r="P128">
        <v>0</v>
      </c>
    </row>
    <row r="129" spans="1:16" hidden="1" x14ac:dyDescent="0.3">
      <c r="A129" t="s">
        <v>295</v>
      </c>
      <c r="B129" t="s">
        <v>296</v>
      </c>
      <c r="C129" t="s">
        <v>297</v>
      </c>
      <c r="D129" t="s">
        <v>6</v>
      </c>
      <c r="E129">
        <v>0</v>
      </c>
      <c r="F129">
        <v>0</v>
      </c>
      <c r="G129">
        <v>1</v>
      </c>
      <c r="H129">
        <v>0</v>
      </c>
      <c r="I129" t="s">
        <v>287</v>
      </c>
      <c r="J129">
        <v>9.8000000000000007</v>
      </c>
      <c r="K129">
        <v>303</v>
      </c>
      <c r="L129">
        <v>4.5999999999999996</v>
      </c>
      <c r="M129">
        <v>11.819417065394999</v>
      </c>
      <c r="N129">
        <v>3.5446132385334801</v>
      </c>
      <c r="O129">
        <v>0</v>
      </c>
      <c r="P129">
        <v>0</v>
      </c>
    </row>
    <row r="130" spans="1:16" hidden="1" x14ac:dyDescent="0.3">
      <c r="A130" t="s">
        <v>37</v>
      </c>
      <c r="B130" t="s">
        <v>298</v>
      </c>
      <c r="C130" t="s">
        <v>298</v>
      </c>
      <c r="D130" t="s">
        <v>6</v>
      </c>
      <c r="E130">
        <v>0</v>
      </c>
      <c r="F130">
        <v>0</v>
      </c>
      <c r="G130">
        <v>1</v>
      </c>
      <c r="H130">
        <v>0</v>
      </c>
      <c r="I130" t="s">
        <v>287</v>
      </c>
      <c r="J130">
        <v>6.6</v>
      </c>
      <c r="K130">
        <v>304</v>
      </c>
      <c r="L130">
        <v>4.99710125154773</v>
      </c>
      <c r="M130">
        <v>9.0778503129186703</v>
      </c>
      <c r="N130">
        <v>3.2577241402008199</v>
      </c>
      <c r="O130">
        <v>0</v>
      </c>
      <c r="P130">
        <v>0</v>
      </c>
    </row>
    <row r="131" spans="1:16" hidden="1" x14ac:dyDescent="0.3">
      <c r="A131" t="s">
        <v>299</v>
      </c>
      <c r="B131" t="s">
        <v>300</v>
      </c>
      <c r="C131" t="s">
        <v>300</v>
      </c>
      <c r="D131" t="s">
        <v>6</v>
      </c>
      <c r="E131">
        <v>0</v>
      </c>
      <c r="F131">
        <v>0</v>
      </c>
      <c r="G131">
        <v>1</v>
      </c>
      <c r="H131">
        <v>0</v>
      </c>
      <c r="I131" t="s">
        <v>287</v>
      </c>
      <c r="J131">
        <v>7.3</v>
      </c>
      <c r="K131">
        <v>307</v>
      </c>
      <c r="L131">
        <v>3.9999994700842199</v>
      </c>
      <c r="M131">
        <v>9.6399013803211808</v>
      </c>
      <c r="N131">
        <v>2.9817452358884999</v>
      </c>
      <c r="O131">
        <v>0</v>
      </c>
      <c r="P131">
        <v>0</v>
      </c>
    </row>
    <row r="132" spans="1:16" hidden="1" x14ac:dyDescent="0.3">
      <c r="A132" t="s">
        <v>301</v>
      </c>
      <c r="B132" t="s">
        <v>302</v>
      </c>
      <c r="C132" t="s">
        <v>303</v>
      </c>
      <c r="D132" t="s">
        <v>5</v>
      </c>
      <c r="E132">
        <v>0</v>
      </c>
      <c r="F132">
        <v>1</v>
      </c>
      <c r="G132">
        <v>0</v>
      </c>
      <c r="H132">
        <v>0</v>
      </c>
      <c r="I132" t="s">
        <v>287</v>
      </c>
      <c r="J132">
        <v>4.5999999999999996</v>
      </c>
      <c r="K132">
        <v>308</v>
      </c>
      <c r="L132">
        <v>2.6666657225826298</v>
      </c>
      <c r="M132">
        <v>10.409183693424501</v>
      </c>
      <c r="N132">
        <v>2.6154936250058798</v>
      </c>
      <c r="O132">
        <v>0</v>
      </c>
      <c r="P132">
        <v>0</v>
      </c>
    </row>
    <row r="133" spans="1:16" hidden="1" x14ac:dyDescent="0.3">
      <c r="A133" t="s">
        <v>304</v>
      </c>
      <c r="B133" t="s">
        <v>45</v>
      </c>
      <c r="C133" t="s">
        <v>45</v>
      </c>
      <c r="D133" t="s">
        <v>5</v>
      </c>
      <c r="E133">
        <v>0</v>
      </c>
      <c r="F133">
        <v>1</v>
      </c>
      <c r="G133">
        <v>0</v>
      </c>
      <c r="H133">
        <v>0</v>
      </c>
      <c r="I133" t="s">
        <v>287</v>
      </c>
      <c r="J133">
        <v>4.5</v>
      </c>
      <c r="K133">
        <v>314</v>
      </c>
      <c r="L133">
        <v>4.3333333239984899</v>
      </c>
      <c r="M133">
        <v>10.3521866623355</v>
      </c>
      <c r="N133">
        <v>3.2158761368667101</v>
      </c>
      <c r="O133">
        <v>0</v>
      </c>
      <c r="P133">
        <v>0</v>
      </c>
    </row>
    <row r="134" spans="1:16" hidden="1" x14ac:dyDescent="0.3">
      <c r="A134" t="s">
        <v>306</v>
      </c>
      <c r="B134" t="s">
        <v>204</v>
      </c>
      <c r="C134" t="s">
        <v>204</v>
      </c>
      <c r="D134" t="s">
        <v>7</v>
      </c>
      <c r="E134">
        <v>0</v>
      </c>
      <c r="F134">
        <v>0</v>
      </c>
      <c r="G134">
        <v>0</v>
      </c>
      <c r="H134">
        <v>1</v>
      </c>
      <c r="I134" t="s">
        <v>305</v>
      </c>
      <c r="J134">
        <v>7.3</v>
      </c>
      <c r="K134">
        <v>322</v>
      </c>
      <c r="L134">
        <v>4.3999999208758203</v>
      </c>
      <c r="M134">
        <v>10.086371538091401</v>
      </c>
      <c r="N134">
        <v>3.6047998938780101</v>
      </c>
      <c r="O134">
        <v>0</v>
      </c>
      <c r="P134">
        <v>0</v>
      </c>
    </row>
    <row r="135" spans="1:16" hidden="1" x14ac:dyDescent="0.3">
      <c r="A135" t="s">
        <v>23</v>
      </c>
      <c r="B135" t="s">
        <v>307</v>
      </c>
      <c r="C135" t="s">
        <v>307</v>
      </c>
      <c r="D135" t="s">
        <v>5</v>
      </c>
      <c r="E135">
        <v>0</v>
      </c>
      <c r="F135">
        <v>1</v>
      </c>
      <c r="G135">
        <v>0</v>
      </c>
      <c r="H135">
        <v>0</v>
      </c>
      <c r="I135" t="s">
        <v>305</v>
      </c>
      <c r="J135">
        <v>5.7</v>
      </c>
      <c r="K135">
        <v>323</v>
      </c>
      <c r="L135">
        <v>6.7999999887917602</v>
      </c>
      <c r="M135">
        <v>14.4172309148063</v>
      </c>
      <c r="N135">
        <v>5.3356298771252701</v>
      </c>
      <c r="O135">
        <v>0</v>
      </c>
      <c r="P135">
        <v>0</v>
      </c>
    </row>
    <row r="136" spans="1:16" hidden="1" x14ac:dyDescent="0.3">
      <c r="A136" t="s">
        <v>308</v>
      </c>
      <c r="B136" t="s">
        <v>309</v>
      </c>
      <c r="C136" t="s">
        <v>309</v>
      </c>
      <c r="D136" t="s">
        <v>5</v>
      </c>
      <c r="E136">
        <v>0</v>
      </c>
      <c r="F136">
        <v>1</v>
      </c>
      <c r="G136">
        <v>0</v>
      </c>
      <c r="H136">
        <v>0</v>
      </c>
      <c r="I136" t="s">
        <v>305</v>
      </c>
      <c r="J136">
        <v>4.5</v>
      </c>
      <c r="K136">
        <v>324</v>
      </c>
      <c r="L136">
        <v>3.9999999925494101</v>
      </c>
      <c r="M136">
        <v>10.8520158215593</v>
      </c>
      <c r="N136">
        <v>3.6154262033772602</v>
      </c>
      <c r="O136">
        <v>0</v>
      </c>
      <c r="P136">
        <v>0</v>
      </c>
    </row>
    <row r="137" spans="1:16" hidden="1" x14ac:dyDescent="0.3">
      <c r="A137" t="s">
        <v>310</v>
      </c>
      <c r="B137" t="s">
        <v>311</v>
      </c>
      <c r="C137" t="s">
        <v>311</v>
      </c>
      <c r="D137" t="s">
        <v>5</v>
      </c>
      <c r="E137">
        <v>0</v>
      </c>
      <c r="F137">
        <v>1</v>
      </c>
      <c r="G137">
        <v>0</v>
      </c>
      <c r="H137">
        <v>0</v>
      </c>
      <c r="I137" t="s">
        <v>305</v>
      </c>
      <c r="J137">
        <v>4.9000000000000004</v>
      </c>
      <c r="K137">
        <v>330</v>
      </c>
      <c r="L137">
        <v>3.6666658972516699</v>
      </c>
      <c r="M137">
        <v>11.833933334479299</v>
      </c>
      <c r="N137">
        <v>3.6934288318628701</v>
      </c>
      <c r="O137">
        <v>0</v>
      </c>
      <c r="P137">
        <v>0</v>
      </c>
    </row>
    <row r="138" spans="1:16" hidden="1" x14ac:dyDescent="0.3">
      <c r="A138" t="s">
        <v>312</v>
      </c>
      <c r="B138" t="s">
        <v>313</v>
      </c>
      <c r="C138" t="s">
        <v>314</v>
      </c>
      <c r="D138" t="s">
        <v>6</v>
      </c>
      <c r="E138">
        <v>0</v>
      </c>
      <c r="F138">
        <v>0</v>
      </c>
      <c r="G138">
        <v>1</v>
      </c>
      <c r="H138">
        <v>0</v>
      </c>
      <c r="I138" t="s">
        <v>305</v>
      </c>
      <c r="J138">
        <v>5.3</v>
      </c>
      <c r="K138">
        <v>332</v>
      </c>
      <c r="L138">
        <v>7.53333314985057</v>
      </c>
      <c r="M138">
        <v>12.8790975967785</v>
      </c>
      <c r="N138">
        <v>5.28911260102283</v>
      </c>
      <c r="O138">
        <v>0</v>
      </c>
      <c r="P138">
        <v>0</v>
      </c>
    </row>
    <row r="139" spans="1:16" hidden="1" x14ac:dyDescent="0.3">
      <c r="A139" t="s">
        <v>315</v>
      </c>
      <c r="B139" t="s">
        <v>316</v>
      </c>
      <c r="C139" t="s">
        <v>317</v>
      </c>
      <c r="D139" t="s">
        <v>6</v>
      </c>
      <c r="E139">
        <v>0</v>
      </c>
      <c r="F139">
        <v>0</v>
      </c>
      <c r="G139">
        <v>1</v>
      </c>
      <c r="H139">
        <v>0</v>
      </c>
      <c r="I139" t="s">
        <v>305</v>
      </c>
      <c r="J139">
        <v>4.4000000000000004</v>
      </c>
      <c r="K139">
        <v>333</v>
      </c>
      <c r="L139">
        <v>3.7999996479324198</v>
      </c>
      <c r="M139">
        <v>10.423933209932001</v>
      </c>
      <c r="N139">
        <v>3.4576821357118601</v>
      </c>
      <c r="O139">
        <v>0</v>
      </c>
      <c r="P139">
        <v>0</v>
      </c>
    </row>
    <row r="140" spans="1:16" hidden="1" x14ac:dyDescent="0.3">
      <c r="A140" t="s">
        <v>318</v>
      </c>
      <c r="B140" t="s">
        <v>319</v>
      </c>
      <c r="C140" t="s">
        <v>320</v>
      </c>
      <c r="D140" t="s">
        <v>6</v>
      </c>
      <c r="E140">
        <v>0</v>
      </c>
      <c r="F140">
        <v>0</v>
      </c>
      <c r="G140">
        <v>1</v>
      </c>
      <c r="H140">
        <v>0</v>
      </c>
      <c r="I140" t="s">
        <v>305</v>
      </c>
      <c r="J140">
        <v>5.9</v>
      </c>
      <c r="K140">
        <v>334</v>
      </c>
      <c r="L140">
        <v>2.3333302407808301</v>
      </c>
      <c r="M140">
        <v>8.3387038068148893</v>
      </c>
      <c r="N140">
        <v>2.5128396784053302</v>
      </c>
      <c r="O140">
        <v>0</v>
      </c>
      <c r="P140">
        <v>0</v>
      </c>
    </row>
    <row r="141" spans="1:16" hidden="1" x14ac:dyDescent="0.3">
      <c r="A141" t="s">
        <v>77</v>
      </c>
      <c r="B141" t="s">
        <v>321</v>
      </c>
      <c r="C141" t="s">
        <v>321</v>
      </c>
      <c r="D141" t="s">
        <v>6</v>
      </c>
      <c r="E141">
        <v>0</v>
      </c>
      <c r="F141">
        <v>0</v>
      </c>
      <c r="G141">
        <v>1</v>
      </c>
      <c r="H141">
        <v>0</v>
      </c>
      <c r="I141" t="s">
        <v>305</v>
      </c>
      <c r="J141">
        <v>4.9000000000000004</v>
      </c>
      <c r="K141">
        <v>336</v>
      </c>
      <c r="L141">
        <v>5.93333450300584</v>
      </c>
      <c r="M141">
        <v>10.567427857852101</v>
      </c>
      <c r="N141">
        <v>4.2509622854654197</v>
      </c>
      <c r="O141">
        <v>0</v>
      </c>
      <c r="P141">
        <v>0</v>
      </c>
    </row>
    <row r="142" spans="1:16" hidden="1" x14ac:dyDescent="0.3">
      <c r="A142" t="s">
        <v>295</v>
      </c>
      <c r="B142" t="s">
        <v>322</v>
      </c>
      <c r="C142" t="s">
        <v>323</v>
      </c>
      <c r="D142" t="s">
        <v>6</v>
      </c>
      <c r="E142">
        <v>0</v>
      </c>
      <c r="F142">
        <v>0</v>
      </c>
      <c r="G142">
        <v>1</v>
      </c>
      <c r="H142">
        <v>0</v>
      </c>
      <c r="I142" t="s">
        <v>305</v>
      </c>
      <c r="J142">
        <v>5.7</v>
      </c>
      <c r="K142">
        <v>337</v>
      </c>
      <c r="L142">
        <v>6.9333319545399199</v>
      </c>
      <c r="M142">
        <v>11.426454294932499</v>
      </c>
      <c r="N142">
        <v>4.7820193052721196</v>
      </c>
      <c r="O142">
        <v>0</v>
      </c>
      <c r="P142">
        <v>0</v>
      </c>
    </row>
    <row r="143" spans="1:16" hidden="1" x14ac:dyDescent="0.3">
      <c r="A143" t="s">
        <v>324</v>
      </c>
      <c r="B143" t="s">
        <v>325</v>
      </c>
      <c r="C143" t="s">
        <v>325</v>
      </c>
      <c r="D143" t="s">
        <v>4</v>
      </c>
      <c r="E143">
        <v>1</v>
      </c>
      <c r="F143">
        <v>0</v>
      </c>
      <c r="G143">
        <v>0</v>
      </c>
      <c r="H143">
        <v>0</v>
      </c>
      <c r="I143" t="s">
        <v>305</v>
      </c>
      <c r="J143">
        <v>5.3</v>
      </c>
      <c r="K143">
        <v>338</v>
      </c>
      <c r="L143">
        <v>3.59999999586078</v>
      </c>
      <c r="M143">
        <v>10.448233930759001</v>
      </c>
      <c r="N143">
        <v>3.3909037565695299</v>
      </c>
      <c r="O143">
        <v>0</v>
      </c>
      <c r="P143">
        <v>0</v>
      </c>
    </row>
    <row r="144" spans="1:16" hidden="1" x14ac:dyDescent="0.3">
      <c r="A144" t="s">
        <v>326</v>
      </c>
      <c r="B144" t="s">
        <v>327</v>
      </c>
      <c r="C144" t="s">
        <v>327</v>
      </c>
      <c r="D144" t="s">
        <v>5</v>
      </c>
      <c r="E144">
        <v>0</v>
      </c>
      <c r="F144">
        <v>1</v>
      </c>
      <c r="G144">
        <v>0</v>
      </c>
      <c r="H144">
        <v>0</v>
      </c>
      <c r="I144" t="s">
        <v>305</v>
      </c>
      <c r="J144">
        <v>4.4000000000000004</v>
      </c>
      <c r="K144">
        <v>339</v>
      </c>
      <c r="L144">
        <v>4.1999999996536896</v>
      </c>
      <c r="M144">
        <v>11.722464725705301</v>
      </c>
      <c r="N144">
        <v>3.86212135965456</v>
      </c>
      <c r="O144">
        <v>0</v>
      </c>
      <c r="P144">
        <v>0</v>
      </c>
    </row>
    <row r="145" spans="1:16" hidden="1" x14ac:dyDescent="0.3">
      <c r="A145" t="s">
        <v>60</v>
      </c>
      <c r="B145" t="s">
        <v>329</v>
      </c>
      <c r="C145" t="s">
        <v>329</v>
      </c>
      <c r="D145" t="s">
        <v>6</v>
      </c>
      <c r="E145">
        <v>0</v>
      </c>
      <c r="F145">
        <v>0</v>
      </c>
      <c r="G145">
        <v>1</v>
      </c>
      <c r="H145">
        <v>0</v>
      </c>
      <c r="I145" t="s">
        <v>328</v>
      </c>
      <c r="J145">
        <v>5</v>
      </c>
      <c r="K145">
        <v>348</v>
      </c>
      <c r="L145">
        <v>2.39999999896926</v>
      </c>
      <c r="M145">
        <v>9.8158105027558005</v>
      </c>
      <c r="N145">
        <v>2.2419263596097099</v>
      </c>
      <c r="O145">
        <v>0</v>
      </c>
      <c r="P145">
        <v>0</v>
      </c>
    </row>
    <row r="146" spans="1:16" hidden="1" x14ac:dyDescent="0.3">
      <c r="A146" t="s">
        <v>330</v>
      </c>
      <c r="B146" t="s">
        <v>331</v>
      </c>
      <c r="C146" t="s">
        <v>331</v>
      </c>
      <c r="D146" t="s">
        <v>7</v>
      </c>
      <c r="E146">
        <v>0</v>
      </c>
      <c r="F146">
        <v>0</v>
      </c>
      <c r="G146">
        <v>0</v>
      </c>
      <c r="H146">
        <v>1</v>
      </c>
      <c r="I146" t="s">
        <v>328</v>
      </c>
      <c r="J146">
        <v>5.8</v>
      </c>
      <c r="K146">
        <v>352</v>
      </c>
      <c r="L146">
        <v>1.7333335913774299</v>
      </c>
      <c r="M146">
        <v>9.7667435988053306</v>
      </c>
      <c r="N146">
        <v>1.9909125112050801</v>
      </c>
      <c r="O146">
        <v>0</v>
      </c>
      <c r="P146">
        <v>0</v>
      </c>
    </row>
    <row r="147" spans="1:16" hidden="1" x14ac:dyDescent="0.3">
      <c r="A147" t="s">
        <v>332</v>
      </c>
      <c r="B147" t="s">
        <v>333</v>
      </c>
      <c r="C147" t="s">
        <v>333</v>
      </c>
      <c r="D147" t="s">
        <v>7</v>
      </c>
      <c r="E147">
        <v>0</v>
      </c>
      <c r="F147">
        <v>0</v>
      </c>
      <c r="G147">
        <v>0</v>
      </c>
      <c r="H147">
        <v>1</v>
      </c>
      <c r="I147" t="s">
        <v>328</v>
      </c>
      <c r="J147">
        <v>5.7</v>
      </c>
      <c r="K147">
        <v>353</v>
      </c>
      <c r="L147">
        <v>2.2000000000000002</v>
      </c>
      <c r="M147">
        <v>9.8038809897217192</v>
      </c>
      <c r="N147">
        <v>2.1670096105191998</v>
      </c>
      <c r="O147">
        <v>0</v>
      </c>
      <c r="P147">
        <v>0</v>
      </c>
    </row>
    <row r="148" spans="1:16" hidden="1" x14ac:dyDescent="0.3">
      <c r="A148" t="s">
        <v>334</v>
      </c>
      <c r="B148" t="s">
        <v>244</v>
      </c>
      <c r="C148" t="s">
        <v>244</v>
      </c>
      <c r="D148" t="s">
        <v>4</v>
      </c>
      <c r="E148">
        <v>1</v>
      </c>
      <c r="F148">
        <v>0</v>
      </c>
      <c r="G148">
        <v>0</v>
      </c>
      <c r="H148">
        <v>0</v>
      </c>
      <c r="I148" t="s">
        <v>328</v>
      </c>
      <c r="J148">
        <v>4.7</v>
      </c>
      <c r="K148">
        <v>354</v>
      </c>
      <c r="L148">
        <v>-1.4666473266055899</v>
      </c>
      <c r="M148">
        <v>10.591095238509601</v>
      </c>
      <c r="N148">
        <v>0.93320243441582496</v>
      </c>
      <c r="O148">
        <v>1</v>
      </c>
      <c r="P148">
        <v>0</v>
      </c>
    </row>
    <row r="149" spans="1:16" hidden="1" x14ac:dyDescent="0.3">
      <c r="A149" t="s">
        <v>46</v>
      </c>
      <c r="B149" t="s">
        <v>335</v>
      </c>
      <c r="C149" t="s">
        <v>335</v>
      </c>
      <c r="D149" t="s">
        <v>6</v>
      </c>
      <c r="E149">
        <v>0</v>
      </c>
      <c r="F149">
        <v>0</v>
      </c>
      <c r="G149">
        <v>1</v>
      </c>
      <c r="H149">
        <v>0</v>
      </c>
      <c r="I149" t="s">
        <v>328</v>
      </c>
      <c r="J149">
        <v>5.5</v>
      </c>
      <c r="K149">
        <v>357</v>
      </c>
      <c r="L149">
        <v>3.2666673115550302</v>
      </c>
      <c r="M149">
        <v>10.7843113189692</v>
      </c>
      <c r="N149">
        <v>2.6938527378222599</v>
      </c>
      <c r="O149">
        <v>0</v>
      </c>
      <c r="P149">
        <v>0</v>
      </c>
    </row>
    <row r="150" spans="1:16" hidden="1" x14ac:dyDescent="0.3">
      <c r="A150" t="s">
        <v>79</v>
      </c>
      <c r="B150" t="s">
        <v>338</v>
      </c>
      <c r="C150" t="s">
        <v>338</v>
      </c>
      <c r="D150" t="s">
        <v>6</v>
      </c>
      <c r="E150">
        <v>0</v>
      </c>
      <c r="F150">
        <v>0</v>
      </c>
      <c r="G150">
        <v>1</v>
      </c>
      <c r="H150">
        <v>0</v>
      </c>
      <c r="I150" t="s">
        <v>336</v>
      </c>
      <c r="J150">
        <v>6.3</v>
      </c>
      <c r="K150">
        <v>371</v>
      </c>
      <c r="L150">
        <v>1.9999999966298401</v>
      </c>
      <c r="M150">
        <v>9.4446856446152498</v>
      </c>
      <c r="N150">
        <v>2.18298603930165</v>
      </c>
      <c r="O150">
        <v>0</v>
      </c>
      <c r="P150">
        <v>0</v>
      </c>
    </row>
    <row r="151" spans="1:16" hidden="1" x14ac:dyDescent="0.3">
      <c r="A151" t="s">
        <v>58</v>
      </c>
      <c r="B151" t="s">
        <v>337</v>
      </c>
      <c r="C151" t="s">
        <v>339</v>
      </c>
      <c r="D151" t="s">
        <v>7</v>
      </c>
      <c r="E151">
        <v>0</v>
      </c>
      <c r="F151">
        <v>0</v>
      </c>
      <c r="G151">
        <v>0</v>
      </c>
      <c r="H151">
        <v>1</v>
      </c>
      <c r="I151" t="s">
        <v>336</v>
      </c>
      <c r="J151">
        <v>5.5</v>
      </c>
      <c r="K151">
        <v>372</v>
      </c>
      <c r="L151">
        <v>1.7999999964352</v>
      </c>
      <c r="M151">
        <v>9.6386092248095192</v>
      </c>
      <c r="N151">
        <v>2.1397478078520402</v>
      </c>
      <c r="O151">
        <v>0</v>
      </c>
      <c r="P151">
        <v>0</v>
      </c>
    </row>
    <row r="152" spans="1:16" hidden="1" x14ac:dyDescent="0.3">
      <c r="A152" t="s">
        <v>189</v>
      </c>
      <c r="B152" t="s">
        <v>340</v>
      </c>
      <c r="C152" t="s">
        <v>340</v>
      </c>
      <c r="D152" t="s">
        <v>5</v>
      </c>
      <c r="E152">
        <v>0</v>
      </c>
      <c r="F152">
        <v>1</v>
      </c>
      <c r="G152">
        <v>0</v>
      </c>
      <c r="H152">
        <v>0</v>
      </c>
      <c r="I152" t="s">
        <v>336</v>
      </c>
      <c r="J152">
        <v>4.5</v>
      </c>
      <c r="K152">
        <v>373</v>
      </c>
      <c r="L152">
        <v>4.9999999526534102</v>
      </c>
      <c r="M152">
        <v>9.3827567967057703</v>
      </c>
      <c r="N152">
        <v>3.2693556684876901</v>
      </c>
      <c r="O152">
        <v>0</v>
      </c>
      <c r="P152">
        <v>0</v>
      </c>
    </row>
    <row r="153" spans="1:16" hidden="1" x14ac:dyDescent="0.3">
      <c r="A153" t="s">
        <v>341</v>
      </c>
      <c r="B153" t="s">
        <v>239</v>
      </c>
      <c r="C153" t="s">
        <v>239</v>
      </c>
      <c r="D153" t="s">
        <v>7</v>
      </c>
      <c r="E153">
        <v>0</v>
      </c>
      <c r="F153">
        <v>0</v>
      </c>
      <c r="G153">
        <v>0</v>
      </c>
      <c r="H153">
        <v>1</v>
      </c>
      <c r="I153" t="s">
        <v>336</v>
      </c>
      <c r="J153">
        <v>6.4</v>
      </c>
      <c r="K153">
        <v>374</v>
      </c>
      <c r="L153">
        <v>2.0666666517163499</v>
      </c>
      <c r="M153">
        <v>10.5507208348916</v>
      </c>
      <c r="N153">
        <v>2.3774237772531799</v>
      </c>
      <c r="O153">
        <v>0</v>
      </c>
      <c r="P153">
        <v>0</v>
      </c>
    </row>
    <row r="154" spans="1:16" hidden="1" x14ac:dyDescent="0.3">
      <c r="A154" t="s">
        <v>342</v>
      </c>
      <c r="B154" t="s">
        <v>343</v>
      </c>
      <c r="C154" t="s">
        <v>343</v>
      </c>
      <c r="D154" t="s">
        <v>5</v>
      </c>
      <c r="E154">
        <v>0</v>
      </c>
      <c r="F154">
        <v>1</v>
      </c>
      <c r="G154">
        <v>0</v>
      </c>
      <c r="H154">
        <v>0</v>
      </c>
      <c r="I154" t="s">
        <v>336</v>
      </c>
      <c r="J154">
        <v>4.4000000000000004</v>
      </c>
      <c r="K154">
        <v>376</v>
      </c>
      <c r="L154">
        <v>4.2</v>
      </c>
      <c r="M154">
        <v>11.030697444588601</v>
      </c>
      <c r="N154">
        <v>3.2305355964840601</v>
      </c>
      <c r="O154">
        <v>0</v>
      </c>
      <c r="P154">
        <v>0</v>
      </c>
    </row>
    <row r="155" spans="1:16" hidden="1" x14ac:dyDescent="0.3">
      <c r="A155" t="s">
        <v>344</v>
      </c>
      <c r="B155" t="s">
        <v>345</v>
      </c>
      <c r="C155" t="s">
        <v>345</v>
      </c>
      <c r="D155" t="s">
        <v>4</v>
      </c>
      <c r="E155">
        <v>1</v>
      </c>
      <c r="F155">
        <v>0</v>
      </c>
      <c r="G155">
        <v>0</v>
      </c>
      <c r="H155">
        <v>0</v>
      </c>
      <c r="I155" t="s">
        <v>336</v>
      </c>
      <c r="J155">
        <v>4.5</v>
      </c>
      <c r="K155">
        <v>379</v>
      </c>
      <c r="L155">
        <v>5.6666667421043302</v>
      </c>
      <c r="M155">
        <v>11.032877201142201</v>
      </c>
      <c r="N155">
        <v>3.7666407243515199</v>
      </c>
      <c r="O155">
        <v>0</v>
      </c>
      <c r="P155">
        <v>0</v>
      </c>
    </row>
    <row r="156" spans="1:16" hidden="1" x14ac:dyDescent="0.3">
      <c r="A156" t="s">
        <v>77</v>
      </c>
      <c r="B156" t="s">
        <v>346</v>
      </c>
      <c r="C156" t="s">
        <v>347</v>
      </c>
      <c r="D156" t="s">
        <v>6</v>
      </c>
      <c r="E156">
        <v>0</v>
      </c>
      <c r="F156">
        <v>0</v>
      </c>
      <c r="G156">
        <v>1</v>
      </c>
      <c r="H156">
        <v>0</v>
      </c>
      <c r="I156" t="s">
        <v>336</v>
      </c>
      <c r="J156">
        <v>5.4</v>
      </c>
      <c r="K156">
        <v>381</v>
      </c>
      <c r="L156">
        <v>4.5999999028823</v>
      </c>
      <c r="M156">
        <v>10.5658202235189</v>
      </c>
      <c r="N156">
        <v>3.30516644735778</v>
      </c>
      <c r="O156">
        <v>0</v>
      </c>
      <c r="P156">
        <v>0</v>
      </c>
    </row>
    <row r="157" spans="1:16" hidden="1" x14ac:dyDescent="0.3">
      <c r="A157" t="s">
        <v>348</v>
      </c>
      <c r="B157" t="s">
        <v>349</v>
      </c>
      <c r="C157" t="s">
        <v>349</v>
      </c>
      <c r="D157" t="s">
        <v>4</v>
      </c>
      <c r="E157">
        <v>1</v>
      </c>
      <c r="F157">
        <v>0</v>
      </c>
      <c r="G157">
        <v>0</v>
      </c>
      <c r="H157">
        <v>0</v>
      </c>
      <c r="I157" t="s">
        <v>350</v>
      </c>
      <c r="J157">
        <v>5.5</v>
      </c>
      <c r="K157">
        <v>386</v>
      </c>
      <c r="L157">
        <v>5.8666667520859503</v>
      </c>
      <c r="M157">
        <v>11.046438555130299</v>
      </c>
      <c r="N157">
        <v>4.5830923128445802</v>
      </c>
      <c r="O157">
        <v>0</v>
      </c>
      <c r="P157">
        <v>0</v>
      </c>
    </row>
    <row r="158" spans="1:16" x14ac:dyDescent="0.3">
      <c r="A158" t="s">
        <v>144</v>
      </c>
      <c r="B158" t="s">
        <v>183</v>
      </c>
      <c r="C158" t="s">
        <v>183</v>
      </c>
      <c r="D158" t="s">
        <v>5</v>
      </c>
      <c r="E158">
        <v>0</v>
      </c>
      <c r="F158">
        <v>1</v>
      </c>
      <c r="G158">
        <v>0</v>
      </c>
      <c r="H158">
        <v>0</v>
      </c>
      <c r="I158" t="s">
        <v>174</v>
      </c>
      <c r="J158">
        <v>4.9000000000000004</v>
      </c>
      <c r="K158">
        <v>170</v>
      </c>
      <c r="L158">
        <v>3.6</v>
      </c>
      <c r="M158">
        <v>11.5451649111272</v>
      </c>
      <c r="N158">
        <v>2.9733030313953002</v>
      </c>
      <c r="O158">
        <v>1</v>
      </c>
      <c r="P158">
        <v>1</v>
      </c>
    </row>
    <row r="159" spans="1:16" hidden="1" x14ac:dyDescent="0.3">
      <c r="A159" t="s">
        <v>352</v>
      </c>
      <c r="B159" t="s">
        <v>353</v>
      </c>
      <c r="C159" t="s">
        <v>352</v>
      </c>
      <c r="D159" t="s">
        <v>6</v>
      </c>
      <c r="E159">
        <v>0</v>
      </c>
      <c r="F159">
        <v>0</v>
      </c>
      <c r="G159">
        <v>1</v>
      </c>
      <c r="H159">
        <v>0</v>
      </c>
      <c r="I159" t="s">
        <v>350</v>
      </c>
      <c r="J159">
        <v>11.8</v>
      </c>
      <c r="K159">
        <v>389</v>
      </c>
      <c r="L159">
        <v>6.4</v>
      </c>
      <c r="M159">
        <v>11.6945772696121</v>
      </c>
      <c r="N159">
        <v>4.9203695557284801</v>
      </c>
      <c r="O159">
        <v>0</v>
      </c>
      <c r="P159">
        <v>0</v>
      </c>
    </row>
    <row r="160" spans="1:16" x14ac:dyDescent="0.3">
      <c r="A160" t="s">
        <v>95</v>
      </c>
      <c r="B160" t="s">
        <v>96</v>
      </c>
      <c r="C160" t="s">
        <v>96</v>
      </c>
      <c r="D160" t="s">
        <v>6</v>
      </c>
      <c r="E160">
        <v>0</v>
      </c>
      <c r="F160">
        <v>0</v>
      </c>
      <c r="G160">
        <v>1</v>
      </c>
      <c r="H160">
        <v>0</v>
      </c>
      <c r="I160" t="s">
        <v>85</v>
      </c>
      <c r="J160">
        <v>5</v>
      </c>
      <c r="K160">
        <v>76</v>
      </c>
      <c r="L160">
        <v>2.13333320983274</v>
      </c>
      <c r="M160">
        <v>10.088101320856699</v>
      </c>
      <c r="N160">
        <v>2.6740187442010899</v>
      </c>
      <c r="O160">
        <v>1</v>
      </c>
      <c r="P160">
        <v>1</v>
      </c>
    </row>
    <row r="161" spans="1:16" hidden="1" x14ac:dyDescent="0.3">
      <c r="A161" t="s">
        <v>356</v>
      </c>
      <c r="B161" t="s">
        <v>357</v>
      </c>
      <c r="C161" t="s">
        <v>357</v>
      </c>
      <c r="D161" t="s">
        <v>6</v>
      </c>
      <c r="E161">
        <v>0</v>
      </c>
      <c r="F161">
        <v>0</v>
      </c>
      <c r="G161">
        <v>1</v>
      </c>
      <c r="H161">
        <v>0</v>
      </c>
      <c r="I161" t="s">
        <v>350</v>
      </c>
      <c r="J161">
        <v>5.6</v>
      </c>
      <c r="K161">
        <v>394</v>
      </c>
      <c r="L161">
        <v>4.3333332351645701</v>
      </c>
      <c r="M161">
        <v>11.472141306368201</v>
      </c>
      <c r="N161">
        <v>4.1236388650065701</v>
      </c>
      <c r="O161">
        <v>0</v>
      </c>
      <c r="P161">
        <v>0</v>
      </c>
    </row>
    <row r="162" spans="1:16" hidden="1" x14ac:dyDescent="0.3">
      <c r="A162" t="s">
        <v>60</v>
      </c>
      <c r="B162" t="s">
        <v>358</v>
      </c>
      <c r="C162" t="s">
        <v>359</v>
      </c>
      <c r="D162" t="s">
        <v>5</v>
      </c>
      <c r="E162">
        <v>0</v>
      </c>
      <c r="F162">
        <v>1</v>
      </c>
      <c r="G162">
        <v>0</v>
      </c>
      <c r="H162">
        <v>0</v>
      </c>
      <c r="I162" t="s">
        <v>350</v>
      </c>
      <c r="J162">
        <v>4.5</v>
      </c>
      <c r="K162">
        <v>396</v>
      </c>
      <c r="L162">
        <v>2.8666668782218201</v>
      </c>
      <c r="M162">
        <v>9.3050251857376605</v>
      </c>
      <c r="N162">
        <v>3.1103728095568899</v>
      </c>
      <c r="O162">
        <v>0</v>
      </c>
      <c r="P162">
        <v>0</v>
      </c>
    </row>
    <row r="163" spans="1:16" hidden="1" x14ac:dyDescent="0.3">
      <c r="A163" t="s">
        <v>227</v>
      </c>
      <c r="B163" t="s">
        <v>360</v>
      </c>
      <c r="C163" t="s">
        <v>360</v>
      </c>
      <c r="D163" t="s">
        <v>6</v>
      </c>
      <c r="E163">
        <v>0</v>
      </c>
      <c r="F163">
        <v>0</v>
      </c>
      <c r="G163">
        <v>1</v>
      </c>
      <c r="H163">
        <v>0</v>
      </c>
      <c r="I163" t="s">
        <v>350</v>
      </c>
      <c r="J163">
        <v>5.4</v>
      </c>
      <c r="K163">
        <v>398</v>
      </c>
      <c r="L163">
        <v>4.7999999976574204</v>
      </c>
      <c r="M163">
        <v>11.6666815495613</v>
      </c>
      <c r="N163">
        <v>4.3357117535156702</v>
      </c>
      <c r="O163">
        <v>0</v>
      </c>
      <c r="P163">
        <v>0</v>
      </c>
    </row>
    <row r="164" spans="1:16" hidden="1" x14ac:dyDescent="0.3">
      <c r="A164" t="s">
        <v>83</v>
      </c>
      <c r="B164" t="s">
        <v>361</v>
      </c>
      <c r="C164" t="s">
        <v>361</v>
      </c>
      <c r="D164" t="s">
        <v>5</v>
      </c>
      <c r="E164">
        <v>0</v>
      </c>
      <c r="F164">
        <v>1</v>
      </c>
      <c r="G164">
        <v>0</v>
      </c>
      <c r="H164">
        <v>0</v>
      </c>
      <c r="I164" t="s">
        <v>350</v>
      </c>
      <c r="J164">
        <v>5.5</v>
      </c>
      <c r="K164">
        <v>402</v>
      </c>
      <c r="L164">
        <v>2.26666036429559</v>
      </c>
      <c r="M164">
        <v>9.8291508629173503</v>
      </c>
      <c r="N164">
        <v>3.0102779985140899</v>
      </c>
      <c r="O164">
        <v>0</v>
      </c>
      <c r="P164">
        <v>0</v>
      </c>
    </row>
    <row r="165" spans="1:16" hidden="1" x14ac:dyDescent="0.3">
      <c r="A165" t="s">
        <v>362</v>
      </c>
      <c r="B165" t="s">
        <v>363</v>
      </c>
      <c r="C165" t="s">
        <v>363</v>
      </c>
      <c r="D165" t="s">
        <v>4</v>
      </c>
      <c r="E165">
        <v>1</v>
      </c>
      <c r="F165">
        <v>0</v>
      </c>
      <c r="G165">
        <v>0</v>
      </c>
      <c r="H165">
        <v>0</v>
      </c>
      <c r="I165" t="s">
        <v>364</v>
      </c>
      <c r="J165">
        <v>5</v>
      </c>
      <c r="K165">
        <v>410</v>
      </c>
      <c r="L165">
        <v>4.2000010682145303</v>
      </c>
      <c r="M165">
        <v>11.283582729704699</v>
      </c>
      <c r="N165">
        <v>3.1542571589092701</v>
      </c>
      <c r="O165">
        <v>0</v>
      </c>
      <c r="P165">
        <v>0</v>
      </c>
    </row>
    <row r="166" spans="1:16" hidden="1" x14ac:dyDescent="0.3">
      <c r="A166" t="s">
        <v>28</v>
      </c>
      <c r="B166" t="s">
        <v>365</v>
      </c>
      <c r="C166" t="s">
        <v>365</v>
      </c>
      <c r="D166" t="s">
        <v>5</v>
      </c>
      <c r="E166">
        <v>0</v>
      </c>
      <c r="F166">
        <v>1</v>
      </c>
      <c r="G166">
        <v>0</v>
      </c>
      <c r="H166">
        <v>0</v>
      </c>
      <c r="I166" t="s">
        <v>364</v>
      </c>
      <c r="J166">
        <v>4.8</v>
      </c>
      <c r="K166">
        <v>412</v>
      </c>
      <c r="L166">
        <v>3.53333332856822</v>
      </c>
      <c r="M166">
        <v>10.0510226658322</v>
      </c>
      <c r="N166">
        <v>2.7328998763291499</v>
      </c>
      <c r="O166">
        <v>0</v>
      </c>
      <c r="P166">
        <v>0</v>
      </c>
    </row>
    <row r="167" spans="1:16" hidden="1" x14ac:dyDescent="0.3">
      <c r="A167" t="s">
        <v>366</v>
      </c>
      <c r="B167" t="s">
        <v>367</v>
      </c>
      <c r="C167" t="s">
        <v>367</v>
      </c>
      <c r="D167" t="s">
        <v>7</v>
      </c>
      <c r="E167">
        <v>0</v>
      </c>
      <c r="F167">
        <v>0</v>
      </c>
      <c r="G167">
        <v>0</v>
      </c>
      <c r="H167">
        <v>1</v>
      </c>
      <c r="I167" t="s">
        <v>364</v>
      </c>
      <c r="J167">
        <v>7.1</v>
      </c>
      <c r="K167">
        <v>413</v>
      </c>
      <c r="L167">
        <v>4.1333332088532604</v>
      </c>
      <c r="M167">
        <v>9.3129942082132402</v>
      </c>
      <c r="N167">
        <v>2.8497536787605902</v>
      </c>
      <c r="O167">
        <v>0</v>
      </c>
      <c r="P167">
        <v>0</v>
      </c>
    </row>
    <row r="168" spans="1:16" hidden="1" x14ac:dyDescent="0.3">
      <c r="A168" t="s">
        <v>368</v>
      </c>
      <c r="B168" t="s">
        <v>369</v>
      </c>
      <c r="C168" t="s">
        <v>369</v>
      </c>
      <c r="D168" t="s">
        <v>6</v>
      </c>
      <c r="E168">
        <v>0</v>
      </c>
      <c r="F168">
        <v>0</v>
      </c>
      <c r="G168">
        <v>1</v>
      </c>
      <c r="H168">
        <v>0</v>
      </c>
      <c r="I168" t="s">
        <v>364</v>
      </c>
      <c r="J168">
        <v>8.1999999999999993</v>
      </c>
      <c r="K168">
        <v>417</v>
      </c>
      <c r="L168">
        <v>5</v>
      </c>
      <c r="M168">
        <v>10.6116166364391</v>
      </c>
      <c r="N168">
        <v>3.3543838892883899</v>
      </c>
      <c r="O168">
        <v>0</v>
      </c>
      <c r="P168">
        <v>0</v>
      </c>
    </row>
    <row r="169" spans="1:16" hidden="1" x14ac:dyDescent="0.3">
      <c r="A169" t="s">
        <v>370</v>
      </c>
      <c r="B169" t="s">
        <v>371</v>
      </c>
      <c r="C169" t="s">
        <v>371</v>
      </c>
      <c r="D169" t="s">
        <v>6</v>
      </c>
      <c r="E169">
        <v>0</v>
      </c>
      <c r="F169">
        <v>0</v>
      </c>
      <c r="G169">
        <v>1</v>
      </c>
      <c r="H169">
        <v>0</v>
      </c>
      <c r="I169" t="s">
        <v>364</v>
      </c>
      <c r="J169">
        <v>4.8</v>
      </c>
      <c r="K169">
        <v>418</v>
      </c>
      <c r="L169">
        <v>3.0666707447933401</v>
      </c>
      <c r="M169">
        <v>11.6744510095418</v>
      </c>
      <c r="N169">
        <v>2.7910569484053198</v>
      </c>
      <c r="O169">
        <v>0</v>
      </c>
      <c r="P169">
        <v>0</v>
      </c>
    </row>
    <row r="170" spans="1:16" hidden="1" x14ac:dyDescent="0.3">
      <c r="A170" t="s">
        <v>372</v>
      </c>
      <c r="B170" t="s">
        <v>373</v>
      </c>
      <c r="C170" t="s">
        <v>373</v>
      </c>
      <c r="D170" t="s">
        <v>6</v>
      </c>
      <c r="E170">
        <v>0</v>
      </c>
      <c r="F170">
        <v>0</v>
      </c>
      <c r="G170">
        <v>1</v>
      </c>
      <c r="H170">
        <v>0</v>
      </c>
      <c r="I170" t="s">
        <v>364</v>
      </c>
      <c r="J170">
        <v>5.3</v>
      </c>
      <c r="K170">
        <v>419</v>
      </c>
      <c r="L170">
        <v>2.4666666102450301</v>
      </c>
      <c r="M170">
        <v>9.1471151554387493</v>
      </c>
      <c r="N170">
        <v>2.2104382954697699</v>
      </c>
      <c r="O170">
        <v>0</v>
      </c>
      <c r="P170">
        <v>0</v>
      </c>
    </row>
    <row r="171" spans="1:16" hidden="1" x14ac:dyDescent="0.3">
      <c r="A171" t="s">
        <v>374</v>
      </c>
      <c r="B171" t="s">
        <v>375</v>
      </c>
      <c r="C171" t="s">
        <v>376</v>
      </c>
      <c r="D171" t="s">
        <v>6</v>
      </c>
      <c r="E171">
        <v>0</v>
      </c>
      <c r="F171">
        <v>0</v>
      </c>
      <c r="G171">
        <v>1</v>
      </c>
      <c r="H171">
        <v>0</v>
      </c>
      <c r="I171" t="s">
        <v>364</v>
      </c>
      <c r="J171">
        <v>5.2</v>
      </c>
      <c r="K171">
        <v>420</v>
      </c>
      <c r="L171">
        <v>1.3999999972301</v>
      </c>
      <c r="M171">
        <v>9.1629201948467998</v>
      </c>
      <c r="N171">
        <v>1.8185989037231001</v>
      </c>
      <c r="O171">
        <v>0</v>
      </c>
      <c r="P171">
        <v>0</v>
      </c>
    </row>
    <row r="172" spans="1:16" hidden="1" x14ac:dyDescent="0.3">
      <c r="A172" t="s">
        <v>377</v>
      </c>
      <c r="B172" t="s">
        <v>378</v>
      </c>
      <c r="C172" t="s">
        <v>378</v>
      </c>
      <c r="D172" t="s">
        <v>7</v>
      </c>
      <c r="E172">
        <v>0</v>
      </c>
      <c r="F172">
        <v>0</v>
      </c>
      <c r="G172">
        <v>0</v>
      </c>
      <c r="H172">
        <v>1</v>
      </c>
      <c r="I172" t="s">
        <v>364</v>
      </c>
      <c r="J172">
        <v>6.8</v>
      </c>
      <c r="K172">
        <v>424</v>
      </c>
      <c r="L172">
        <v>6.93333421374117</v>
      </c>
      <c r="M172">
        <v>11.3304685118775</v>
      </c>
      <c r="N172">
        <v>4.1707566037607897</v>
      </c>
      <c r="O172">
        <v>0</v>
      </c>
      <c r="P172">
        <v>0</v>
      </c>
    </row>
    <row r="173" spans="1:16" hidden="1" x14ac:dyDescent="0.3">
      <c r="A173" t="s">
        <v>379</v>
      </c>
      <c r="B173" t="s">
        <v>380</v>
      </c>
      <c r="C173" t="s">
        <v>381</v>
      </c>
      <c r="D173" t="s">
        <v>5</v>
      </c>
      <c r="E173">
        <v>0</v>
      </c>
      <c r="F173">
        <v>1</v>
      </c>
      <c r="G173">
        <v>0</v>
      </c>
      <c r="H173">
        <v>0</v>
      </c>
      <c r="I173" t="s">
        <v>382</v>
      </c>
      <c r="J173">
        <v>4.4000000000000004</v>
      </c>
      <c r="K173">
        <v>431</v>
      </c>
      <c r="L173">
        <v>1.99999779200919</v>
      </c>
      <c r="M173">
        <v>8.8699519046314901</v>
      </c>
      <c r="N173">
        <v>2.3699976248741499</v>
      </c>
      <c r="O173">
        <v>0</v>
      </c>
      <c r="P173">
        <v>0</v>
      </c>
    </row>
    <row r="174" spans="1:16" x14ac:dyDescent="0.3">
      <c r="A174" t="s">
        <v>64</v>
      </c>
      <c r="B174" t="s">
        <v>201</v>
      </c>
      <c r="C174" t="s">
        <v>201</v>
      </c>
      <c r="D174" t="s">
        <v>6</v>
      </c>
      <c r="E174">
        <v>0</v>
      </c>
      <c r="F174">
        <v>0</v>
      </c>
      <c r="G174">
        <v>1</v>
      </c>
      <c r="H174">
        <v>0</v>
      </c>
      <c r="I174" t="s">
        <v>226</v>
      </c>
      <c r="J174">
        <v>6</v>
      </c>
      <c r="K174">
        <v>234</v>
      </c>
      <c r="L174">
        <v>1.79999999815427</v>
      </c>
      <c r="M174">
        <v>9.2965878359565401</v>
      </c>
      <c r="N174">
        <v>2.4129186794763302</v>
      </c>
      <c r="O174">
        <v>1</v>
      </c>
      <c r="P174">
        <v>1</v>
      </c>
    </row>
    <row r="175" spans="1:16" hidden="1" x14ac:dyDescent="0.3">
      <c r="A175" t="s">
        <v>184</v>
      </c>
      <c r="B175" t="s">
        <v>386</v>
      </c>
      <c r="C175" t="s">
        <v>387</v>
      </c>
      <c r="D175" t="s">
        <v>6</v>
      </c>
      <c r="E175">
        <v>0</v>
      </c>
      <c r="F175">
        <v>0</v>
      </c>
      <c r="G175">
        <v>1</v>
      </c>
      <c r="H175">
        <v>0</v>
      </c>
      <c r="I175" t="s">
        <v>382</v>
      </c>
      <c r="J175">
        <v>5.5</v>
      </c>
      <c r="K175">
        <v>433</v>
      </c>
      <c r="L175">
        <v>1.4666666088918101</v>
      </c>
      <c r="M175">
        <v>9.6199290634592405</v>
      </c>
      <c r="N175">
        <v>2.3128581994093702</v>
      </c>
      <c r="O175">
        <v>0</v>
      </c>
      <c r="P175">
        <v>0</v>
      </c>
    </row>
    <row r="176" spans="1:16" hidden="1" x14ac:dyDescent="0.3">
      <c r="A176" t="s">
        <v>208</v>
      </c>
      <c r="B176" t="s">
        <v>388</v>
      </c>
      <c r="C176" t="s">
        <v>389</v>
      </c>
      <c r="D176" t="s">
        <v>6</v>
      </c>
      <c r="E176">
        <v>0</v>
      </c>
      <c r="F176">
        <v>0</v>
      </c>
      <c r="G176">
        <v>1</v>
      </c>
      <c r="H176">
        <v>0</v>
      </c>
      <c r="I176" t="s">
        <v>382</v>
      </c>
      <c r="J176">
        <v>5.5</v>
      </c>
      <c r="K176">
        <v>436</v>
      </c>
      <c r="L176">
        <v>-10</v>
      </c>
      <c r="M176">
        <v>9.4139915296869994</v>
      </c>
      <c r="N176">
        <v>-1.9290795347862899</v>
      </c>
      <c r="O176">
        <v>0</v>
      </c>
      <c r="P176">
        <v>0</v>
      </c>
    </row>
    <row r="177" spans="1:16" x14ac:dyDescent="0.3">
      <c r="A177" t="s">
        <v>390</v>
      </c>
      <c r="B177" t="s">
        <v>391</v>
      </c>
      <c r="C177" t="s">
        <v>391</v>
      </c>
      <c r="D177" t="s">
        <v>5</v>
      </c>
      <c r="E177">
        <v>0</v>
      </c>
      <c r="F177">
        <v>1</v>
      </c>
      <c r="G177">
        <v>0</v>
      </c>
      <c r="H177">
        <v>0</v>
      </c>
      <c r="I177" t="s">
        <v>382</v>
      </c>
      <c r="J177">
        <v>4.5999999999999996</v>
      </c>
      <c r="K177">
        <v>437</v>
      </c>
      <c r="L177">
        <v>1.66666219975024</v>
      </c>
      <c r="M177">
        <v>9.2265518862885294</v>
      </c>
      <c r="N177">
        <v>2.3135919888226</v>
      </c>
      <c r="O177">
        <v>1</v>
      </c>
      <c r="P177">
        <v>1</v>
      </c>
    </row>
    <row r="178" spans="1:16" hidden="1" x14ac:dyDescent="0.3">
      <c r="A178" t="s">
        <v>392</v>
      </c>
      <c r="B178" t="s">
        <v>393</v>
      </c>
      <c r="C178" t="s">
        <v>393</v>
      </c>
      <c r="D178" t="s">
        <v>5</v>
      </c>
      <c r="E178">
        <v>0</v>
      </c>
      <c r="F178">
        <v>1</v>
      </c>
      <c r="G178">
        <v>0</v>
      </c>
      <c r="H178">
        <v>0</v>
      </c>
      <c r="I178" t="s">
        <v>382</v>
      </c>
      <c r="J178">
        <v>4.3</v>
      </c>
      <c r="K178">
        <v>438</v>
      </c>
      <c r="L178">
        <v>1.99999779200919</v>
      </c>
      <c r="M178">
        <v>8.4016490828924599</v>
      </c>
      <c r="N178">
        <v>2.2835826837439499</v>
      </c>
      <c r="O178">
        <v>0</v>
      </c>
      <c r="P178">
        <v>0</v>
      </c>
    </row>
    <row r="179" spans="1:16" hidden="1" x14ac:dyDescent="0.3">
      <c r="A179" t="s">
        <v>275</v>
      </c>
      <c r="B179" t="s">
        <v>394</v>
      </c>
      <c r="C179" t="s">
        <v>394</v>
      </c>
      <c r="D179" t="s">
        <v>5</v>
      </c>
      <c r="E179">
        <v>0</v>
      </c>
      <c r="F179">
        <v>1</v>
      </c>
      <c r="G179">
        <v>0</v>
      </c>
      <c r="H179">
        <v>0</v>
      </c>
      <c r="I179" t="s">
        <v>382</v>
      </c>
      <c r="J179">
        <v>4.5</v>
      </c>
      <c r="K179">
        <v>443</v>
      </c>
      <c r="L179">
        <v>-0.4</v>
      </c>
      <c r="M179">
        <v>6.7867078050296499</v>
      </c>
      <c r="N179">
        <v>1.10568806094993</v>
      </c>
      <c r="O179">
        <v>0</v>
      </c>
      <c r="P179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Corridore, Gabe</cp:lastModifiedBy>
  <dcterms:created xsi:type="dcterms:W3CDTF">2022-10-21T13:34:11Z</dcterms:created>
  <dcterms:modified xsi:type="dcterms:W3CDTF">2022-10-21T13:39:39Z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e9806162-08ee-4556-97a9-f610954b6b31</vt:lpwstr>
  </property>
</Properties>
</file>