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2-23\"/>
    </mc:Choice>
  </mc:AlternateContent>
  <xr:revisionPtr revIDLastSave="0" documentId="8_{641D10A5-F835-4CD9-B25F-EF420B9850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Data.Page'!$P$2:$P$178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Data.Page'!$P$2:$P$178</definedName>
    <definedName name="solver_lhs2" localSheetId="0" hidden="1">'Transformed by Data.Page'!$S$4</definedName>
    <definedName name="solver_lhs3" localSheetId="0" hidden="1">'Transformed by Data.Page'!$S$6:$S$9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'Transformed by Data.Page'!$S$16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2</definedName>
    <definedName name="solver_rhs1" localSheetId="0" hidden="1">"binary"</definedName>
    <definedName name="solver_rhs2" localSheetId="0" hidden="1">'Transformed by Data.Page'!$T$4</definedName>
    <definedName name="solver_rhs3" localSheetId="0" hidden="1">'Transformed by Data.Page'!$T$6:$T$9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/>
  <c r="S11" i="2" a="1"/>
  <c r="S11" i="2" s="1"/>
  <c r="S14" i="2" s="1"/>
  <c r="S9" i="2"/>
  <c r="S8" i="2"/>
  <c r="S7" i="2"/>
  <c r="S6" i="2"/>
  <c r="S4" i="2"/>
  <c r="S2" i="2"/>
  <c r="S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<sst xmlns="http://schemas.openxmlformats.org/spreadsheetml/2006/main" count="912" uniqueCount="399">
  <si>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</si>
  <si>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</si>
  <si>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</si>
  <si>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</si>
  <si>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</si>
  <si>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</si>
  <si>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</si>
  <si>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</si>
  <si>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</si>
  <si>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</si>
  <si>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</si>
  <si>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</si>
  <si>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</si>
  <si>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</si>
  <si>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</si>
  <si>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</si>
  <si>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</si>
  <si>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Granit</t>
  </si>
  <si>
    <t>Xhaka</t>
  </si>
  <si>
    <t>Thomas</t>
  </si>
  <si>
    <t>Partey</t>
  </si>
  <si>
    <t>Martin</t>
  </si>
  <si>
    <t>Ødegaard</t>
  </si>
  <si>
    <t>Kieran</t>
  </si>
  <si>
    <t>Benjamin</t>
  </si>
  <si>
    <t>White</t>
  </si>
  <si>
    <t>Aaron</t>
  </si>
  <si>
    <t>Ramsdale</t>
  </si>
  <si>
    <t>Gabriel</t>
  </si>
  <si>
    <t>dos Santos Magalhães</t>
  </si>
  <si>
    <t>Martinelli Silva</t>
  </si>
  <si>
    <t>Martinelli</t>
  </si>
  <si>
    <t>Fábio</t>
  </si>
  <si>
    <t>William</t>
  </si>
  <si>
    <t>Saliba</t>
  </si>
  <si>
    <t>Marcus</t>
  </si>
  <si>
    <t>Fernando de Jesus</t>
  </si>
  <si>
    <t>Jesus</t>
  </si>
  <si>
    <t>Smith</t>
  </si>
  <si>
    <t>AVL</t>
  </si>
  <si>
    <t>Danny</t>
  </si>
  <si>
    <t>Ings</t>
  </si>
  <si>
    <t>Emiliano</t>
  </si>
  <si>
    <t>Martínez Romero</t>
  </si>
  <si>
    <t>Martínez</t>
  </si>
  <si>
    <t>Morgan</t>
  </si>
  <si>
    <t>John</t>
  </si>
  <si>
    <t>Tyrone</t>
  </si>
  <si>
    <t>Mings</t>
  </si>
  <si>
    <t>Ollie</t>
  </si>
  <si>
    <t>Watkins</t>
  </si>
  <si>
    <t>Buendía Stati</t>
  </si>
  <si>
    <t>Buendía</t>
  </si>
  <si>
    <t>Ezri</t>
  </si>
  <si>
    <t>Konsa Ngoyo</t>
  </si>
  <si>
    <t>Konsa</t>
  </si>
  <si>
    <t>Leon</t>
  </si>
  <si>
    <t>Bailey</t>
  </si>
  <si>
    <t>Douglas Luiz</t>
  </si>
  <si>
    <t>Soares de Paulo</t>
  </si>
  <si>
    <t>Jacob</t>
  </si>
  <si>
    <t>Ramsey</t>
  </si>
  <si>
    <t>Ashley</t>
  </si>
  <si>
    <t>Young</t>
  </si>
  <si>
    <t>Adam</t>
  </si>
  <si>
    <t>BOU</t>
  </si>
  <si>
    <t>Ryan</t>
  </si>
  <si>
    <t>Jefferson</t>
  </si>
  <si>
    <t>Lerma Solís</t>
  </si>
  <si>
    <t>Lerma</t>
  </si>
  <si>
    <t>Jack</t>
  </si>
  <si>
    <t>Dominic</t>
  </si>
  <si>
    <t>Solanke</t>
  </si>
  <si>
    <t>Lewis</t>
  </si>
  <si>
    <t>Cook</t>
  </si>
  <si>
    <t>Ben</t>
  </si>
  <si>
    <t>Christie</t>
  </si>
  <si>
    <t>Philip</t>
  </si>
  <si>
    <t>Billing</t>
  </si>
  <si>
    <t>Chris</t>
  </si>
  <si>
    <t>Mepham</t>
  </si>
  <si>
    <t>Anthony</t>
  </si>
  <si>
    <t>Jordan</t>
  </si>
  <si>
    <t>Zemura</t>
  </si>
  <si>
    <t>Joe</t>
  </si>
  <si>
    <t>Tavernier</t>
  </si>
  <si>
    <t>James</t>
  </si>
  <si>
    <t>Norberto</t>
  </si>
  <si>
    <t>Murara Neto</t>
  </si>
  <si>
    <t>Neto</t>
  </si>
  <si>
    <t>Ivan</t>
  </si>
  <si>
    <t>Toney</t>
  </si>
  <si>
    <t>BRE</t>
  </si>
  <si>
    <t>David</t>
  </si>
  <si>
    <t>Raya Martin</t>
  </si>
  <si>
    <t>Raya</t>
  </si>
  <si>
    <t>Josh</t>
  </si>
  <si>
    <t>Dasilva</t>
  </si>
  <si>
    <t>Rico</t>
  </si>
  <si>
    <t>Henry</t>
  </si>
  <si>
    <t>Vitaly</t>
  </si>
  <si>
    <t>Janelt</t>
  </si>
  <si>
    <t>Mathias</t>
  </si>
  <si>
    <t>Jensen</t>
  </si>
  <si>
    <t>Yoane</t>
  </si>
  <si>
    <t>Wissa</t>
  </si>
  <si>
    <t>Bryan</t>
  </si>
  <si>
    <t>Mbeumo</t>
  </si>
  <si>
    <t>Mee</t>
  </si>
  <si>
    <t>BHA</t>
  </si>
  <si>
    <t>Welbeck</t>
  </si>
  <si>
    <t>Pascal</t>
  </si>
  <si>
    <t>Groß</t>
  </si>
  <si>
    <t>Dunk</t>
  </si>
  <si>
    <t>Solly</t>
  </si>
  <si>
    <t>March</t>
  </si>
  <si>
    <t>Webster</t>
  </si>
  <si>
    <t>Joël</t>
  </si>
  <si>
    <t>Veltman</t>
  </si>
  <si>
    <t>Leandro</t>
  </si>
  <si>
    <t>Trossard</t>
  </si>
  <si>
    <t>Robert</t>
  </si>
  <si>
    <t>Sánchez</t>
  </si>
  <si>
    <t>Alexis</t>
  </si>
  <si>
    <t>Mac Allister</t>
  </si>
  <si>
    <t>Moisés</t>
  </si>
  <si>
    <t>Caicedo Corozo</t>
  </si>
  <si>
    <t>Caicedo</t>
  </si>
  <si>
    <t>CHE</t>
  </si>
  <si>
    <t>Marc</t>
  </si>
  <si>
    <t>Cucurella Saseta</t>
  </si>
  <si>
    <t>Cucurella</t>
  </si>
  <si>
    <t>César</t>
  </si>
  <si>
    <t>Azpilicueta</t>
  </si>
  <si>
    <t>Thiago</t>
  </si>
  <si>
    <t>Emiliano da Silva</t>
  </si>
  <si>
    <t>Thiago Silva</t>
  </si>
  <si>
    <t>Jorge Luiz</t>
  </si>
  <si>
    <t>Frello Filho</t>
  </si>
  <si>
    <t>Jorginho</t>
  </si>
  <si>
    <t>Kepa</t>
  </si>
  <si>
    <t>Arrizabalaga</t>
  </si>
  <si>
    <t>Ruben</t>
  </si>
  <si>
    <t>Loftus-Cheek</t>
  </si>
  <si>
    <t>Chilwell</t>
  </si>
  <si>
    <t>Christian</t>
  </si>
  <si>
    <t>Trevoh</t>
  </si>
  <si>
    <t>Chalobah</t>
  </si>
  <si>
    <t>Mason</t>
  </si>
  <si>
    <t>Mount</t>
  </si>
  <si>
    <t>Kai</t>
  </si>
  <si>
    <t>Havertz</t>
  </si>
  <si>
    <t>Edouard</t>
  </si>
  <si>
    <t>Conor</t>
  </si>
  <si>
    <t>Raheem</t>
  </si>
  <si>
    <t>Sterling</t>
  </si>
  <si>
    <t>Kalidou</t>
  </si>
  <si>
    <t>Koulibaly</t>
  </si>
  <si>
    <t>Vicente</t>
  </si>
  <si>
    <t>Guaita</t>
  </si>
  <si>
    <t>CRY</t>
  </si>
  <si>
    <t>Joel</t>
  </si>
  <si>
    <t>Ward</t>
  </si>
  <si>
    <t>Ayew</t>
  </si>
  <si>
    <t>Wilfried</t>
  </si>
  <si>
    <t>Zaha</t>
  </si>
  <si>
    <t>Joachim</t>
  </si>
  <si>
    <t>Andersen</t>
  </si>
  <si>
    <t>Odsonne</t>
  </si>
  <si>
    <t>Eberechi</t>
  </si>
  <si>
    <t>Eze</t>
  </si>
  <si>
    <t>Tyrick</t>
  </si>
  <si>
    <t>Mitchell</t>
  </si>
  <si>
    <t>Michael</t>
  </si>
  <si>
    <t>Olise</t>
  </si>
  <si>
    <t>Joseph</t>
  </si>
  <si>
    <t>Gordon</t>
  </si>
  <si>
    <t>EVE</t>
  </si>
  <si>
    <t>Pickford</t>
  </si>
  <si>
    <t>Alex</t>
  </si>
  <si>
    <t>Iwobi</t>
  </si>
  <si>
    <t>Demarai</t>
  </si>
  <si>
    <t>Gray</t>
  </si>
  <si>
    <t>Vitalii</t>
  </si>
  <si>
    <t>Mykolenko</t>
  </si>
  <si>
    <t>Tarkowski</t>
  </si>
  <si>
    <t>Coady</t>
  </si>
  <si>
    <t>Rúben</t>
  </si>
  <si>
    <t>Dwight</t>
  </si>
  <si>
    <t>McNeil</t>
  </si>
  <si>
    <t>Amadou</t>
  </si>
  <si>
    <t>Onana</t>
  </si>
  <si>
    <t>Bernd</t>
  </si>
  <si>
    <t>Leno</t>
  </si>
  <si>
    <t>FUL</t>
  </si>
  <si>
    <t>Neeskens</t>
  </si>
  <si>
    <t>Kebano</t>
  </si>
  <si>
    <t>Bobby</t>
  </si>
  <si>
    <t>De Cordova-Reid</t>
  </si>
  <si>
    <t>Aleksandar</t>
  </si>
  <si>
    <t>Mitrović</t>
  </si>
  <si>
    <t>Harrison</t>
  </si>
  <si>
    <t>Reed</t>
  </si>
  <si>
    <t>Harry</t>
  </si>
  <si>
    <t>Wilson</t>
  </si>
  <si>
    <t>João</t>
  </si>
  <si>
    <t>Palhinha Gonçalves</t>
  </si>
  <si>
    <t>Palhinha</t>
  </si>
  <si>
    <t>Andreas</t>
  </si>
  <si>
    <t>Hoelgebaum Pereira</t>
  </si>
  <si>
    <t>Kevin</t>
  </si>
  <si>
    <t>LEI</t>
  </si>
  <si>
    <t>Jamie</t>
  </si>
  <si>
    <t>Vardy</t>
  </si>
  <si>
    <t>Daniel</t>
  </si>
  <si>
    <t>Amartey</t>
  </si>
  <si>
    <t>Timothy</t>
  </si>
  <si>
    <t>Castagne</t>
  </si>
  <si>
    <t>Youri</t>
  </si>
  <si>
    <t>Tielemans</t>
  </si>
  <si>
    <t>Maddison</t>
  </si>
  <si>
    <t>Harvey</t>
  </si>
  <si>
    <t>Barnes</t>
  </si>
  <si>
    <t>Kiernan</t>
  </si>
  <si>
    <t>Dewsbury-Hall</t>
  </si>
  <si>
    <t>Justin</t>
  </si>
  <si>
    <t>Patson</t>
  </si>
  <si>
    <t>Daka</t>
  </si>
  <si>
    <t>LEE</t>
  </si>
  <si>
    <t>Rodrigo</t>
  </si>
  <si>
    <t>Moreno</t>
  </si>
  <si>
    <t>Illan</t>
  </si>
  <si>
    <t>Meslier</t>
  </si>
  <si>
    <t>Roca Junqué</t>
  </si>
  <si>
    <t>Roca</t>
  </si>
  <si>
    <t>Brenden</t>
  </si>
  <si>
    <t>Aaronson</t>
  </si>
  <si>
    <t>Adams</t>
  </si>
  <si>
    <t>Luis</t>
  </si>
  <si>
    <t>Sinisterra Lucumí</t>
  </si>
  <si>
    <t>Sinisterra</t>
  </si>
  <si>
    <t>LIV</t>
  </si>
  <si>
    <t>Henderson</t>
  </si>
  <si>
    <t>Roberto</t>
  </si>
  <si>
    <t>Firmino</t>
  </si>
  <si>
    <t>Virgil</t>
  </si>
  <si>
    <t>van Dijk</t>
  </si>
  <si>
    <t>Van Dijk</t>
  </si>
  <si>
    <t>Alisson</t>
  </si>
  <si>
    <t>Ramses Becker</t>
  </si>
  <si>
    <t>Mohamed</t>
  </si>
  <si>
    <t>Salah</t>
  </si>
  <si>
    <t>Andrew</t>
  </si>
  <si>
    <t>Robertson</t>
  </si>
  <si>
    <t>Trent</t>
  </si>
  <si>
    <t>Alexander-Arnold</t>
  </si>
  <si>
    <t>Gomez</t>
  </si>
  <si>
    <t>Elliott</t>
  </si>
  <si>
    <t>Freitas Gouveia Carvalho</t>
  </si>
  <si>
    <t>Carvalho</t>
  </si>
  <si>
    <t>Ilkay</t>
  </si>
  <si>
    <t>Gündogan</t>
  </si>
  <si>
    <t>MCI</t>
  </si>
  <si>
    <t>De Bruyne</t>
  </si>
  <si>
    <t>Stones</t>
  </si>
  <si>
    <t>Riyad</t>
  </si>
  <si>
    <t>Mahrez</t>
  </si>
  <si>
    <t>Cancelo</t>
  </si>
  <si>
    <t>Ederson</t>
  </si>
  <si>
    <t>Santana de Moraes</t>
  </si>
  <si>
    <t>Nathan</t>
  </si>
  <si>
    <t>Aké</t>
  </si>
  <si>
    <t>Bernardo</t>
  </si>
  <si>
    <t>Veiga de Carvalho e Silva</t>
  </si>
  <si>
    <t>Gato Alves Dias</t>
  </si>
  <si>
    <t>Dias</t>
  </si>
  <si>
    <t>Phil</t>
  </si>
  <si>
    <t>Foden</t>
  </si>
  <si>
    <t>Hernandez</t>
  </si>
  <si>
    <t>Rodri</t>
  </si>
  <si>
    <t>Erling</t>
  </si>
  <si>
    <t>Haaland</t>
  </si>
  <si>
    <t>MUN</t>
  </si>
  <si>
    <t>De Gea Quintana</t>
  </si>
  <si>
    <t>De Gea</t>
  </si>
  <si>
    <t>Raphaël</t>
  </si>
  <si>
    <t>Varane</t>
  </si>
  <si>
    <t>Frederico</t>
  </si>
  <si>
    <t>Rodrigues de Paula Santos</t>
  </si>
  <si>
    <t>Fred</t>
  </si>
  <si>
    <t>Bruno</t>
  </si>
  <si>
    <t>Borges Fernandes</t>
  </si>
  <si>
    <t>Fernandes</t>
  </si>
  <si>
    <t>Rashford</t>
  </si>
  <si>
    <t>Jadon</t>
  </si>
  <si>
    <t>Sancho</t>
  </si>
  <si>
    <t>Diogo</t>
  </si>
  <si>
    <t>Dalot Teixeira</t>
  </si>
  <si>
    <t>Dalot</t>
  </si>
  <si>
    <t>Eriksen</t>
  </si>
  <si>
    <t>Lisandro</t>
  </si>
  <si>
    <t>NEW</t>
  </si>
  <si>
    <t>Callum</t>
  </si>
  <si>
    <t>Trippier</t>
  </si>
  <si>
    <t>Dan</t>
  </si>
  <si>
    <t>Burn</t>
  </si>
  <si>
    <t>Fabian</t>
  </si>
  <si>
    <t>Schär</t>
  </si>
  <si>
    <t>Miguel</t>
  </si>
  <si>
    <t>Almirón Rejala</t>
  </si>
  <si>
    <t>Almirón</t>
  </si>
  <si>
    <t>Sean</t>
  </si>
  <si>
    <t>Longstaff</t>
  </si>
  <si>
    <t>S.Longstaff</t>
  </si>
  <si>
    <t>Willock</t>
  </si>
  <si>
    <t>Guimarães Rodriguez Moura</t>
  </si>
  <si>
    <t>Bruno Guimarães</t>
  </si>
  <si>
    <t>Nick</t>
  </si>
  <si>
    <t>Pope</t>
  </si>
  <si>
    <t>Sven</t>
  </si>
  <si>
    <t>Botman</t>
  </si>
  <si>
    <t>Neco</t>
  </si>
  <si>
    <t>Williams</t>
  </si>
  <si>
    <t>N.Williams</t>
  </si>
  <si>
    <t>NFO</t>
  </si>
  <si>
    <t>Yates</t>
  </si>
  <si>
    <t>Brennan</t>
  </si>
  <si>
    <t>Johnson</t>
  </si>
  <si>
    <t>Taiwo</t>
  </si>
  <si>
    <t>Awoniyi</t>
  </si>
  <si>
    <t>Dean</t>
  </si>
  <si>
    <t>Gibbs-White</t>
  </si>
  <si>
    <t>Jesse</t>
  </si>
  <si>
    <t>Lingard</t>
  </si>
  <si>
    <t>SOU</t>
  </si>
  <si>
    <t>Armstrong</t>
  </si>
  <si>
    <t>Ward-Prowse</t>
  </si>
  <si>
    <t>A.Armstrong</t>
  </si>
  <si>
    <t>Che</t>
  </si>
  <si>
    <t>Romain</t>
  </si>
  <si>
    <t>Perraud</t>
  </si>
  <si>
    <t>Gavin</t>
  </si>
  <si>
    <t>Bazunu</t>
  </si>
  <si>
    <t>Ayodele-Aribo</t>
  </si>
  <si>
    <t>Aribo</t>
  </si>
  <si>
    <t>Hugo</t>
  </si>
  <si>
    <t>Lloris</t>
  </si>
  <si>
    <t>TOT</t>
  </si>
  <si>
    <t>Kane</t>
  </si>
  <si>
    <t>Son</t>
  </si>
  <si>
    <t>Heung-min</t>
  </si>
  <si>
    <t>Eric</t>
  </si>
  <si>
    <t>Dier</t>
  </si>
  <si>
    <t>Pierre-Emile</t>
  </si>
  <si>
    <t>Højbjerg</t>
  </si>
  <si>
    <t>Sessegnon</t>
  </si>
  <si>
    <t>R.Sessegnon</t>
  </si>
  <si>
    <t>Bentancur</t>
  </si>
  <si>
    <t>Emerson</t>
  </si>
  <si>
    <t>Leite de Souza Junior</t>
  </si>
  <si>
    <t>Emerson Royal</t>
  </si>
  <si>
    <t>Perišić</t>
  </si>
  <si>
    <t>Lukasz</t>
  </si>
  <si>
    <t>Fabianski</t>
  </si>
  <si>
    <t>WHU</t>
  </si>
  <si>
    <t>Cresswell</t>
  </si>
  <si>
    <t>Michail</t>
  </si>
  <si>
    <t>Antonio</t>
  </si>
  <si>
    <t>Kurt</t>
  </si>
  <si>
    <t>Zouma</t>
  </si>
  <si>
    <t>Jarrod</t>
  </si>
  <si>
    <t>Bowen</t>
  </si>
  <si>
    <t>Declan</t>
  </si>
  <si>
    <t>Rice</t>
  </si>
  <si>
    <t>Tomas</t>
  </si>
  <si>
    <t>Soucek</t>
  </si>
  <si>
    <t>Pablo</t>
  </si>
  <si>
    <t>Fornals Malla</t>
  </si>
  <si>
    <t>Fornals</t>
  </si>
  <si>
    <t>Gianluca</t>
  </si>
  <si>
    <t>Scamacca</t>
  </si>
  <si>
    <t>Jonathan</t>
  </si>
  <si>
    <t>Castro Otto</t>
  </si>
  <si>
    <t>Jonny</t>
  </si>
  <si>
    <t>WOL</t>
  </si>
  <si>
    <t>José</t>
  </si>
  <si>
    <t>Malheiro de Sá</t>
  </si>
  <si>
    <t>Sá</t>
  </si>
  <si>
    <t>da Silva Neves</t>
  </si>
  <si>
    <t>Neves</t>
  </si>
  <si>
    <t>Max</t>
  </si>
  <si>
    <t>Kilman</t>
  </si>
  <si>
    <t>Collins</t>
  </si>
  <si>
    <t>Total Points</t>
  </si>
  <si>
    <t>Total Cost</t>
  </si>
  <si>
    <t>Transfers</t>
  </si>
  <si>
    <t>Free</t>
  </si>
  <si>
    <t>Profit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</si>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</sst>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1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649073-36DA-4DF4-985E-A496A5AE282F}" name="Table1" displayName="Table1" ref="A1:P178" totalsRowShown="0">
  <autoFilter ref="A1:P178" xr:uid="{3F649073-36DA-4DF4-985E-A496A5AE282F}">
    <filterColumn colId="15">
      <filters>
        <filter val="1"/>
      </filters>
    </filterColumn>
  </autoFilter>
  <sortState xmlns:xlrd2="http://schemas.microsoft.com/office/spreadsheetml/2017/richdata2" ref="A2:P128">
    <sortCondition descending="1" ref="N1:N178"/>
  </sortState>
  <tableColumns count="16">
    <tableColumn id="1" xr3:uid="{0338E181-71AA-466B-A698-58C2596C282A}" name="First Name"/>
    <tableColumn id="2" xr3:uid="{F7EC30D5-AF51-4ECB-995F-25FF7876B1AB}" name="Surname"/>
    <tableColumn id="3" xr3:uid="{F9E9A431-9343-4E3A-A3FC-C342D3F1F2DC}" name="Web Name"/>
    <tableColumn id="4" xr3:uid="{D05C0C3A-C9DD-4C39-850D-F276C32EACB3}" name="Position"/>
    <tableColumn id="5" xr3:uid="{C7CE7D79-C128-4911-80DB-D657AE731826}" name="GKP"/>
    <tableColumn id="6" xr3:uid="{B7530DF0-F1E1-4889-874B-963C083BD1A1}" name="DEF"/>
    <tableColumn id="7" xr3:uid="{C2C959AA-971D-4BF0-A983-12BBA81E8F90}" name="MID"/>
    <tableColumn id="8" xr3:uid="{FDDCE7D6-A574-45F4-981F-2EC4FA3E9FF1}" name="FWD"/>
    <tableColumn id="9" xr3:uid="{382265F1-3C0C-466A-9BC2-A01C86F8AA7F}" name="Team"/>
    <tableColumn id="10" xr3:uid="{D0F97339-B306-4A7F-BA1C-1F4FBD8CD6DA}" name="Cost"/>
    <tableColumn id="11" xr3:uid="{30DB1FEE-7D3A-4A3F-B819-E95A8BD454C0}" name="ID"/>
    <tableColumn id="12" xr3:uid="{3D91F8F8-05C7-4281-9CD6-EF7C270DA2ED}" name="ARIMA"/>
    <tableColumn id="13" xr3:uid="{7F2C2A43-5076-4D9F-9209-CA560B4FD7D9}" name="LSTM"/>
    <tableColumn id="14" xr3:uid="{4999C5E7-2E07-4852-A009-F8B9B3D1A4E1}" name="PPG"/>
    <tableColumn id="15" xr3:uid="{CA3DC163-F44B-45C8-B8D9-FFB4016EB29C}" name="PREV"/>
    <tableColumn id="16" xr3:uid="{3DF8CC88-D57C-48E6-A17C-CB9D1753203A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8"/>
  <sheetViews>
    <sheetView tabSelected="1" workbookViewId="0">
      <selection activeCell="C16" sqref="C16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6" max="16" width="10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x14ac:dyDescent="0.3">
      <c r="A2" t="s">
        <v>280</v>
      </c>
      <c r="B2" t="s">
        <v>281</v>
      </c>
      <c r="C2" t="s">
        <v>281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262</v>
      </c>
      <c r="J2">
        <v>12.2</v>
      </c>
      <c r="K2">
        <v>294</v>
      </c>
      <c r="L2">
        <v>11.0666557989603</v>
      </c>
      <c r="M2">
        <v>13.981861216395901</v>
      </c>
      <c r="N2">
        <f>7.55473075960931</f>
        <v>7.5547307596093098</v>
      </c>
      <c r="O2">
        <v>1</v>
      </c>
      <c r="P2">
        <v>1</v>
      </c>
      <c r="R2" s="2" t="s">
        <v>393</v>
      </c>
      <c r="S2">
        <f>SUMPRODUCT(Table1[Selected],Table1[PPG])</f>
        <v>63.818832832169122</v>
      </c>
      <c r="T2" t="s">
        <v>398</v>
      </c>
    </row>
    <row r="3" spans="1:20" hidden="1" x14ac:dyDescent="0.3">
      <c r="A3" t="s">
        <v>308</v>
      </c>
      <c r="B3" t="s">
        <v>309</v>
      </c>
      <c r="C3" t="s">
        <v>310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301</v>
      </c>
      <c r="J3">
        <v>5.4</v>
      </c>
      <c r="K3">
        <v>337</v>
      </c>
      <c r="L3">
        <v>8.9999999963840001</v>
      </c>
      <c r="M3">
        <v>14.4186795791409</v>
      </c>
      <c r="N3">
        <v>6.1242351163475401</v>
      </c>
      <c r="O3">
        <v>0</v>
      </c>
      <c r="P3">
        <v>0</v>
      </c>
      <c r="R3" s="2"/>
    </row>
    <row r="4" spans="1:20" x14ac:dyDescent="0.3">
      <c r="A4" t="s">
        <v>205</v>
      </c>
      <c r="B4" t="s">
        <v>267</v>
      </c>
      <c r="C4" t="s">
        <v>267</v>
      </c>
      <c r="D4" t="s">
        <v>5</v>
      </c>
      <c r="E4">
        <v>0</v>
      </c>
      <c r="F4">
        <v>1</v>
      </c>
      <c r="G4">
        <v>0</v>
      </c>
      <c r="H4">
        <v>0</v>
      </c>
      <c r="I4" t="s">
        <v>262</v>
      </c>
      <c r="J4">
        <v>7.4</v>
      </c>
      <c r="K4">
        <v>285</v>
      </c>
      <c r="L4">
        <v>10.266649841623</v>
      </c>
      <c r="M4">
        <v>10.8799368957404</v>
      </c>
      <c r="N4">
        <v>6.4697561149877796</v>
      </c>
      <c r="O4">
        <v>1</v>
      </c>
      <c r="P4">
        <v>1</v>
      </c>
      <c r="R4" s="2" t="s">
        <v>394</v>
      </c>
      <c r="S4">
        <f>SUMPRODUCT(Table1[Selected],Table1[Cost])</f>
        <v>99.600000000000009</v>
      </c>
      <c r="T4">
        <v>100</v>
      </c>
    </row>
    <row r="5" spans="1:20" hidden="1" x14ac:dyDescent="0.3">
      <c r="A5" t="s">
        <v>290</v>
      </c>
      <c r="B5" t="s">
        <v>315</v>
      </c>
      <c r="C5" t="s">
        <v>316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301</v>
      </c>
      <c r="J5">
        <v>5.7</v>
      </c>
      <c r="K5">
        <v>341</v>
      </c>
      <c r="L5">
        <v>9.6666763150630004</v>
      </c>
      <c r="M5">
        <v>12.7540293344895</v>
      </c>
      <c r="N5">
        <v>6.02839297985855</v>
      </c>
      <c r="O5">
        <v>0</v>
      </c>
      <c r="P5">
        <v>0</v>
      </c>
      <c r="R5" s="2"/>
    </row>
    <row r="6" spans="1:20" hidden="1" x14ac:dyDescent="0.3">
      <c r="A6" t="s">
        <v>210</v>
      </c>
      <c r="B6" t="s">
        <v>263</v>
      </c>
      <c r="C6" t="s">
        <v>263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262</v>
      </c>
      <c r="J6">
        <v>12.3</v>
      </c>
      <c r="K6">
        <v>281</v>
      </c>
      <c r="L6">
        <v>6.9999999938577604</v>
      </c>
      <c r="M6">
        <v>13.5772517401969</v>
      </c>
      <c r="N6">
        <v>5.9982521030188503</v>
      </c>
      <c r="O6">
        <v>0</v>
      </c>
      <c r="P6">
        <v>0</v>
      </c>
      <c r="R6" s="2" t="s">
        <v>4</v>
      </c>
      <c r="S6">
        <f>SUMPRODUCT(Table1[Selected],Table1[GKP])</f>
        <v>2</v>
      </c>
      <c r="T6">
        <v>2</v>
      </c>
    </row>
    <row r="7" spans="1:20" x14ac:dyDescent="0.3">
      <c r="A7" t="s">
        <v>276</v>
      </c>
      <c r="B7" t="s">
        <v>277</v>
      </c>
      <c r="C7" t="s">
        <v>277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262</v>
      </c>
      <c r="J7">
        <v>8.5</v>
      </c>
      <c r="K7">
        <v>291</v>
      </c>
      <c r="L7">
        <v>8.1999999990334604</v>
      </c>
      <c r="M7">
        <v>12.247701320620401</v>
      </c>
      <c r="N7">
        <v>6.0841852588741503</v>
      </c>
      <c r="O7">
        <v>1</v>
      </c>
      <c r="P7">
        <v>1</v>
      </c>
      <c r="R7" s="2" t="s">
        <v>5</v>
      </c>
      <c r="S7">
        <f>SUMPRODUCT(Table1[Selected],Table1[DEF])</f>
        <v>5</v>
      </c>
      <c r="T7">
        <v>5</v>
      </c>
    </row>
    <row r="8" spans="1:20" hidden="1" x14ac:dyDescent="0.3">
      <c r="A8" t="s">
        <v>23</v>
      </c>
      <c r="B8" t="s">
        <v>303</v>
      </c>
      <c r="C8" t="s">
        <v>303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301</v>
      </c>
      <c r="J8">
        <v>5.8</v>
      </c>
      <c r="K8">
        <v>330</v>
      </c>
      <c r="L8">
        <v>8.5333326339184001</v>
      </c>
      <c r="M8">
        <v>12.9490678953757</v>
      </c>
      <c r="N8">
        <v>5.6615065921802001</v>
      </c>
      <c r="O8">
        <v>0</v>
      </c>
      <c r="P8">
        <v>0</v>
      </c>
      <c r="R8" s="2" t="s">
        <v>6</v>
      </c>
      <c r="S8">
        <f>SUMPRODUCT(Table1[Selected],Table1[MID])</f>
        <v>5</v>
      </c>
      <c r="T8">
        <v>5</v>
      </c>
    </row>
    <row r="9" spans="1:20" hidden="1" x14ac:dyDescent="0.3">
      <c r="A9" t="s">
        <v>28</v>
      </c>
      <c r="B9" t="s">
        <v>30</v>
      </c>
      <c r="C9" t="s">
        <v>31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16</v>
      </c>
      <c r="J9">
        <v>6.8</v>
      </c>
      <c r="K9">
        <v>13</v>
      </c>
      <c r="L9">
        <v>7.4000062262176201</v>
      </c>
      <c r="M9">
        <v>11.3648313115748</v>
      </c>
      <c r="N9">
        <v>5.2783994559890397</v>
      </c>
      <c r="O9">
        <v>0</v>
      </c>
      <c r="P9">
        <v>0</v>
      </c>
      <c r="R9" s="2" t="s">
        <v>7</v>
      </c>
      <c r="S9">
        <f>SUMPRODUCT(Table1[Selected],Table1[FWD])</f>
        <v>3</v>
      </c>
      <c r="T9">
        <v>3</v>
      </c>
    </row>
    <row r="10" spans="1:20" x14ac:dyDescent="0.3">
      <c r="A10" t="s">
        <v>203</v>
      </c>
      <c r="B10" t="s">
        <v>348</v>
      </c>
      <c r="C10" t="s">
        <v>348</v>
      </c>
      <c r="D10" t="s">
        <v>7</v>
      </c>
      <c r="E10">
        <v>0</v>
      </c>
      <c r="F10">
        <v>0</v>
      </c>
      <c r="G10">
        <v>0</v>
      </c>
      <c r="H10">
        <v>1</v>
      </c>
      <c r="I10" t="s">
        <v>347</v>
      </c>
      <c r="J10">
        <v>11.5</v>
      </c>
      <c r="K10">
        <v>394</v>
      </c>
      <c r="L10">
        <v>6.4666665736873696</v>
      </c>
      <c r="M10">
        <v>12.8487195835192</v>
      </c>
      <c r="N10">
        <v>5.2017184452160397</v>
      </c>
      <c r="O10">
        <v>1</v>
      </c>
      <c r="P10">
        <v>1</v>
      </c>
      <c r="R10" s="2"/>
    </row>
    <row r="11" spans="1:20" hidden="1" x14ac:dyDescent="0.3">
      <c r="A11" t="s">
        <v>183</v>
      </c>
      <c r="B11" t="s">
        <v>184</v>
      </c>
      <c r="C11" t="s">
        <v>184</v>
      </c>
      <c r="D11" t="s">
        <v>5</v>
      </c>
      <c r="E11">
        <v>0</v>
      </c>
      <c r="F11">
        <v>1</v>
      </c>
      <c r="G11">
        <v>0</v>
      </c>
      <c r="H11">
        <v>0</v>
      </c>
      <c r="I11" t="s">
        <v>177</v>
      </c>
      <c r="J11">
        <v>4.5</v>
      </c>
      <c r="K11">
        <v>172</v>
      </c>
      <c r="L11">
        <v>9.5439265641377293</v>
      </c>
      <c r="M11">
        <v>10.2691860620269</v>
      </c>
      <c r="N11">
        <v>4.9837586334620996</v>
      </c>
      <c r="O11">
        <v>0</v>
      </c>
      <c r="P11">
        <v>0</v>
      </c>
      <c r="R11" s="2" t="s">
        <v>395</v>
      </c>
      <c r="S11" cm="1">
        <f t="array" ref="S11">SUMPRODUCT(Table1[Selected], -- (Table1[PREV] = 0))</f>
        <v>0</v>
      </c>
    </row>
    <row r="12" spans="1:20" hidden="1" x14ac:dyDescent="0.3">
      <c r="A12" t="s">
        <v>119</v>
      </c>
      <c r="B12" t="s">
        <v>120</v>
      </c>
      <c r="C12" t="s">
        <v>120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109</v>
      </c>
      <c r="J12">
        <v>6.8</v>
      </c>
      <c r="K12">
        <v>101</v>
      </c>
      <c r="L12">
        <v>6.7999999988614297</v>
      </c>
      <c r="M12">
        <v>11.7521482284054</v>
      </c>
      <c r="N12">
        <v>4.8709925922058703</v>
      </c>
      <c r="O12">
        <v>0</v>
      </c>
      <c r="P12">
        <v>0</v>
      </c>
      <c r="R12" s="2" t="s">
        <v>396</v>
      </c>
      <c r="S12">
        <v>1</v>
      </c>
    </row>
    <row r="13" spans="1:20" hidden="1" x14ac:dyDescent="0.3">
      <c r="A13" t="s">
        <v>24</v>
      </c>
      <c r="B13" t="s">
        <v>25</v>
      </c>
      <c r="C13" t="s">
        <v>25</v>
      </c>
      <c r="D13" t="s">
        <v>5</v>
      </c>
      <c r="E13">
        <v>0</v>
      </c>
      <c r="F13">
        <v>1</v>
      </c>
      <c r="G13">
        <v>0</v>
      </c>
      <c r="H13">
        <v>0</v>
      </c>
      <c r="I13" t="s">
        <v>16</v>
      </c>
      <c r="J13">
        <v>4.5999999999999996</v>
      </c>
      <c r="K13">
        <v>7</v>
      </c>
      <c r="L13">
        <v>4.7999999906867696</v>
      </c>
      <c r="M13">
        <v>12.8297291033546</v>
      </c>
      <c r="N13">
        <v>4.7183926717786902</v>
      </c>
      <c r="O13">
        <v>0</v>
      </c>
      <c r="P13">
        <v>0</v>
      </c>
      <c r="R13" s="2"/>
    </row>
    <row r="14" spans="1:20" hidden="1" x14ac:dyDescent="0.3">
      <c r="A14" t="s">
        <v>268</v>
      </c>
      <c r="B14" t="s">
        <v>269</v>
      </c>
      <c r="C14" t="s">
        <v>268</v>
      </c>
      <c r="D14" t="s">
        <v>4</v>
      </c>
      <c r="E14">
        <v>1</v>
      </c>
      <c r="F14">
        <v>0</v>
      </c>
      <c r="G14">
        <v>0</v>
      </c>
      <c r="H14">
        <v>0</v>
      </c>
      <c r="I14" t="s">
        <v>262</v>
      </c>
      <c r="J14">
        <v>5.4</v>
      </c>
      <c r="K14">
        <v>286</v>
      </c>
      <c r="L14">
        <v>4.1999999911302597</v>
      </c>
      <c r="M14">
        <v>12.4002845026753</v>
      </c>
      <c r="N14">
        <v>4.6950844125463203</v>
      </c>
      <c r="O14">
        <v>0</v>
      </c>
      <c r="P14">
        <v>0</v>
      </c>
      <c r="R14" s="2" t="s">
        <v>9</v>
      </c>
      <c r="S14">
        <f>(S11-S12)*4</f>
        <v>-4</v>
      </c>
    </row>
    <row r="15" spans="1:20" hidden="1" x14ac:dyDescent="0.3">
      <c r="A15" t="s">
        <v>93</v>
      </c>
      <c r="B15" t="s">
        <v>94</v>
      </c>
      <c r="C15" t="s">
        <v>95</v>
      </c>
      <c r="D15" t="s">
        <v>4</v>
      </c>
      <c r="E15">
        <v>1</v>
      </c>
      <c r="F15">
        <v>0</v>
      </c>
      <c r="G15">
        <v>0</v>
      </c>
      <c r="H15">
        <v>0</v>
      </c>
      <c r="I15" t="s">
        <v>92</v>
      </c>
      <c r="J15">
        <v>4.5999999999999996</v>
      </c>
      <c r="K15">
        <v>71</v>
      </c>
      <c r="L15">
        <v>6.6666666790233204</v>
      </c>
      <c r="M15">
        <v>12.1046590170707</v>
      </c>
      <c r="N15">
        <v>4.6777847681800599</v>
      </c>
      <c r="O15">
        <v>0</v>
      </c>
      <c r="P15">
        <v>0</v>
      </c>
      <c r="R15" s="2"/>
    </row>
    <row r="16" spans="1:20" x14ac:dyDescent="0.3">
      <c r="A16" t="s">
        <v>385</v>
      </c>
      <c r="B16" t="s">
        <v>386</v>
      </c>
      <c r="C16" t="s">
        <v>387</v>
      </c>
      <c r="D16" t="s">
        <v>4</v>
      </c>
      <c r="E16">
        <v>1</v>
      </c>
      <c r="F16">
        <v>0</v>
      </c>
      <c r="G16">
        <v>0</v>
      </c>
      <c r="H16">
        <v>0</v>
      </c>
      <c r="I16" t="s">
        <v>384</v>
      </c>
      <c r="J16">
        <v>5.0999999999999996</v>
      </c>
      <c r="K16">
        <v>439</v>
      </c>
      <c r="L16">
        <v>7.3333258195048998</v>
      </c>
      <c r="M16">
        <v>10.3306932744572</v>
      </c>
      <c r="N16">
        <v>4.5948625497320696</v>
      </c>
      <c r="O16">
        <v>1</v>
      </c>
      <c r="P16">
        <v>1</v>
      </c>
      <c r="R16" s="2" t="s">
        <v>397</v>
      </c>
      <c r="S16">
        <f>S2-S14</f>
        <v>67.818832832169122</v>
      </c>
    </row>
    <row r="17" spans="1:16" hidden="1" x14ac:dyDescent="0.3">
      <c r="A17" t="s">
        <v>319</v>
      </c>
      <c r="B17" t="s">
        <v>320</v>
      </c>
      <c r="C17" t="s">
        <v>320</v>
      </c>
      <c r="D17" t="s">
        <v>5</v>
      </c>
      <c r="E17">
        <v>0</v>
      </c>
      <c r="F17">
        <v>1</v>
      </c>
      <c r="G17">
        <v>0</v>
      </c>
      <c r="H17">
        <v>0</v>
      </c>
      <c r="I17" t="s">
        <v>301</v>
      </c>
      <c r="J17">
        <v>4.4000000000000004</v>
      </c>
      <c r="K17">
        <v>343</v>
      </c>
      <c r="L17">
        <v>5.66666732473122</v>
      </c>
      <c r="M17">
        <v>12.636748614563</v>
      </c>
      <c r="N17">
        <v>4.5715088295350697</v>
      </c>
      <c r="O17">
        <v>0</v>
      </c>
      <c r="P17">
        <v>0</v>
      </c>
    </row>
    <row r="18" spans="1:16" hidden="1" x14ac:dyDescent="0.3">
      <c r="A18" t="s">
        <v>19</v>
      </c>
      <c r="B18" t="s">
        <v>20</v>
      </c>
      <c r="C18" t="s">
        <v>20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16</v>
      </c>
      <c r="J18">
        <v>4.8</v>
      </c>
      <c r="K18">
        <v>4</v>
      </c>
      <c r="L18">
        <v>6.2000014384573001</v>
      </c>
      <c r="M18">
        <v>10.141610822331799</v>
      </c>
      <c r="N18">
        <v>4.5694337370457498</v>
      </c>
      <c r="O18">
        <v>0</v>
      </c>
      <c r="P18">
        <v>0</v>
      </c>
    </row>
    <row r="19" spans="1:16" hidden="1" x14ac:dyDescent="0.3">
      <c r="A19" t="s">
        <v>90</v>
      </c>
      <c r="B19" t="s">
        <v>91</v>
      </c>
      <c r="C19" t="s">
        <v>91</v>
      </c>
      <c r="D19" t="s">
        <v>7</v>
      </c>
      <c r="E19">
        <v>0</v>
      </c>
      <c r="F19">
        <v>0</v>
      </c>
      <c r="G19">
        <v>0</v>
      </c>
      <c r="H19">
        <v>1</v>
      </c>
      <c r="I19" t="s">
        <v>92</v>
      </c>
      <c r="J19">
        <v>7.5</v>
      </c>
      <c r="K19">
        <v>70</v>
      </c>
      <c r="L19">
        <v>7.06666490045024</v>
      </c>
      <c r="M19">
        <v>10.707979249945</v>
      </c>
      <c r="N19">
        <v>4.5563352432579096</v>
      </c>
      <c r="O19">
        <v>0</v>
      </c>
      <c r="P19">
        <v>0</v>
      </c>
    </row>
    <row r="20" spans="1:16" hidden="1" x14ac:dyDescent="0.3">
      <c r="A20" t="s">
        <v>250</v>
      </c>
      <c r="B20" t="s">
        <v>251</v>
      </c>
      <c r="C20" t="s">
        <v>251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241</v>
      </c>
      <c r="J20">
        <v>12.8</v>
      </c>
      <c r="K20">
        <v>264</v>
      </c>
      <c r="L20">
        <v>5.5333331729597903</v>
      </c>
      <c r="M20">
        <v>11.229933912270299</v>
      </c>
      <c r="N20">
        <v>4.5272638285335898</v>
      </c>
      <c r="O20">
        <v>0</v>
      </c>
      <c r="P20">
        <v>0</v>
      </c>
    </row>
    <row r="21" spans="1:16" hidden="1" x14ac:dyDescent="0.3">
      <c r="A21" t="s">
        <v>53</v>
      </c>
      <c r="B21" t="s">
        <v>54</v>
      </c>
      <c r="C21" t="s">
        <v>55</v>
      </c>
      <c r="D21" t="s">
        <v>5</v>
      </c>
      <c r="E21">
        <v>0</v>
      </c>
      <c r="F21">
        <v>1</v>
      </c>
      <c r="G21">
        <v>0</v>
      </c>
      <c r="H21">
        <v>0</v>
      </c>
      <c r="I21" t="s">
        <v>39</v>
      </c>
      <c r="J21">
        <v>4.4000000000000004</v>
      </c>
      <c r="K21">
        <v>35</v>
      </c>
      <c r="L21">
        <v>8.9999999950329403</v>
      </c>
      <c r="M21">
        <v>9.8755823942960603</v>
      </c>
      <c r="N21">
        <v>4.5048292103274701</v>
      </c>
      <c r="O21">
        <v>0</v>
      </c>
      <c r="P21">
        <v>0</v>
      </c>
    </row>
    <row r="22" spans="1:16" hidden="1" x14ac:dyDescent="0.3">
      <c r="A22" t="s">
        <v>353</v>
      </c>
      <c r="B22" t="s">
        <v>354</v>
      </c>
      <c r="C22" t="s">
        <v>354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347</v>
      </c>
      <c r="J22">
        <v>5.5</v>
      </c>
      <c r="K22">
        <v>400</v>
      </c>
      <c r="L22">
        <v>5.9333332593273997</v>
      </c>
      <c r="M22">
        <v>10.402868673975</v>
      </c>
      <c r="N22">
        <v>4.4637483729183502</v>
      </c>
      <c r="O22">
        <v>0</v>
      </c>
      <c r="P22">
        <v>0</v>
      </c>
    </row>
    <row r="23" spans="1:16" hidden="1" x14ac:dyDescent="0.3">
      <c r="A23" t="s">
        <v>40</v>
      </c>
      <c r="B23" t="s">
        <v>162</v>
      </c>
      <c r="C23" t="s">
        <v>162</v>
      </c>
      <c r="D23" t="s">
        <v>4</v>
      </c>
      <c r="E23">
        <v>1</v>
      </c>
      <c r="F23">
        <v>0</v>
      </c>
      <c r="G23">
        <v>0</v>
      </c>
      <c r="H23">
        <v>0</v>
      </c>
      <c r="I23" t="s">
        <v>211</v>
      </c>
      <c r="J23">
        <v>4.0999999999999996</v>
      </c>
      <c r="K23">
        <v>212</v>
      </c>
      <c r="L23">
        <v>6.3999999933760803</v>
      </c>
      <c r="M23">
        <v>13.2497563552456</v>
      </c>
      <c r="N23">
        <v>4.4253411979850696</v>
      </c>
      <c r="O23">
        <v>0</v>
      </c>
      <c r="P23">
        <v>0</v>
      </c>
    </row>
    <row r="24" spans="1:16" hidden="1" x14ac:dyDescent="0.3">
      <c r="A24" t="s">
        <v>243</v>
      </c>
      <c r="B24" t="s">
        <v>244</v>
      </c>
      <c r="C24" t="s">
        <v>244</v>
      </c>
      <c r="D24" t="s">
        <v>7</v>
      </c>
      <c r="E24">
        <v>0</v>
      </c>
      <c r="F24">
        <v>0</v>
      </c>
      <c r="G24">
        <v>0</v>
      </c>
      <c r="H24">
        <v>1</v>
      </c>
      <c r="I24" t="s">
        <v>241</v>
      </c>
      <c r="J24">
        <v>8.1</v>
      </c>
      <c r="K24">
        <v>260</v>
      </c>
      <c r="L24">
        <v>4.7999999997727096</v>
      </c>
      <c r="M24">
        <v>11.838769332907701</v>
      </c>
      <c r="N24">
        <v>4.39885576713022</v>
      </c>
      <c r="O24">
        <v>0</v>
      </c>
      <c r="P24">
        <v>0</v>
      </c>
    </row>
    <row r="25" spans="1:16" hidden="1" x14ac:dyDescent="0.3">
      <c r="A25" t="s">
        <v>306</v>
      </c>
      <c r="B25" t="s">
        <v>307</v>
      </c>
      <c r="C25" t="s">
        <v>307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301</v>
      </c>
      <c r="J25">
        <v>4.9000000000000004</v>
      </c>
      <c r="K25">
        <v>335</v>
      </c>
      <c r="L25">
        <v>6.1333354058809997</v>
      </c>
      <c r="M25">
        <v>10.895791163192801</v>
      </c>
      <c r="N25">
        <v>4.3886549510011799</v>
      </c>
      <c r="O25">
        <v>0</v>
      </c>
      <c r="P25">
        <v>0</v>
      </c>
    </row>
    <row r="26" spans="1:16" hidden="1" x14ac:dyDescent="0.3">
      <c r="A26" t="s">
        <v>169</v>
      </c>
      <c r="B26" t="s">
        <v>170</v>
      </c>
      <c r="C26" t="s">
        <v>170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160</v>
      </c>
      <c r="J26">
        <v>5.7</v>
      </c>
      <c r="K26">
        <v>149</v>
      </c>
      <c r="L26">
        <v>7.1999999711138702</v>
      </c>
      <c r="M26">
        <v>12.2730916288717</v>
      </c>
      <c r="N26">
        <v>4.3567758318361296</v>
      </c>
      <c r="O26">
        <v>0</v>
      </c>
      <c r="P26">
        <v>0</v>
      </c>
    </row>
    <row r="27" spans="1:16" hidden="1" x14ac:dyDescent="0.3">
      <c r="A27" t="s">
        <v>148</v>
      </c>
      <c r="B27" t="s">
        <v>149</v>
      </c>
      <c r="C27" t="s">
        <v>149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128</v>
      </c>
      <c r="J27">
        <v>7.7</v>
      </c>
      <c r="K27">
        <v>126</v>
      </c>
      <c r="L27">
        <v>6.3333215003066696</v>
      </c>
      <c r="M27">
        <v>12.059907361499</v>
      </c>
      <c r="N27">
        <v>4.3148248880932902</v>
      </c>
      <c r="O27">
        <v>0</v>
      </c>
      <c r="P27">
        <v>0</v>
      </c>
    </row>
    <row r="28" spans="1:16" hidden="1" x14ac:dyDescent="0.3">
      <c r="A28" t="s">
        <v>345</v>
      </c>
      <c r="B28" t="s">
        <v>346</v>
      </c>
      <c r="C28" t="s">
        <v>346</v>
      </c>
      <c r="D28" t="s">
        <v>4</v>
      </c>
      <c r="E28">
        <v>1</v>
      </c>
      <c r="F28">
        <v>0</v>
      </c>
      <c r="G28">
        <v>0</v>
      </c>
      <c r="H28">
        <v>0</v>
      </c>
      <c r="I28" t="s">
        <v>347</v>
      </c>
      <c r="J28">
        <v>5.5</v>
      </c>
      <c r="K28">
        <v>392</v>
      </c>
      <c r="L28">
        <v>4.9871221321963999</v>
      </c>
      <c r="M28">
        <v>11.239285150192099</v>
      </c>
      <c r="N28">
        <v>4.3080985383965498</v>
      </c>
      <c r="O28">
        <v>0</v>
      </c>
      <c r="P28">
        <v>0</v>
      </c>
    </row>
    <row r="29" spans="1:16" x14ac:dyDescent="0.3">
      <c r="A29" t="s">
        <v>33</v>
      </c>
      <c r="B29" t="s">
        <v>34</v>
      </c>
      <c r="C29" t="s">
        <v>34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16</v>
      </c>
      <c r="J29">
        <v>5.2</v>
      </c>
      <c r="K29">
        <v>17</v>
      </c>
      <c r="L29">
        <v>4.8</v>
      </c>
      <c r="M29">
        <v>11.010225479445699</v>
      </c>
      <c r="N29">
        <v>4.2868255942258298</v>
      </c>
      <c r="O29">
        <v>1</v>
      </c>
      <c r="P29">
        <v>1</v>
      </c>
    </row>
    <row r="30" spans="1:16" x14ac:dyDescent="0.3">
      <c r="A30" t="s">
        <v>17</v>
      </c>
      <c r="B30" t="s">
        <v>18</v>
      </c>
      <c r="C30" t="s">
        <v>18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16</v>
      </c>
      <c r="J30">
        <v>5.0999999999999996</v>
      </c>
      <c r="K30">
        <v>2</v>
      </c>
      <c r="L30">
        <v>3.73333397985889</v>
      </c>
      <c r="M30">
        <v>12.4682994907444</v>
      </c>
      <c r="N30">
        <v>4.2603731250242296</v>
      </c>
      <c r="O30">
        <v>1</v>
      </c>
      <c r="P30">
        <v>1</v>
      </c>
    </row>
    <row r="31" spans="1:16" hidden="1" x14ac:dyDescent="0.3">
      <c r="A31" t="s">
        <v>302</v>
      </c>
      <c r="B31" t="s">
        <v>204</v>
      </c>
      <c r="C31" t="s">
        <v>204</v>
      </c>
      <c r="D31" t="s">
        <v>7</v>
      </c>
      <c r="E31">
        <v>0</v>
      </c>
      <c r="F31">
        <v>0</v>
      </c>
      <c r="G31">
        <v>0</v>
      </c>
      <c r="H31">
        <v>1</v>
      </c>
      <c r="I31" t="s">
        <v>301</v>
      </c>
      <c r="J31">
        <v>7.3</v>
      </c>
      <c r="K31">
        <v>329</v>
      </c>
      <c r="L31">
        <v>5.3333347295881097</v>
      </c>
      <c r="M31">
        <v>11.3992474756595</v>
      </c>
      <c r="N31">
        <v>4.2032303124452701</v>
      </c>
      <c r="O31">
        <v>0</v>
      </c>
      <c r="P31">
        <v>0</v>
      </c>
    </row>
    <row r="32" spans="1:16" hidden="1" x14ac:dyDescent="0.3">
      <c r="A32" t="s">
        <v>140</v>
      </c>
      <c r="B32" t="s">
        <v>141</v>
      </c>
      <c r="C32" t="s">
        <v>141</v>
      </c>
      <c r="D32" t="s">
        <v>4</v>
      </c>
      <c r="E32">
        <v>1</v>
      </c>
      <c r="F32">
        <v>0</v>
      </c>
      <c r="G32">
        <v>0</v>
      </c>
      <c r="H32">
        <v>0</v>
      </c>
      <c r="I32" t="s">
        <v>128</v>
      </c>
      <c r="J32">
        <v>4.5</v>
      </c>
      <c r="K32">
        <v>120</v>
      </c>
      <c r="L32">
        <v>5.7999999953133798</v>
      </c>
      <c r="M32">
        <v>12.449480533445699</v>
      </c>
      <c r="N32">
        <v>4.1850081204001404</v>
      </c>
      <c r="O32">
        <v>0</v>
      </c>
      <c r="P32">
        <v>0</v>
      </c>
    </row>
    <row r="33" spans="1:16" hidden="1" x14ac:dyDescent="0.3">
      <c r="A33" t="s">
        <v>216</v>
      </c>
      <c r="B33" t="s">
        <v>217</v>
      </c>
      <c r="C33" t="s">
        <v>217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211</v>
      </c>
      <c r="J33">
        <v>4.5</v>
      </c>
      <c r="K33">
        <v>215</v>
      </c>
      <c r="L33">
        <v>5.1333331466527898</v>
      </c>
      <c r="M33">
        <v>14.494635383164299</v>
      </c>
      <c r="N33">
        <v>4.1366315385622503</v>
      </c>
      <c r="O33">
        <v>0</v>
      </c>
      <c r="P33">
        <v>0</v>
      </c>
    </row>
    <row r="34" spans="1:16" x14ac:dyDescent="0.3">
      <c r="A34" t="s">
        <v>28</v>
      </c>
      <c r="B34" t="s">
        <v>36</v>
      </c>
      <c r="C34" t="s">
        <v>37</v>
      </c>
      <c r="D34" t="s">
        <v>7</v>
      </c>
      <c r="E34">
        <v>0</v>
      </c>
      <c r="F34">
        <v>0</v>
      </c>
      <c r="G34">
        <v>0</v>
      </c>
      <c r="H34">
        <v>1</v>
      </c>
      <c r="I34" t="s">
        <v>16</v>
      </c>
      <c r="J34">
        <v>8</v>
      </c>
      <c r="K34">
        <v>19</v>
      </c>
      <c r="L34">
        <v>3.3333335119067802</v>
      </c>
      <c r="M34">
        <v>12.210720778071799</v>
      </c>
      <c r="N34">
        <v>4.0596683256324697</v>
      </c>
      <c r="O34">
        <v>1</v>
      </c>
      <c r="P34">
        <v>1</v>
      </c>
    </row>
    <row r="35" spans="1:16" hidden="1" x14ac:dyDescent="0.3">
      <c r="A35" t="s">
        <v>221</v>
      </c>
      <c r="B35" t="s">
        <v>222</v>
      </c>
      <c r="C35" t="s">
        <v>222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211</v>
      </c>
      <c r="J35">
        <v>6.9</v>
      </c>
      <c r="K35">
        <v>220</v>
      </c>
      <c r="L35">
        <v>5.7999999948616603</v>
      </c>
      <c r="M35">
        <v>12.2929188193112</v>
      </c>
      <c r="N35">
        <v>4.05378506713381</v>
      </c>
      <c r="O35">
        <v>0</v>
      </c>
      <c r="P35">
        <v>0</v>
      </c>
    </row>
    <row r="36" spans="1:16" hidden="1" x14ac:dyDescent="0.3">
      <c r="A36" t="s">
        <v>137</v>
      </c>
      <c r="B36" t="s">
        <v>138</v>
      </c>
      <c r="C36" t="s">
        <v>139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128</v>
      </c>
      <c r="J36">
        <v>5.9</v>
      </c>
      <c r="K36">
        <v>118</v>
      </c>
      <c r="L36">
        <v>6.3333350453365096</v>
      </c>
      <c r="M36">
        <v>9.8712574848711299</v>
      </c>
      <c r="N36">
        <v>3.9510793822671002</v>
      </c>
      <c r="O36">
        <v>0</v>
      </c>
      <c r="P36">
        <v>0</v>
      </c>
    </row>
    <row r="37" spans="1:16" hidden="1" x14ac:dyDescent="0.3">
      <c r="A37" t="s">
        <v>272</v>
      </c>
      <c r="B37" t="s">
        <v>273</v>
      </c>
      <c r="C37" t="s">
        <v>272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262</v>
      </c>
      <c r="J37">
        <v>6.9</v>
      </c>
      <c r="K37">
        <v>289</v>
      </c>
      <c r="L37">
        <v>2.79999987838382</v>
      </c>
      <c r="M37">
        <v>11.3919431153685</v>
      </c>
      <c r="N37">
        <v>3.9353135932637802</v>
      </c>
      <c r="O37">
        <v>0</v>
      </c>
      <c r="P37">
        <v>0</v>
      </c>
    </row>
    <row r="38" spans="1:16" hidden="1" x14ac:dyDescent="0.3">
      <c r="A38" t="s">
        <v>28</v>
      </c>
      <c r="B38" t="s">
        <v>29</v>
      </c>
      <c r="C38" t="s">
        <v>28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16</v>
      </c>
      <c r="J38">
        <v>5.0999999999999996</v>
      </c>
      <c r="K38">
        <v>11</v>
      </c>
      <c r="L38">
        <v>3.8</v>
      </c>
      <c r="M38">
        <v>10.9268166267777</v>
      </c>
      <c r="N38">
        <v>3.9180176923794598</v>
      </c>
      <c r="O38">
        <v>0</v>
      </c>
      <c r="P38">
        <v>0</v>
      </c>
    </row>
    <row r="39" spans="1:16" hidden="1" x14ac:dyDescent="0.3">
      <c r="A39" t="s">
        <v>26</v>
      </c>
      <c r="B39" t="s">
        <v>27</v>
      </c>
      <c r="C39" t="s">
        <v>27</v>
      </c>
      <c r="D39" t="s">
        <v>4</v>
      </c>
      <c r="E39">
        <v>1</v>
      </c>
      <c r="F39">
        <v>0</v>
      </c>
      <c r="G39">
        <v>0</v>
      </c>
      <c r="H39">
        <v>0</v>
      </c>
      <c r="I39" t="s">
        <v>16</v>
      </c>
      <c r="J39">
        <v>4.9000000000000004</v>
      </c>
      <c r="K39">
        <v>10</v>
      </c>
      <c r="L39">
        <v>3.9999985380003902</v>
      </c>
      <c r="M39">
        <v>10.6000528587884</v>
      </c>
      <c r="N39">
        <v>3.9103171008840398</v>
      </c>
      <c r="O39">
        <v>0</v>
      </c>
      <c r="P39">
        <v>0</v>
      </c>
    </row>
    <row r="40" spans="1:16" hidden="1" x14ac:dyDescent="0.3">
      <c r="A40" t="s">
        <v>86</v>
      </c>
      <c r="B40" t="s">
        <v>220</v>
      </c>
      <c r="C40" t="s">
        <v>220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211</v>
      </c>
      <c r="J40">
        <v>8.1999999999999993</v>
      </c>
      <c r="K40">
        <v>218</v>
      </c>
      <c r="L40">
        <v>5.8</v>
      </c>
      <c r="M40">
        <v>10.8691731639154</v>
      </c>
      <c r="N40">
        <v>3.8376258041755298</v>
      </c>
      <c r="O40">
        <v>0</v>
      </c>
      <c r="P40">
        <v>0</v>
      </c>
    </row>
    <row r="41" spans="1:16" hidden="1" x14ac:dyDescent="0.3">
      <c r="A41" t="s">
        <v>304</v>
      </c>
      <c r="B41" t="s">
        <v>305</v>
      </c>
      <c r="C41" t="s">
        <v>305</v>
      </c>
      <c r="D41" t="s">
        <v>5</v>
      </c>
      <c r="E41">
        <v>0</v>
      </c>
      <c r="F41">
        <v>1</v>
      </c>
      <c r="G41">
        <v>0</v>
      </c>
      <c r="H41">
        <v>0</v>
      </c>
      <c r="I41" t="s">
        <v>301</v>
      </c>
      <c r="J41">
        <v>4.5</v>
      </c>
      <c r="K41">
        <v>331</v>
      </c>
      <c r="L41">
        <v>4.1999999999731203</v>
      </c>
      <c r="M41">
        <v>11.584204987933299</v>
      </c>
      <c r="N41">
        <v>3.83432003061032</v>
      </c>
      <c r="O41">
        <v>0</v>
      </c>
      <c r="P41">
        <v>0</v>
      </c>
    </row>
    <row r="42" spans="1:16" hidden="1" x14ac:dyDescent="0.3">
      <c r="A42" t="s">
        <v>168</v>
      </c>
      <c r="B42" t="s">
        <v>152</v>
      </c>
      <c r="C42" t="s">
        <v>152</v>
      </c>
      <c r="D42" t="s">
        <v>7</v>
      </c>
      <c r="E42">
        <v>0</v>
      </c>
      <c r="F42">
        <v>0</v>
      </c>
      <c r="G42">
        <v>0</v>
      </c>
      <c r="H42">
        <v>1</v>
      </c>
      <c r="I42" t="s">
        <v>160</v>
      </c>
      <c r="J42">
        <v>5.4</v>
      </c>
      <c r="K42">
        <v>146</v>
      </c>
      <c r="L42">
        <v>6.19999969377744</v>
      </c>
      <c r="M42">
        <v>11.085925468759401</v>
      </c>
      <c r="N42">
        <v>3.8220155044680499</v>
      </c>
      <c r="O42">
        <v>0</v>
      </c>
      <c r="P42">
        <v>0</v>
      </c>
    </row>
    <row r="43" spans="1:16" x14ac:dyDescent="0.3">
      <c r="A43" t="s">
        <v>248</v>
      </c>
      <c r="B43" t="s">
        <v>249</v>
      </c>
      <c r="C43" t="s">
        <v>248</v>
      </c>
      <c r="D43" t="s">
        <v>4</v>
      </c>
      <c r="E43">
        <v>1</v>
      </c>
      <c r="F43">
        <v>0</v>
      </c>
      <c r="G43">
        <v>0</v>
      </c>
      <c r="H43">
        <v>0</v>
      </c>
      <c r="I43" t="s">
        <v>241</v>
      </c>
      <c r="J43">
        <v>5.4</v>
      </c>
      <c r="K43">
        <v>262</v>
      </c>
      <c r="L43">
        <v>3.3333653610724001</v>
      </c>
      <c r="M43">
        <v>11.5276436783188</v>
      </c>
      <c r="N43">
        <v>3.79826564990588</v>
      </c>
      <c r="O43">
        <v>1</v>
      </c>
      <c r="P43">
        <v>1</v>
      </c>
    </row>
    <row r="44" spans="1:16" hidden="1" x14ac:dyDescent="0.3">
      <c r="A44" t="s">
        <v>187</v>
      </c>
      <c r="B44" t="s">
        <v>274</v>
      </c>
      <c r="C44" t="s">
        <v>275</v>
      </c>
      <c r="D44" t="s">
        <v>5</v>
      </c>
      <c r="E44">
        <v>0</v>
      </c>
      <c r="F44">
        <v>1</v>
      </c>
      <c r="G44">
        <v>0</v>
      </c>
      <c r="H44">
        <v>0</v>
      </c>
      <c r="I44" t="s">
        <v>262</v>
      </c>
      <c r="J44">
        <v>5.9</v>
      </c>
      <c r="K44">
        <v>290</v>
      </c>
      <c r="L44">
        <v>3.1999999953433802</v>
      </c>
      <c r="M44">
        <v>10.2845462035902</v>
      </c>
      <c r="N44">
        <v>3.7928066894024002</v>
      </c>
      <c r="O44">
        <v>0</v>
      </c>
      <c r="P44">
        <v>0</v>
      </c>
    </row>
    <row r="45" spans="1:16" hidden="1" x14ac:dyDescent="0.3">
      <c r="A45" t="s">
        <v>129</v>
      </c>
      <c r="B45" t="s">
        <v>130</v>
      </c>
      <c r="C45" t="s">
        <v>131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128</v>
      </c>
      <c r="J45">
        <v>5.0999999999999996</v>
      </c>
      <c r="K45">
        <v>115</v>
      </c>
      <c r="L45">
        <v>5.5542027098893101</v>
      </c>
      <c r="M45">
        <v>10.4770271688429</v>
      </c>
      <c r="N45">
        <v>3.7675188774387798</v>
      </c>
      <c r="O45">
        <v>0</v>
      </c>
      <c r="P45">
        <v>0</v>
      </c>
    </row>
    <row r="46" spans="1:16" hidden="1" x14ac:dyDescent="0.3">
      <c r="A46" t="s">
        <v>362</v>
      </c>
      <c r="B46" t="s">
        <v>363</v>
      </c>
      <c r="C46" t="s">
        <v>363</v>
      </c>
      <c r="D46" t="s">
        <v>4</v>
      </c>
      <c r="E46">
        <v>1</v>
      </c>
      <c r="F46">
        <v>0</v>
      </c>
      <c r="G46">
        <v>0</v>
      </c>
      <c r="H46">
        <v>0</v>
      </c>
      <c r="I46" t="s">
        <v>364</v>
      </c>
      <c r="J46">
        <v>5</v>
      </c>
      <c r="K46">
        <v>417</v>
      </c>
      <c r="L46">
        <v>5.39999999172157</v>
      </c>
      <c r="M46">
        <v>12.139259962162299</v>
      </c>
      <c r="N46">
        <v>3.7191289342731002</v>
      </c>
      <c r="O46">
        <v>0</v>
      </c>
      <c r="P46">
        <v>0</v>
      </c>
    </row>
    <row r="47" spans="1:16" x14ac:dyDescent="0.3">
      <c r="A47" t="s">
        <v>351</v>
      </c>
      <c r="B47" t="s">
        <v>352</v>
      </c>
      <c r="C47" t="s">
        <v>352</v>
      </c>
      <c r="D47" t="s">
        <v>5</v>
      </c>
      <c r="E47">
        <v>0</v>
      </c>
      <c r="F47">
        <v>1</v>
      </c>
      <c r="G47">
        <v>0</v>
      </c>
      <c r="H47">
        <v>0</v>
      </c>
      <c r="I47" t="s">
        <v>347</v>
      </c>
      <c r="J47">
        <v>5.3</v>
      </c>
      <c r="K47">
        <v>397</v>
      </c>
      <c r="L47">
        <v>4.9999997019780196</v>
      </c>
      <c r="M47">
        <v>8.5423727466328003</v>
      </c>
      <c r="N47">
        <v>3.7116381955991402</v>
      </c>
      <c r="O47">
        <v>1</v>
      </c>
      <c r="P47">
        <v>1</v>
      </c>
    </row>
    <row r="48" spans="1:16" hidden="1" x14ac:dyDescent="0.3">
      <c r="A48" t="s">
        <v>349</v>
      </c>
      <c r="B48" t="s">
        <v>350</v>
      </c>
      <c r="C48" t="s">
        <v>349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347</v>
      </c>
      <c r="J48">
        <v>11.7</v>
      </c>
      <c r="K48">
        <v>395</v>
      </c>
      <c r="L48">
        <v>4.2666670533351096</v>
      </c>
      <c r="M48">
        <v>9.7284630993624308</v>
      </c>
      <c r="N48">
        <v>3.7108882211902099</v>
      </c>
      <c r="O48">
        <v>0</v>
      </c>
      <c r="P48">
        <v>0</v>
      </c>
    </row>
    <row r="49" spans="1:16" hidden="1" x14ac:dyDescent="0.3">
      <c r="A49" t="s">
        <v>158</v>
      </c>
      <c r="B49" t="s">
        <v>159</v>
      </c>
      <c r="C49" t="s">
        <v>159</v>
      </c>
      <c r="D49" t="s">
        <v>4</v>
      </c>
      <c r="E49">
        <v>1</v>
      </c>
      <c r="F49">
        <v>0</v>
      </c>
      <c r="G49">
        <v>0</v>
      </c>
      <c r="H49">
        <v>0</v>
      </c>
      <c r="I49" t="s">
        <v>160</v>
      </c>
      <c r="J49">
        <v>4.5</v>
      </c>
      <c r="K49">
        <v>136</v>
      </c>
      <c r="L49">
        <v>5.8666636159081103</v>
      </c>
      <c r="M49">
        <v>10.9083020560099</v>
      </c>
      <c r="N49">
        <v>3.6734128200935299</v>
      </c>
      <c r="O49">
        <v>0</v>
      </c>
      <c r="P49">
        <v>0</v>
      </c>
    </row>
    <row r="50" spans="1:16" hidden="1" x14ac:dyDescent="0.3">
      <c r="A50" t="s">
        <v>311</v>
      </c>
      <c r="B50" t="s">
        <v>312</v>
      </c>
      <c r="C50" t="s">
        <v>313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301</v>
      </c>
      <c r="J50">
        <v>4.4000000000000004</v>
      </c>
      <c r="K50">
        <v>338</v>
      </c>
      <c r="L50">
        <v>3.9999999906867698</v>
      </c>
      <c r="M50">
        <v>11.128326942310901</v>
      </c>
      <c r="N50">
        <v>3.6709869649534999</v>
      </c>
      <c r="O50">
        <v>0</v>
      </c>
      <c r="P50">
        <v>0</v>
      </c>
    </row>
    <row r="51" spans="1:16" hidden="1" x14ac:dyDescent="0.3">
      <c r="A51" t="s">
        <v>265</v>
      </c>
      <c r="B51" t="s">
        <v>266</v>
      </c>
      <c r="C51" t="s">
        <v>266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262</v>
      </c>
      <c r="J51">
        <v>7.5</v>
      </c>
      <c r="K51">
        <v>283</v>
      </c>
      <c r="L51">
        <v>3.6666619864511398</v>
      </c>
      <c r="M51">
        <v>9.1580002456928398</v>
      </c>
      <c r="N51">
        <v>3.6691708022555098</v>
      </c>
      <c r="O51">
        <v>0</v>
      </c>
      <c r="P51">
        <v>0</v>
      </c>
    </row>
    <row r="52" spans="1:16" hidden="1" x14ac:dyDescent="0.3">
      <c r="A52" t="s">
        <v>195</v>
      </c>
      <c r="B52" t="s">
        <v>196</v>
      </c>
      <c r="C52" t="s">
        <v>196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194</v>
      </c>
      <c r="J52">
        <v>5.4</v>
      </c>
      <c r="K52">
        <v>190</v>
      </c>
      <c r="L52">
        <v>4.9333319301468697</v>
      </c>
      <c r="M52">
        <v>10.720065879433299</v>
      </c>
      <c r="N52">
        <v>3.6238250629173701</v>
      </c>
      <c r="O52">
        <v>0</v>
      </c>
      <c r="P52">
        <v>0</v>
      </c>
    </row>
    <row r="53" spans="1:16" hidden="1" x14ac:dyDescent="0.3">
      <c r="A53" t="s">
        <v>199</v>
      </c>
      <c r="B53" t="s">
        <v>200</v>
      </c>
      <c r="C53" t="s">
        <v>200</v>
      </c>
      <c r="D53" t="s">
        <v>7</v>
      </c>
      <c r="E53">
        <v>0</v>
      </c>
      <c r="F53">
        <v>0</v>
      </c>
      <c r="G53">
        <v>0</v>
      </c>
      <c r="H53">
        <v>1</v>
      </c>
      <c r="I53" t="s">
        <v>194</v>
      </c>
      <c r="J53">
        <v>6.9</v>
      </c>
      <c r="K53">
        <v>193</v>
      </c>
      <c r="L53">
        <v>4.7197942177096097</v>
      </c>
      <c r="M53">
        <v>11.096088491067199</v>
      </c>
      <c r="N53">
        <v>3.6087891228672802</v>
      </c>
      <c r="O53">
        <v>0</v>
      </c>
      <c r="P53">
        <v>0</v>
      </c>
    </row>
    <row r="54" spans="1:16" hidden="1" x14ac:dyDescent="0.3">
      <c r="A54" t="s">
        <v>330</v>
      </c>
      <c r="B54" t="s">
        <v>242</v>
      </c>
      <c r="C54" t="s">
        <v>242</v>
      </c>
      <c r="D54" t="s">
        <v>4</v>
      </c>
      <c r="E54">
        <v>1</v>
      </c>
      <c r="F54">
        <v>0</v>
      </c>
      <c r="G54">
        <v>0</v>
      </c>
      <c r="H54">
        <v>0</v>
      </c>
      <c r="I54" t="s">
        <v>324</v>
      </c>
      <c r="J54">
        <v>4.7</v>
      </c>
      <c r="K54">
        <v>358</v>
      </c>
      <c r="L54">
        <v>5.3999999981883802</v>
      </c>
      <c r="M54">
        <v>11.470112736652</v>
      </c>
      <c r="N54">
        <v>3.57051251718064</v>
      </c>
      <c r="O54">
        <v>0</v>
      </c>
      <c r="P54">
        <v>0</v>
      </c>
    </row>
    <row r="55" spans="1:16" hidden="1" x14ac:dyDescent="0.3">
      <c r="A55" t="s">
        <v>370</v>
      </c>
      <c r="B55" t="s">
        <v>371</v>
      </c>
      <c r="C55" t="s">
        <v>371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364</v>
      </c>
      <c r="J55">
        <v>8.1999999999999993</v>
      </c>
      <c r="K55">
        <v>425</v>
      </c>
      <c r="L55">
        <v>5.2</v>
      </c>
      <c r="M55">
        <v>11.523089773139199</v>
      </c>
      <c r="N55">
        <v>3.5577266099198499</v>
      </c>
      <c r="O55">
        <v>0</v>
      </c>
      <c r="P55">
        <v>0</v>
      </c>
    </row>
    <row r="56" spans="1:16" hidden="1" x14ac:dyDescent="0.3">
      <c r="A56" t="s">
        <v>223</v>
      </c>
      <c r="B56" t="s">
        <v>224</v>
      </c>
      <c r="C56" t="s">
        <v>224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211</v>
      </c>
      <c r="J56">
        <v>5</v>
      </c>
      <c r="K56">
        <v>221</v>
      </c>
      <c r="L56">
        <v>4.5999999886621596</v>
      </c>
      <c r="M56">
        <v>11.787321058298099</v>
      </c>
      <c r="N56">
        <v>3.5244532305752001</v>
      </c>
      <c r="O56">
        <v>0</v>
      </c>
      <c r="P56">
        <v>0</v>
      </c>
    </row>
    <row r="57" spans="1:16" hidden="1" x14ac:dyDescent="0.3">
      <c r="A57" t="s">
        <v>75</v>
      </c>
      <c r="B57" t="s">
        <v>108</v>
      </c>
      <c r="C57" t="s">
        <v>108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92</v>
      </c>
      <c r="J57">
        <v>4.5</v>
      </c>
      <c r="K57">
        <v>87</v>
      </c>
      <c r="L57">
        <v>3.9999999964991599</v>
      </c>
      <c r="M57">
        <v>10.8845025322402</v>
      </c>
      <c r="N57">
        <v>3.4926690685497799</v>
      </c>
      <c r="O57">
        <v>0</v>
      </c>
      <c r="P57">
        <v>0</v>
      </c>
    </row>
    <row r="58" spans="1:16" hidden="1" x14ac:dyDescent="0.3">
      <c r="A58" t="s">
        <v>114</v>
      </c>
      <c r="B58" t="s">
        <v>115</v>
      </c>
      <c r="C58" t="s">
        <v>115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109</v>
      </c>
      <c r="J58">
        <v>5</v>
      </c>
      <c r="K58">
        <v>98</v>
      </c>
      <c r="L58">
        <v>3.5999999996934902</v>
      </c>
      <c r="M58">
        <v>10.635928091114099</v>
      </c>
      <c r="N58">
        <v>3.48790252126269</v>
      </c>
      <c r="O58">
        <v>0</v>
      </c>
      <c r="P58">
        <v>0</v>
      </c>
    </row>
    <row r="59" spans="1:16" hidden="1" x14ac:dyDescent="0.3">
      <c r="A59" t="s">
        <v>62</v>
      </c>
      <c r="B59" t="s">
        <v>63</v>
      </c>
      <c r="C59" t="s">
        <v>63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39</v>
      </c>
      <c r="J59">
        <v>4.4000000000000004</v>
      </c>
      <c r="K59">
        <v>43</v>
      </c>
      <c r="L59">
        <v>5.3999999979835396</v>
      </c>
      <c r="M59">
        <v>12.116471650530301</v>
      </c>
      <c r="N59">
        <v>3.4497965702801898</v>
      </c>
      <c r="O59">
        <v>0</v>
      </c>
      <c r="P59">
        <v>0</v>
      </c>
    </row>
    <row r="60" spans="1:16" hidden="1" x14ac:dyDescent="0.3">
      <c r="A60" t="s">
        <v>90</v>
      </c>
      <c r="B60" t="s">
        <v>361</v>
      </c>
      <c r="C60" t="s">
        <v>361</v>
      </c>
      <c r="D60" t="s">
        <v>5</v>
      </c>
      <c r="E60">
        <v>0</v>
      </c>
      <c r="F60">
        <v>1</v>
      </c>
      <c r="G60">
        <v>0</v>
      </c>
      <c r="H60">
        <v>0</v>
      </c>
      <c r="I60" t="s">
        <v>347</v>
      </c>
      <c r="J60">
        <v>5.5</v>
      </c>
      <c r="K60">
        <v>409</v>
      </c>
      <c r="L60">
        <v>3.7999968540912801</v>
      </c>
      <c r="M60">
        <v>9.2927142284121391</v>
      </c>
      <c r="N60">
        <v>3.4450510006525201</v>
      </c>
      <c r="O60">
        <v>0</v>
      </c>
      <c r="P60">
        <v>0</v>
      </c>
    </row>
    <row r="61" spans="1:16" hidden="1" x14ac:dyDescent="0.3">
      <c r="A61" t="s">
        <v>270</v>
      </c>
      <c r="B61" t="s">
        <v>271</v>
      </c>
      <c r="C61" t="s">
        <v>271</v>
      </c>
      <c r="D61" t="s">
        <v>5</v>
      </c>
      <c r="E61">
        <v>0</v>
      </c>
      <c r="F61">
        <v>1</v>
      </c>
      <c r="G61">
        <v>0</v>
      </c>
      <c r="H61">
        <v>0</v>
      </c>
      <c r="I61" t="s">
        <v>262</v>
      </c>
      <c r="J61">
        <v>5</v>
      </c>
      <c r="K61">
        <v>287</v>
      </c>
      <c r="L61">
        <v>3.13333910752376</v>
      </c>
      <c r="M61">
        <v>9.0002523529813594</v>
      </c>
      <c r="N61">
        <v>3.4380711164611601</v>
      </c>
      <c r="O61">
        <v>0</v>
      </c>
      <c r="P61">
        <v>0</v>
      </c>
    </row>
    <row r="62" spans="1:16" hidden="1" x14ac:dyDescent="0.3">
      <c r="A62" t="s">
        <v>164</v>
      </c>
      <c r="B62" t="s">
        <v>165</v>
      </c>
      <c r="C62" t="s">
        <v>165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160</v>
      </c>
      <c r="J62">
        <v>7.6</v>
      </c>
      <c r="K62">
        <v>141</v>
      </c>
      <c r="L62">
        <v>4.9333334388809096</v>
      </c>
      <c r="M62">
        <v>11.477347812861399</v>
      </c>
      <c r="N62">
        <v>3.4023113038919899</v>
      </c>
      <c r="O62">
        <v>0</v>
      </c>
      <c r="P62">
        <v>0</v>
      </c>
    </row>
    <row r="63" spans="1:16" hidden="1" x14ac:dyDescent="0.3">
      <c r="A63" t="s">
        <v>197</v>
      </c>
      <c r="B63" t="s">
        <v>198</v>
      </c>
      <c r="C63" t="s">
        <v>198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194</v>
      </c>
      <c r="J63">
        <v>5.5</v>
      </c>
      <c r="K63">
        <v>191</v>
      </c>
      <c r="L63">
        <v>4.2</v>
      </c>
      <c r="M63">
        <v>10.933214499710299</v>
      </c>
      <c r="N63">
        <v>3.3901621039579499</v>
      </c>
      <c r="O63">
        <v>0</v>
      </c>
      <c r="P63">
        <v>0</v>
      </c>
    </row>
    <row r="64" spans="1:16" hidden="1" x14ac:dyDescent="0.3">
      <c r="A64" t="s">
        <v>21</v>
      </c>
      <c r="B64" t="s">
        <v>22</v>
      </c>
      <c r="C64" t="s">
        <v>22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16</v>
      </c>
      <c r="J64">
        <v>6.4</v>
      </c>
      <c r="K64">
        <v>5</v>
      </c>
      <c r="L64">
        <v>2.7999999946781502</v>
      </c>
      <c r="M64">
        <v>10.1415285881671</v>
      </c>
      <c r="N64">
        <v>3.3827314440471499</v>
      </c>
      <c r="O64">
        <v>0</v>
      </c>
      <c r="P64">
        <v>0</v>
      </c>
    </row>
    <row r="65" spans="1:16" hidden="1" x14ac:dyDescent="0.3">
      <c r="A65" t="s">
        <v>379</v>
      </c>
      <c r="B65" t="s">
        <v>380</v>
      </c>
      <c r="C65" t="s">
        <v>380</v>
      </c>
      <c r="D65" t="s">
        <v>7</v>
      </c>
      <c r="E65">
        <v>0</v>
      </c>
      <c r="F65">
        <v>0</v>
      </c>
      <c r="G65">
        <v>0</v>
      </c>
      <c r="H65">
        <v>1</v>
      </c>
      <c r="I65" t="s">
        <v>364</v>
      </c>
      <c r="J65">
        <v>6.8</v>
      </c>
      <c r="K65">
        <v>432</v>
      </c>
      <c r="L65">
        <v>4.5999999972149901</v>
      </c>
      <c r="M65">
        <v>11.736615810861201</v>
      </c>
      <c r="N65">
        <v>3.3663803201188598</v>
      </c>
      <c r="O65">
        <v>0</v>
      </c>
      <c r="P65">
        <v>0</v>
      </c>
    </row>
    <row r="66" spans="1:16" hidden="1" x14ac:dyDescent="0.3">
      <c r="A66" t="s">
        <v>71</v>
      </c>
      <c r="B66" t="s">
        <v>72</v>
      </c>
      <c r="C66" t="s">
        <v>72</v>
      </c>
      <c r="D66" t="s">
        <v>7</v>
      </c>
      <c r="E66">
        <v>0</v>
      </c>
      <c r="F66">
        <v>0</v>
      </c>
      <c r="G66">
        <v>0</v>
      </c>
      <c r="H66">
        <v>1</v>
      </c>
      <c r="I66" t="s">
        <v>65</v>
      </c>
      <c r="J66">
        <v>5.8</v>
      </c>
      <c r="K66">
        <v>53</v>
      </c>
      <c r="L66">
        <v>4.6693815872246596</v>
      </c>
      <c r="M66">
        <v>12.059569145385</v>
      </c>
      <c r="N66">
        <v>3.3632600824277601</v>
      </c>
      <c r="O66">
        <v>0</v>
      </c>
      <c r="P66">
        <v>0</v>
      </c>
    </row>
    <row r="67" spans="1:16" hidden="1" x14ac:dyDescent="0.3">
      <c r="A67" t="s">
        <v>229</v>
      </c>
      <c r="B67" t="s">
        <v>278</v>
      </c>
      <c r="C67" t="s">
        <v>279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262</v>
      </c>
      <c r="J67">
        <v>5.7</v>
      </c>
      <c r="K67">
        <v>292</v>
      </c>
      <c r="L67">
        <v>2.66666633764599</v>
      </c>
      <c r="M67">
        <v>9.35065895186702</v>
      </c>
      <c r="N67">
        <v>3.3617112902896</v>
      </c>
      <c r="O67">
        <v>0</v>
      </c>
      <c r="P67">
        <v>0</v>
      </c>
    </row>
    <row r="68" spans="1:16" hidden="1" x14ac:dyDescent="0.3">
      <c r="A68" t="s">
        <v>372</v>
      </c>
      <c r="B68" t="s">
        <v>373</v>
      </c>
      <c r="C68" t="s">
        <v>373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364</v>
      </c>
      <c r="J68">
        <v>4.8</v>
      </c>
      <c r="K68">
        <v>426</v>
      </c>
      <c r="L68">
        <v>4.86666289803052</v>
      </c>
      <c r="M68">
        <v>10.741804548664399</v>
      </c>
      <c r="N68">
        <v>3.3236119164582898</v>
      </c>
      <c r="O68">
        <v>0</v>
      </c>
      <c r="P68">
        <v>0</v>
      </c>
    </row>
    <row r="69" spans="1:16" hidden="1" x14ac:dyDescent="0.3">
      <c r="A69" t="s">
        <v>66</v>
      </c>
      <c r="B69" t="s">
        <v>76</v>
      </c>
      <c r="C69" t="s">
        <v>76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65</v>
      </c>
      <c r="J69">
        <v>5.3</v>
      </c>
      <c r="K69">
        <v>56</v>
      </c>
      <c r="L69">
        <v>5.2666700654031997</v>
      </c>
      <c r="M69">
        <v>10.163276812079101</v>
      </c>
      <c r="N69">
        <v>3.32320929319412</v>
      </c>
      <c r="O69">
        <v>0</v>
      </c>
      <c r="P69">
        <v>0</v>
      </c>
    </row>
    <row r="70" spans="1:16" hidden="1" x14ac:dyDescent="0.3">
      <c r="A70" t="s">
        <v>245</v>
      </c>
      <c r="B70" t="s">
        <v>246</v>
      </c>
      <c r="C70" t="s">
        <v>247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241</v>
      </c>
      <c r="J70">
        <v>6.5</v>
      </c>
      <c r="K70">
        <v>261</v>
      </c>
      <c r="L70">
        <v>2.6666645532977</v>
      </c>
      <c r="M70">
        <v>10.434248370121701</v>
      </c>
      <c r="N70">
        <v>3.3111788919718599</v>
      </c>
      <c r="O70">
        <v>0</v>
      </c>
      <c r="P70">
        <v>0</v>
      </c>
    </row>
    <row r="71" spans="1:16" hidden="1" x14ac:dyDescent="0.3">
      <c r="A71" t="s">
        <v>86</v>
      </c>
      <c r="B71" t="s">
        <v>225</v>
      </c>
      <c r="C71" t="s">
        <v>225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211</v>
      </c>
      <c r="J71">
        <v>4.3</v>
      </c>
      <c r="K71">
        <v>222</v>
      </c>
      <c r="L71">
        <v>3.7999998471094498</v>
      </c>
      <c r="M71">
        <v>12.2688529576387</v>
      </c>
      <c r="N71">
        <v>3.29584825984759</v>
      </c>
      <c r="O71">
        <v>0</v>
      </c>
      <c r="P71">
        <v>0</v>
      </c>
    </row>
    <row r="72" spans="1:16" hidden="1" x14ac:dyDescent="0.3">
      <c r="A72" t="s">
        <v>156</v>
      </c>
      <c r="B72" t="s">
        <v>157</v>
      </c>
      <c r="C72" t="s">
        <v>157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128</v>
      </c>
      <c r="J72">
        <v>5.5</v>
      </c>
      <c r="K72">
        <v>132</v>
      </c>
      <c r="L72">
        <v>4.5333271498747099</v>
      </c>
      <c r="M72">
        <v>9.8448993737158297</v>
      </c>
      <c r="N72">
        <v>3.2900302355313098</v>
      </c>
      <c r="O72">
        <v>0</v>
      </c>
      <c r="P72">
        <v>0</v>
      </c>
    </row>
    <row r="73" spans="1:16" hidden="1" x14ac:dyDescent="0.3">
      <c r="A73" t="s">
        <v>84</v>
      </c>
      <c r="B73" t="s">
        <v>314</v>
      </c>
      <c r="C73" t="s">
        <v>314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301</v>
      </c>
      <c r="J73">
        <v>4.9000000000000004</v>
      </c>
      <c r="K73">
        <v>340</v>
      </c>
      <c r="L73">
        <v>3.1982889274527802</v>
      </c>
      <c r="M73">
        <v>10.538766702420199</v>
      </c>
      <c r="N73">
        <v>3.26516520154513</v>
      </c>
      <c r="O73">
        <v>0</v>
      </c>
      <c r="P73">
        <v>0</v>
      </c>
    </row>
    <row r="74" spans="1:16" hidden="1" x14ac:dyDescent="0.3">
      <c r="A74" t="s">
        <v>231</v>
      </c>
      <c r="B74" t="s">
        <v>232</v>
      </c>
      <c r="C74" t="s">
        <v>232</v>
      </c>
      <c r="D74" t="s">
        <v>4</v>
      </c>
      <c r="E74">
        <v>1</v>
      </c>
      <c r="F74">
        <v>0</v>
      </c>
      <c r="G74">
        <v>0</v>
      </c>
      <c r="H74">
        <v>0</v>
      </c>
      <c r="I74" t="s">
        <v>228</v>
      </c>
      <c r="J74">
        <v>4.5</v>
      </c>
      <c r="K74">
        <v>243</v>
      </c>
      <c r="L74">
        <v>3.6</v>
      </c>
      <c r="M74">
        <v>10.288544932900599</v>
      </c>
      <c r="N74">
        <v>3.2537073475138798</v>
      </c>
      <c r="O74">
        <v>0</v>
      </c>
      <c r="P74">
        <v>0</v>
      </c>
    </row>
    <row r="75" spans="1:16" hidden="1" x14ac:dyDescent="0.3">
      <c r="A75" t="s">
        <v>187</v>
      </c>
      <c r="B75" t="s">
        <v>388</v>
      </c>
      <c r="C75" t="s">
        <v>389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384</v>
      </c>
      <c r="J75">
        <v>5.5</v>
      </c>
      <c r="K75">
        <v>440</v>
      </c>
      <c r="L75">
        <v>3.9333295266064199</v>
      </c>
      <c r="M75">
        <v>9.8047501218410797</v>
      </c>
      <c r="N75">
        <v>3.2512966529986702</v>
      </c>
      <c r="O75">
        <v>0</v>
      </c>
      <c r="P75">
        <v>0</v>
      </c>
    </row>
    <row r="76" spans="1:16" hidden="1" x14ac:dyDescent="0.3">
      <c r="A76" t="s">
        <v>82</v>
      </c>
      <c r="B76" t="s">
        <v>178</v>
      </c>
      <c r="C76" t="s">
        <v>178</v>
      </c>
      <c r="D76" t="s">
        <v>4</v>
      </c>
      <c r="E76">
        <v>1</v>
      </c>
      <c r="F76">
        <v>0</v>
      </c>
      <c r="G76">
        <v>0</v>
      </c>
      <c r="H76">
        <v>0</v>
      </c>
      <c r="I76" t="s">
        <v>177</v>
      </c>
      <c r="J76">
        <v>4.5</v>
      </c>
      <c r="K76">
        <v>165</v>
      </c>
      <c r="L76">
        <v>4.6166242214648596</v>
      </c>
      <c r="M76">
        <v>10.7942413686451</v>
      </c>
      <c r="N76">
        <v>3.2412405839871701</v>
      </c>
      <c r="O76">
        <v>0</v>
      </c>
      <c r="P76">
        <v>0</v>
      </c>
    </row>
    <row r="77" spans="1:16" hidden="1" x14ac:dyDescent="0.3">
      <c r="A77" t="s">
        <v>98</v>
      </c>
      <c r="B77" t="s">
        <v>99</v>
      </c>
      <c r="C77" t="s">
        <v>99</v>
      </c>
      <c r="D77" t="s">
        <v>5</v>
      </c>
      <c r="E77">
        <v>0</v>
      </c>
      <c r="F77">
        <v>1</v>
      </c>
      <c r="G77">
        <v>0</v>
      </c>
      <c r="H77">
        <v>0</v>
      </c>
      <c r="I77" t="s">
        <v>92</v>
      </c>
      <c r="J77">
        <v>4.5</v>
      </c>
      <c r="K77">
        <v>75</v>
      </c>
      <c r="L77">
        <v>3.6</v>
      </c>
      <c r="M77">
        <v>10.1671445888616</v>
      </c>
      <c r="N77">
        <v>3.2136918500599299</v>
      </c>
      <c r="O77">
        <v>0</v>
      </c>
      <c r="P77">
        <v>0</v>
      </c>
    </row>
    <row r="78" spans="1:16" hidden="1" x14ac:dyDescent="0.3">
      <c r="A78" t="s">
        <v>201</v>
      </c>
      <c r="B78" t="s">
        <v>202</v>
      </c>
      <c r="C78" t="s">
        <v>202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194</v>
      </c>
      <c r="J78">
        <v>4.5</v>
      </c>
      <c r="K78">
        <v>194</v>
      </c>
      <c r="L78">
        <v>3.8</v>
      </c>
      <c r="M78">
        <v>10.618858845921199</v>
      </c>
      <c r="N78">
        <v>3.19000966905744</v>
      </c>
      <c r="O78">
        <v>0</v>
      </c>
      <c r="P78">
        <v>0</v>
      </c>
    </row>
    <row r="79" spans="1:16" hidden="1" x14ac:dyDescent="0.3">
      <c r="A79" t="s">
        <v>146</v>
      </c>
      <c r="B79" t="s">
        <v>147</v>
      </c>
      <c r="C79" t="s">
        <v>147</v>
      </c>
      <c r="D79" t="s">
        <v>5</v>
      </c>
      <c r="E79">
        <v>0</v>
      </c>
      <c r="F79">
        <v>1</v>
      </c>
      <c r="G79">
        <v>0</v>
      </c>
      <c r="H79">
        <v>0</v>
      </c>
      <c r="I79" t="s">
        <v>128</v>
      </c>
      <c r="J79">
        <v>4.7</v>
      </c>
      <c r="K79">
        <v>125</v>
      </c>
      <c r="L79">
        <v>3.9999999962746999</v>
      </c>
      <c r="M79">
        <v>10.1986090318608</v>
      </c>
      <c r="N79">
        <v>3.1542509429693601</v>
      </c>
      <c r="O79">
        <v>0</v>
      </c>
      <c r="P79">
        <v>0</v>
      </c>
    </row>
    <row r="80" spans="1:16" hidden="1" x14ac:dyDescent="0.3">
      <c r="A80" t="s">
        <v>235</v>
      </c>
      <c r="B80" t="s">
        <v>236</v>
      </c>
      <c r="C80" t="s">
        <v>236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228</v>
      </c>
      <c r="J80">
        <v>5.5</v>
      </c>
      <c r="K80">
        <v>249</v>
      </c>
      <c r="L80">
        <v>2.7999999959683</v>
      </c>
      <c r="M80">
        <v>11.0590723410807</v>
      </c>
      <c r="N80">
        <v>3.10935023953455</v>
      </c>
      <c r="O80">
        <v>0</v>
      </c>
      <c r="P80">
        <v>0</v>
      </c>
    </row>
    <row r="81" spans="1:16" hidden="1" x14ac:dyDescent="0.3">
      <c r="A81" t="s">
        <v>77</v>
      </c>
      <c r="B81" t="s">
        <v>78</v>
      </c>
      <c r="C81" t="s">
        <v>78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65</v>
      </c>
      <c r="J81">
        <v>5.3</v>
      </c>
      <c r="K81">
        <v>57</v>
      </c>
      <c r="L81">
        <v>4.4433297673035703</v>
      </c>
      <c r="M81">
        <v>10.7697707316586</v>
      </c>
      <c r="N81">
        <v>3.10389825051403</v>
      </c>
      <c r="O81">
        <v>0</v>
      </c>
      <c r="P81">
        <v>0</v>
      </c>
    </row>
    <row r="82" spans="1:16" hidden="1" x14ac:dyDescent="0.3">
      <c r="A82" t="s">
        <v>175</v>
      </c>
      <c r="B82" t="s">
        <v>256</v>
      </c>
      <c r="C82" t="s">
        <v>256</v>
      </c>
      <c r="D82" t="s">
        <v>5</v>
      </c>
      <c r="E82">
        <v>0</v>
      </c>
      <c r="F82">
        <v>1</v>
      </c>
      <c r="G82">
        <v>0</v>
      </c>
      <c r="H82">
        <v>0</v>
      </c>
      <c r="I82" t="s">
        <v>241</v>
      </c>
      <c r="J82">
        <v>4.5999999999999996</v>
      </c>
      <c r="K82">
        <v>267</v>
      </c>
      <c r="L82">
        <v>2.0065611637129601</v>
      </c>
      <c r="M82">
        <v>10.5726858638556</v>
      </c>
      <c r="N82">
        <v>3.1034853397931901</v>
      </c>
      <c r="O82">
        <v>0</v>
      </c>
      <c r="P82">
        <v>0</v>
      </c>
    </row>
    <row r="83" spans="1:16" hidden="1" x14ac:dyDescent="0.3">
      <c r="A83" t="s">
        <v>67</v>
      </c>
      <c r="B83" t="s">
        <v>68</v>
      </c>
      <c r="C83" t="s">
        <v>69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65</v>
      </c>
      <c r="J83">
        <v>4.9000000000000004</v>
      </c>
      <c r="K83">
        <v>51</v>
      </c>
      <c r="L83">
        <v>4.3333316020542201</v>
      </c>
      <c r="M83">
        <v>10.849136847685999</v>
      </c>
      <c r="N83">
        <v>3.07437112739172</v>
      </c>
      <c r="O83">
        <v>0</v>
      </c>
      <c r="P83">
        <v>0</v>
      </c>
    </row>
    <row r="84" spans="1:16" hidden="1" x14ac:dyDescent="0.3">
      <c r="A84" t="s">
        <v>150</v>
      </c>
      <c r="B84" t="s">
        <v>151</v>
      </c>
      <c r="C84" t="s">
        <v>151</v>
      </c>
      <c r="D84" t="s">
        <v>7</v>
      </c>
      <c r="E84">
        <v>0</v>
      </c>
      <c r="F84">
        <v>0</v>
      </c>
      <c r="G84">
        <v>0</v>
      </c>
      <c r="H84">
        <v>1</v>
      </c>
      <c r="I84" t="s">
        <v>128</v>
      </c>
      <c r="J84">
        <v>7.7</v>
      </c>
      <c r="K84">
        <v>127</v>
      </c>
      <c r="L84">
        <v>4.1333356019661496</v>
      </c>
      <c r="M84">
        <v>9.40348005474325</v>
      </c>
      <c r="N84">
        <v>3.07074438008204</v>
      </c>
      <c r="O84">
        <v>0</v>
      </c>
      <c r="P84">
        <v>0</v>
      </c>
    </row>
    <row r="85" spans="1:16" hidden="1" x14ac:dyDescent="0.3">
      <c r="A85" t="s">
        <v>66</v>
      </c>
      <c r="B85" t="s">
        <v>355</v>
      </c>
      <c r="C85" t="s">
        <v>356</v>
      </c>
      <c r="D85" t="s">
        <v>5</v>
      </c>
      <c r="E85">
        <v>0</v>
      </c>
      <c r="F85">
        <v>1</v>
      </c>
      <c r="G85">
        <v>0</v>
      </c>
      <c r="H85">
        <v>0</v>
      </c>
      <c r="I85" t="s">
        <v>347</v>
      </c>
      <c r="J85">
        <v>4.5</v>
      </c>
      <c r="K85">
        <v>402</v>
      </c>
      <c r="L85">
        <v>3.2666752372288701</v>
      </c>
      <c r="M85">
        <v>8.4681520263839705</v>
      </c>
      <c r="N85">
        <v>3.0684548594900298</v>
      </c>
      <c r="O85">
        <v>0</v>
      </c>
      <c r="P85">
        <v>0</v>
      </c>
    </row>
    <row r="86" spans="1:16" hidden="1" x14ac:dyDescent="0.3">
      <c r="A86" t="s">
        <v>214</v>
      </c>
      <c r="B86" t="s">
        <v>215</v>
      </c>
      <c r="C86" t="s">
        <v>215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211</v>
      </c>
      <c r="J86">
        <v>4.3</v>
      </c>
      <c r="K86">
        <v>214</v>
      </c>
      <c r="L86">
        <v>3.9999982884168701</v>
      </c>
      <c r="M86">
        <v>10.2301297860931</v>
      </c>
      <c r="N86">
        <v>3.0617481395367498</v>
      </c>
      <c r="O86">
        <v>0</v>
      </c>
      <c r="P86">
        <v>0</v>
      </c>
    </row>
    <row r="87" spans="1:16" hidden="1" x14ac:dyDescent="0.3">
      <c r="A87" t="s">
        <v>192</v>
      </c>
      <c r="B87" t="s">
        <v>193</v>
      </c>
      <c r="C87" t="s">
        <v>193</v>
      </c>
      <c r="D87" t="s">
        <v>4</v>
      </c>
      <c r="E87">
        <v>1</v>
      </c>
      <c r="F87">
        <v>0</v>
      </c>
      <c r="G87">
        <v>0</v>
      </c>
      <c r="H87">
        <v>0</v>
      </c>
      <c r="I87" t="s">
        <v>194</v>
      </c>
      <c r="J87">
        <v>4.5</v>
      </c>
      <c r="K87">
        <v>185</v>
      </c>
      <c r="L87">
        <v>3.2000011056022899</v>
      </c>
      <c r="M87">
        <v>11.073966363355501</v>
      </c>
      <c r="N87">
        <v>3.0462225705650701</v>
      </c>
      <c r="O87">
        <v>0</v>
      </c>
      <c r="P87">
        <v>0</v>
      </c>
    </row>
    <row r="88" spans="1:16" hidden="1" x14ac:dyDescent="0.3">
      <c r="A88" t="s">
        <v>287</v>
      </c>
      <c r="B88" t="s">
        <v>288</v>
      </c>
      <c r="C88" t="s">
        <v>289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282</v>
      </c>
      <c r="J88">
        <v>5.0999999999999996</v>
      </c>
      <c r="K88">
        <v>307</v>
      </c>
      <c r="L88">
        <v>3.8666652735987102</v>
      </c>
      <c r="M88">
        <v>10.328706258776201</v>
      </c>
      <c r="N88">
        <v>3.0415528611819198</v>
      </c>
      <c r="O88">
        <v>0</v>
      </c>
      <c r="P88">
        <v>0</v>
      </c>
    </row>
    <row r="89" spans="1:16" hidden="1" x14ac:dyDescent="0.3">
      <c r="A89" t="s">
        <v>40</v>
      </c>
      <c r="B89" t="s">
        <v>110</v>
      </c>
      <c r="C89" t="s">
        <v>110</v>
      </c>
      <c r="D89" t="s">
        <v>7</v>
      </c>
      <c r="E89">
        <v>0</v>
      </c>
      <c r="F89">
        <v>0</v>
      </c>
      <c r="G89">
        <v>0</v>
      </c>
      <c r="H89">
        <v>1</v>
      </c>
      <c r="I89" t="s">
        <v>109</v>
      </c>
      <c r="J89">
        <v>6.5</v>
      </c>
      <c r="K89">
        <v>95</v>
      </c>
      <c r="L89">
        <v>2.6147724057467299</v>
      </c>
      <c r="M89">
        <v>10.181415996210401</v>
      </c>
      <c r="N89">
        <v>3.03924204312526</v>
      </c>
      <c r="O89">
        <v>0</v>
      </c>
      <c r="P89">
        <v>0</v>
      </c>
    </row>
    <row r="90" spans="1:16" hidden="1" x14ac:dyDescent="0.3">
      <c r="A90" t="s">
        <v>121</v>
      </c>
      <c r="B90" t="s">
        <v>122</v>
      </c>
      <c r="C90" t="s">
        <v>122</v>
      </c>
      <c r="D90" t="s">
        <v>4</v>
      </c>
      <c r="E90">
        <v>1</v>
      </c>
      <c r="F90">
        <v>0</v>
      </c>
      <c r="G90">
        <v>0</v>
      </c>
      <c r="H90">
        <v>0</v>
      </c>
      <c r="I90" t="s">
        <v>109</v>
      </c>
      <c r="J90">
        <v>4.7</v>
      </c>
      <c r="K90">
        <v>102</v>
      </c>
      <c r="L90">
        <v>2.4666666548330798</v>
      </c>
      <c r="M90">
        <v>10.263172444947299</v>
      </c>
      <c r="N90">
        <v>3.0027070737711798</v>
      </c>
      <c r="O90">
        <v>0</v>
      </c>
      <c r="P90">
        <v>0</v>
      </c>
    </row>
    <row r="91" spans="1:16" hidden="1" x14ac:dyDescent="0.3">
      <c r="A91" t="s">
        <v>161</v>
      </c>
      <c r="B91" t="s">
        <v>162</v>
      </c>
      <c r="C91" t="s">
        <v>162</v>
      </c>
      <c r="D91" t="s">
        <v>5</v>
      </c>
      <c r="E91">
        <v>0</v>
      </c>
      <c r="F91">
        <v>1</v>
      </c>
      <c r="G91">
        <v>0</v>
      </c>
      <c r="H91">
        <v>0</v>
      </c>
      <c r="I91" t="s">
        <v>160</v>
      </c>
      <c r="J91">
        <v>4.5</v>
      </c>
      <c r="K91">
        <v>138</v>
      </c>
      <c r="L91">
        <v>4.2666627521515403</v>
      </c>
      <c r="M91">
        <v>10.3385163601217</v>
      </c>
      <c r="N91">
        <v>2.9985737054033001</v>
      </c>
      <c r="O91">
        <v>0</v>
      </c>
      <c r="P91">
        <v>0</v>
      </c>
    </row>
    <row r="92" spans="1:16" hidden="1" x14ac:dyDescent="0.3">
      <c r="A92" t="s">
        <v>229</v>
      </c>
      <c r="B92" t="s">
        <v>357</v>
      </c>
      <c r="C92" t="s">
        <v>357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347</v>
      </c>
      <c r="J92">
        <v>5.4</v>
      </c>
      <c r="K92">
        <v>404</v>
      </c>
      <c r="L92">
        <v>2.1288002751402599</v>
      </c>
      <c r="M92">
        <v>9.9374898378401006</v>
      </c>
      <c r="N92">
        <v>2.9845858384209398</v>
      </c>
      <c r="O92">
        <v>0</v>
      </c>
      <c r="P92">
        <v>0</v>
      </c>
    </row>
    <row r="93" spans="1:16" hidden="1" x14ac:dyDescent="0.3">
      <c r="A93" t="s">
        <v>84</v>
      </c>
      <c r="B93" t="s">
        <v>343</v>
      </c>
      <c r="C93" t="s">
        <v>344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334</v>
      </c>
      <c r="J93">
        <v>5.3</v>
      </c>
      <c r="K93">
        <v>385</v>
      </c>
      <c r="L93">
        <v>3.6</v>
      </c>
      <c r="M93">
        <v>10.703171817245201</v>
      </c>
      <c r="N93">
        <v>2.9609905619967898</v>
      </c>
      <c r="O93">
        <v>0</v>
      </c>
      <c r="P93">
        <v>0</v>
      </c>
    </row>
    <row r="94" spans="1:16" hidden="1" x14ac:dyDescent="0.3">
      <c r="A94" t="s">
        <v>212</v>
      </c>
      <c r="B94" t="s">
        <v>213</v>
      </c>
      <c r="C94" t="s">
        <v>213</v>
      </c>
      <c r="D94" t="s">
        <v>7</v>
      </c>
      <c r="E94">
        <v>0</v>
      </c>
      <c r="F94">
        <v>0</v>
      </c>
      <c r="G94">
        <v>0</v>
      </c>
      <c r="H94">
        <v>1</v>
      </c>
      <c r="I94" t="s">
        <v>211</v>
      </c>
      <c r="J94">
        <v>9.1</v>
      </c>
      <c r="K94">
        <v>213</v>
      </c>
      <c r="L94">
        <v>3.6</v>
      </c>
      <c r="M94">
        <v>10.5599559861252</v>
      </c>
      <c r="N94">
        <v>2.96096784138452</v>
      </c>
      <c r="O94">
        <v>0</v>
      </c>
      <c r="P94">
        <v>0</v>
      </c>
    </row>
    <row r="95" spans="1:16" hidden="1" x14ac:dyDescent="0.3">
      <c r="A95" t="s">
        <v>208</v>
      </c>
      <c r="B95" t="s">
        <v>209</v>
      </c>
      <c r="C95" t="s">
        <v>208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194</v>
      </c>
      <c r="J95">
        <v>4.5999999999999996</v>
      </c>
      <c r="K95">
        <v>200</v>
      </c>
      <c r="L95">
        <v>2.5333322628206099</v>
      </c>
      <c r="M95">
        <v>12.003397715012699</v>
      </c>
      <c r="N95">
        <v>2.9579989872597299</v>
      </c>
      <c r="O95">
        <v>0</v>
      </c>
      <c r="P95">
        <v>0</v>
      </c>
    </row>
    <row r="96" spans="1:16" x14ac:dyDescent="0.3">
      <c r="A96" t="s">
        <v>111</v>
      </c>
      <c r="B96" t="s">
        <v>112</v>
      </c>
      <c r="C96" t="s">
        <v>112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109</v>
      </c>
      <c r="J96">
        <v>5.6</v>
      </c>
      <c r="K96">
        <v>96</v>
      </c>
      <c r="L96">
        <v>2.4666666656136602</v>
      </c>
      <c r="M96">
        <v>9.8427582075241293</v>
      </c>
      <c r="N96">
        <v>2.9161192681864501</v>
      </c>
      <c r="O96">
        <v>1</v>
      </c>
      <c r="P96">
        <v>1</v>
      </c>
    </row>
    <row r="97" spans="1:16" hidden="1" x14ac:dyDescent="0.3">
      <c r="A97" t="s">
        <v>73</v>
      </c>
      <c r="B97" t="s">
        <v>113</v>
      </c>
      <c r="C97" t="s">
        <v>113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109</v>
      </c>
      <c r="J97">
        <v>4.7</v>
      </c>
      <c r="K97">
        <v>97</v>
      </c>
      <c r="L97">
        <v>2.3999996727623101</v>
      </c>
      <c r="M97">
        <v>9.9427058780736797</v>
      </c>
      <c r="N97">
        <v>2.9126793038047101</v>
      </c>
      <c r="O97">
        <v>0</v>
      </c>
      <c r="P97">
        <v>0</v>
      </c>
    </row>
    <row r="98" spans="1:16" hidden="1" x14ac:dyDescent="0.3">
      <c r="A98" t="s">
        <v>366</v>
      </c>
      <c r="B98" t="s">
        <v>367</v>
      </c>
      <c r="C98" t="s">
        <v>367</v>
      </c>
      <c r="D98" t="s">
        <v>7</v>
      </c>
      <c r="E98">
        <v>0</v>
      </c>
      <c r="F98">
        <v>0</v>
      </c>
      <c r="G98">
        <v>0</v>
      </c>
      <c r="H98">
        <v>1</v>
      </c>
      <c r="I98" t="s">
        <v>364</v>
      </c>
      <c r="J98">
        <v>7</v>
      </c>
      <c r="K98">
        <v>420</v>
      </c>
      <c r="L98">
        <v>4.2666662427664699</v>
      </c>
      <c r="M98">
        <v>9.3014297365570204</v>
      </c>
      <c r="N98">
        <v>2.8973716395953</v>
      </c>
      <c r="O98">
        <v>0</v>
      </c>
      <c r="P98">
        <v>0</v>
      </c>
    </row>
    <row r="99" spans="1:16" hidden="1" x14ac:dyDescent="0.3">
      <c r="A99" t="s">
        <v>132</v>
      </c>
      <c r="B99" t="s">
        <v>133</v>
      </c>
      <c r="C99" t="s">
        <v>133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128</v>
      </c>
      <c r="J99">
        <v>4.8</v>
      </c>
      <c r="K99">
        <v>116</v>
      </c>
      <c r="L99">
        <v>3.2666663966243799</v>
      </c>
      <c r="M99">
        <v>10.2152506826581</v>
      </c>
      <c r="N99">
        <v>2.88948624005512</v>
      </c>
      <c r="O99">
        <v>0</v>
      </c>
      <c r="P99">
        <v>0</v>
      </c>
    </row>
    <row r="100" spans="1:16" hidden="1" x14ac:dyDescent="0.3">
      <c r="A100" t="s">
        <v>296</v>
      </c>
      <c r="B100" t="s">
        <v>297</v>
      </c>
      <c r="C100" t="s">
        <v>298</v>
      </c>
      <c r="D100" t="s">
        <v>5</v>
      </c>
      <c r="E100">
        <v>0</v>
      </c>
      <c r="F100">
        <v>1</v>
      </c>
      <c r="G100">
        <v>0</v>
      </c>
      <c r="H100">
        <v>0</v>
      </c>
      <c r="I100" t="s">
        <v>282</v>
      </c>
      <c r="J100">
        <v>4.7</v>
      </c>
      <c r="K100">
        <v>314</v>
      </c>
      <c r="L100">
        <v>3.4</v>
      </c>
      <c r="M100">
        <v>10.406238576785601</v>
      </c>
      <c r="N100">
        <v>2.88315042477632</v>
      </c>
      <c r="O100">
        <v>0</v>
      </c>
      <c r="P100">
        <v>0</v>
      </c>
    </row>
    <row r="101" spans="1:16" x14ac:dyDescent="0.3">
      <c r="A101" t="s">
        <v>390</v>
      </c>
      <c r="B101" t="s">
        <v>391</v>
      </c>
      <c r="C101" t="s">
        <v>391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384</v>
      </c>
      <c r="J101">
        <v>4.5999999999999996</v>
      </c>
      <c r="K101">
        <v>444</v>
      </c>
      <c r="L101">
        <v>3.3333310993929799</v>
      </c>
      <c r="M101">
        <v>8.9517320293052904</v>
      </c>
      <c r="N101">
        <v>2.8739181602505899</v>
      </c>
      <c r="O101">
        <v>1</v>
      </c>
      <c r="P101">
        <v>1</v>
      </c>
    </row>
    <row r="102" spans="1:16" hidden="1" x14ac:dyDescent="0.3">
      <c r="A102" t="s">
        <v>317</v>
      </c>
      <c r="B102" t="s">
        <v>318</v>
      </c>
      <c r="C102" t="s">
        <v>318</v>
      </c>
      <c r="D102" t="s">
        <v>4</v>
      </c>
      <c r="E102">
        <v>1</v>
      </c>
      <c r="F102">
        <v>0</v>
      </c>
      <c r="G102">
        <v>0</v>
      </c>
      <c r="H102">
        <v>0</v>
      </c>
      <c r="I102" t="s">
        <v>301</v>
      </c>
      <c r="J102">
        <v>5.3</v>
      </c>
      <c r="K102">
        <v>342</v>
      </c>
      <c r="L102">
        <v>1.99999360371827</v>
      </c>
      <c r="M102">
        <v>10.674921526148401</v>
      </c>
      <c r="N102">
        <v>2.8631646799923298</v>
      </c>
      <c r="O102">
        <v>0</v>
      </c>
      <c r="P102">
        <v>0</v>
      </c>
    </row>
    <row r="103" spans="1:16" x14ac:dyDescent="0.3">
      <c r="A103" t="s">
        <v>153</v>
      </c>
      <c r="B103" t="s">
        <v>186</v>
      </c>
      <c r="C103" t="s">
        <v>186</v>
      </c>
      <c r="D103" t="s">
        <v>5</v>
      </c>
      <c r="E103">
        <v>0</v>
      </c>
      <c r="F103">
        <v>1</v>
      </c>
      <c r="G103">
        <v>0</v>
      </c>
      <c r="H103">
        <v>0</v>
      </c>
      <c r="I103" t="s">
        <v>177</v>
      </c>
      <c r="J103">
        <v>4.9000000000000004</v>
      </c>
      <c r="K103">
        <v>175</v>
      </c>
      <c r="L103">
        <v>3.8</v>
      </c>
      <c r="M103">
        <v>10.152880758444899</v>
      </c>
      <c r="N103">
        <v>2.8486309119102899</v>
      </c>
      <c r="O103">
        <v>1</v>
      </c>
      <c r="P103">
        <v>1</v>
      </c>
    </row>
    <row r="104" spans="1:16" hidden="1" x14ac:dyDescent="0.3">
      <c r="A104" t="s">
        <v>188</v>
      </c>
      <c r="B104" t="s">
        <v>189</v>
      </c>
      <c r="C104" t="s">
        <v>189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177</v>
      </c>
      <c r="J104">
        <v>5.2</v>
      </c>
      <c r="K104">
        <v>177</v>
      </c>
      <c r="L104">
        <v>3.8</v>
      </c>
      <c r="M104">
        <v>9.9453100445820901</v>
      </c>
      <c r="N104">
        <v>2.81904637892965</v>
      </c>
      <c r="O104">
        <v>0</v>
      </c>
      <c r="P104">
        <v>0</v>
      </c>
    </row>
    <row r="105" spans="1:16" hidden="1" x14ac:dyDescent="0.3">
      <c r="A105" t="s">
        <v>338</v>
      </c>
      <c r="B105" t="s">
        <v>237</v>
      </c>
      <c r="C105" t="s">
        <v>237</v>
      </c>
      <c r="D105" t="s">
        <v>7</v>
      </c>
      <c r="E105">
        <v>0</v>
      </c>
      <c r="F105">
        <v>0</v>
      </c>
      <c r="G105">
        <v>0</v>
      </c>
      <c r="H105">
        <v>1</v>
      </c>
      <c r="I105" t="s">
        <v>334</v>
      </c>
      <c r="J105">
        <v>6.4</v>
      </c>
      <c r="K105">
        <v>377</v>
      </c>
      <c r="L105">
        <v>3.1999999953433802</v>
      </c>
      <c r="M105">
        <v>10.5345205923936</v>
      </c>
      <c r="N105">
        <v>2.7889365439949998</v>
      </c>
      <c r="O105">
        <v>0</v>
      </c>
      <c r="P105">
        <v>0</v>
      </c>
    </row>
    <row r="106" spans="1:16" hidden="1" x14ac:dyDescent="0.3">
      <c r="A106" t="s">
        <v>252</v>
      </c>
      <c r="B106" t="s">
        <v>253</v>
      </c>
      <c r="C106" t="s">
        <v>253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241</v>
      </c>
      <c r="J106">
        <v>6.7</v>
      </c>
      <c r="K106">
        <v>265</v>
      </c>
      <c r="L106">
        <v>1.8666684944021099</v>
      </c>
      <c r="M106">
        <v>9.3247453636523296</v>
      </c>
      <c r="N106">
        <v>2.77224391573924</v>
      </c>
      <c r="O106">
        <v>0</v>
      </c>
      <c r="P106">
        <v>0</v>
      </c>
    </row>
    <row r="107" spans="1:16" hidden="1" x14ac:dyDescent="0.3">
      <c r="A107" t="s">
        <v>226</v>
      </c>
      <c r="B107" t="s">
        <v>227</v>
      </c>
      <c r="C107" t="s">
        <v>227</v>
      </c>
      <c r="D107" t="s">
        <v>7</v>
      </c>
      <c r="E107">
        <v>0</v>
      </c>
      <c r="F107">
        <v>0</v>
      </c>
      <c r="G107">
        <v>0</v>
      </c>
      <c r="H107">
        <v>1</v>
      </c>
      <c r="I107" t="s">
        <v>211</v>
      </c>
      <c r="J107">
        <v>5.7</v>
      </c>
      <c r="K107">
        <v>225</v>
      </c>
      <c r="L107">
        <v>3.1999999953433802</v>
      </c>
      <c r="M107">
        <v>10.272405483236501</v>
      </c>
      <c r="N107">
        <v>2.7664540766523298</v>
      </c>
      <c r="O107">
        <v>0</v>
      </c>
      <c r="P107">
        <v>0</v>
      </c>
    </row>
    <row r="108" spans="1:16" hidden="1" x14ac:dyDescent="0.3">
      <c r="A108" t="s">
        <v>179</v>
      </c>
      <c r="B108" t="s">
        <v>180</v>
      </c>
      <c r="C108" t="s">
        <v>180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177</v>
      </c>
      <c r="J108">
        <v>5.5</v>
      </c>
      <c r="K108">
        <v>167</v>
      </c>
      <c r="L108">
        <v>2.9333332554736198</v>
      </c>
      <c r="M108">
        <v>11.646226106062599</v>
      </c>
      <c r="N108">
        <v>2.7418181776029198</v>
      </c>
      <c r="O108">
        <v>0</v>
      </c>
      <c r="P108">
        <v>0</v>
      </c>
    </row>
    <row r="109" spans="1:16" hidden="1" x14ac:dyDescent="0.3">
      <c r="A109" t="s">
        <v>173</v>
      </c>
      <c r="B109" t="s">
        <v>174</v>
      </c>
      <c r="C109" t="s">
        <v>174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160</v>
      </c>
      <c r="J109">
        <v>5.4</v>
      </c>
      <c r="K109">
        <v>151</v>
      </c>
      <c r="L109">
        <v>3.40000043104172</v>
      </c>
      <c r="M109">
        <v>10.8013086415075</v>
      </c>
      <c r="N109">
        <v>2.7379174197474598</v>
      </c>
      <c r="O109">
        <v>0</v>
      </c>
      <c r="P109">
        <v>0</v>
      </c>
    </row>
    <row r="110" spans="1:16" hidden="1" x14ac:dyDescent="0.3">
      <c r="A110" t="s">
        <v>42</v>
      </c>
      <c r="B110" t="s">
        <v>43</v>
      </c>
      <c r="C110" t="s">
        <v>44</v>
      </c>
      <c r="D110" t="s">
        <v>4</v>
      </c>
      <c r="E110">
        <v>1</v>
      </c>
      <c r="F110">
        <v>0</v>
      </c>
      <c r="G110">
        <v>0</v>
      </c>
      <c r="H110">
        <v>0</v>
      </c>
      <c r="I110" t="s">
        <v>39</v>
      </c>
      <c r="J110">
        <v>4.9000000000000004</v>
      </c>
      <c r="K110">
        <v>25</v>
      </c>
      <c r="L110">
        <v>3.59999999586078</v>
      </c>
      <c r="M110">
        <v>11.6582773834563</v>
      </c>
      <c r="N110">
        <v>2.73183272738981</v>
      </c>
      <c r="O110">
        <v>0</v>
      </c>
      <c r="P110">
        <v>0</v>
      </c>
    </row>
    <row r="111" spans="1:16" x14ac:dyDescent="0.3">
      <c r="A111" t="s">
        <v>102</v>
      </c>
      <c r="B111" t="s">
        <v>103</v>
      </c>
      <c r="C111" t="s">
        <v>103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92</v>
      </c>
      <c r="J111">
        <v>4.9000000000000004</v>
      </c>
      <c r="K111">
        <v>78</v>
      </c>
      <c r="L111">
        <v>2.3999999958322</v>
      </c>
      <c r="M111">
        <v>9.8869412092254301</v>
      </c>
      <c r="N111">
        <v>2.7313166838443399</v>
      </c>
      <c r="O111">
        <v>1</v>
      </c>
      <c r="P111">
        <v>1</v>
      </c>
    </row>
    <row r="112" spans="1:16" hidden="1" x14ac:dyDescent="0.3">
      <c r="A112" t="s">
        <v>381</v>
      </c>
      <c r="B112" t="s">
        <v>382</v>
      </c>
      <c r="C112" t="s">
        <v>383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384</v>
      </c>
      <c r="J112">
        <v>4.4000000000000004</v>
      </c>
      <c r="K112">
        <v>438</v>
      </c>
      <c r="L112">
        <v>3.1999973133535198</v>
      </c>
      <c r="M112">
        <v>8.4141449813725409</v>
      </c>
      <c r="N112">
        <v>2.7258351967277701</v>
      </c>
      <c r="O112">
        <v>0</v>
      </c>
      <c r="P112">
        <v>0</v>
      </c>
    </row>
    <row r="113" spans="1:16" hidden="1" x14ac:dyDescent="0.3">
      <c r="A113" t="s">
        <v>45</v>
      </c>
      <c r="B113" t="s">
        <v>331</v>
      </c>
      <c r="C113" t="s">
        <v>331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324</v>
      </c>
      <c r="J113">
        <v>5.5</v>
      </c>
      <c r="K113">
        <v>361</v>
      </c>
      <c r="L113">
        <v>3.6666667554259398</v>
      </c>
      <c r="M113">
        <v>9.7026698047926505</v>
      </c>
      <c r="N113">
        <v>2.69020133712973</v>
      </c>
      <c r="O113">
        <v>0</v>
      </c>
      <c r="P113">
        <v>0</v>
      </c>
    </row>
    <row r="114" spans="1:16" hidden="1" x14ac:dyDescent="0.3">
      <c r="A114" t="s">
        <v>134</v>
      </c>
      <c r="B114" t="s">
        <v>135</v>
      </c>
      <c r="C114" t="s">
        <v>136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128</v>
      </c>
      <c r="J114">
        <v>5.4</v>
      </c>
      <c r="K114">
        <v>117</v>
      </c>
      <c r="L114">
        <v>3</v>
      </c>
      <c r="M114">
        <v>9.58653929014692</v>
      </c>
      <c r="N114">
        <v>2.6877116229496001</v>
      </c>
      <c r="O114">
        <v>0</v>
      </c>
      <c r="P114">
        <v>0</v>
      </c>
    </row>
    <row r="115" spans="1:16" hidden="1" x14ac:dyDescent="0.3">
      <c r="A115" t="s">
        <v>260</v>
      </c>
      <c r="B115" t="s">
        <v>261</v>
      </c>
      <c r="C115" t="s">
        <v>261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262</v>
      </c>
      <c r="J115">
        <v>7.3</v>
      </c>
      <c r="K115">
        <v>280</v>
      </c>
      <c r="L115">
        <v>1.53333342338137</v>
      </c>
      <c r="M115">
        <v>8.2569246918766197</v>
      </c>
      <c r="N115">
        <v>2.6751648851082401</v>
      </c>
      <c r="O115">
        <v>0</v>
      </c>
      <c r="P115">
        <v>0</v>
      </c>
    </row>
    <row r="116" spans="1:16" hidden="1" x14ac:dyDescent="0.3">
      <c r="A116" t="s">
        <v>290</v>
      </c>
      <c r="B116" t="s">
        <v>291</v>
      </c>
      <c r="C116" t="s">
        <v>292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282</v>
      </c>
      <c r="J116">
        <v>9.8000000000000007</v>
      </c>
      <c r="K116">
        <v>309</v>
      </c>
      <c r="L116">
        <v>2.8666673525642499</v>
      </c>
      <c r="M116">
        <v>10.2585938244899</v>
      </c>
      <c r="N116">
        <v>2.6648847340663999</v>
      </c>
      <c r="O116">
        <v>0</v>
      </c>
      <c r="P116">
        <v>0</v>
      </c>
    </row>
    <row r="117" spans="1:16" hidden="1" x14ac:dyDescent="0.3">
      <c r="A117" t="s">
        <v>221</v>
      </c>
      <c r="B117" t="s">
        <v>257</v>
      </c>
      <c r="C117" t="s">
        <v>257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241</v>
      </c>
      <c r="J117">
        <v>5</v>
      </c>
      <c r="K117">
        <v>271</v>
      </c>
      <c r="L117">
        <v>1.4666661855815799</v>
      </c>
      <c r="M117">
        <v>9.4402756680487698</v>
      </c>
      <c r="N117">
        <v>2.6535033408252402</v>
      </c>
      <c r="O117">
        <v>0</v>
      </c>
      <c r="P117">
        <v>0</v>
      </c>
    </row>
    <row r="118" spans="1:16" hidden="1" x14ac:dyDescent="0.3">
      <c r="A118" t="s">
        <v>300</v>
      </c>
      <c r="B118" t="s">
        <v>44</v>
      </c>
      <c r="C118" t="s">
        <v>44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282</v>
      </c>
      <c r="J118">
        <v>4.5</v>
      </c>
      <c r="K118">
        <v>321</v>
      </c>
      <c r="L118">
        <v>2.8</v>
      </c>
      <c r="M118">
        <v>10.2132536262496</v>
      </c>
      <c r="N118">
        <v>2.6333641686649401</v>
      </c>
      <c r="O118">
        <v>0</v>
      </c>
      <c r="P118">
        <v>0</v>
      </c>
    </row>
    <row r="119" spans="1:16" hidden="1" x14ac:dyDescent="0.3">
      <c r="A119" t="s">
        <v>40</v>
      </c>
      <c r="B119" t="s">
        <v>41</v>
      </c>
      <c r="C119" t="s">
        <v>41</v>
      </c>
      <c r="D119" t="s">
        <v>7</v>
      </c>
      <c r="E119">
        <v>0</v>
      </c>
      <c r="F119">
        <v>0</v>
      </c>
      <c r="G119">
        <v>0</v>
      </c>
      <c r="H119">
        <v>1</v>
      </c>
      <c r="I119" t="s">
        <v>39</v>
      </c>
      <c r="J119">
        <v>6.6</v>
      </c>
      <c r="K119">
        <v>24</v>
      </c>
      <c r="L119">
        <v>3.59999999712698</v>
      </c>
      <c r="M119">
        <v>10.682313876513501</v>
      </c>
      <c r="N119">
        <v>2.61409216566725</v>
      </c>
      <c r="O119">
        <v>0</v>
      </c>
      <c r="P119">
        <v>0</v>
      </c>
    </row>
    <row r="120" spans="1:16" hidden="1" x14ac:dyDescent="0.3">
      <c r="A120" t="s">
        <v>142</v>
      </c>
      <c r="B120" t="s">
        <v>143</v>
      </c>
      <c r="C120" t="s">
        <v>143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128</v>
      </c>
      <c r="J120">
        <v>5</v>
      </c>
      <c r="K120">
        <v>122</v>
      </c>
      <c r="L120">
        <v>2.59015254680491</v>
      </c>
      <c r="M120">
        <v>10.0345353115263</v>
      </c>
      <c r="N120">
        <v>2.6126497376567799</v>
      </c>
      <c r="O120">
        <v>0</v>
      </c>
      <c r="P120">
        <v>0</v>
      </c>
    </row>
    <row r="121" spans="1:16" hidden="1" x14ac:dyDescent="0.3">
      <c r="A121" t="s">
        <v>64</v>
      </c>
      <c r="B121" t="s">
        <v>116</v>
      </c>
      <c r="C121" t="s">
        <v>116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109</v>
      </c>
      <c r="J121">
        <v>4.5</v>
      </c>
      <c r="K121">
        <v>99</v>
      </c>
      <c r="L121">
        <v>1.79999999586078</v>
      </c>
      <c r="M121">
        <v>9.2620375726804092</v>
      </c>
      <c r="N121">
        <v>2.5562660114128102</v>
      </c>
      <c r="O121">
        <v>0</v>
      </c>
      <c r="P121">
        <v>0</v>
      </c>
    </row>
    <row r="122" spans="1:16" hidden="1" x14ac:dyDescent="0.3">
      <c r="A122" t="s">
        <v>254</v>
      </c>
      <c r="B122" t="s">
        <v>255</v>
      </c>
      <c r="C122" t="s">
        <v>255</v>
      </c>
      <c r="D122" t="s">
        <v>5</v>
      </c>
      <c r="E122">
        <v>0</v>
      </c>
      <c r="F122">
        <v>1</v>
      </c>
      <c r="G122">
        <v>0</v>
      </c>
      <c r="H122">
        <v>0</v>
      </c>
      <c r="I122" t="s">
        <v>241</v>
      </c>
      <c r="J122">
        <v>7.2</v>
      </c>
      <c r="K122">
        <v>266</v>
      </c>
      <c r="L122">
        <v>1.1333244744330599</v>
      </c>
      <c r="M122">
        <v>9.5412531699079697</v>
      </c>
      <c r="N122">
        <v>2.5556079366805502</v>
      </c>
      <c r="O122">
        <v>0</v>
      </c>
      <c r="P122">
        <v>0</v>
      </c>
    </row>
    <row r="123" spans="1:16" hidden="1" x14ac:dyDescent="0.3">
      <c r="A123" t="s">
        <v>100</v>
      </c>
      <c r="B123" t="s">
        <v>101</v>
      </c>
      <c r="C123" t="s">
        <v>101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92</v>
      </c>
      <c r="J123">
        <v>5.5</v>
      </c>
      <c r="K123">
        <v>76</v>
      </c>
      <c r="L123">
        <v>2.3999999928181399</v>
      </c>
      <c r="M123">
        <v>8.8863284912717901</v>
      </c>
      <c r="N123">
        <v>2.54178768115306</v>
      </c>
      <c r="O123">
        <v>0</v>
      </c>
      <c r="P123">
        <v>0</v>
      </c>
    </row>
    <row r="124" spans="1:16" hidden="1" x14ac:dyDescent="0.3">
      <c r="A124" t="s">
        <v>341</v>
      </c>
      <c r="B124" t="s">
        <v>342</v>
      </c>
      <c r="C124" t="s">
        <v>342</v>
      </c>
      <c r="D124" t="s">
        <v>4</v>
      </c>
      <c r="E124">
        <v>1</v>
      </c>
      <c r="F124">
        <v>0</v>
      </c>
      <c r="G124">
        <v>0</v>
      </c>
      <c r="H124">
        <v>0</v>
      </c>
      <c r="I124" t="s">
        <v>334</v>
      </c>
      <c r="J124">
        <v>4.5</v>
      </c>
      <c r="K124">
        <v>383</v>
      </c>
      <c r="L124">
        <v>2.5999998647460898</v>
      </c>
      <c r="M124">
        <v>10.2649746159417</v>
      </c>
      <c r="N124">
        <v>2.5283074924852298</v>
      </c>
      <c r="O124">
        <v>0</v>
      </c>
      <c r="P124">
        <v>0</v>
      </c>
    </row>
    <row r="125" spans="1:16" hidden="1" x14ac:dyDescent="0.3">
      <c r="A125" t="s">
        <v>87</v>
      </c>
      <c r="B125" t="s">
        <v>88</v>
      </c>
      <c r="C125" t="s">
        <v>89</v>
      </c>
      <c r="D125" t="s">
        <v>4</v>
      </c>
      <c r="E125">
        <v>1</v>
      </c>
      <c r="F125">
        <v>0</v>
      </c>
      <c r="G125">
        <v>0</v>
      </c>
      <c r="H125">
        <v>0</v>
      </c>
      <c r="I125" t="s">
        <v>65</v>
      </c>
      <c r="J125">
        <v>4.5</v>
      </c>
      <c r="K125">
        <v>68</v>
      </c>
      <c r="L125">
        <v>2.9999999995032902</v>
      </c>
      <c r="M125">
        <v>10.347045490607201</v>
      </c>
      <c r="N125">
        <v>2.5162447046209802</v>
      </c>
      <c r="O125">
        <v>0</v>
      </c>
      <c r="P125">
        <v>0</v>
      </c>
    </row>
    <row r="126" spans="1:16" hidden="1" x14ac:dyDescent="0.3">
      <c r="A126" t="s">
        <v>125</v>
      </c>
      <c r="B126" t="s">
        <v>126</v>
      </c>
      <c r="C126" t="s">
        <v>127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109</v>
      </c>
      <c r="J126">
        <v>5</v>
      </c>
      <c r="K126">
        <v>106</v>
      </c>
      <c r="L126">
        <v>1.5999999974391199</v>
      </c>
      <c r="M126">
        <v>9.3389567043721602</v>
      </c>
      <c r="N126">
        <v>2.5000334439819101</v>
      </c>
      <c r="O126">
        <v>0</v>
      </c>
      <c r="P126">
        <v>0</v>
      </c>
    </row>
    <row r="127" spans="1:16" hidden="1" x14ac:dyDescent="0.3">
      <c r="A127" t="s">
        <v>117</v>
      </c>
      <c r="B127" t="s">
        <v>118</v>
      </c>
      <c r="C127" t="s">
        <v>118</v>
      </c>
      <c r="D127" t="s">
        <v>5</v>
      </c>
      <c r="E127">
        <v>0</v>
      </c>
      <c r="F127">
        <v>1</v>
      </c>
      <c r="G127">
        <v>0</v>
      </c>
      <c r="H127">
        <v>0</v>
      </c>
      <c r="I127" t="s">
        <v>109</v>
      </c>
      <c r="J127">
        <v>4.7</v>
      </c>
      <c r="K127">
        <v>100</v>
      </c>
      <c r="L127">
        <v>1.7999997387165301</v>
      </c>
      <c r="M127">
        <v>8.7998889375390199</v>
      </c>
      <c r="N127">
        <v>2.4610825628918001</v>
      </c>
      <c r="O127">
        <v>0</v>
      </c>
      <c r="P127">
        <v>0</v>
      </c>
    </row>
    <row r="128" spans="1:16" x14ac:dyDescent="0.3">
      <c r="A128" t="s">
        <v>70</v>
      </c>
      <c r="B128" t="s">
        <v>201</v>
      </c>
      <c r="C128" t="s">
        <v>201</v>
      </c>
      <c r="D128" t="s">
        <v>6</v>
      </c>
      <c r="E128">
        <v>0</v>
      </c>
      <c r="F128">
        <v>0</v>
      </c>
      <c r="G128">
        <v>1</v>
      </c>
      <c r="H128">
        <v>0</v>
      </c>
      <c r="I128" t="s">
        <v>228</v>
      </c>
      <c r="J128">
        <v>5.9</v>
      </c>
      <c r="K128">
        <v>240</v>
      </c>
      <c r="L128">
        <v>1.1999999657745599</v>
      </c>
      <c r="M128">
        <v>10.519850657414199</v>
      </c>
      <c r="N128">
        <v>2.42682378917055</v>
      </c>
      <c r="O128">
        <v>1</v>
      </c>
      <c r="P128">
        <v>1</v>
      </c>
    </row>
    <row r="129" spans="1:16" hidden="1" x14ac:dyDescent="0.3">
      <c r="A129" t="s">
        <v>321</v>
      </c>
      <c r="B129" t="s">
        <v>322</v>
      </c>
      <c r="C129" t="s">
        <v>323</v>
      </c>
      <c r="D129" t="s">
        <v>5</v>
      </c>
      <c r="E129">
        <v>0</v>
      </c>
      <c r="F129">
        <v>1</v>
      </c>
      <c r="G129">
        <v>0</v>
      </c>
      <c r="H129">
        <v>0</v>
      </c>
      <c r="I129" t="s">
        <v>324</v>
      </c>
      <c r="J129">
        <v>4.0999999999999996</v>
      </c>
      <c r="K129">
        <v>346</v>
      </c>
      <c r="L129">
        <v>2.8</v>
      </c>
      <c r="M129">
        <v>9.6893543385112793</v>
      </c>
      <c r="N129">
        <v>2.3708905056874801</v>
      </c>
      <c r="O129">
        <v>0</v>
      </c>
      <c r="P129">
        <v>0</v>
      </c>
    </row>
    <row r="130" spans="1:16" hidden="1" x14ac:dyDescent="0.3">
      <c r="A130" t="s">
        <v>145</v>
      </c>
      <c r="B130" t="s">
        <v>299</v>
      </c>
      <c r="C130" t="s">
        <v>299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282</v>
      </c>
      <c r="J130">
        <v>6.3</v>
      </c>
      <c r="K130">
        <v>320</v>
      </c>
      <c r="L130">
        <v>2.1999999966133701</v>
      </c>
      <c r="M130">
        <v>9.9039259986911805</v>
      </c>
      <c r="N130">
        <v>2.3652420530553901</v>
      </c>
      <c r="O130">
        <v>0</v>
      </c>
      <c r="P130">
        <v>0</v>
      </c>
    </row>
    <row r="131" spans="1:16" hidden="1" x14ac:dyDescent="0.3">
      <c r="A131" t="s">
        <v>190</v>
      </c>
      <c r="B131" t="s">
        <v>191</v>
      </c>
      <c r="C131" t="s">
        <v>191</v>
      </c>
      <c r="D131" t="s">
        <v>6</v>
      </c>
      <c r="E131">
        <v>0</v>
      </c>
      <c r="F131">
        <v>0</v>
      </c>
      <c r="G131">
        <v>1</v>
      </c>
      <c r="H131">
        <v>0</v>
      </c>
      <c r="I131" t="s">
        <v>177</v>
      </c>
      <c r="J131">
        <v>4.9000000000000004</v>
      </c>
      <c r="K131">
        <v>180</v>
      </c>
      <c r="L131">
        <v>2.5999999899703701</v>
      </c>
      <c r="M131">
        <v>9.8267265445645506</v>
      </c>
      <c r="N131">
        <v>2.35954508407398</v>
      </c>
      <c r="O131">
        <v>0</v>
      </c>
      <c r="P131">
        <v>0</v>
      </c>
    </row>
    <row r="132" spans="1:16" hidden="1" x14ac:dyDescent="0.3">
      <c r="A132" t="s">
        <v>104</v>
      </c>
      <c r="B132" t="s">
        <v>105</v>
      </c>
      <c r="C132" t="s">
        <v>105</v>
      </c>
      <c r="D132" t="s">
        <v>6</v>
      </c>
      <c r="E132">
        <v>0</v>
      </c>
      <c r="F132">
        <v>0</v>
      </c>
      <c r="G132">
        <v>1</v>
      </c>
      <c r="H132">
        <v>0</v>
      </c>
      <c r="I132" t="s">
        <v>92</v>
      </c>
      <c r="J132">
        <v>5.4</v>
      </c>
      <c r="K132">
        <v>79</v>
      </c>
      <c r="L132">
        <v>1.7999996592445899</v>
      </c>
      <c r="M132">
        <v>8.8968873316296495</v>
      </c>
      <c r="N132">
        <v>2.32913703415554</v>
      </c>
      <c r="O132">
        <v>0</v>
      </c>
      <c r="P132">
        <v>0</v>
      </c>
    </row>
    <row r="133" spans="1:16" hidden="1" x14ac:dyDescent="0.3">
      <c r="A133" t="s">
        <v>82</v>
      </c>
      <c r="B133" t="s">
        <v>163</v>
      </c>
      <c r="C133" t="s">
        <v>163</v>
      </c>
      <c r="D133" t="s">
        <v>6</v>
      </c>
      <c r="E133">
        <v>0</v>
      </c>
      <c r="F133">
        <v>0</v>
      </c>
      <c r="G133">
        <v>1</v>
      </c>
      <c r="H133">
        <v>0</v>
      </c>
      <c r="I133" t="s">
        <v>160</v>
      </c>
      <c r="J133">
        <v>5.4</v>
      </c>
      <c r="K133">
        <v>140</v>
      </c>
      <c r="L133">
        <v>2.5999999899703701</v>
      </c>
      <c r="M133">
        <v>9.8505992771547604</v>
      </c>
      <c r="N133">
        <v>2.3099763239592201</v>
      </c>
      <c r="O133">
        <v>0</v>
      </c>
      <c r="P133">
        <v>0</v>
      </c>
    </row>
    <row r="134" spans="1:16" hidden="1" x14ac:dyDescent="0.3">
      <c r="A134" t="s">
        <v>46</v>
      </c>
      <c r="B134" t="s">
        <v>264</v>
      </c>
      <c r="C134" t="s">
        <v>264</v>
      </c>
      <c r="D134" t="s">
        <v>5</v>
      </c>
      <c r="E134">
        <v>0</v>
      </c>
      <c r="F134">
        <v>1</v>
      </c>
      <c r="G134">
        <v>0</v>
      </c>
      <c r="H134">
        <v>0</v>
      </c>
      <c r="I134" t="s">
        <v>262</v>
      </c>
      <c r="J134">
        <v>5.4</v>
      </c>
      <c r="K134">
        <v>282</v>
      </c>
      <c r="L134">
        <v>0</v>
      </c>
      <c r="M134">
        <v>8.8531374792681294</v>
      </c>
      <c r="N134">
        <v>2.2812339661566199</v>
      </c>
      <c r="O134">
        <v>0</v>
      </c>
      <c r="P134">
        <v>0</v>
      </c>
    </row>
    <row r="135" spans="1:16" hidden="1" x14ac:dyDescent="0.3">
      <c r="A135" t="s">
        <v>205</v>
      </c>
      <c r="B135" t="s">
        <v>206</v>
      </c>
      <c r="C135" t="s">
        <v>207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194</v>
      </c>
      <c r="J135">
        <v>5</v>
      </c>
      <c r="K135">
        <v>199</v>
      </c>
      <c r="L135">
        <v>1.79999998926392</v>
      </c>
      <c r="M135">
        <v>9.5442783569843392</v>
      </c>
      <c r="N135">
        <v>2.2731874320843102</v>
      </c>
      <c r="O135">
        <v>0</v>
      </c>
      <c r="P135">
        <v>0</v>
      </c>
    </row>
    <row r="136" spans="1:16" hidden="1" x14ac:dyDescent="0.3">
      <c r="A136" t="s">
        <v>32</v>
      </c>
      <c r="B136" t="s">
        <v>258</v>
      </c>
      <c r="C136" t="s">
        <v>259</v>
      </c>
      <c r="D136" t="s">
        <v>6</v>
      </c>
      <c r="E136">
        <v>0</v>
      </c>
      <c r="F136">
        <v>0</v>
      </c>
      <c r="G136">
        <v>1</v>
      </c>
      <c r="H136">
        <v>0</v>
      </c>
      <c r="I136" t="s">
        <v>241</v>
      </c>
      <c r="J136">
        <v>5.4</v>
      </c>
      <c r="K136">
        <v>272</v>
      </c>
      <c r="L136">
        <v>0.99999999760517</v>
      </c>
      <c r="M136">
        <v>8.4924919251439199</v>
      </c>
      <c r="N136">
        <v>2.2715329654501599</v>
      </c>
      <c r="O136">
        <v>0</v>
      </c>
      <c r="P136">
        <v>0</v>
      </c>
    </row>
    <row r="137" spans="1:16" hidden="1" x14ac:dyDescent="0.3">
      <c r="A137" t="s">
        <v>64</v>
      </c>
      <c r="B137" t="s">
        <v>38</v>
      </c>
      <c r="C137" t="s">
        <v>38</v>
      </c>
      <c r="D137" t="s">
        <v>5</v>
      </c>
      <c r="E137">
        <v>0</v>
      </c>
      <c r="F137">
        <v>1</v>
      </c>
      <c r="G137">
        <v>0</v>
      </c>
      <c r="H137">
        <v>0</v>
      </c>
      <c r="I137" t="s">
        <v>65</v>
      </c>
      <c r="J137">
        <v>4.4000000000000004</v>
      </c>
      <c r="K137">
        <v>45</v>
      </c>
      <c r="L137">
        <v>2.8</v>
      </c>
      <c r="M137">
        <v>9.0668244294043205</v>
      </c>
      <c r="N137">
        <v>2.2677561874991898</v>
      </c>
      <c r="O137">
        <v>0</v>
      </c>
      <c r="P137">
        <v>0</v>
      </c>
    </row>
    <row r="138" spans="1:16" hidden="1" x14ac:dyDescent="0.3">
      <c r="A138" t="s">
        <v>35</v>
      </c>
      <c r="B138" t="s">
        <v>85</v>
      </c>
      <c r="C138" t="s">
        <v>85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65</v>
      </c>
      <c r="J138">
        <v>4.9000000000000004</v>
      </c>
      <c r="K138">
        <v>66</v>
      </c>
      <c r="L138">
        <v>2.2049237969761601</v>
      </c>
      <c r="M138">
        <v>10.5331108973957</v>
      </c>
      <c r="N138">
        <v>2.2498163800464202</v>
      </c>
      <c r="O138">
        <v>0</v>
      </c>
      <c r="P138">
        <v>0</v>
      </c>
    </row>
    <row r="139" spans="1:16" hidden="1" x14ac:dyDescent="0.3">
      <c r="A139" t="s">
        <v>35</v>
      </c>
      <c r="B139" t="s">
        <v>293</v>
      </c>
      <c r="C139" t="s">
        <v>293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282</v>
      </c>
      <c r="J139">
        <v>6.6</v>
      </c>
      <c r="K139">
        <v>310</v>
      </c>
      <c r="L139">
        <v>1.9999999941792299</v>
      </c>
      <c r="M139">
        <v>9.3317039777117206</v>
      </c>
      <c r="N139">
        <v>2.2019348173411402</v>
      </c>
      <c r="O139">
        <v>0</v>
      </c>
      <c r="P139">
        <v>0</v>
      </c>
    </row>
    <row r="140" spans="1:16" hidden="1" x14ac:dyDescent="0.3">
      <c r="A140" t="s">
        <v>294</v>
      </c>
      <c r="B140" t="s">
        <v>295</v>
      </c>
      <c r="C140" t="s">
        <v>295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282</v>
      </c>
      <c r="J140">
        <v>7.2</v>
      </c>
      <c r="K140">
        <v>313</v>
      </c>
      <c r="L140">
        <v>2.33333168962257</v>
      </c>
      <c r="M140">
        <v>8.5169457940086808</v>
      </c>
      <c r="N140">
        <v>2.1953995666040602</v>
      </c>
      <c r="O140">
        <v>0</v>
      </c>
      <c r="P140">
        <v>0</v>
      </c>
    </row>
    <row r="141" spans="1:16" hidden="1" x14ac:dyDescent="0.3">
      <c r="A141" t="s">
        <v>75</v>
      </c>
      <c r="B141" t="s">
        <v>144</v>
      </c>
      <c r="C141" t="s">
        <v>144</v>
      </c>
      <c r="D141" t="s">
        <v>5</v>
      </c>
      <c r="E141">
        <v>0</v>
      </c>
      <c r="F141">
        <v>1</v>
      </c>
      <c r="G141">
        <v>0</v>
      </c>
      <c r="H141">
        <v>0</v>
      </c>
      <c r="I141" t="s">
        <v>128</v>
      </c>
      <c r="J141">
        <v>5.9</v>
      </c>
      <c r="K141">
        <v>123</v>
      </c>
      <c r="L141">
        <v>1.9999999489436699</v>
      </c>
      <c r="M141">
        <v>8.8112084870532605</v>
      </c>
      <c r="N141">
        <v>2.1940385304296099</v>
      </c>
      <c r="O141">
        <v>0</v>
      </c>
      <c r="P141">
        <v>0</v>
      </c>
    </row>
    <row r="142" spans="1:16" hidden="1" x14ac:dyDescent="0.3">
      <c r="A142" t="s">
        <v>86</v>
      </c>
      <c r="B142" t="s">
        <v>336</v>
      </c>
      <c r="C142" t="s">
        <v>336</v>
      </c>
      <c r="D142" t="s">
        <v>6</v>
      </c>
      <c r="E142">
        <v>0</v>
      </c>
      <c r="F142">
        <v>0</v>
      </c>
      <c r="G142">
        <v>1</v>
      </c>
      <c r="H142">
        <v>0</v>
      </c>
      <c r="I142" t="s">
        <v>334</v>
      </c>
      <c r="J142">
        <v>6.3</v>
      </c>
      <c r="K142">
        <v>375</v>
      </c>
      <c r="L142">
        <v>2.1333333038363902</v>
      </c>
      <c r="M142">
        <v>9.1619398893976296</v>
      </c>
      <c r="N142">
        <v>2.1882121323739399</v>
      </c>
      <c r="O142">
        <v>0</v>
      </c>
      <c r="P142">
        <v>0</v>
      </c>
    </row>
    <row r="143" spans="1:16" hidden="1" x14ac:dyDescent="0.3">
      <c r="A143" t="s">
        <v>129</v>
      </c>
      <c r="B143" t="s">
        <v>233</v>
      </c>
      <c r="C143" t="s">
        <v>234</v>
      </c>
      <c r="D143" t="s">
        <v>6</v>
      </c>
      <c r="E143">
        <v>0</v>
      </c>
      <c r="F143">
        <v>0</v>
      </c>
      <c r="G143">
        <v>1</v>
      </c>
      <c r="H143">
        <v>0</v>
      </c>
      <c r="I143" t="s">
        <v>228</v>
      </c>
      <c r="J143">
        <v>4.9000000000000004</v>
      </c>
      <c r="K143">
        <v>248</v>
      </c>
      <c r="L143">
        <v>1.39999998802585</v>
      </c>
      <c r="M143">
        <v>8.7498491718563702</v>
      </c>
      <c r="N143">
        <v>2.1643049575062299</v>
      </c>
      <c r="O143">
        <v>0</v>
      </c>
      <c r="P143">
        <v>0</v>
      </c>
    </row>
    <row r="144" spans="1:16" hidden="1" x14ac:dyDescent="0.3">
      <c r="A144" t="s">
        <v>73</v>
      </c>
      <c r="B144" t="s">
        <v>74</v>
      </c>
      <c r="C144" t="s">
        <v>74</v>
      </c>
      <c r="D144" t="s">
        <v>6</v>
      </c>
      <c r="E144">
        <v>0</v>
      </c>
      <c r="F144">
        <v>0</v>
      </c>
      <c r="G144">
        <v>1</v>
      </c>
      <c r="H144">
        <v>0</v>
      </c>
      <c r="I144" t="s">
        <v>65</v>
      </c>
      <c r="J144">
        <v>4.9000000000000004</v>
      </c>
      <c r="K144">
        <v>54</v>
      </c>
      <c r="L144">
        <v>2.2049237969761601</v>
      </c>
      <c r="M144">
        <v>9.8512327731586993</v>
      </c>
      <c r="N144">
        <v>2.1565704648002302</v>
      </c>
      <c r="O144">
        <v>0</v>
      </c>
      <c r="P144">
        <v>0</v>
      </c>
    </row>
    <row r="145" spans="1:16" hidden="1" x14ac:dyDescent="0.3">
      <c r="A145" t="s">
        <v>66</v>
      </c>
      <c r="B145" t="s">
        <v>325</v>
      </c>
      <c r="C145" t="s">
        <v>325</v>
      </c>
      <c r="D145" t="s">
        <v>6</v>
      </c>
      <c r="E145">
        <v>0</v>
      </c>
      <c r="F145">
        <v>0</v>
      </c>
      <c r="G145">
        <v>1</v>
      </c>
      <c r="H145">
        <v>0</v>
      </c>
      <c r="I145" t="s">
        <v>324</v>
      </c>
      <c r="J145">
        <v>5</v>
      </c>
      <c r="K145">
        <v>352</v>
      </c>
      <c r="L145">
        <v>2.3333333261772999</v>
      </c>
      <c r="M145">
        <v>9.2350943238662193</v>
      </c>
      <c r="N145">
        <v>2.1368811357550501</v>
      </c>
      <c r="O145">
        <v>0</v>
      </c>
      <c r="P145">
        <v>0</v>
      </c>
    </row>
    <row r="146" spans="1:16" hidden="1" x14ac:dyDescent="0.3">
      <c r="A146" t="s">
        <v>26</v>
      </c>
      <c r="B146" t="s">
        <v>365</v>
      </c>
      <c r="C146" t="s">
        <v>365</v>
      </c>
      <c r="D146" t="s">
        <v>5</v>
      </c>
      <c r="E146">
        <v>0</v>
      </c>
      <c r="F146">
        <v>1</v>
      </c>
      <c r="G146">
        <v>0</v>
      </c>
      <c r="H146">
        <v>0</v>
      </c>
      <c r="I146" t="s">
        <v>364</v>
      </c>
      <c r="J146">
        <v>4.8</v>
      </c>
      <c r="K146">
        <v>419</v>
      </c>
      <c r="L146">
        <v>1.4000007449737899</v>
      </c>
      <c r="M146">
        <v>11.2289817725022</v>
      </c>
      <c r="N146">
        <v>2.11203152010608</v>
      </c>
      <c r="O146">
        <v>0</v>
      </c>
      <c r="P146">
        <v>0</v>
      </c>
    </row>
    <row r="147" spans="1:16" hidden="1" x14ac:dyDescent="0.3">
      <c r="A147" t="s">
        <v>64</v>
      </c>
      <c r="B147" t="s">
        <v>335</v>
      </c>
      <c r="C147" t="s">
        <v>337</v>
      </c>
      <c r="D147" t="s">
        <v>7</v>
      </c>
      <c r="E147">
        <v>0</v>
      </c>
      <c r="F147">
        <v>0</v>
      </c>
      <c r="G147">
        <v>0</v>
      </c>
      <c r="H147">
        <v>1</v>
      </c>
      <c r="I147" t="s">
        <v>334</v>
      </c>
      <c r="J147">
        <v>5.5</v>
      </c>
      <c r="K147">
        <v>376</v>
      </c>
      <c r="L147">
        <v>1.7950761760865701</v>
      </c>
      <c r="M147">
        <v>9.3306183210775995</v>
      </c>
      <c r="N147">
        <v>2.09058673174974</v>
      </c>
      <c r="O147">
        <v>0</v>
      </c>
      <c r="P147">
        <v>0</v>
      </c>
    </row>
    <row r="148" spans="1:16" hidden="1" x14ac:dyDescent="0.3">
      <c r="A148" t="s">
        <v>79</v>
      </c>
      <c r="B148" t="s">
        <v>80</v>
      </c>
      <c r="C148" t="s">
        <v>80</v>
      </c>
      <c r="D148" t="s">
        <v>5</v>
      </c>
      <c r="E148">
        <v>0</v>
      </c>
      <c r="F148">
        <v>1</v>
      </c>
      <c r="G148">
        <v>0</v>
      </c>
      <c r="H148">
        <v>0</v>
      </c>
      <c r="I148" t="s">
        <v>65</v>
      </c>
      <c r="J148">
        <v>4.4000000000000004</v>
      </c>
      <c r="K148">
        <v>58</v>
      </c>
      <c r="L148">
        <v>2</v>
      </c>
      <c r="M148">
        <v>9.3154893339509499</v>
      </c>
      <c r="N148">
        <v>2.00808073361666</v>
      </c>
      <c r="O148">
        <v>0</v>
      </c>
      <c r="P148">
        <v>0</v>
      </c>
    </row>
    <row r="149" spans="1:16" hidden="1" x14ac:dyDescent="0.3">
      <c r="A149" t="s">
        <v>332</v>
      </c>
      <c r="B149" t="s">
        <v>333</v>
      </c>
      <c r="C149" t="s">
        <v>333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324</v>
      </c>
      <c r="J149">
        <v>5.5</v>
      </c>
      <c r="K149">
        <v>363</v>
      </c>
      <c r="L149">
        <v>2.0000002830313002</v>
      </c>
      <c r="M149">
        <v>9.0847927915220499</v>
      </c>
      <c r="N149">
        <v>1.9939129713144801</v>
      </c>
      <c r="O149">
        <v>0</v>
      </c>
      <c r="P149">
        <v>0</v>
      </c>
    </row>
    <row r="150" spans="1:16" hidden="1" x14ac:dyDescent="0.3">
      <c r="A150" t="s">
        <v>166</v>
      </c>
      <c r="B150" t="s">
        <v>167</v>
      </c>
      <c r="C150" t="s">
        <v>167</v>
      </c>
      <c r="D150" t="s">
        <v>5</v>
      </c>
      <c r="E150">
        <v>0</v>
      </c>
      <c r="F150">
        <v>1</v>
      </c>
      <c r="G150">
        <v>0</v>
      </c>
      <c r="H150">
        <v>0</v>
      </c>
      <c r="I150" t="s">
        <v>160</v>
      </c>
      <c r="J150">
        <v>4.5</v>
      </c>
      <c r="K150">
        <v>145</v>
      </c>
      <c r="L150">
        <v>1.9999999925494101</v>
      </c>
      <c r="M150">
        <v>9.1256978002867193</v>
      </c>
      <c r="N150">
        <v>1.98740690699308</v>
      </c>
      <c r="O150">
        <v>0</v>
      </c>
      <c r="P150">
        <v>0</v>
      </c>
    </row>
    <row r="151" spans="1:16" hidden="1" x14ac:dyDescent="0.3">
      <c r="A151" t="s">
        <v>285</v>
      </c>
      <c r="B151" t="s">
        <v>286</v>
      </c>
      <c r="C151" t="s">
        <v>286</v>
      </c>
      <c r="D151" t="s">
        <v>5</v>
      </c>
      <c r="E151">
        <v>0</v>
      </c>
      <c r="F151">
        <v>1</v>
      </c>
      <c r="G151">
        <v>0</v>
      </c>
      <c r="H151">
        <v>0</v>
      </c>
      <c r="I151" t="s">
        <v>282</v>
      </c>
      <c r="J151">
        <v>4.8</v>
      </c>
      <c r="K151">
        <v>306</v>
      </c>
      <c r="L151">
        <v>0.66666651127441201</v>
      </c>
      <c r="M151">
        <v>10.757196077892299</v>
      </c>
      <c r="N151">
        <v>1.93910338904113</v>
      </c>
      <c r="O151">
        <v>0</v>
      </c>
      <c r="P151">
        <v>0</v>
      </c>
    </row>
    <row r="152" spans="1:16" hidden="1" x14ac:dyDescent="0.3">
      <c r="A152" t="s">
        <v>374</v>
      </c>
      <c r="B152" t="s">
        <v>375</v>
      </c>
      <c r="C152" t="s">
        <v>375</v>
      </c>
      <c r="D152" t="s">
        <v>6</v>
      </c>
      <c r="E152">
        <v>0</v>
      </c>
      <c r="F152">
        <v>0</v>
      </c>
      <c r="G152">
        <v>1</v>
      </c>
      <c r="H152">
        <v>0</v>
      </c>
      <c r="I152" t="s">
        <v>364</v>
      </c>
      <c r="J152">
        <v>5.3</v>
      </c>
      <c r="K152">
        <v>427</v>
      </c>
      <c r="L152">
        <v>1.0000021821932401</v>
      </c>
      <c r="M152">
        <v>10.6623082964306</v>
      </c>
      <c r="N152">
        <v>1.88376872015942</v>
      </c>
      <c r="O152">
        <v>0</v>
      </c>
      <c r="P152">
        <v>0</v>
      </c>
    </row>
    <row r="153" spans="1:16" hidden="1" x14ac:dyDescent="0.3">
      <c r="A153" t="s">
        <v>238</v>
      </c>
      <c r="B153" t="s">
        <v>239</v>
      </c>
      <c r="C153" t="s">
        <v>240</v>
      </c>
      <c r="D153" t="s">
        <v>6</v>
      </c>
      <c r="E153">
        <v>0</v>
      </c>
      <c r="F153">
        <v>0</v>
      </c>
      <c r="G153">
        <v>1</v>
      </c>
      <c r="H153">
        <v>0</v>
      </c>
      <c r="I153" t="s">
        <v>228</v>
      </c>
      <c r="J153">
        <v>6.5</v>
      </c>
      <c r="K153">
        <v>252</v>
      </c>
      <c r="L153">
        <v>0.8</v>
      </c>
      <c r="M153">
        <v>8.3335797619088208</v>
      </c>
      <c r="N153">
        <v>1.86783411247276</v>
      </c>
      <c r="O153">
        <v>0</v>
      </c>
      <c r="P153">
        <v>0</v>
      </c>
    </row>
    <row r="154" spans="1:16" hidden="1" x14ac:dyDescent="0.3">
      <c r="A154" t="s">
        <v>218</v>
      </c>
      <c r="B154" t="s">
        <v>219</v>
      </c>
      <c r="C154" t="s">
        <v>219</v>
      </c>
      <c r="D154" t="s">
        <v>6</v>
      </c>
      <c r="E154">
        <v>0</v>
      </c>
      <c r="F154">
        <v>0</v>
      </c>
      <c r="G154">
        <v>1</v>
      </c>
      <c r="H154">
        <v>0</v>
      </c>
      <c r="I154" t="s">
        <v>211</v>
      </c>
      <c r="J154">
        <v>6.3</v>
      </c>
      <c r="K154">
        <v>216</v>
      </c>
      <c r="L154">
        <v>0.73333092275519596</v>
      </c>
      <c r="M154">
        <v>10.424464578545001</v>
      </c>
      <c r="N154">
        <v>1.8592571164773399</v>
      </c>
      <c r="O154">
        <v>0</v>
      </c>
      <c r="P154">
        <v>0</v>
      </c>
    </row>
    <row r="155" spans="1:16" hidden="1" x14ac:dyDescent="0.3">
      <c r="A155" t="s">
        <v>154</v>
      </c>
      <c r="B155" t="s">
        <v>155</v>
      </c>
      <c r="C155" t="s">
        <v>155</v>
      </c>
      <c r="D155" t="s">
        <v>6</v>
      </c>
      <c r="E155">
        <v>0</v>
      </c>
      <c r="F155">
        <v>0</v>
      </c>
      <c r="G155">
        <v>1</v>
      </c>
      <c r="H155">
        <v>0</v>
      </c>
      <c r="I155" t="s">
        <v>128</v>
      </c>
      <c r="J155">
        <v>9.8000000000000007</v>
      </c>
      <c r="K155">
        <v>131</v>
      </c>
      <c r="L155">
        <v>1.0000000096464201</v>
      </c>
      <c r="M155">
        <v>8.9898879241694107</v>
      </c>
      <c r="N155">
        <v>1.8589206022111699</v>
      </c>
      <c r="O155">
        <v>0</v>
      </c>
      <c r="P155">
        <v>0</v>
      </c>
    </row>
    <row r="156" spans="1:16" hidden="1" x14ac:dyDescent="0.3">
      <c r="A156" t="s">
        <v>339</v>
      </c>
      <c r="B156" t="s">
        <v>340</v>
      </c>
      <c r="C156" t="s">
        <v>340</v>
      </c>
      <c r="D156" t="s">
        <v>5</v>
      </c>
      <c r="E156">
        <v>0</v>
      </c>
      <c r="F156">
        <v>1</v>
      </c>
      <c r="G156">
        <v>0</v>
      </c>
      <c r="H156">
        <v>0</v>
      </c>
      <c r="I156" t="s">
        <v>334</v>
      </c>
      <c r="J156">
        <v>4.4000000000000004</v>
      </c>
      <c r="K156">
        <v>380</v>
      </c>
      <c r="L156">
        <v>0.33333758104254402</v>
      </c>
      <c r="M156">
        <v>11.075173301533599</v>
      </c>
      <c r="N156">
        <v>1.8248923012958</v>
      </c>
      <c r="O156">
        <v>0</v>
      </c>
      <c r="P156">
        <v>0</v>
      </c>
    </row>
    <row r="157" spans="1:16" hidden="1" x14ac:dyDescent="0.3">
      <c r="A157" t="s">
        <v>60</v>
      </c>
      <c r="B157" t="s">
        <v>61</v>
      </c>
      <c r="C157" t="s">
        <v>61</v>
      </c>
      <c r="D157" t="s">
        <v>6</v>
      </c>
      <c r="E157">
        <v>0</v>
      </c>
      <c r="F157">
        <v>0</v>
      </c>
      <c r="G157">
        <v>1</v>
      </c>
      <c r="H157">
        <v>0</v>
      </c>
      <c r="I157" t="s">
        <v>39</v>
      </c>
      <c r="J157">
        <v>5.2</v>
      </c>
      <c r="K157">
        <v>38</v>
      </c>
      <c r="L157">
        <v>1.79999999815427</v>
      </c>
      <c r="M157">
        <v>9.5596663803370596</v>
      </c>
      <c r="N157">
        <v>1.8159684653085599</v>
      </c>
      <c r="O157">
        <v>0</v>
      </c>
      <c r="P157">
        <v>0</v>
      </c>
    </row>
    <row r="158" spans="1:16" hidden="1" x14ac:dyDescent="0.3">
      <c r="A158" t="s">
        <v>229</v>
      </c>
      <c r="B158" t="s">
        <v>230</v>
      </c>
      <c r="C158" t="s">
        <v>229</v>
      </c>
      <c r="D158" t="s">
        <v>6</v>
      </c>
      <c r="E158">
        <v>0</v>
      </c>
      <c r="F158">
        <v>0</v>
      </c>
      <c r="G158">
        <v>1</v>
      </c>
      <c r="H158">
        <v>0</v>
      </c>
      <c r="I158" t="s">
        <v>228</v>
      </c>
      <c r="J158">
        <v>6.3</v>
      </c>
      <c r="K158">
        <v>236</v>
      </c>
      <c r="L158">
        <v>-0.20000007071027601</v>
      </c>
      <c r="M158">
        <v>9.9350356094912495</v>
      </c>
      <c r="N158">
        <v>1.8082221216727801</v>
      </c>
      <c r="O158">
        <v>0</v>
      </c>
      <c r="P158">
        <v>0</v>
      </c>
    </row>
    <row r="159" spans="1:16" hidden="1" x14ac:dyDescent="0.3">
      <c r="A159" t="s">
        <v>376</v>
      </c>
      <c r="B159" t="s">
        <v>377</v>
      </c>
      <c r="C159" t="s">
        <v>378</v>
      </c>
      <c r="D159" t="s">
        <v>6</v>
      </c>
      <c r="E159">
        <v>0</v>
      </c>
      <c r="F159">
        <v>0</v>
      </c>
      <c r="G159">
        <v>1</v>
      </c>
      <c r="H159">
        <v>0</v>
      </c>
      <c r="I159" t="s">
        <v>364</v>
      </c>
      <c r="J159">
        <v>5.0999999999999996</v>
      </c>
      <c r="K159">
        <v>428</v>
      </c>
      <c r="L159">
        <v>1.19999988632434</v>
      </c>
      <c r="M159">
        <v>9.3339709266674404</v>
      </c>
      <c r="N159">
        <v>1.76900156549548</v>
      </c>
      <c r="O159">
        <v>0</v>
      </c>
      <c r="P159">
        <v>0</v>
      </c>
    </row>
    <row r="160" spans="1:16" hidden="1" x14ac:dyDescent="0.3">
      <c r="A160" t="s">
        <v>326</v>
      </c>
      <c r="B160" t="s">
        <v>327</v>
      </c>
      <c r="C160" t="s">
        <v>327</v>
      </c>
      <c r="D160" t="s">
        <v>7</v>
      </c>
      <c r="E160">
        <v>0</v>
      </c>
      <c r="F160">
        <v>0</v>
      </c>
      <c r="G160">
        <v>0</v>
      </c>
      <c r="H160">
        <v>1</v>
      </c>
      <c r="I160" t="s">
        <v>324</v>
      </c>
      <c r="J160">
        <v>5.7</v>
      </c>
      <c r="K160">
        <v>356</v>
      </c>
      <c r="L160">
        <v>1.5333337777587199</v>
      </c>
      <c r="M160">
        <v>8.4855171365709907</v>
      </c>
      <c r="N160">
        <v>1.7397700850323301</v>
      </c>
      <c r="O160">
        <v>0</v>
      </c>
      <c r="P160">
        <v>0</v>
      </c>
    </row>
    <row r="161" spans="1:16" hidden="1" x14ac:dyDescent="0.3">
      <c r="A161" t="s">
        <v>82</v>
      </c>
      <c r="B161" t="s">
        <v>83</v>
      </c>
      <c r="C161" t="s">
        <v>83</v>
      </c>
      <c r="D161" t="s">
        <v>5</v>
      </c>
      <c r="E161">
        <v>0</v>
      </c>
      <c r="F161">
        <v>1</v>
      </c>
      <c r="G161">
        <v>0</v>
      </c>
      <c r="H161">
        <v>0</v>
      </c>
      <c r="I161" t="s">
        <v>65</v>
      </c>
      <c r="J161">
        <v>4.4000000000000004</v>
      </c>
      <c r="K161">
        <v>62</v>
      </c>
      <c r="L161">
        <v>1.6</v>
      </c>
      <c r="M161">
        <v>8.4090038520359993</v>
      </c>
      <c r="N161">
        <v>1.7372800423140999</v>
      </c>
      <c r="O161">
        <v>0</v>
      </c>
      <c r="P161">
        <v>0</v>
      </c>
    </row>
    <row r="162" spans="1:16" hidden="1" x14ac:dyDescent="0.3">
      <c r="A162" t="s">
        <v>93</v>
      </c>
      <c r="B162" t="s">
        <v>283</v>
      </c>
      <c r="C162" t="s">
        <v>284</v>
      </c>
      <c r="D162" t="s">
        <v>4</v>
      </c>
      <c r="E162">
        <v>1</v>
      </c>
      <c r="F162">
        <v>0</v>
      </c>
      <c r="G162">
        <v>0</v>
      </c>
      <c r="H162">
        <v>0</v>
      </c>
      <c r="I162" t="s">
        <v>282</v>
      </c>
      <c r="J162">
        <v>4.9000000000000004</v>
      </c>
      <c r="K162">
        <v>304</v>
      </c>
      <c r="L162" s="1">
        <v>2.7885101635125801E-13</v>
      </c>
      <c r="M162">
        <v>10.506342899657801</v>
      </c>
      <c r="N162">
        <v>1.65582243050254</v>
      </c>
      <c r="O162">
        <v>0</v>
      </c>
      <c r="P162">
        <v>0</v>
      </c>
    </row>
    <row r="163" spans="1:16" hidden="1" x14ac:dyDescent="0.3">
      <c r="A163" t="s">
        <v>270</v>
      </c>
      <c r="B163" t="s">
        <v>392</v>
      </c>
      <c r="C163" t="s">
        <v>392</v>
      </c>
      <c r="D163" t="s">
        <v>5</v>
      </c>
      <c r="E163">
        <v>0</v>
      </c>
      <c r="F163">
        <v>1</v>
      </c>
      <c r="G163">
        <v>0</v>
      </c>
      <c r="H163">
        <v>0</v>
      </c>
      <c r="I163" t="s">
        <v>384</v>
      </c>
      <c r="J163">
        <v>4.5</v>
      </c>
      <c r="K163">
        <v>450</v>
      </c>
      <c r="L163">
        <v>0.133333313804857</v>
      </c>
      <c r="M163">
        <v>8.2914250506204592</v>
      </c>
      <c r="N163">
        <v>1.57888231461165</v>
      </c>
      <c r="O163">
        <v>0</v>
      </c>
      <c r="P163">
        <v>0</v>
      </c>
    </row>
    <row r="164" spans="1:16" hidden="1" x14ac:dyDescent="0.3">
      <c r="A164" t="s">
        <v>171</v>
      </c>
      <c r="B164" t="s">
        <v>172</v>
      </c>
      <c r="C164" t="s">
        <v>172</v>
      </c>
      <c r="D164" t="s">
        <v>5</v>
      </c>
      <c r="E164">
        <v>0</v>
      </c>
      <c r="F164">
        <v>1</v>
      </c>
      <c r="G164">
        <v>0</v>
      </c>
      <c r="H164">
        <v>0</v>
      </c>
      <c r="I164" t="s">
        <v>160</v>
      </c>
      <c r="J164">
        <v>4.5</v>
      </c>
      <c r="K164">
        <v>150</v>
      </c>
      <c r="L164">
        <v>1.1333333041420199</v>
      </c>
      <c r="M164">
        <v>8.4942070919723296</v>
      </c>
      <c r="N164">
        <v>1.5779750064631499</v>
      </c>
      <c r="O164">
        <v>0</v>
      </c>
      <c r="P164">
        <v>0</v>
      </c>
    </row>
    <row r="165" spans="1:16" hidden="1" x14ac:dyDescent="0.3">
      <c r="A165" t="s">
        <v>358</v>
      </c>
      <c r="B165" t="s">
        <v>359</v>
      </c>
      <c r="C165" t="s">
        <v>360</v>
      </c>
      <c r="D165" t="s">
        <v>5</v>
      </c>
      <c r="E165">
        <v>0</v>
      </c>
      <c r="F165">
        <v>1</v>
      </c>
      <c r="G165">
        <v>0</v>
      </c>
      <c r="H165">
        <v>0</v>
      </c>
      <c r="I165" t="s">
        <v>347</v>
      </c>
      <c r="J165">
        <v>4.9000000000000004</v>
      </c>
      <c r="K165">
        <v>408</v>
      </c>
      <c r="L165">
        <v>0</v>
      </c>
      <c r="M165">
        <v>6.9242747203801098</v>
      </c>
      <c r="N165">
        <v>1.5433544204873799</v>
      </c>
      <c r="O165">
        <v>0</v>
      </c>
      <c r="P165">
        <v>0</v>
      </c>
    </row>
    <row r="166" spans="1:16" hidden="1" x14ac:dyDescent="0.3">
      <c r="A166" t="s">
        <v>58</v>
      </c>
      <c r="B166" t="s">
        <v>59</v>
      </c>
      <c r="C166" t="s">
        <v>58</v>
      </c>
      <c r="D166" t="s">
        <v>6</v>
      </c>
      <c r="E166">
        <v>0</v>
      </c>
      <c r="F166">
        <v>0</v>
      </c>
      <c r="G166">
        <v>1</v>
      </c>
      <c r="H166">
        <v>0</v>
      </c>
      <c r="I166" t="s">
        <v>39</v>
      </c>
      <c r="J166">
        <v>4.8</v>
      </c>
      <c r="K166">
        <v>37</v>
      </c>
      <c r="L166">
        <v>0.93332896626457296</v>
      </c>
      <c r="M166">
        <v>9.7602967223681105</v>
      </c>
      <c r="N166">
        <v>1.5210993867318301</v>
      </c>
      <c r="O166">
        <v>0</v>
      </c>
      <c r="P166">
        <v>0</v>
      </c>
    </row>
    <row r="167" spans="1:16" hidden="1" x14ac:dyDescent="0.3">
      <c r="A167" t="s">
        <v>49</v>
      </c>
      <c r="B167" t="s">
        <v>50</v>
      </c>
      <c r="C167" t="s">
        <v>50</v>
      </c>
      <c r="D167" t="s">
        <v>7</v>
      </c>
      <c r="E167">
        <v>0</v>
      </c>
      <c r="F167">
        <v>0</v>
      </c>
      <c r="G167">
        <v>0</v>
      </c>
      <c r="H167">
        <v>1</v>
      </c>
      <c r="I167" t="s">
        <v>39</v>
      </c>
      <c r="J167">
        <v>7.2</v>
      </c>
      <c r="K167">
        <v>31</v>
      </c>
      <c r="L167">
        <v>0.66666316075889298</v>
      </c>
      <c r="M167">
        <v>10.1941758305873</v>
      </c>
      <c r="N167">
        <v>1.4752671521495599</v>
      </c>
      <c r="O167">
        <v>0</v>
      </c>
      <c r="P167">
        <v>0</v>
      </c>
    </row>
    <row r="168" spans="1:16" hidden="1" x14ac:dyDescent="0.3">
      <c r="A168" t="s">
        <v>42</v>
      </c>
      <c r="B168" t="s">
        <v>51</v>
      </c>
      <c r="C168" t="s">
        <v>52</v>
      </c>
      <c r="D168" t="s">
        <v>6</v>
      </c>
      <c r="E168">
        <v>0</v>
      </c>
      <c r="F168">
        <v>0</v>
      </c>
      <c r="G168">
        <v>1</v>
      </c>
      <c r="H168">
        <v>0</v>
      </c>
      <c r="I168" t="s">
        <v>39</v>
      </c>
      <c r="J168">
        <v>5.7</v>
      </c>
      <c r="K168">
        <v>33</v>
      </c>
      <c r="L168">
        <v>0.79999969245496105</v>
      </c>
      <c r="M168">
        <v>9.2532261015367201</v>
      </c>
      <c r="N168">
        <v>1.4108397770816199</v>
      </c>
      <c r="O168">
        <v>0</v>
      </c>
      <c r="P168">
        <v>0</v>
      </c>
    </row>
    <row r="169" spans="1:16" hidden="1" x14ac:dyDescent="0.3">
      <c r="A169" t="s">
        <v>86</v>
      </c>
      <c r="B169" t="s">
        <v>185</v>
      </c>
      <c r="C169" t="s">
        <v>185</v>
      </c>
      <c r="D169" t="s">
        <v>5</v>
      </c>
      <c r="E169">
        <v>0</v>
      </c>
      <c r="F169">
        <v>1</v>
      </c>
      <c r="G169">
        <v>0</v>
      </c>
      <c r="H169">
        <v>0</v>
      </c>
      <c r="I169" t="s">
        <v>177</v>
      </c>
      <c r="J169">
        <v>4.4000000000000004</v>
      </c>
      <c r="K169">
        <v>174</v>
      </c>
      <c r="L169">
        <v>3.1061921144104298E-6</v>
      </c>
      <c r="M169">
        <v>9.1822463675888706</v>
      </c>
      <c r="N169">
        <v>1.30872367902903</v>
      </c>
      <c r="O169">
        <v>0</v>
      </c>
      <c r="P169">
        <v>0</v>
      </c>
    </row>
    <row r="170" spans="1:16" hidden="1" x14ac:dyDescent="0.3">
      <c r="A170" t="s">
        <v>47</v>
      </c>
      <c r="B170" t="s">
        <v>48</v>
      </c>
      <c r="C170" t="s">
        <v>48</v>
      </c>
      <c r="D170" t="s">
        <v>5</v>
      </c>
      <c r="E170">
        <v>0</v>
      </c>
      <c r="F170">
        <v>1</v>
      </c>
      <c r="G170">
        <v>0</v>
      </c>
      <c r="H170">
        <v>0</v>
      </c>
      <c r="I170" t="s">
        <v>39</v>
      </c>
      <c r="J170">
        <v>4.3</v>
      </c>
      <c r="K170">
        <v>30</v>
      </c>
      <c r="L170">
        <v>-0.26667459721632703</v>
      </c>
      <c r="M170">
        <v>9.3689505742364698</v>
      </c>
      <c r="N170">
        <v>1.03209452309835</v>
      </c>
      <c r="O170">
        <v>0</v>
      </c>
      <c r="P170">
        <v>0</v>
      </c>
    </row>
    <row r="171" spans="1:16" hidden="1" x14ac:dyDescent="0.3">
      <c r="A171" t="s">
        <v>368</v>
      </c>
      <c r="B171" t="s">
        <v>369</v>
      </c>
      <c r="C171" t="s">
        <v>369</v>
      </c>
      <c r="D171" t="s">
        <v>5</v>
      </c>
      <c r="E171">
        <v>0</v>
      </c>
      <c r="F171">
        <v>1</v>
      </c>
      <c r="G171">
        <v>0</v>
      </c>
      <c r="H171">
        <v>0</v>
      </c>
      <c r="I171" t="s">
        <v>364</v>
      </c>
      <c r="J171">
        <v>4.5</v>
      </c>
      <c r="K171">
        <v>422</v>
      </c>
      <c r="L171">
        <v>-1.8000067472024499</v>
      </c>
      <c r="M171">
        <v>10.6002740321528</v>
      </c>
      <c r="N171">
        <v>0.840484186541126</v>
      </c>
      <c r="O171">
        <v>0</v>
      </c>
      <c r="P171">
        <v>0</v>
      </c>
    </row>
    <row r="172" spans="1:16" hidden="1" x14ac:dyDescent="0.3">
      <c r="A172" t="s">
        <v>81</v>
      </c>
      <c r="B172" t="s">
        <v>176</v>
      </c>
      <c r="C172" t="s">
        <v>176</v>
      </c>
      <c r="D172" t="s">
        <v>6</v>
      </c>
      <c r="E172">
        <v>0</v>
      </c>
      <c r="F172">
        <v>0</v>
      </c>
      <c r="G172">
        <v>1</v>
      </c>
      <c r="H172">
        <v>0</v>
      </c>
      <c r="I172" t="s">
        <v>177</v>
      </c>
      <c r="J172">
        <v>5.4</v>
      </c>
      <c r="K172">
        <v>173</v>
      </c>
      <c r="L172">
        <v>-1.73333241807122</v>
      </c>
      <c r="M172">
        <v>9.3598712204320194</v>
      </c>
      <c r="N172">
        <v>0.69472835415593004</v>
      </c>
      <c r="O172">
        <v>0</v>
      </c>
      <c r="P172">
        <v>0</v>
      </c>
    </row>
    <row r="173" spans="1:16" hidden="1" x14ac:dyDescent="0.3">
      <c r="A173" t="s">
        <v>328</v>
      </c>
      <c r="B173" t="s">
        <v>329</v>
      </c>
      <c r="C173" t="s">
        <v>329</v>
      </c>
      <c r="D173" t="s">
        <v>7</v>
      </c>
      <c r="E173">
        <v>0</v>
      </c>
      <c r="F173">
        <v>0</v>
      </c>
      <c r="G173">
        <v>0</v>
      </c>
      <c r="H173">
        <v>1</v>
      </c>
      <c r="I173" t="s">
        <v>324</v>
      </c>
      <c r="J173">
        <v>5.7</v>
      </c>
      <c r="K173">
        <v>357</v>
      </c>
      <c r="L173">
        <v>-1.8000038319899601</v>
      </c>
      <c r="M173">
        <v>9.1176760072446008</v>
      </c>
      <c r="N173">
        <v>0.60652760384148996</v>
      </c>
      <c r="O173">
        <v>0</v>
      </c>
      <c r="P173">
        <v>0</v>
      </c>
    </row>
    <row r="174" spans="1:16" hidden="1" x14ac:dyDescent="0.3">
      <c r="A174" t="s">
        <v>96</v>
      </c>
      <c r="B174" t="s">
        <v>97</v>
      </c>
      <c r="C174" t="s">
        <v>97</v>
      </c>
      <c r="D174" t="s">
        <v>6</v>
      </c>
      <c r="E174">
        <v>0</v>
      </c>
      <c r="F174">
        <v>0</v>
      </c>
      <c r="G174">
        <v>1</v>
      </c>
      <c r="H174">
        <v>0</v>
      </c>
      <c r="I174" t="s">
        <v>92</v>
      </c>
      <c r="J174">
        <v>4.3</v>
      </c>
      <c r="K174">
        <v>73</v>
      </c>
      <c r="L174">
        <v>-3</v>
      </c>
      <c r="M174">
        <v>8.5552734971319992</v>
      </c>
      <c r="N174">
        <v>0.54722700398417001</v>
      </c>
      <c r="O174">
        <v>0</v>
      </c>
      <c r="P174">
        <v>0</v>
      </c>
    </row>
    <row r="175" spans="1:16" hidden="1" x14ac:dyDescent="0.3">
      <c r="A175" t="s">
        <v>56</v>
      </c>
      <c r="B175" t="s">
        <v>57</v>
      </c>
      <c r="C175" t="s">
        <v>57</v>
      </c>
      <c r="D175" t="s">
        <v>6</v>
      </c>
      <c r="E175">
        <v>0</v>
      </c>
      <c r="F175">
        <v>0</v>
      </c>
      <c r="G175">
        <v>1</v>
      </c>
      <c r="H175">
        <v>0</v>
      </c>
      <c r="I175" t="s">
        <v>39</v>
      </c>
      <c r="J175">
        <v>4.5999999999999996</v>
      </c>
      <c r="K175">
        <v>36</v>
      </c>
      <c r="L175">
        <v>-2.8666852046826898</v>
      </c>
      <c r="M175">
        <v>9.6053907345053098</v>
      </c>
      <c r="N175">
        <v>0.103400089382128</v>
      </c>
      <c r="O175">
        <v>0</v>
      </c>
      <c r="P175">
        <v>0</v>
      </c>
    </row>
    <row r="176" spans="1:16" hidden="1" x14ac:dyDescent="0.3">
      <c r="A176" t="s">
        <v>106</v>
      </c>
      <c r="B176" t="s">
        <v>107</v>
      </c>
      <c r="C176" t="s">
        <v>107</v>
      </c>
      <c r="D176" t="s">
        <v>7</v>
      </c>
      <c r="E176">
        <v>0</v>
      </c>
      <c r="F176">
        <v>0</v>
      </c>
      <c r="G176">
        <v>0</v>
      </c>
      <c r="H176">
        <v>1</v>
      </c>
      <c r="I176" t="s">
        <v>92</v>
      </c>
      <c r="J176">
        <v>5.8</v>
      </c>
      <c r="K176">
        <v>84</v>
      </c>
      <c r="L176">
        <v>-8</v>
      </c>
      <c r="M176">
        <v>9.0282074132896497</v>
      </c>
      <c r="N176">
        <v>-1.1519474294480301</v>
      </c>
      <c r="O176">
        <v>0</v>
      </c>
      <c r="P176">
        <v>0</v>
      </c>
    </row>
    <row r="177" spans="1:16" hidden="1" x14ac:dyDescent="0.3">
      <c r="A177" t="s">
        <v>123</v>
      </c>
      <c r="B177" t="s">
        <v>124</v>
      </c>
      <c r="C177" t="s">
        <v>124</v>
      </c>
      <c r="D177" t="s">
        <v>6</v>
      </c>
      <c r="E177">
        <v>0</v>
      </c>
      <c r="F177">
        <v>0</v>
      </c>
      <c r="G177">
        <v>1</v>
      </c>
      <c r="H177">
        <v>0</v>
      </c>
      <c r="I177" t="s">
        <v>109</v>
      </c>
      <c r="J177">
        <v>5.5</v>
      </c>
      <c r="K177">
        <v>104</v>
      </c>
      <c r="L177">
        <v>-18.679999979303702</v>
      </c>
      <c r="M177">
        <v>9.1763157125896893</v>
      </c>
      <c r="N177">
        <v>-4.8418387004697401</v>
      </c>
      <c r="O177">
        <v>0</v>
      </c>
      <c r="P177">
        <v>0</v>
      </c>
    </row>
    <row r="178" spans="1:16" hidden="1" x14ac:dyDescent="0.3">
      <c r="A178" t="s">
        <v>181</v>
      </c>
      <c r="B178" t="s">
        <v>182</v>
      </c>
      <c r="C178" t="s">
        <v>182</v>
      </c>
      <c r="D178" t="s">
        <v>6</v>
      </c>
      <c r="E178">
        <v>0</v>
      </c>
      <c r="F178">
        <v>0</v>
      </c>
      <c r="G178">
        <v>1</v>
      </c>
      <c r="H178">
        <v>0</v>
      </c>
      <c r="I178" t="s">
        <v>177</v>
      </c>
      <c r="J178">
        <v>5.4</v>
      </c>
      <c r="K178">
        <v>168</v>
      </c>
      <c r="L178">
        <v>-22.999999949851802</v>
      </c>
      <c r="M178">
        <v>9.5391878874629494</v>
      </c>
      <c r="N178">
        <v>-7.1235678829276496</v>
      </c>
      <c r="O178">
        <v>0</v>
      </c>
      <c r="P178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2022-10-28T15:32:40Z</dcterms:created>
  <dcterms:modified xsi:type="dcterms:W3CDTF">2022-10-28T15:39:26Z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55792207-5417-43cc-ae70-5b191cba3db7</vt:lpwstr>
  </property>
</Properties>
</file>